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02B6D80-D5CE-45E4-9A14-C721AE3DDC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-commerce" sheetId="1" r:id="rId1"/>
    <sheet name="statistics" sheetId="3" r:id="rId2"/>
  </sheets>
  <definedNames>
    <definedName name="_xlchart.v1.0" hidden="1">statistics!$A$26</definedName>
    <definedName name="_xlchart.v1.1" hidden="1">statistics!$A$27:$A$46</definedName>
    <definedName name="_xlchart.v1.2" hidden="1">statistics!$B$26</definedName>
    <definedName name="_xlchart.v1.3" hidden="1">statistics!$B$27:$B$46</definedName>
    <definedName name="_xlchart.v1.4" hidden="1">statistics!$A$26</definedName>
    <definedName name="_xlchart.v1.5" hidden="1">statistics!$A$27:$A$46</definedName>
    <definedName name="_xlchart.v1.6" hidden="1">statistics!$B$26</definedName>
    <definedName name="_xlchart.v1.7" hidden="1">statistics!$B$27:$B$46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3" l="1"/>
  <c r="B21" i="3"/>
  <c r="B19" i="3"/>
  <c r="B18" i="3"/>
  <c r="B11" i="3"/>
  <c r="B17" i="3"/>
  <c r="B10" i="3"/>
  <c r="B8" i="3"/>
  <c r="B7" i="3"/>
  <c r="B6" i="3"/>
  <c r="B4" i="3"/>
  <c r="B3" i="3"/>
  <c r="B13" i="3" l="1" a="1"/>
  <c r="B1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<sst xmlns="http://schemas.openxmlformats.org/spreadsheetml/2006/main" count="966" uniqueCount="241">
  <si>
    <t>Order ID</t>
  </si>
  <si>
    <t>Customer Name</t>
  </si>
  <si>
    <t>Product Category</t>
  </si>
  <si>
    <t>Product Name</t>
  </si>
  <si>
    <t>Quantity</t>
  </si>
  <si>
    <t>Price per Unit</t>
  </si>
  <si>
    <t>Order Date</t>
  </si>
  <si>
    <t>Payment Mode</t>
  </si>
  <si>
    <t>Delivery Status</t>
  </si>
  <si>
    <t>Total Amount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</si>
  <si>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</si>
  <si>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</si>
  <si>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</si>
  <si>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</si>
  <si>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</si>
  <si>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</si>
  <si>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</si>
  <si>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</si>
  <si>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</si>
  <si>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</si>
  <si>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</si>
  <si>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</si>
  <si>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</si>
  <si>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</si>
  <si>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</si>
  <si>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</si>
  <si>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</si>
  <si>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</si>
  <si>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</si>
  <si>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</si>
  <si>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</si>
  <si>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</si>
  <si>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</si>
  <si>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</si>
  <si>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</si>
  <si>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</si>
  <si>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</si>
  <si>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</si>
  <si>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</si>
  <si>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</si>
  <si>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</si>
  <si>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</si>
  <si>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</si>
  <si>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</si>
  <si>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</si>
  <si>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</si>
  <si>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</si>
  <si>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</si>
  <si>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</si>
  <si>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</si>
  <si>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</si>
  <si>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</si>
  <si>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</si>
  <si>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</si>
  <si>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</si>
  <si>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</si>
  <si>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</si>
  <si>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</si>
  <si>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</si>
  <si>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</si>
  <si>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</si>
  <si>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</si>
  <si>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</si>
  <si>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</si>
  <si>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</si>
  <si>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</si>
  <si>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</si>
  <si>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</si>
  <si>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</si>
  <si>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</si>
  <si>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</si>
  <si>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</si>
  <si>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</si>
  <si>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</si>
  <si>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</si>
  <si>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</si>
  <si>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</si>
  <si>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</si>
  <si>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</si>
  <si>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</si>
  <si>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</si>
  <si>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</si>
  <si>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</si>
  <si>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</si>
  <si>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</si>
  <si>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</si>
  <si>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</si>
  <si>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</si>
  <si>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</si>
  <si>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</si>
  <si>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</si>
  <si>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</si>
  <si>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</si>
  <si>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</si>
  <si>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</si>
  <si>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</si>
  <si>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</si>
  <si>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</si>
  <si>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</si>
  <si>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</si>
  <si>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</si>
  <si>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</si>
  <si>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</si>
  <si>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</si>
  <si>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</si>
  <si>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</si>
  <si>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</si>
  <si>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</si>
  <si>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</si>
  <si>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</si>
  <si>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</si>
  <si>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</si>
  <si>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</si>
  <si>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</si>
  <si>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</si>
  <si>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</si>
  <si>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</si>
  <si>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</si>
  <si>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</si>
  <si>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</si>
  <si>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</si>
  <si>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</si>
  <si>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</si>
  <si>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</si>
  <si>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</si>
  <si>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</si>
  <si>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</si>
  <si>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</si>
  <si>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</si>
  <si>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</si>
  <si>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</si>
  <si>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</si>
  <si>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</si>
  <si>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</si>
  <si>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</si>
  <si>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</si>
  <si>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</si>
  <si>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</si>
  <si>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</si>
  <si>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</si>
  <si>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</si>
  <si>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</si>
  <si>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</si>
  <si>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</si>
  <si>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</si>
  <si>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</si>
  <si>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</si>
  <si>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</si>
  <si>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</si>
  <si>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</si>
  <si>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</si>
  <si>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</si>
  <si>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</si>
  <si>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</si>
  <si>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</si>
  <si>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</si>
  <si>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</si>
  <si>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</si>
  <si>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</si>
  <si>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</si>
  <si>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Priya</t>
  </si>
  <si>
    <t>Sneha</t>
  </si>
  <si>
    <t>Karan</t>
  </si>
  <si>
    <t>Rahul</t>
  </si>
  <si>
    <t>Fatima</t>
  </si>
  <si>
    <t>John</t>
  </si>
  <si>
    <t>Riya</t>
  </si>
  <si>
    <t>Amit</t>
  </si>
  <si>
    <t>Clothing</t>
  </si>
  <si>
    <t>Sports</t>
  </si>
  <si>
    <t>Electronics</t>
  </si>
  <si>
    <t>Home Decor</t>
  </si>
  <si>
    <t>Books</t>
  </si>
  <si>
    <t>Notebook</t>
  </si>
  <si>
    <t>Jeans</t>
  </si>
  <si>
    <t>Cookware</t>
  </si>
  <si>
    <t>T-shirt</t>
  </si>
  <si>
    <t>Smartphone</t>
  </si>
  <si>
    <t>Football</t>
  </si>
  <si>
    <t>Headphones</t>
  </si>
  <si>
    <t>Wall Art</t>
  </si>
  <si>
    <t>Net Banking</t>
  </si>
  <si>
    <t>Cash on Delivery</t>
  </si>
  <si>
    <t>UPI</t>
  </si>
  <si>
    <t>Credit Card</t>
  </si>
  <si>
    <t>In Transit</t>
  </si>
  <si>
    <t>Cancelled</t>
  </si>
  <si>
    <t>Returned</t>
  </si>
  <si>
    <t>Delivered</t>
  </si>
  <si>
    <t>STATISTICS</t>
  </si>
  <si>
    <t>ANS</t>
  </si>
  <si>
    <t xml:space="preserve">Mean and Median </t>
  </si>
  <si>
    <t>Variance of Population and Sample</t>
  </si>
  <si>
    <t>Standard Deviationn of Population and Sample</t>
  </si>
  <si>
    <t>Decide the Shape of Distribution</t>
  </si>
  <si>
    <t>Mean &gt; Median ? Right-Skewed (Positively Skewed)</t>
  </si>
  <si>
    <t>Mean &lt; Median ? Left-Skewed (Negatively Skewed)</t>
  </si>
  <si>
    <t>Mean = Median ? Normal Distribution</t>
  </si>
  <si>
    <t>Find Outliers Using IQR</t>
  </si>
  <si>
    <t>Q1 (25th percentile)</t>
  </si>
  <si>
    <t>Q3 (75th percentile)</t>
  </si>
  <si>
    <t>IQR (Q3 - Q1)</t>
  </si>
  <si>
    <t>Calculate  Lower and Upper Fences</t>
  </si>
  <si>
    <t>Lower Fence (Q1 - (1.5 * IQR))</t>
  </si>
  <si>
    <t>Upper Fence (Q3 + (1.5 * IQR))</t>
  </si>
  <si>
    <t>Median of Quantity</t>
  </si>
  <si>
    <t>Mean Of Quantity</t>
  </si>
  <si>
    <t>Population Variance of Total Amount</t>
  </si>
  <si>
    <t>Population Standard Deviation of Total Amount</t>
  </si>
  <si>
    <t>Sample Variance of Total Amount</t>
  </si>
  <si>
    <t>Sample Standard Deviation of Total Amount</t>
  </si>
  <si>
    <t>Standard Error of Total Amount</t>
  </si>
  <si>
    <t>Bin</t>
  </si>
  <si>
    <t>More</t>
  </si>
  <si>
    <t>Frequency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</si>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</sst>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4" fillId="2" borderId="1" xfId="0" applyFont="1" applyFill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5" fillId="0" borderId="6" xfId="0" applyFont="1" applyFill="1" applyBorder="1" applyAlignment="1">
      <alignment horizontal="centerContinuous"/>
    </xf>
    <xf numFmtId="0" fontId="1" fillId="0" borderId="0" xfId="0" applyFont="1"/>
    <xf numFmtId="0" fontId="6" fillId="0" borderId="6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0" fontId="1" fillId="0" borderId="3" xfId="0" applyFont="1" applyFill="1" applyBorder="1" applyAlignment="1">
      <alignment horizontal="center" vertical="top"/>
    </xf>
    <xf numFmtId="10" fontId="0" fillId="0" borderId="0" xfId="0" applyNumberFormat="1" applyFill="1" applyBorder="1" applyAlignment="1"/>
    <xf numFmtId="10" fontId="0" fillId="0" borderId="5" xfId="0" applyNumberFormat="1" applyFill="1" applyBorder="1" applyAlignment="1"/>
    <xf numFmtId="0" fontId="0" fillId="0" borderId="5" xfId="0" applyNumberFormat="1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statistics!$A$27:$A$47</c:f>
              <c:strCache>
                <c:ptCount val="2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More</c:v>
                </c:pt>
              </c:strCache>
            </c:strRef>
          </c:cat>
          <c:val>
            <c:numRef>
              <c:f>statistics!$B$27:$B$47</c:f>
              <c:numCache>
                <c:formatCode>General</c:formatCode>
                <c:ptCount val="21"/>
                <c:pt idx="0">
                  <c:v>16</c:v>
                </c:pt>
                <c:pt idx="1">
                  <c:v>19</c:v>
                </c:pt>
                <c:pt idx="2">
                  <c:v>16</c:v>
                </c:pt>
                <c:pt idx="3">
                  <c:v>16</c:v>
                </c:pt>
                <c:pt idx="4">
                  <c:v>22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3</c:v>
                </c:pt>
                <c:pt idx="11">
                  <c:v>3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D-4C3D-A3C7-381AE591A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9130175"/>
        <c:axId val="329130655"/>
      </c:barChart>
      <c:catAx>
        <c:axId val="329130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9130655"/>
        <c:crosses val="autoZero"/>
        <c:auto val="1"/>
        <c:lblAlgn val="ctr"/>
        <c:lblOffset val="100"/>
        <c:noMultiLvlLbl val="0"/>
      </c:catAx>
      <c:valAx>
        <c:axId val="329130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91301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r>
            <a: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Box plot</a:t>
          </a:r>
        </a:p>
      </cx:txPr>
    </cx:title>
    <cx:plotArea>
      <cx:plotAreaRegion>
        <cx:series layoutId="boxWhisker" uniqueId="{3E2EF9D6-F030-4A89-B2AC-38D606BA806E}">
          <cx:tx>
            <cx:txData>
              <cx:f>_xlchart.v1.0</cx:f>
              <cx:v>Bin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81EA3B8-D3E3-4094-85C0-4AFFBB89E624}">
          <cx:tx>
            <cx:txData>
              <cx:f>_xlchart.v1.2</cx:f>
              <cx:v>Frequency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21</xdr:row>
      <xdr:rowOff>190500</xdr:rowOff>
    </xdr:from>
    <xdr:to>
      <xdr:col>9</xdr:col>
      <xdr:colOff>30480</xdr:colOff>
      <xdr:row>31</xdr:row>
      <xdr:rowOff>167640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B85EFEB-83EA-24DB-E7BE-461F13D70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32</xdr:row>
      <xdr:rowOff>171450</xdr:rowOff>
    </xdr:from>
    <xdr:to>
      <xdr:col>7</xdr:col>
      <xdr:colOff>1584960</xdr:colOff>
      <xdr:row>47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E551458B-4190-8451-C190-395B9B6638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9860" y="64274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workbookViewId="0">
      <selection activeCell="M23" sqref="M23"/>
    </sheetView>
  </sheetViews>
  <sheetFormatPr defaultRowHeight="14.4" x14ac:dyDescent="0.3"/>
  <cols>
    <col min="1" max="1" width="55.21875" bestFit="1" customWidth="1"/>
    <col min="2" max="2" width="32.21875" bestFit="1" customWidth="1"/>
    <col min="3" max="3" width="15.77734375" bestFit="1" customWidth="1"/>
    <col min="4" max="4" width="13.21875" bestFit="1" customWidth="1"/>
    <col min="5" max="5" width="8.33203125" bestFit="1" customWidth="1"/>
    <col min="6" max="6" width="12.33203125" bestFit="1" customWidth="1"/>
    <col min="7" max="7" width="18.109375" bestFit="1" customWidth="1"/>
    <col min="8" max="8" width="14.5546875" bestFit="1" customWidth="1"/>
    <col min="9" max="9" width="13.5546875" bestFit="1" customWidth="1"/>
    <col min="10" max="10" width="12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1" t="s">
        <v>240</v>
      </c>
    </row>
    <row r="2" spans="1:11" x14ac:dyDescent="0.3">
      <c r="A2" t="s">
        <v>10</v>
      </c>
      <c r="B2" t="s">
        <v>160</v>
      </c>
      <c r="C2" t="s">
        <v>168</v>
      </c>
      <c r="D2" t="s">
        <v>173</v>
      </c>
      <c r="E2">
        <v>2</v>
      </c>
      <c r="F2">
        <v>1108</v>
      </c>
      <c r="G2" s="2">
        <v>45292</v>
      </c>
      <c r="H2" t="s">
        <v>181</v>
      </c>
      <c r="I2" t="s">
        <v>185</v>
      </c>
      <c r="J2">
        <v>2216</v>
      </c>
      <c r="K2">
        <v>1000</v>
      </c>
    </row>
    <row r="3" spans="1:11" x14ac:dyDescent="0.3">
      <c r="A3" t="s">
        <v>11</v>
      </c>
      <c r="B3" t="s">
        <v>161</v>
      </c>
      <c r="C3" t="s">
        <v>169</v>
      </c>
      <c r="D3" t="s">
        <v>174</v>
      </c>
      <c r="E3">
        <v>3</v>
      </c>
      <c r="F3">
        <v>2352</v>
      </c>
      <c r="G3" s="2">
        <v>45293</v>
      </c>
      <c r="H3" t="s">
        <v>182</v>
      </c>
      <c r="I3" t="s">
        <v>186</v>
      </c>
      <c r="J3">
        <v>7056</v>
      </c>
      <c r="K3">
        <v>2000</v>
      </c>
    </row>
    <row r="4" spans="1:11" x14ac:dyDescent="0.3">
      <c r="A4" t="s">
        <v>12</v>
      </c>
      <c r="B4" t="s">
        <v>162</v>
      </c>
      <c r="C4" t="s">
        <v>168</v>
      </c>
      <c r="D4" t="s">
        <v>173</v>
      </c>
      <c r="E4">
        <v>3</v>
      </c>
      <c r="F4">
        <v>4130</v>
      </c>
      <c r="G4" s="2">
        <v>45294</v>
      </c>
      <c r="H4" t="s">
        <v>182</v>
      </c>
      <c r="I4" t="s">
        <v>187</v>
      </c>
      <c r="J4">
        <v>12390</v>
      </c>
      <c r="K4">
        <v>3000</v>
      </c>
    </row>
    <row r="5" spans="1:11" x14ac:dyDescent="0.3">
      <c r="A5" t="s">
        <v>13</v>
      </c>
      <c r="B5" t="s">
        <v>162</v>
      </c>
      <c r="C5" t="s">
        <v>169</v>
      </c>
      <c r="D5" t="s">
        <v>175</v>
      </c>
      <c r="E5">
        <v>3</v>
      </c>
      <c r="F5">
        <v>3091</v>
      </c>
      <c r="G5" s="2">
        <v>45295</v>
      </c>
      <c r="H5" t="s">
        <v>181</v>
      </c>
      <c r="I5" t="s">
        <v>187</v>
      </c>
      <c r="J5">
        <v>9273</v>
      </c>
      <c r="K5">
        <v>4000</v>
      </c>
    </row>
    <row r="6" spans="1:11" x14ac:dyDescent="0.3">
      <c r="A6" t="s">
        <v>14</v>
      </c>
      <c r="B6" t="s">
        <v>163</v>
      </c>
      <c r="C6" t="s">
        <v>170</v>
      </c>
      <c r="D6" t="s">
        <v>176</v>
      </c>
      <c r="E6">
        <v>3</v>
      </c>
      <c r="F6">
        <v>4479</v>
      </c>
      <c r="G6" s="2">
        <v>45296</v>
      </c>
      <c r="H6" t="s">
        <v>183</v>
      </c>
      <c r="I6" t="s">
        <v>185</v>
      </c>
      <c r="J6">
        <v>13437</v>
      </c>
      <c r="K6">
        <v>5000</v>
      </c>
    </row>
    <row r="7" spans="1:11" x14ac:dyDescent="0.3">
      <c r="A7" t="s">
        <v>15</v>
      </c>
      <c r="B7" t="s">
        <v>164</v>
      </c>
      <c r="C7" t="s">
        <v>171</v>
      </c>
      <c r="D7" t="s">
        <v>177</v>
      </c>
      <c r="E7">
        <v>2</v>
      </c>
      <c r="F7">
        <v>1805</v>
      </c>
      <c r="G7" s="2">
        <v>45297</v>
      </c>
      <c r="H7" t="s">
        <v>182</v>
      </c>
      <c r="I7" t="s">
        <v>186</v>
      </c>
      <c r="J7">
        <v>3610</v>
      </c>
      <c r="K7">
        <v>6000</v>
      </c>
    </row>
    <row r="8" spans="1:11" x14ac:dyDescent="0.3">
      <c r="A8" t="s">
        <v>16</v>
      </c>
      <c r="B8" t="s">
        <v>165</v>
      </c>
      <c r="C8" t="s">
        <v>172</v>
      </c>
      <c r="D8" t="s">
        <v>178</v>
      </c>
      <c r="E8">
        <v>3</v>
      </c>
      <c r="F8">
        <v>714</v>
      </c>
      <c r="G8" s="2">
        <v>45298</v>
      </c>
      <c r="H8" t="s">
        <v>182</v>
      </c>
      <c r="I8" t="s">
        <v>185</v>
      </c>
      <c r="J8">
        <v>2142</v>
      </c>
      <c r="K8">
        <v>7000</v>
      </c>
    </row>
    <row r="9" spans="1:11" x14ac:dyDescent="0.3">
      <c r="A9" t="s">
        <v>17</v>
      </c>
      <c r="B9" t="s">
        <v>166</v>
      </c>
      <c r="C9" t="s">
        <v>169</v>
      </c>
      <c r="D9" t="s">
        <v>175</v>
      </c>
      <c r="E9">
        <v>4</v>
      </c>
      <c r="F9">
        <v>3848</v>
      </c>
      <c r="G9" s="2">
        <v>45299</v>
      </c>
      <c r="H9" t="s">
        <v>181</v>
      </c>
      <c r="I9" t="s">
        <v>185</v>
      </c>
      <c r="J9">
        <v>15392</v>
      </c>
      <c r="K9">
        <v>8000</v>
      </c>
    </row>
    <row r="10" spans="1:11" x14ac:dyDescent="0.3">
      <c r="A10" t="s">
        <v>18</v>
      </c>
      <c r="B10" t="s">
        <v>162</v>
      </c>
      <c r="C10" t="s">
        <v>171</v>
      </c>
      <c r="D10" t="s">
        <v>179</v>
      </c>
      <c r="E10">
        <v>1</v>
      </c>
      <c r="F10">
        <v>960</v>
      </c>
      <c r="G10" s="2">
        <v>45300</v>
      </c>
      <c r="H10" t="s">
        <v>181</v>
      </c>
      <c r="I10" t="s">
        <v>185</v>
      </c>
      <c r="J10">
        <v>960</v>
      </c>
      <c r="K10">
        <v>9000</v>
      </c>
    </row>
    <row r="11" spans="1:11" x14ac:dyDescent="0.3">
      <c r="A11" t="s">
        <v>19</v>
      </c>
      <c r="B11" t="s">
        <v>161</v>
      </c>
      <c r="C11" t="s">
        <v>170</v>
      </c>
      <c r="D11" t="s">
        <v>177</v>
      </c>
      <c r="E11">
        <v>3</v>
      </c>
      <c r="F11">
        <v>426</v>
      </c>
      <c r="G11" s="2">
        <v>45301</v>
      </c>
      <c r="H11" t="s">
        <v>184</v>
      </c>
      <c r="I11" t="s">
        <v>185</v>
      </c>
      <c r="J11">
        <v>1278</v>
      </c>
      <c r="K11">
        <v>10000</v>
      </c>
    </row>
    <row r="12" spans="1:11" x14ac:dyDescent="0.3">
      <c r="A12" t="s">
        <v>20</v>
      </c>
      <c r="B12" t="s">
        <v>165</v>
      </c>
      <c r="C12" t="s">
        <v>168</v>
      </c>
      <c r="D12" t="s">
        <v>178</v>
      </c>
      <c r="E12">
        <v>3</v>
      </c>
      <c r="F12">
        <v>4320</v>
      </c>
      <c r="G12" s="2">
        <v>45302</v>
      </c>
      <c r="H12" t="s">
        <v>181</v>
      </c>
      <c r="I12" t="s">
        <v>188</v>
      </c>
      <c r="J12">
        <v>12960</v>
      </c>
      <c r="K12">
        <v>11000</v>
      </c>
    </row>
    <row r="13" spans="1:11" x14ac:dyDescent="0.3">
      <c r="A13" t="s">
        <v>21</v>
      </c>
      <c r="B13" t="s">
        <v>163</v>
      </c>
      <c r="C13" t="s">
        <v>171</v>
      </c>
      <c r="D13" t="s">
        <v>176</v>
      </c>
      <c r="E13">
        <v>4</v>
      </c>
      <c r="F13">
        <v>2363</v>
      </c>
      <c r="G13" s="2">
        <v>45303</v>
      </c>
      <c r="H13" t="s">
        <v>184</v>
      </c>
      <c r="I13" t="s">
        <v>186</v>
      </c>
      <c r="J13">
        <v>9452</v>
      </c>
      <c r="K13">
        <v>12000</v>
      </c>
    </row>
    <row r="14" spans="1:11" x14ac:dyDescent="0.3">
      <c r="A14" t="s">
        <v>22</v>
      </c>
      <c r="B14" t="s">
        <v>160</v>
      </c>
      <c r="C14" t="s">
        <v>171</v>
      </c>
      <c r="D14" t="s">
        <v>174</v>
      </c>
      <c r="E14">
        <v>2</v>
      </c>
      <c r="F14">
        <v>982</v>
      </c>
      <c r="G14" s="2">
        <v>45304</v>
      </c>
      <c r="H14" t="s">
        <v>183</v>
      </c>
      <c r="I14" t="s">
        <v>186</v>
      </c>
      <c r="J14">
        <v>1964</v>
      </c>
      <c r="K14">
        <v>13000</v>
      </c>
    </row>
    <row r="15" spans="1:11" x14ac:dyDescent="0.3">
      <c r="A15" t="s">
        <v>23</v>
      </c>
      <c r="B15" t="s">
        <v>161</v>
      </c>
      <c r="C15" t="s">
        <v>171</v>
      </c>
      <c r="D15" t="s">
        <v>176</v>
      </c>
      <c r="E15">
        <v>1</v>
      </c>
      <c r="F15">
        <v>4285</v>
      </c>
      <c r="G15" s="2">
        <v>45305</v>
      </c>
      <c r="H15" t="s">
        <v>184</v>
      </c>
      <c r="I15" t="s">
        <v>185</v>
      </c>
      <c r="J15">
        <v>4285</v>
      </c>
      <c r="K15">
        <v>14000</v>
      </c>
    </row>
    <row r="16" spans="1:11" x14ac:dyDescent="0.3">
      <c r="A16" t="s">
        <v>24</v>
      </c>
      <c r="B16" t="s">
        <v>163</v>
      </c>
      <c r="C16" t="s">
        <v>170</v>
      </c>
      <c r="D16" t="s">
        <v>180</v>
      </c>
      <c r="E16">
        <v>1</v>
      </c>
      <c r="F16">
        <v>3742</v>
      </c>
      <c r="G16" s="2">
        <v>45306</v>
      </c>
      <c r="H16" t="s">
        <v>183</v>
      </c>
      <c r="I16" t="s">
        <v>186</v>
      </c>
      <c r="J16">
        <v>3742</v>
      </c>
      <c r="K16">
        <v>15000</v>
      </c>
    </row>
    <row r="17" spans="1:11" x14ac:dyDescent="0.3">
      <c r="A17" t="s">
        <v>25</v>
      </c>
      <c r="B17" t="s">
        <v>167</v>
      </c>
      <c r="C17" t="s">
        <v>170</v>
      </c>
      <c r="D17" t="s">
        <v>173</v>
      </c>
      <c r="E17">
        <v>3</v>
      </c>
      <c r="F17">
        <v>4584</v>
      </c>
      <c r="G17" s="2">
        <v>45307</v>
      </c>
      <c r="H17" t="s">
        <v>183</v>
      </c>
      <c r="I17" t="s">
        <v>188</v>
      </c>
      <c r="J17">
        <v>13752</v>
      </c>
      <c r="K17">
        <v>16000</v>
      </c>
    </row>
    <row r="18" spans="1:11" x14ac:dyDescent="0.3">
      <c r="A18" t="s">
        <v>26</v>
      </c>
      <c r="B18" t="s">
        <v>162</v>
      </c>
      <c r="C18" t="s">
        <v>169</v>
      </c>
      <c r="D18" t="s">
        <v>177</v>
      </c>
      <c r="E18">
        <v>1</v>
      </c>
      <c r="F18">
        <v>4131</v>
      </c>
      <c r="G18" s="2">
        <v>45308</v>
      </c>
      <c r="H18" t="s">
        <v>183</v>
      </c>
      <c r="I18" t="s">
        <v>187</v>
      </c>
      <c r="J18">
        <v>4131</v>
      </c>
      <c r="K18">
        <v>17000</v>
      </c>
    </row>
    <row r="19" spans="1:11" x14ac:dyDescent="0.3">
      <c r="A19" t="s">
        <v>27</v>
      </c>
      <c r="B19" t="s">
        <v>164</v>
      </c>
      <c r="C19" t="s">
        <v>168</v>
      </c>
      <c r="D19" t="s">
        <v>180</v>
      </c>
      <c r="E19">
        <v>4</v>
      </c>
      <c r="F19">
        <v>2704</v>
      </c>
      <c r="G19" s="2">
        <v>45309</v>
      </c>
      <c r="H19" t="s">
        <v>181</v>
      </c>
      <c r="I19" t="s">
        <v>187</v>
      </c>
      <c r="J19">
        <v>10816</v>
      </c>
      <c r="K19">
        <v>18000</v>
      </c>
    </row>
    <row r="20" spans="1:11" x14ac:dyDescent="0.3">
      <c r="A20" t="s">
        <v>28</v>
      </c>
      <c r="B20" t="s">
        <v>163</v>
      </c>
      <c r="C20" t="s">
        <v>169</v>
      </c>
      <c r="D20" t="s">
        <v>178</v>
      </c>
      <c r="E20">
        <v>1</v>
      </c>
      <c r="F20">
        <v>4956</v>
      </c>
      <c r="G20" s="2">
        <v>45310</v>
      </c>
      <c r="H20" t="s">
        <v>183</v>
      </c>
      <c r="I20" t="s">
        <v>187</v>
      </c>
      <c r="J20">
        <v>4956</v>
      </c>
      <c r="K20">
        <v>19000</v>
      </c>
    </row>
    <row r="21" spans="1:11" x14ac:dyDescent="0.3">
      <c r="A21" t="s">
        <v>29</v>
      </c>
      <c r="B21" t="s">
        <v>161</v>
      </c>
      <c r="C21" t="s">
        <v>169</v>
      </c>
      <c r="D21" t="s">
        <v>175</v>
      </c>
      <c r="E21">
        <v>3</v>
      </c>
      <c r="F21">
        <v>2144</v>
      </c>
      <c r="G21" s="2">
        <v>45311</v>
      </c>
      <c r="H21" t="s">
        <v>181</v>
      </c>
      <c r="I21" t="s">
        <v>186</v>
      </c>
      <c r="J21">
        <v>6432</v>
      </c>
      <c r="K21">
        <v>20000</v>
      </c>
    </row>
    <row r="22" spans="1:11" x14ac:dyDescent="0.3">
      <c r="A22" t="s">
        <v>30</v>
      </c>
      <c r="B22" t="s">
        <v>165</v>
      </c>
      <c r="C22" t="s">
        <v>170</v>
      </c>
      <c r="D22" t="s">
        <v>180</v>
      </c>
      <c r="E22">
        <v>3</v>
      </c>
      <c r="F22">
        <v>2959</v>
      </c>
      <c r="G22" s="2">
        <v>45312</v>
      </c>
      <c r="H22" t="s">
        <v>183</v>
      </c>
      <c r="I22" t="s">
        <v>186</v>
      </c>
      <c r="J22">
        <v>8877</v>
      </c>
    </row>
    <row r="23" spans="1:11" x14ac:dyDescent="0.3">
      <c r="A23" t="s">
        <v>31</v>
      </c>
      <c r="B23" t="s">
        <v>164</v>
      </c>
      <c r="C23" t="s">
        <v>169</v>
      </c>
      <c r="D23" t="s">
        <v>179</v>
      </c>
      <c r="E23">
        <v>1</v>
      </c>
      <c r="F23">
        <v>4785</v>
      </c>
      <c r="G23" s="2">
        <v>45313</v>
      </c>
      <c r="H23" t="s">
        <v>184</v>
      </c>
      <c r="I23" t="s">
        <v>188</v>
      </c>
      <c r="J23">
        <v>4785</v>
      </c>
    </row>
    <row r="24" spans="1:11" x14ac:dyDescent="0.3">
      <c r="A24" t="s">
        <v>32</v>
      </c>
      <c r="B24" t="s">
        <v>163</v>
      </c>
      <c r="C24" t="s">
        <v>172</v>
      </c>
      <c r="D24" t="s">
        <v>177</v>
      </c>
      <c r="E24">
        <v>3</v>
      </c>
      <c r="F24">
        <v>3629</v>
      </c>
      <c r="G24" s="2">
        <v>45314</v>
      </c>
      <c r="H24" t="s">
        <v>183</v>
      </c>
      <c r="I24" t="s">
        <v>188</v>
      </c>
      <c r="J24">
        <v>10887</v>
      </c>
    </row>
    <row r="25" spans="1:11" x14ac:dyDescent="0.3">
      <c r="A25" t="s">
        <v>33</v>
      </c>
      <c r="B25" t="s">
        <v>164</v>
      </c>
      <c r="C25" t="s">
        <v>171</v>
      </c>
      <c r="D25" t="s">
        <v>173</v>
      </c>
      <c r="E25">
        <v>1</v>
      </c>
      <c r="F25">
        <v>4568</v>
      </c>
      <c r="G25" s="2">
        <v>45315</v>
      </c>
      <c r="H25" t="s">
        <v>183</v>
      </c>
      <c r="I25" t="s">
        <v>187</v>
      </c>
      <c r="J25">
        <v>4568</v>
      </c>
    </row>
    <row r="26" spans="1:11" x14ac:dyDescent="0.3">
      <c r="A26" t="s">
        <v>34</v>
      </c>
      <c r="B26" t="s">
        <v>160</v>
      </c>
      <c r="C26" t="s">
        <v>170</v>
      </c>
      <c r="D26" t="s">
        <v>174</v>
      </c>
      <c r="E26">
        <v>4</v>
      </c>
      <c r="F26">
        <v>4092</v>
      </c>
      <c r="G26" s="2">
        <v>45316</v>
      </c>
      <c r="H26" t="s">
        <v>183</v>
      </c>
      <c r="I26" t="s">
        <v>186</v>
      </c>
      <c r="J26">
        <v>16368</v>
      </c>
    </row>
    <row r="27" spans="1:11" x14ac:dyDescent="0.3">
      <c r="A27" t="s">
        <v>35</v>
      </c>
      <c r="B27" t="s">
        <v>163</v>
      </c>
      <c r="C27" t="s">
        <v>172</v>
      </c>
      <c r="D27" t="s">
        <v>173</v>
      </c>
      <c r="E27">
        <v>1</v>
      </c>
      <c r="F27">
        <v>445</v>
      </c>
      <c r="G27" s="2">
        <v>45317</v>
      </c>
      <c r="H27" t="s">
        <v>184</v>
      </c>
      <c r="I27" t="s">
        <v>185</v>
      </c>
      <c r="J27">
        <v>445</v>
      </c>
    </row>
    <row r="28" spans="1:11" x14ac:dyDescent="0.3">
      <c r="A28" t="s">
        <v>36</v>
      </c>
      <c r="B28" t="s">
        <v>162</v>
      </c>
      <c r="C28" t="s">
        <v>172</v>
      </c>
      <c r="D28" t="s">
        <v>179</v>
      </c>
      <c r="E28">
        <v>2</v>
      </c>
      <c r="F28">
        <v>1681</v>
      </c>
      <c r="G28" s="2">
        <v>45318</v>
      </c>
      <c r="H28" t="s">
        <v>181</v>
      </c>
      <c r="I28" t="s">
        <v>187</v>
      </c>
      <c r="J28">
        <v>3362</v>
      </c>
    </row>
    <row r="29" spans="1:11" x14ac:dyDescent="0.3">
      <c r="A29" t="s">
        <v>37</v>
      </c>
      <c r="B29" t="s">
        <v>162</v>
      </c>
      <c r="C29" t="s">
        <v>172</v>
      </c>
      <c r="D29" t="s">
        <v>176</v>
      </c>
      <c r="E29">
        <v>3</v>
      </c>
      <c r="F29">
        <v>4557</v>
      </c>
      <c r="G29" s="2">
        <v>45319</v>
      </c>
      <c r="H29" t="s">
        <v>182</v>
      </c>
      <c r="I29" t="s">
        <v>185</v>
      </c>
      <c r="J29">
        <v>13671</v>
      </c>
    </row>
    <row r="30" spans="1:11" x14ac:dyDescent="0.3">
      <c r="A30" t="s">
        <v>38</v>
      </c>
      <c r="B30" t="s">
        <v>163</v>
      </c>
      <c r="C30" t="s">
        <v>171</v>
      </c>
      <c r="D30" t="s">
        <v>173</v>
      </c>
      <c r="E30">
        <v>4</v>
      </c>
      <c r="F30">
        <v>3894</v>
      </c>
      <c r="G30" s="2">
        <v>45320</v>
      </c>
      <c r="H30" t="s">
        <v>181</v>
      </c>
      <c r="I30" t="s">
        <v>188</v>
      </c>
      <c r="J30">
        <v>15576</v>
      </c>
    </row>
    <row r="31" spans="1:11" x14ac:dyDescent="0.3">
      <c r="A31" t="s">
        <v>39</v>
      </c>
      <c r="B31" t="s">
        <v>164</v>
      </c>
      <c r="C31" t="s">
        <v>170</v>
      </c>
      <c r="D31" t="s">
        <v>175</v>
      </c>
      <c r="E31">
        <v>1</v>
      </c>
      <c r="F31">
        <v>266</v>
      </c>
      <c r="G31" s="2">
        <v>45321</v>
      </c>
      <c r="H31" t="s">
        <v>181</v>
      </c>
      <c r="I31" t="s">
        <v>188</v>
      </c>
      <c r="J31">
        <v>266</v>
      </c>
    </row>
    <row r="32" spans="1:11" x14ac:dyDescent="0.3">
      <c r="A32" t="s">
        <v>40</v>
      </c>
      <c r="B32" t="s">
        <v>161</v>
      </c>
      <c r="C32" t="s">
        <v>169</v>
      </c>
      <c r="D32" t="s">
        <v>179</v>
      </c>
      <c r="E32">
        <v>3</v>
      </c>
      <c r="F32">
        <v>3270</v>
      </c>
      <c r="G32" s="2">
        <v>45322</v>
      </c>
      <c r="H32" t="s">
        <v>184</v>
      </c>
      <c r="I32" t="s">
        <v>187</v>
      </c>
      <c r="J32">
        <v>9810</v>
      </c>
    </row>
    <row r="33" spans="1:10" x14ac:dyDescent="0.3">
      <c r="A33" t="s">
        <v>41</v>
      </c>
      <c r="B33" t="s">
        <v>164</v>
      </c>
      <c r="C33" t="s">
        <v>171</v>
      </c>
      <c r="D33" t="s">
        <v>173</v>
      </c>
      <c r="E33">
        <v>2</v>
      </c>
      <c r="F33">
        <v>2222</v>
      </c>
      <c r="G33" s="2">
        <v>45323</v>
      </c>
      <c r="H33" t="s">
        <v>181</v>
      </c>
      <c r="I33" t="s">
        <v>188</v>
      </c>
      <c r="J33">
        <v>4444</v>
      </c>
    </row>
    <row r="34" spans="1:10" x14ac:dyDescent="0.3">
      <c r="A34" t="s">
        <v>42</v>
      </c>
      <c r="B34" t="s">
        <v>161</v>
      </c>
      <c r="C34" t="s">
        <v>168</v>
      </c>
      <c r="D34" t="s">
        <v>175</v>
      </c>
      <c r="E34">
        <v>4</v>
      </c>
      <c r="F34">
        <v>3494</v>
      </c>
      <c r="G34" s="2">
        <v>45324</v>
      </c>
      <c r="H34" t="s">
        <v>184</v>
      </c>
      <c r="I34" t="s">
        <v>188</v>
      </c>
      <c r="J34">
        <v>13976</v>
      </c>
    </row>
    <row r="35" spans="1:10" x14ac:dyDescent="0.3">
      <c r="A35" t="s">
        <v>43</v>
      </c>
      <c r="B35" t="s">
        <v>165</v>
      </c>
      <c r="C35" t="s">
        <v>172</v>
      </c>
      <c r="D35" t="s">
        <v>173</v>
      </c>
      <c r="E35">
        <v>2</v>
      </c>
      <c r="F35">
        <v>1077</v>
      </c>
      <c r="G35" s="2">
        <v>45325</v>
      </c>
      <c r="H35" t="s">
        <v>184</v>
      </c>
      <c r="I35" t="s">
        <v>186</v>
      </c>
      <c r="J35">
        <v>2154</v>
      </c>
    </row>
    <row r="36" spans="1:10" x14ac:dyDescent="0.3">
      <c r="A36" t="s">
        <v>44</v>
      </c>
      <c r="B36" t="s">
        <v>161</v>
      </c>
      <c r="C36" t="s">
        <v>172</v>
      </c>
      <c r="D36" t="s">
        <v>177</v>
      </c>
      <c r="E36">
        <v>4</v>
      </c>
      <c r="F36">
        <v>378</v>
      </c>
      <c r="G36" s="2">
        <v>45326</v>
      </c>
      <c r="H36" t="s">
        <v>182</v>
      </c>
      <c r="I36" t="s">
        <v>185</v>
      </c>
      <c r="J36">
        <v>1512</v>
      </c>
    </row>
    <row r="37" spans="1:10" x14ac:dyDescent="0.3">
      <c r="A37" t="s">
        <v>45</v>
      </c>
      <c r="B37" t="s">
        <v>161</v>
      </c>
      <c r="C37" t="s">
        <v>172</v>
      </c>
      <c r="D37" t="s">
        <v>175</v>
      </c>
      <c r="E37">
        <v>1</v>
      </c>
      <c r="F37">
        <v>3640</v>
      </c>
      <c r="G37" s="2">
        <v>45327</v>
      </c>
      <c r="H37" t="s">
        <v>184</v>
      </c>
      <c r="I37" t="s">
        <v>187</v>
      </c>
      <c r="J37">
        <v>3640</v>
      </c>
    </row>
    <row r="38" spans="1:10" x14ac:dyDescent="0.3">
      <c r="A38" t="s">
        <v>46</v>
      </c>
      <c r="B38" t="s">
        <v>165</v>
      </c>
      <c r="C38" t="s">
        <v>171</v>
      </c>
      <c r="D38" t="s">
        <v>175</v>
      </c>
      <c r="E38">
        <v>3</v>
      </c>
      <c r="F38">
        <v>714</v>
      </c>
      <c r="G38" s="2">
        <v>45328</v>
      </c>
      <c r="H38" t="s">
        <v>182</v>
      </c>
      <c r="I38" t="s">
        <v>186</v>
      </c>
      <c r="J38">
        <v>2142</v>
      </c>
    </row>
    <row r="39" spans="1:10" x14ac:dyDescent="0.3">
      <c r="A39" t="s">
        <v>47</v>
      </c>
      <c r="B39" t="s">
        <v>163</v>
      </c>
      <c r="C39" t="s">
        <v>169</v>
      </c>
      <c r="D39" t="s">
        <v>176</v>
      </c>
      <c r="E39">
        <v>3</v>
      </c>
      <c r="F39">
        <v>4513</v>
      </c>
      <c r="G39" s="2">
        <v>45329</v>
      </c>
      <c r="H39" t="s">
        <v>183</v>
      </c>
      <c r="I39" t="s">
        <v>188</v>
      </c>
      <c r="J39">
        <v>13539</v>
      </c>
    </row>
    <row r="40" spans="1:10" x14ac:dyDescent="0.3">
      <c r="A40" t="s">
        <v>48</v>
      </c>
      <c r="B40" t="s">
        <v>161</v>
      </c>
      <c r="C40" t="s">
        <v>170</v>
      </c>
      <c r="D40" t="s">
        <v>175</v>
      </c>
      <c r="E40">
        <v>1</v>
      </c>
      <c r="F40">
        <v>1388</v>
      </c>
      <c r="G40" s="2">
        <v>45330</v>
      </c>
      <c r="H40" t="s">
        <v>184</v>
      </c>
      <c r="I40" t="s">
        <v>188</v>
      </c>
      <c r="J40">
        <v>1388</v>
      </c>
    </row>
    <row r="41" spans="1:10" x14ac:dyDescent="0.3">
      <c r="A41" t="s">
        <v>49</v>
      </c>
      <c r="B41" t="s">
        <v>163</v>
      </c>
      <c r="C41" t="s">
        <v>169</v>
      </c>
      <c r="D41" t="s">
        <v>176</v>
      </c>
      <c r="E41">
        <v>1</v>
      </c>
      <c r="F41">
        <v>3338</v>
      </c>
      <c r="G41" s="2">
        <v>45331</v>
      </c>
      <c r="H41" t="s">
        <v>182</v>
      </c>
      <c r="I41" t="s">
        <v>188</v>
      </c>
      <c r="J41">
        <v>3338</v>
      </c>
    </row>
    <row r="42" spans="1:10" x14ac:dyDescent="0.3">
      <c r="A42" t="s">
        <v>50</v>
      </c>
      <c r="B42" t="s">
        <v>167</v>
      </c>
      <c r="C42" t="s">
        <v>172</v>
      </c>
      <c r="D42" t="s">
        <v>180</v>
      </c>
      <c r="E42">
        <v>2</v>
      </c>
      <c r="F42">
        <v>1553</v>
      </c>
      <c r="G42" s="2">
        <v>45332</v>
      </c>
      <c r="H42" t="s">
        <v>184</v>
      </c>
      <c r="I42" t="s">
        <v>187</v>
      </c>
      <c r="J42">
        <v>3106</v>
      </c>
    </row>
    <row r="43" spans="1:10" x14ac:dyDescent="0.3">
      <c r="A43" t="s">
        <v>51</v>
      </c>
      <c r="B43" t="s">
        <v>161</v>
      </c>
      <c r="C43" t="s">
        <v>169</v>
      </c>
      <c r="D43" t="s">
        <v>176</v>
      </c>
      <c r="E43">
        <v>4</v>
      </c>
      <c r="F43">
        <v>723</v>
      </c>
      <c r="G43" s="2">
        <v>45333</v>
      </c>
      <c r="H43" t="s">
        <v>181</v>
      </c>
      <c r="I43" t="s">
        <v>185</v>
      </c>
      <c r="J43">
        <v>2892</v>
      </c>
    </row>
    <row r="44" spans="1:10" x14ac:dyDescent="0.3">
      <c r="A44" t="s">
        <v>52</v>
      </c>
      <c r="B44" t="s">
        <v>160</v>
      </c>
      <c r="C44" t="s">
        <v>172</v>
      </c>
      <c r="D44" t="s">
        <v>178</v>
      </c>
      <c r="E44">
        <v>1</v>
      </c>
      <c r="F44">
        <v>1650</v>
      </c>
      <c r="G44" s="2">
        <v>45334</v>
      </c>
      <c r="H44" t="s">
        <v>182</v>
      </c>
      <c r="I44" t="s">
        <v>186</v>
      </c>
      <c r="J44">
        <v>1650</v>
      </c>
    </row>
    <row r="45" spans="1:10" x14ac:dyDescent="0.3">
      <c r="A45" t="s">
        <v>53</v>
      </c>
      <c r="B45" t="s">
        <v>161</v>
      </c>
      <c r="C45" t="s">
        <v>168</v>
      </c>
      <c r="D45" t="s">
        <v>178</v>
      </c>
      <c r="E45">
        <v>3</v>
      </c>
      <c r="F45">
        <v>1135</v>
      </c>
      <c r="G45" s="2">
        <v>45335</v>
      </c>
      <c r="H45" t="s">
        <v>184</v>
      </c>
      <c r="I45" t="s">
        <v>187</v>
      </c>
      <c r="J45">
        <v>3405</v>
      </c>
    </row>
    <row r="46" spans="1:10" x14ac:dyDescent="0.3">
      <c r="A46" t="s">
        <v>54</v>
      </c>
      <c r="B46" t="s">
        <v>160</v>
      </c>
      <c r="C46" t="s">
        <v>169</v>
      </c>
      <c r="D46" t="s">
        <v>176</v>
      </c>
      <c r="E46">
        <v>1</v>
      </c>
      <c r="F46">
        <v>1788</v>
      </c>
      <c r="G46" s="2">
        <v>45336</v>
      </c>
      <c r="H46" t="s">
        <v>182</v>
      </c>
      <c r="I46" t="s">
        <v>185</v>
      </c>
      <c r="J46">
        <v>1788</v>
      </c>
    </row>
    <row r="47" spans="1:10" x14ac:dyDescent="0.3">
      <c r="A47" t="s">
        <v>55</v>
      </c>
      <c r="B47" t="s">
        <v>162</v>
      </c>
      <c r="C47" t="s">
        <v>168</v>
      </c>
      <c r="D47" t="s">
        <v>177</v>
      </c>
      <c r="E47">
        <v>1</v>
      </c>
      <c r="F47">
        <v>1957</v>
      </c>
      <c r="G47" s="2">
        <v>45337</v>
      </c>
      <c r="H47" t="s">
        <v>181</v>
      </c>
      <c r="I47" t="s">
        <v>185</v>
      </c>
      <c r="J47">
        <v>1957</v>
      </c>
    </row>
    <row r="48" spans="1:10" x14ac:dyDescent="0.3">
      <c r="A48" t="s">
        <v>56</v>
      </c>
      <c r="B48" t="s">
        <v>165</v>
      </c>
      <c r="C48" t="s">
        <v>170</v>
      </c>
      <c r="D48" t="s">
        <v>180</v>
      </c>
      <c r="E48">
        <v>3</v>
      </c>
      <c r="F48">
        <v>4508</v>
      </c>
      <c r="G48" s="2">
        <v>45338</v>
      </c>
      <c r="H48" t="s">
        <v>183</v>
      </c>
      <c r="I48" t="s">
        <v>187</v>
      </c>
      <c r="J48">
        <v>13524</v>
      </c>
    </row>
    <row r="49" spans="1:10" x14ac:dyDescent="0.3">
      <c r="A49" t="s">
        <v>57</v>
      </c>
      <c r="B49" t="s">
        <v>162</v>
      </c>
      <c r="C49" t="s">
        <v>168</v>
      </c>
      <c r="D49" t="s">
        <v>179</v>
      </c>
      <c r="E49">
        <v>1</v>
      </c>
      <c r="F49">
        <v>3523</v>
      </c>
      <c r="G49" s="2">
        <v>45339</v>
      </c>
      <c r="H49" t="s">
        <v>181</v>
      </c>
      <c r="I49" t="s">
        <v>187</v>
      </c>
      <c r="J49">
        <v>3523</v>
      </c>
    </row>
    <row r="50" spans="1:10" x14ac:dyDescent="0.3">
      <c r="A50" t="s">
        <v>58</v>
      </c>
      <c r="B50" t="s">
        <v>161</v>
      </c>
      <c r="C50" t="s">
        <v>169</v>
      </c>
      <c r="D50" t="s">
        <v>174</v>
      </c>
      <c r="E50">
        <v>4</v>
      </c>
      <c r="F50">
        <v>1169</v>
      </c>
      <c r="G50" s="2">
        <v>45340</v>
      </c>
      <c r="H50" t="s">
        <v>182</v>
      </c>
      <c r="I50" t="s">
        <v>188</v>
      </c>
      <c r="J50">
        <v>4676</v>
      </c>
    </row>
    <row r="51" spans="1:10" x14ac:dyDescent="0.3">
      <c r="A51" t="s">
        <v>59</v>
      </c>
      <c r="B51" t="s">
        <v>165</v>
      </c>
      <c r="C51" t="s">
        <v>168</v>
      </c>
      <c r="D51" t="s">
        <v>180</v>
      </c>
      <c r="E51">
        <v>2</v>
      </c>
      <c r="F51">
        <v>847</v>
      </c>
      <c r="G51" s="2">
        <v>45341</v>
      </c>
      <c r="H51" t="s">
        <v>183</v>
      </c>
      <c r="I51" t="s">
        <v>187</v>
      </c>
      <c r="J51">
        <v>1694</v>
      </c>
    </row>
    <row r="52" spans="1:10" x14ac:dyDescent="0.3">
      <c r="A52" t="s">
        <v>60</v>
      </c>
      <c r="B52" t="s">
        <v>165</v>
      </c>
      <c r="C52" t="s">
        <v>169</v>
      </c>
      <c r="D52" t="s">
        <v>174</v>
      </c>
      <c r="E52">
        <v>1</v>
      </c>
      <c r="F52">
        <v>3196</v>
      </c>
      <c r="G52" s="2">
        <v>45342</v>
      </c>
      <c r="H52" t="s">
        <v>183</v>
      </c>
      <c r="I52" t="s">
        <v>185</v>
      </c>
      <c r="J52">
        <v>3196</v>
      </c>
    </row>
    <row r="53" spans="1:10" x14ac:dyDescent="0.3">
      <c r="A53" t="s">
        <v>61</v>
      </c>
      <c r="B53" t="s">
        <v>167</v>
      </c>
      <c r="C53" t="s">
        <v>171</v>
      </c>
      <c r="D53" t="s">
        <v>178</v>
      </c>
      <c r="E53">
        <v>1</v>
      </c>
      <c r="F53">
        <v>1409</v>
      </c>
      <c r="G53" s="2">
        <v>45343</v>
      </c>
      <c r="H53" t="s">
        <v>181</v>
      </c>
      <c r="I53" t="s">
        <v>187</v>
      </c>
      <c r="J53">
        <v>1409</v>
      </c>
    </row>
    <row r="54" spans="1:10" x14ac:dyDescent="0.3">
      <c r="A54" t="s">
        <v>62</v>
      </c>
      <c r="B54" t="s">
        <v>161</v>
      </c>
      <c r="C54" t="s">
        <v>172</v>
      </c>
      <c r="D54" t="s">
        <v>177</v>
      </c>
      <c r="E54">
        <v>4</v>
      </c>
      <c r="F54">
        <v>4742</v>
      </c>
      <c r="G54" s="2">
        <v>45344</v>
      </c>
      <c r="H54" t="s">
        <v>183</v>
      </c>
      <c r="I54" t="s">
        <v>185</v>
      </c>
      <c r="J54">
        <v>18968</v>
      </c>
    </row>
    <row r="55" spans="1:10" x14ac:dyDescent="0.3">
      <c r="A55" t="s">
        <v>63</v>
      </c>
      <c r="B55" t="s">
        <v>161</v>
      </c>
      <c r="C55" t="s">
        <v>168</v>
      </c>
      <c r="D55" t="s">
        <v>178</v>
      </c>
      <c r="E55">
        <v>4</v>
      </c>
      <c r="F55">
        <v>3160</v>
      </c>
      <c r="G55" s="2">
        <v>45345</v>
      </c>
      <c r="H55" t="s">
        <v>184</v>
      </c>
      <c r="I55" t="s">
        <v>185</v>
      </c>
      <c r="J55">
        <v>12640</v>
      </c>
    </row>
    <row r="56" spans="1:10" x14ac:dyDescent="0.3">
      <c r="A56" t="s">
        <v>64</v>
      </c>
      <c r="B56" t="s">
        <v>167</v>
      </c>
      <c r="C56" t="s">
        <v>171</v>
      </c>
      <c r="D56" t="s">
        <v>176</v>
      </c>
      <c r="E56">
        <v>1</v>
      </c>
      <c r="F56">
        <v>3172</v>
      </c>
      <c r="G56" s="2">
        <v>45346</v>
      </c>
      <c r="H56" t="s">
        <v>182</v>
      </c>
      <c r="I56" t="s">
        <v>187</v>
      </c>
      <c r="J56">
        <v>3172</v>
      </c>
    </row>
    <row r="57" spans="1:10" x14ac:dyDescent="0.3">
      <c r="A57" t="s">
        <v>65</v>
      </c>
      <c r="B57" t="s">
        <v>166</v>
      </c>
      <c r="C57" t="s">
        <v>172</v>
      </c>
      <c r="D57" t="s">
        <v>174</v>
      </c>
      <c r="E57">
        <v>1</v>
      </c>
      <c r="F57">
        <v>2165</v>
      </c>
      <c r="G57" s="2">
        <v>45347</v>
      </c>
      <c r="H57" t="s">
        <v>181</v>
      </c>
      <c r="I57" t="s">
        <v>187</v>
      </c>
      <c r="J57">
        <v>2165</v>
      </c>
    </row>
    <row r="58" spans="1:10" x14ac:dyDescent="0.3">
      <c r="A58" t="s">
        <v>66</v>
      </c>
      <c r="B58" t="s">
        <v>160</v>
      </c>
      <c r="C58" t="s">
        <v>170</v>
      </c>
      <c r="D58" t="s">
        <v>176</v>
      </c>
      <c r="E58">
        <v>1</v>
      </c>
      <c r="F58">
        <v>2586</v>
      </c>
      <c r="G58" s="2">
        <v>45348</v>
      </c>
      <c r="H58" t="s">
        <v>181</v>
      </c>
      <c r="I58" t="s">
        <v>187</v>
      </c>
      <c r="J58">
        <v>2586</v>
      </c>
    </row>
    <row r="59" spans="1:10" x14ac:dyDescent="0.3">
      <c r="A59" t="s">
        <v>67</v>
      </c>
      <c r="B59" t="s">
        <v>161</v>
      </c>
      <c r="C59" t="s">
        <v>170</v>
      </c>
      <c r="D59" t="s">
        <v>179</v>
      </c>
      <c r="E59">
        <v>2</v>
      </c>
      <c r="F59">
        <v>3225</v>
      </c>
      <c r="G59" s="2">
        <v>45349</v>
      </c>
      <c r="H59" t="s">
        <v>182</v>
      </c>
      <c r="I59" t="s">
        <v>188</v>
      </c>
      <c r="J59">
        <v>6450</v>
      </c>
    </row>
    <row r="60" spans="1:10" x14ac:dyDescent="0.3">
      <c r="A60" t="s">
        <v>68</v>
      </c>
      <c r="B60" t="s">
        <v>162</v>
      </c>
      <c r="C60" t="s">
        <v>172</v>
      </c>
      <c r="D60" t="s">
        <v>180</v>
      </c>
      <c r="E60">
        <v>2</v>
      </c>
      <c r="F60">
        <v>324</v>
      </c>
      <c r="G60" s="2">
        <v>45350</v>
      </c>
      <c r="H60" t="s">
        <v>183</v>
      </c>
      <c r="I60" t="s">
        <v>188</v>
      </c>
      <c r="J60">
        <v>648</v>
      </c>
    </row>
    <row r="61" spans="1:10" x14ac:dyDescent="0.3">
      <c r="A61" t="s">
        <v>69</v>
      </c>
      <c r="B61" t="s">
        <v>165</v>
      </c>
      <c r="C61" t="s">
        <v>170</v>
      </c>
      <c r="D61" t="s">
        <v>177</v>
      </c>
      <c r="E61">
        <v>2</v>
      </c>
      <c r="F61">
        <v>1164</v>
      </c>
      <c r="G61" s="2">
        <v>45351</v>
      </c>
      <c r="H61" t="s">
        <v>184</v>
      </c>
      <c r="I61" t="s">
        <v>187</v>
      </c>
      <c r="J61">
        <v>2328</v>
      </c>
    </row>
    <row r="62" spans="1:10" x14ac:dyDescent="0.3">
      <c r="A62" t="s">
        <v>70</v>
      </c>
      <c r="B62" t="s">
        <v>165</v>
      </c>
      <c r="C62" t="s">
        <v>171</v>
      </c>
      <c r="D62" t="s">
        <v>175</v>
      </c>
      <c r="E62">
        <v>1</v>
      </c>
      <c r="F62">
        <v>3851</v>
      </c>
      <c r="G62" s="2">
        <v>45352</v>
      </c>
      <c r="H62" t="s">
        <v>183</v>
      </c>
      <c r="I62" t="s">
        <v>187</v>
      </c>
      <c r="J62">
        <v>3851</v>
      </c>
    </row>
    <row r="63" spans="1:10" x14ac:dyDescent="0.3">
      <c r="A63" t="s">
        <v>71</v>
      </c>
      <c r="B63" t="s">
        <v>167</v>
      </c>
      <c r="C63" t="s">
        <v>169</v>
      </c>
      <c r="D63" t="s">
        <v>177</v>
      </c>
      <c r="E63">
        <v>4</v>
      </c>
      <c r="F63">
        <v>4401</v>
      </c>
      <c r="G63" s="2">
        <v>45353</v>
      </c>
      <c r="H63" t="s">
        <v>183</v>
      </c>
      <c r="I63" t="s">
        <v>187</v>
      </c>
      <c r="J63">
        <v>17604</v>
      </c>
    </row>
    <row r="64" spans="1:10" x14ac:dyDescent="0.3">
      <c r="A64" t="s">
        <v>72</v>
      </c>
      <c r="B64" t="s">
        <v>163</v>
      </c>
      <c r="C64" t="s">
        <v>168</v>
      </c>
      <c r="D64" t="s">
        <v>174</v>
      </c>
      <c r="E64">
        <v>2</v>
      </c>
      <c r="F64">
        <v>539</v>
      </c>
      <c r="G64" s="2">
        <v>45354</v>
      </c>
      <c r="H64" t="s">
        <v>182</v>
      </c>
      <c r="I64" t="s">
        <v>188</v>
      </c>
      <c r="J64">
        <v>1078</v>
      </c>
    </row>
    <row r="65" spans="1:10" x14ac:dyDescent="0.3">
      <c r="A65" t="s">
        <v>73</v>
      </c>
      <c r="B65" t="s">
        <v>161</v>
      </c>
      <c r="C65" t="s">
        <v>170</v>
      </c>
      <c r="D65" t="s">
        <v>177</v>
      </c>
      <c r="E65">
        <v>1</v>
      </c>
      <c r="F65">
        <v>402</v>
      </c>
      <c r="G65" s="2">
        <v>45355</v>
      </c>
      <c r="H65" t="s">
        <v>181</v>
      </c>
      <c r="I65" t="s">
        <v>187</v>
      </c>
      <c r="J65">
        <v>402</v>
      </c>
    </row>
    <row r="66" spans="1:10" x14ac:dyDescent="0.3">
      <c r="A66" t="s">
        <v>74</v>
      </c>
      <c r="B66" t="s">
        <v>161</v>
      </c>
      <c r="C66" t="s">
        <v>172</v>
      </c>
      <c r="D66" t="s">
        <v>177</v>
      </c>
      <c r="E66">
        <v>1</v>
      </c>
      <c r="F66">
        <v>4615</v>
      </c>
      <c r="G66" s="2">
        <v>45356</v>
      </c>
      <c r="H66" t="s">
        <v>184</v>
      </c>
      <c r="I66" t="s">
        <v>186</v>
      </c>
      <c r="J66">
        <v>4615</v>
      </c>
    </row>
    <row r="67" spans="1:10" x14ac:dyDescent="0.3">
      <c r="A67" t="s">
        <v>75</v>
      </c>
      <c r="B67" t="s">
        <v>166</v>
      </c>
      <c r="C67" t="s">
        <v>170</v>
      </c>
      <c r="D67" t="s">
        <v>179</v>
      </c>
      <c r="E67">
        <v>2</v>
      </c>
      <c r="F67">
        <v>2004</v>
      </c>
      <c r="G67" s="2">
        <v>45357</v>
      </c>
      <c r="H67" t="s">
        <v>184</v>
      </c>
      <c r="I67" t="s">
        <v>188</v>
      </c>
      <c r="J67">
        <v>4008</v>
      </c>
    </row>
    <row r="68" spans="1:10" x14ac:dyDescent="0.3">
      <c r="A68" t="s">
        <v>76</v>
      </c>
      <c r="B68" t="s">
        <v>165</v>
      </c>
      <c r="C68" t="s">
        <v>168</v>
      </c>
      <c r="D68" t="s">
        <v>177</v>
      </c>
      <c r="E68">
        <v>1</v>
      </c>
      <c r="F68">
        <v>4657</v>
      </c>
      <c r="G68" s="2">
        <v>45358</v>
      </c>
      <c r="H68" t="s">
        <v>182</v>
      </c>
      <c r="I68" t="s">
        <v>188</v>
      </c>
      <c r="J68">
        <v>4657</v>
      </c>
    </row>
    <row r="69" spans="1:10" x14ac:dyDescent="0.3">
      <c r="A69" t="s">
        <v>77</v>
      </c>
      <c r="B69" t="s">
        <v>163</v>
      </c>
      <c r="C69" t="s">
        <v>170</v>
      </c>
      <c r="D69" t="s">
        <v>178</v>
      </c>
      <c r="E69">
        <v>2</v>
      </c>
      <c r="F69">
        <v>2666</v>
      </c>
      <c r="G69" s="2">
        <v>45359</v>
      </c>
      <c r="H69" t="s">
        <v>181</v>
      </c>
      <c r="I69" t="s">
        <v>185</v>
      </c>
      <c r="J69">
        <v>5332</v>
      </c>
    </row>
    <row r="70" spans="1:10" x14ac:dyDescent="0.3">
      <c r="A70" t="s">
        <v>78</v>
      </c>
      <c r="B70" t="s">
        <v>167</v>
      </c>
      <c r="C70" t="s">
        <v>170</v>
      </c>
      <c r="D70" t="s">
        <v>178</v>
      </c>
      <c r="E70">
        <v>3</v>
      </c>
      <c r="F70">
        <v>3294</v>
      </c>
      <c r="G70" s="2">
        <v>45360</v>
      </c>
      <c r="H70" t="s">
        <v>181</v>
      </c>
      <c r="I70" t="s">
        <v>186</v>
      </c>
      <c r="J70">
        <v>9882</v>
      </c>
    </row>
    <row r="71" spans="1:10" x14ac:dyDescent="0.3">
      <c r="A71" t="s">
        <v>79</v>
      </c>
      <c r="B71" t="s">
        <v>161</v>
      </c>
      <c r="C71" t="s">
        <v>169</v>
      </c>
      <c r="D71" t="s">
        <v>178</v>
      </c>
      <c r="E71">
        <v>1</v>
      </c>
      <c r="F71">
        <v>2209</v>
      </c>
      <c r="G71" s="2">
        <v>45361</v>
      </c>
      <c r="H71" t="s">
        <v>182</v>
      </c>
      <c r="I71" t="s">
        <v>188</v>
      </c>
      <c r="J71">
        <v>2209</v>
      </c>
    </row>
    <row r="72" spans="1:10" x14ac:dyDescent="0.3">
      <c r="A72" t="s">
        <v>80</v>
      </c>
      <c r="B72" t="s">
        <v>163</v>
      </c>
      <c r="C72" t="s">
        <v>168</v>
      </c>
      <c r="D72" t="s">
        <v>173</v>
      </c>
      <c r="E72">
        <v>3</v>
      </c>
      <c r="F72">
        <v>4976</v>
      </c>
      <c r="G72" s="2">
        <v>45362</v>
      </c>
      <c r="H72" t="s">
        <v>183</v>
      </c>
      <c r="I72" t="s">
        <v>185</v>
      </c>
      <c r="J72">
        <v>14928</v>
      </c>
    </row>
    <row r="73" spans="1:10" x14ac:dyDescent="0.3">
      <c r="A73" t="s">
        <v>81</v>
      </c>
      <c r="B73" t="s">
        <v>165</v>
      </c>
      <c r="C73" t="s">
        <v>171</v>
      </c>
      <c r="D73" t="s">
        <v>174</v>
      </c>
      <c r="E73">
        <v>4</v>
      </c>
      <c r="F73">
        <v>2591</v>
      </c>
      <c r="G73" s="2">
        <v>45363</v>
      </c>
      <c r="H73" t="s">
        <v>182</v>
      </c>
      <c r="I73" t="s">
        <v>188</v>
      </c>
      <c r="J73">
        <v>10364</v>
      </c>
    </row>
    <row r="74" spans="1:10" x14ac:dyDescent="0.3">
      <c r="A74" t="s">
        <v>82</v>
      </c>
      <c r="B74" t="s">
        <v>162</v>
      </c>
      <c r="C74" t="s">
        <v>172</v>
      </c>
      <c r="D74" t="s">
        <v>175</v>
      </c>
      <c r="E74">
        <v>3</v>
      </c>
      <c r="F74">
        <v>3758</v>
      </c>
      <c r="G74" s="2">
        <v>45364</v>
      </c>
      <c r="H74" t="s">
        <v>183</v>
      </c>
      <c r="I74" t="s">
        <v>185</v>
      </c>
      <c r="J74">
        <v>11274</v>
      </c>
    </row>
    <row r="75" spans="1:10" x14ac:dyDescent="0.3">
      <c r="A75" t="s">
        <v>83</v>
      </c>
      <c r="B75" t="s">
        <v>166</v>
      </c>
      <c r="C75" t="s">
        <v>171</v>
      </c>
      <c r="D75" t="s">
        <v>178</v>
      </c>
      <c r="E75">
        <v>1</v>
      </c>
      <c r="F75">
        <v>659</v>
      </c>
      <c r="G75" s="2">
        <v>45365</v>
      </c>
      <c r="H75" t="s">
        <v>181</v>
      </c>
      <c r="I75" t="s">
        <v>186</v>
      </c>
      <c r="J75">
        <v>659</v>
      </c>
    </row>
    <row r="76" spans="1:10" x14ac:dyDescent="0.3">
      <c r="A76" t="s">
        <v>84</v>
      </c>
      <c r="B76" t="s">
        <v>163</v>
      </c>
      <c r="C76" t="s">
        <v>172</v>
      </c>
      <c r="D76" t="s">
        <v>176</v>
      </c>
      <c r="E76">
        <v>4</v>
      </c>
      <c r="F76">
        <v>2325</v>
      </c>
      <c r="G76" s="2">
        <v>45366</v>
      </c>
      <c r="H76" t="s">
        <v>184</v>
      </c>
      <c r="I76" t="s">
        <v>185</v>
      </c>
      <c r="J76">
        <v>9300</v>
      </c>
    </row>
    <row r="77" spans="1:10" x14ac:dyDescent="0.3">
      <c r="A77" t="s">
        <v>85</v>
      </c>
      <c r="B77" t="s">
        <v>164</v>
      </c>
      <c r="C77" t="s">
        <v>172</v>
      </c>
      <c r="D77" t="s">
        <v>173</v>
      </c>
      <c r="E77">
        <v>4</v>
      </c>
      <c r="F77">
        <v>3694</v>
      </c>
      <c r="G77" s="2">
        <v>45367</v>
      </c>
      <c r="H77" t="s">
        <v>182</v>
      </c>
      <c r="I77" t="s">
        <v>185</v>
      </c>
      <c r="J77">
        <v>14776</v>
      </c>
    </row>
    <row r="78" spans="1:10" x14ac:dyDescent="0.3">
      <c r="A78" t="s">
        <v>86</v>
      </c>
      <c r="B78" t="s">
        <v>167</v>
      </c>
      <c r="C78" t="s">
        <v>171</v>
      </c>
      <c r="D78" t="s">
        <v>175</v>
      </c>
      <c r="E78">
        <v>2</v>
      </c>
      <c r="F78">
        <v>4243</v>
      </c>
      <c r="G78" s="2">
        <v>45368</v>
      </c>
      <c r="H78" t="s">
        <v>183</v>
      </c>
      <c r="I78" t="s">
        <v>186</v>
      </c>
      <c r="J78">
        <v>8486</v>
      </c>
    </row>
    <row r="79" spans="1:10" x14ac:dyDescent="0.3">
      <c r="A79" t="s">
        <v>87</v>
      </c>
      <c r="B79" t="s">
        <v>166</v>
      </c>
      <c r="C79" t="s">
        <v>170</v>
      </c>
      <c r="D79" t="s">
        <v>173</v>
      </c>
      <c r="E79">
        <v>1</v>
      </c>
      <c r="F79">
        <v>3805</v>
      </c>
      <c r="G79" s="2">
        <v>45369</v>
      </c>
      <c r="H79" t="s">
        <v>183</v>
      </c>
      <c r="I79" t="s">
        <v>187</v>
      </c>
      <c r="J79">
        <v>3805</v>
      </c>
    </row>
    <row r="80" spans="1:10" x14ac:dyDescent="0.3">
      <c r="A80" t="s">
        <v>88</v>
      </c>
      <c r="B80" t="s">
        <v>167</v>
      </c>
      <c r="C80" t="s">
        <v>168</v>
      </c>
      <c r="D80" t="s">
        <v>179</v>
      </c>
      <c r="E80">
        <v>2</v>
      </c>
      <c r="F80">
        <v>343</v>
      </c>
      <c r="G80" s="2">
        <v>45370</v>
      </c>
      <c r="H80" t="s">
        <v>182</v>
      </c>
      <c r="I80" t="s">
        <v>185</v>
      </c>
      <c r="J80">
        <v>686</v>
      </c>
    </row>
    <row r="81" spans="1:10" x14ac:dyDescent="0.3">
      <c r="A81" t="s">
        <v>89</v>
      </c>
      <c r="B81" t="s">
        <v>167</v>
      </c>
      <c r="C81" t="s">
        <v>168</v>
      </c>
      <c r="D81" t="s">
        <v>178</v>
      </c>
      <c r="E81">
        <v>4</v>
      </c>
      <c r="F81">
        <v>2444</v>
      </c>
      <c r="G81" s="2">
        <v>45371</v>
      </c>
      <c r="H81" t="s">
        <v>184</v>
      </c>
      <c r="I81" t="s">
        <v>187</v>
      </c>
      <c r="J81">
        <v>9776</v>
      </c>
    </row>
    <row r="82" spans="1:10" x14ac:dyDescent="0.3">
      <c r="A82" t="s">
        <v>90</v>
      </c>
      <c r="B82" t="s">
        <v>165</v>
      </c>
      <c r="C82" t="s">
        <v>171</v>
      </c>
      <c r="D82" t="s">
        <v>176</v>
      </c>
      <c r="E82">
        <v>1</v>
      </c>
      <c r="F82">
        <v>1434</v>
      </c>
      <c r="G82" s="2">
        <v>45372</v>
      </c>
      <c r="H82" t="s">
        <v>184</v>
      </c>
      <c r="I82" t="s">
        <v>185</v>
      </c>
      <c r="J82">
        <v>1434</v>
      </c>
    </row>
    <row r="83" spans="1:10" x14ac:dyDescent="0.3">
      <c r="A83" t="s">
        <v>91</v>
      </c>
      <c r="B83" t="s">
        <v>162</v>
      </c>
      <c r="C83" t="s">
        <v>172</v>
      </c>
      <c r="D83" t="s">
        <v>179</v>
      </c>
      <c r="E83">
        <v>4</v>
      </c>
      <c r="F83">
        <v>4748</v>
      </c>
      <c r="G83" s="2">
        <v>45373</v>
      </c>
      <c r="H83" t="s">
        <v>181</v>
      </c>
      <c r="I83" t="s">
        <v>187</v>
      </c>
      <c r="J83">
        <v>18992</v>
      </c>
    </row>
    <row r="84" spans="1:10" x14ac:dyDescent="0.3">
      <c r="A84" t="s">
        <v>92</v>
      </c>
      <c r="B84" t="s">
        <v>161</v>
      </c>
      <c r="C84" t="s">
        <v>170</v>
      </c>
      <c r="D84" t="s">
        <v>173</v>
      </c>
      <c r="E84">
        <v>1</v>
      </c>
      <c r="F84">
        <v>691</v>
      </c>
      <c r="G84" s="2">
        <v>45374</v>
      </c>
      <c r="H84" t="s">
        <v>184</v>
      </c>
      <c r="I84" t="s">
        <v>188</v>
      </c>
      <c r="J84">
        <v>691</v>
      </c>
    </row>
    <row r="85" spans="1:10" x14ac:dyDescent="0.3">
      <c r="A85" t="s">
        <v>93</v>
      </c>
      <c r="B85" t="s">
        <v>165</v>
      </c>
      <c r="C85" t="s">
        <v>168</v>
      </c>
      <c r="D85" t="s">
        <v>180</v>
      </c>
      <c r="E85">
        <v>1</v>
      </c>
      <c r="F85">
        <v>227</v>
      </c>
      <c r="G85" s="2">
        <v>45375</v>
      </c>
      <c r="H85" t="s">
        <v>183</v>
      </c>
      <c r="I85" t="s">
        <v>185</v>
      </c>
      <c r="J85">
        <v>227</v>
      </c>
    </row>
    <row r="86" spans="1:10" x14ac:dyDescent="0.3">
      <c r="A86" t="s">
        <v>94</v>
      </c>
      <c r="B86" t="s">
        <v>165</v>
      </c>
      <c r="C86" t="s">
        <v>172</v>
      </c>
      <c r="D86" t="s">
        <v>180</v>
      </c>
      <c r="E86">
        <v>1</v>
      </c>
      <c r="F86">
        <v>2900</v>
      </c>
      <c r="G86" s="2">
        <v>45376</v>
      </c>
      <c r="H86" t="s">
        <v>181</v>
      </c>
      <c r="I86" t="s">
        <v>188</v>
      </c>
      <c r="J86">
        <v>2900</v>
      </c>
    </row>
    <row r="87" spans="1:10" x14ac:dyDescent="0.3">
      <c r="A87" t="s">
        <v>95</v>
      </c>
      <c r="B87" t="s">
        <v>166</v>
      </c>
      <c r="C87" t="s">
        <v>168</v>
      </c>
      <c r="D87" t="s">
        <v>177</v>
      </c>
      <c r="E87">
        <v>1</v>
      </c>
      <c r="F87">
        <v>329</v>
      </c>
      <c r="G87" s="2">
        <v>45377</v>
      </c>
      <c r="H87" t="s">
        <v>184</v>
      </c>
      <c r="I87" t="s">
        <v>186</v>
      </c>
      <c r="J87">
        <v>329</v>
      </c>
    </row>
    <row r="88" spans="1:10" x14ac:dyDescent="0.3">
      <c r="A88" t="s">
        <v>96</v>
      </c>
      <c r="B88" t="s">
        <v>164</v>
      </c>
      <c r="C88" t="s">
        <v>168</v>
      </c>
      <c r="D88" t="s">
        <v>173</v>
      </c>
      <c r="E88">
        <v>1</v>
      </c>
      <c r="F88">
        <v>4257</v>
      </c>
      <c r="G88" s="2">
        <v>45378</v>
      </c>
      <c r="H88" t="s">
        <v>184</v>
      </c>
      <c r="I88" t="s">
        <v>185</v>
      </c>
      <c r="J88">
        <v>4257</v>
      </c>
    </row>
    <row r="89" spans="1:10" x14ac:dyDescent="0.3">
      <c r="A89" t="s">
        <v>97</v>
      </c>
      <c r="B89" t="s">
        <v>160</v>
      </c>
      <c r="C89" t="s">
        <v>170</v>
      </c>
      <c r="D89" t="s">
        <v>174</v>
      </c>
      <c r="E89">
        <v>1</v>
      </c>
      <c r="F89">
        <v>2439</v>
      </c>
      <c r="G89" s="2">
        <v>45379</v>
      </c>
      <c r="H89" t="s">
        <v>184</v>
      </c>
      <c r="I89" t="s">
        <v>188</v>
      </c>
      <c r="J89">
        <v>2439</v>
      </c>
    </row>
    <row r="90" spans="1:10" x14ac:dyDescent="0.3">
      <c r="A90" t="s">
        <v>98</v>
      </c>
      <c r="B90" t="s">
        <v>165</v>
      </c>
      <c r="C90" t="s">
        <v>169</v>
      </c>
      <c r="D90" t="s">
        <v>177</v>
      </c>
      <c r="E90">
        <v>3</v>
      </c>
      <c r="F90">
        <v>3746</v>
      </c>
      <c r="G90" s="2">
        <v>45380</v>
      </c>
      <c r="H90" t="s">
        <v>182</v>
      </c>
      <c r="I90" t="s">
        <v>185</v>
      </c>
      <c r="J90">
        <v>11238</v>
      </c>
    </row>
    <row r="91" spans="1:10" x14ac:dyDescent="0.3">
      <c r="A91" t="s">
        <v>99</v>
      </c>
      <c r="B91" t="s">
        <v>165</v>
      </c>
      <c r="C91" t="s">
        <v>169</v>
      </c>
      <c r="D91" t="s">
        <v>179</v>
      </c>
      <c r="E91">
        <v>2</v>
      </c>
      <c r="F91">
        <v>3630</v>
      </c>
      <c r="G91" s="2">
        <v>45381</v>
      </c>
      <c r="H91" t="s">
        <v>184</v>
      </c>
      <c r="I91" t="s">
        <v>188</v>
      </c>
      <c r="J91">
        <v>7260</v>
      </c>
    </row>
    <row r="92" spans="1:10" x14ac:dyDescent="0.3">
      <c r="A92" t="s">
        <v>100</v>
      </c>
      <c r="B92" t="s">
        <v>164</v>
      </c>
      <c r="C92" t="s">
        <v>170</v>
      </c>
      <c r="D92" t="s">
        <v>176</v>
      </c>
      <c r="E92">
        <v>2</v>
      </c>
      <c r="F92">
        <v>2235</v>
      </c>
      <c r="G92" s="2">
        <v>45382</v>
      </c>
      <c r="H92" t="s">
        <v>181</v>
      </c>
      <c r="I92" t="s">
        <v>187</v>
      </c>
      <c r="J92">
        <v>4470</v>
      </c>
    </row>
    <row r="93" spans="1:10" x14ac:dyDescent="0.3">
      <c r="A93" t="s">
        <v>101</v>
      </c>
      <c r="B93" t="s">
        <v>163</v>
      </c>
      <c r="C93" t="s">
        <v>169</v>
      </c>
      <c r="D93" t="s">
        <v>174</v>
      </c>
      <c r="E93">
        <v>3</v>
      </c>
      <c r="F93">
        <v>1478</v>
      </c>
      <c r="G93" s="2">
        <v>45383</v>
      </c>
      <c r="H93" t="s">
        <v>184</v>
      </c>
      <c r="I93" t="s">
        <v>188</v>
      </c>
      <c r="J93">
        <v>4434</v>
      </c>
    </row>
    <row r="94" spans="1:10" x14ac:dyDescent="0.3">
      <c r="A94" t="s">
        <v>102</v>
      </c>
      <c r="B94" t="s">
        <v>165</v>
      </c>
      <c r="C94" t="s">
        <v>170</v>
      </c>
      <c r="D94" t="s">
        <v>175</v>
      </c>
      <c r="E94">
        <v>4</v>
      </c>
      <c r="F94">
        <v>1944</v>
      </c>
      <c r="G94" s="2">
        <v>45384</v>
      </c>
      <c r="H94" t="s">
        <v>184</v>
      </c>
      <c r="I94" t="s">
        <v>187</v>
      </c>
      <c r="J94">
        <v>7776</v>
      </c>
    </row>
    <row r="95" spans="1:10" x14ac:dyDescent="0.3">
      <c r="A95" t="s">
        <v>103</v>
      </c>
      <c r="B95" t="s">
        <v>167</v>
      </c>
      <c r="C95" t="s">
        <v>171</v>
      </c>
      <c r="D95" t="s">
        <v>173</v>
      </c>
      <c r="E95">
        <v>3</v>
      </c>
      <c r="F95">
        <v>1859</v>
      </c>
      <c r="G95" s="2">
        <v>45385</v>
      </c>
      <c r="H95" t="s">
        <v>181</v>
      </c>
      <c r="I95" t="s">
        <v>186</v>
      </c>
      <c r="J95">
        <v>5577</v>
      </c>
    </row>
    <row r="96" spans="1:10" x14ac:dyDescent="0.3">
      <c r="A96" t="s">
        <v>104</v>
      </c>
      <c r="B96" t="s">
        <v>164</v>
      </c>
      <c r="C96" t="s">
        <v>168</v>
      </c>
      <c r="D96" t="s">
        <v>174</v>
      </c>
      <c r="E96">
        <v>3</v>
      </c>
      <c r="F96">
        <v>2915</v>
      </c>
      <c r="G96" s="2">
        <v>45386</v>
      </c>
      <c r="H96" t="s">
        <v>183</v>
      </c>
      <c r="I96" t="s">
        <v>188</v>
      </c>
      <c r="J96">
        <v>8745</v>
      </c>
    </row>
    <row r="97" spans="1:10" x14ac:dyDescent="0.3">
      <c r="A97" t="s">
        <v>105</v>
      </c>
      <c r="B97" t="s">
        <v>162</v>
      </c>
      <c r="C97" t="s">
        <v>170</v>
      </c>
      <c r="D97" t="s">
        <v>179</v>
      </c>
      <c r="E97">
        <v>2</v>
      </c>
      <c r="F97">
        <v>335</v>
      </c>
      <c r="G97" s="2">
        <v>45387</v>
      </c>
      <c r="H97" t="s">
        <v>181</v>
      </c>
      <c r="I97" t="s">
        <v>188</v>
      </c>
      <c r="J97">
        <v>670</v>
      </c>
    </row>
    <row r="98" spans="1:10" x14ac:dyDescent="0.3">
      <c r="A98" t="s">
        <v>106</v>
      </c>
      <c r="B98" t="s">
        <v>161</v>
      </c>
      <c r="C98" t="s">
        <v>169</v>
      </c>
      <c r="D98" t="s">
        <v>174</v>
      </c>
      <c r="E98">
        <v>3</v>
      </c>
      <c r="F98">
        <v>1494</v>
      </c>
      <c r="G98" s="2">
        <v>45388</v>
      </c>
      <c r="H98" t="s">
        <v>183</v>
      </c>
      <c r="I98" t="s">
        <v>185</v>
      </c>
      <c r="J98">
        <v>4482</v>
      </c>
    </row>
    <row r="99" spans="1:10" x14ac:dyDescent="0.3">
      <c r="A99" t="s">
        <v>107</v>
      </c>
      <c r="B99" t="s">
        <v>167</v>
      </c>
      <c r="C99" t="s">
        <v>170</v>
      </c>
      <c r="D99" t="s">
        <v>177</v>
      </c>
      <c r="E99">
        <v>3</v>
      </c>
      <c r="F99">
        <v>2772</v>
      </c>
      <c r="G99" s="2">
        <v>45389</v>
      </c>
      <c r="H99" t="s">
        <v>182</v>
      </c>
      <c r="I99" t="s">
        <v>188</v>
      </c>
      <c r="J99">
        <v>8316</v>
      </c>
    </row>
    <row r="100" spans="1:10" x14ac:dyDescent="0.3">
      <c r="A100" t="s">
        <v>108</v>
      </c>
      <c r="B100" t="s">
        <v>165</v>
      </c>
      <c r="C100" t="s">
        <v>168</v>
      </c>
      <c r="D100" t="s">
        <v>180</v>
      </c>
      <c r="E100">
        <v>2</v>
      </c>
      <c r="F100">
        <v>2609</v>
      </c>
      <c r="G100" s="2">
        <v>45390</v>
      </c>
      <c r="H100" t="s">
        <v>182</v>
      </c>
      <c r="I100" t="s">
        <v>185</v>
      </c>
      <c r="J100">
        <v>5218</v>
      </c>
    </row>
    <row r="101" spans="1:10" x14ac:dyDescent="0.3">
      <c r="A101" t="s">
        <v>109</v>
      </c>
      <c r="B101" t="s">
        <v>161</v>
      </c>
      <c r="C101" t="s">
        <v>169</v>
      </c>
      <c r="D101" t="s">
        <v>176</v>
      </c>
      <c r="E101">
        <v>2</v>
      </c>
      <c r="F101">
        <v>2925</v>
      </c>
      <c r="G101" s="2">
        <v>45391</v>
      </c>
      <c r="H101" t="s">
        <v>181</v>
      </c>
      <c r="I101" t="s">
        <v>185</v>
      </c>
      <c r="J101">
        <v>5850</v>
      </c>
    </row>
    <row r="102" spans="1:10" x14ac:dyDescent="0.3">
      <c r="A102" t="s">
        <v>110</v>
      </c>
      <c r="B102" t="s">
        <v>166</v>
      </c>
      <c r="C102" t="s">
        <v>169</v>
      </c>
      <c r="D102" t="s">
        <v>176</v>
      </c>
      <c r="E102">
        <v>1</v>
      </c>
      <c r="F102">
        <v>1798</v>
      </c>
      <c r="G102" s="2">
        <v>45392</v>
      </c>
      <c r="H102" t="s">
        <v>184</v>
      </c>
      <c r="I102" t="s">
        <v>187</v>
      </c>
      <c r="J102">
        <v>1798</v>
      </c>
    </row>
    <row r="103" spans="1:10" x14ac:dyDescent="0.3">
      <c r="A103" t="s">
        <v>111</v>
      </c>
      <c r="B103" t="s">
        <v>162</v>
      </c>
      <c r="C103" t="s">
        <v>170</v>
      </c>
      <c r="D103" t="s">
        <v>176</v>
      </c>
      <c r="E103">
        <v>2</v>
      </c>
      <c r="F103">
        <v>2049</v>
      </c>
      <c r="G103" s="2">
        <v>45393</v>
      </c>
      <c r="H103" t="s">
        <v>184</v>
      </c>
      <c r="I103" t="s">
        <v>188</v>
      </c>
      <c r="J103">
        <v>4098</v>
      </c>
    </row>
    <row r="104" spans="1:10" x14ac:dyDescent="0.3">
      <c r="A104" t="s">
        <v>112</v>
      </c>
      <c r="B104" t="s">
        <v>162</v>
      </c>
      <c r="C104" t="s">
        <v>168</v>
      </c>
      <c r="D104" t="s">
        <v>179</v>
      </c>
      <c r="E104">
        <v>4</v>
      </c>
      <c r="F104">
        <v>2194</v>
      </c>
      <c r="G104" s="2">
        <v>45394</v>
      </c>
      <c r="H104" t="s">
        <v>184</v>
      </c>
      <c r="I104" t="s">
        <v>186</v>
      </c>
      <c r="J104">
        <v>8776</v>
      </c>
    </row>
    <row r="105" spans="1:10" x14ac:dyDescent="0.3">
      <c r="A105" t="s">
        <v>113</v>
      </c>
      <c r="B105" t="s">
        <v>164</v>
      </c>
      <c r="C105" t="s">
        <v>170</v>
      </c>
      <c r="D105" t="s">
        <v>180</v>
      </c>
      <c r="E105">
        <v>4</v>
      </c>
      <c r="F105">
        <v>4934</v>
      </c>
      <c r="G105" s="2">
        <v>45395</v>
      </c>
      <c r="H105" t="s">
        <v>184</v>
      </c>
      <c r="I105" t="s">
        <v>187</v>
      </c>
      <c r="J105">
        <v>19736</v>
      </c>
    </row>
    <row r="106" spans="1:10" x14ac:dyDescent="0.3">
      <c r="A106" t="s">
        <v>114</v>
      </c>
      <c r="B106" t="s">
        <v>167</v>
      </c>
      <c r="C106" t="s">
        <v>169</v>
      </c>
      <c r="D106" t="s">
        <v>175</v>
      </c>
      <c r="E106">
        <v>3</v>
      </c>
      <c r="F106">
        <v>2375</v>
      </c>
      <c r="G106" s="2">
        <v>45396</v>
      </c>
      <c r="H106" t="s">
        <v>184</v>
      </c>
      <c r="I106" t="s">
        <v>186</v>
      </c>
      <c r="J106">
        <v>7125</v>
      </c>
    </row>
    <row r="107" spans="1:10" x14ac:dyDescent="0.3">
      <c r="A107" t="s">
        <v>115</v>
      </c>
      <c r="B107" t="s">
        <v>161</v>
      </c>
      <c r="C107" t="s">
        <v>170</v>
      </c>
      <c r="D107" t="s">
        <v>176</v>
      </c>
      <c r="E107">
        <v>2</v>
      </c>
      <c r="F107">
        <v>1868</v>
      </c>
      <c r="G107" s="2">
        <v>45397</v>
      </c>
      <c r="H107" t="s">
        <v>182</v>
      </c>
      <c r="I107" t="s">
        <v>185</v>
      </c>
      <c r="J107">
        <v>3736</v>
      </c>
    </row>
    <row r="108" spans="1:10" x14ac:dyDescent="0.3">
      <c r="A108" t="s">
        <v>116</v>
      </c>
      <c r="B108" t="s">
        <v>164</v>
      </c>
      <c r="C108" t="s">
        <v>170</v>
      </c>
      <c r="D108" t="s">
        <v>173</v>
      </c>
      <c r="E108">
        <v>2</v>
      </c>
      <c r="F108">
        <v>2229</v>
      </c>
      <c r="G108" s="2">
        <v>45398</v>
      </c>
      <c r="H108" t="s">
        <v>184</v>
      </c>
      <c r="I108" t="s">
        <v>185</v>
      </c>
      <c r="J108">
        <v>4458</v>
      </c>
    </row>
    <row r="109" spans="1:10" x14ac:dyDescent="0.3">
      <c r="A109" t="s">
        <v>117</v>
      </c>
      <c r="B109" t="s">
        <v>162</v>
      </c>
      <c r="C109" t="s">
        <v>168</v>
      </c>
      <c r="D109" t="s">
        <v>178</v>
      </c>
      <c r="E109">
        <v>1</v>
      </c>
      <c r="F109">
        <v>4360</v>
      </c>
      <c r="G109" s="2">
        <v>45399</v>
      </c>
      <c r="H109" t="s">
        <v>183</v>
      </c>
      <c r="I109" t="s">
        <v>188</v>
      </c>
      <c r="J109">
        <v>4360</v>
      </c>
    </row>
    <row r="110" spans="1:10" x14ac:dyDescent="0.3">
      <c r="A110" t="s">
        <v>118</v>
      </c>
      <c r="B110" t="s">
        <v>161</v>
      </c>
      <c r="C110" t="s">
        <v>171</v>
      </c>
      <c r="D110" t="s">
        <v>176</v>
      </c>
      <c r="E110">
        <v>1</v>
      </c>
      <c r="F110">
        <v>641</v>
      </c>
      <c r="G110" s="2">
        <v>45400</v>
      </c>
      <c r="H110" t="s">
        <v>184</v>
      </c>
      <c r="I110" t="s">
        <v>186</v>
      </c>
      <c r="J110">
        <v>641</v>
      </c>
    </row>
    <row r="111" spans="1:10" x14ac:dyDescent="0.3">
      <c r="A111" t="s">
        <v>119</v>
      </c>
      <c r="B111" t="s">
        <v>164</v>
      </c>
      <c r="C111" t="s">
        <v>170</v>
      </c>
      <c r="D111" t="s">
        <v>178</v>
      </c>
      <c r="E111">
        <v>4</v>
      </c>
      <c r="F111">
        <v>4331</v>
      </c>
      <c r="G111" s="2">
        <v>45401</v>
      </c>
      <c r="H111" t="s">
        <v>181</v>
      </c>
      <c r="I111" t="s">
        <v>186</v>
      </c>
      <c r="J111">
        <v>17324</v>
      </c>
    </row>
    <row r="112" spans="1:10" x14ac:dyDescent="0.3">
      <c r="A112" t="s">
        <v>120</v>
      </c>
      <c r="B112" t="s">
        <v>167</v>
      </c>
      <c r="C112" t="s">
        <v>168</v>
      </c>
      <c r="D112" t="s">
        <v>178</v>
      </c>
      <c r="E112">
        <v>1</v>
      </c>
      <c r="F112">
        <v>2662</v>
      </c>
      <c r="G112" s="2">
        <v>45402</v>
      </c>
      <c r="H112" t="s">
        <v>183</v>
      </c>
      <c r="I112" t="s">
        <v>186</v>
      </c>
      <c r="J112">
        <v>2662</v>
      </c>
    </row>
    <row r="113" spans="1:10" x14ac:dyDescent="0.3">
      <c r="A113" t="s">
        <v>121</v>
      </c>
      <c r="B113" t="s">
        <v>163</v>
      </c>
      <c r="C113" t="s">
        <v>169</v>
      </c>
      <c r="D113" t="s">
        <v>178</v>
      </c>
      <c r="E113">
        <v>2</v>
      </c>
      <c r="F113">
        <v>332</v>
      </c>
      <c r="G113" s="2">
        <v>45403</v>
      </c>
      <c r="H113" t="s">
        <v>181</v>
      </c>
      <c r="I113" t="s">
        <v>187</v>
      </c>
      <c r="J113">
        <v>664</v>
      </c>
    </row>
    <row r="114" spans="1:10" x14ac:dyDescent="0.3">
      <c r="A114" t="s">
        <v>122</v>
      </c>
      <c r="B114" t="s">
        <v>160</v>
      </c>
      <c r="C114" t="s">
        <v>172</v>
      </c>
      <c r="D114" t="s">
        <v>179</v>
      </c>
      <c r="E114">
        <v>4</v>
      </c>
      <c r="F114">
        <v>3603</v>
      </c>
      <c r="G114" s="2">
        <v>45404</v>
      </c>
      <c r="H114" t="s">
        <v>182</v>
      </c>
      <c r="I114" t="s">
        <v>187</v>
      </c>
      <c r="J114">
        <v>14412</v>
      </c>
    </row>
    <row r="115" spans="1:10" x14ac:dyDescent="0.3">
      <c r="A115" t="s">
        <v>123</v>
      </c>
      <c r="B115" t="s">
        <v>162</v>
      </c>
      <c r="C115" t="s">
        <v>168</v>
      </c>
      <c r="D115" t="s">
        <v>173</v>
      </c>
      <c r="E115">
        <v>4</v>
      </c>
      <c r="F115">
        <v>3864</v>
      </c>
      <c r="G115" s="2">
        <v>45405</v>
      </c>
      <c r="H115" t="s">
        <v>183</v>
      </c>
      <c r="I115" t="s">
        <v>187</v>
      </c>
      <c r="J115">
        <v>15456</v>
      </c>
    </row>
    <row r="116" spans="1:10" x14ac:dyDescent="0.3">
      <c r="A116" t="s">
        <v>124</v>
      </c>
      <c r="B116" t="s">
        <v>165</v>
      </c>
      <c r="C116" t="s">
        <v>171</v>
      </c>
      <c r="D116" t="s">
        <v>175</v>
      </c>
      <c r="E116">
        <v>3</v>
      </c>
      <c r="F116">
        <v>4822</v>
      </c>
      <c r="G116" s="2">
        <v>45406</v>
      </c>
      <c r="H116" t="s">
        <v>183</v>
      </c>
      <c r="I116" t="s">
        <v>185</v>
      </c>
      <c r="J116">
        <v>14466</v>
      </c>
    </row>
    <row r="117" spans="1:10" x14ac:dyDescent="0.3">
      <c r="A117" t="s">
        <v>125</v>
      </c>
      <c r="B117" t="s">
        <v>160</v>
      </c>
      <c r="C117" t="s">
        <v>169</v>
      </c>
      <c r="D117" t="s">
        <v>174</v>
      </c>
      <c r="E117">
        <v>3</v>
      </c>
      <c r="F117">
        <v>4810</v>
      </c>
      <c r="G117" s="2">
        <v>45407</v>
      </c>
      <c r="H117" t="s">
        <v>184</v>
      </c>
      <c r="I117" t="s">
        <v>187</v>
      </c>
      <c r="J117">
        <v>14430</v>
      </c>
    </row>
    <row r="118" spans="1:10" x14ac:dyDescent="0.3">
      <c r="A118" t="s">
        <v>126</v>
      </c>
      <c r="B118" t="s">
        <v>161</v>
      </c>
      <c r="C118" t="s">
        <v>169</v>
      </c>
      <c r="D118" t="s">
        <v>179</v>
      </c>
      <c r="E118">
        <v>4</v>
      </c>
      <c r="F118">
        <v>2172</v>
      </c>
      <c r="G118" s="2">
        <v>45408</v>
      </c>
      <c r="H118" t="s">
        <v>183</v>
      </c>
      <c r="I118" t="s">
        <v>187</v>
      </c>
      <c r="J118">
        <v>8688</v>
      </c>
    </row>
    <row r="119" spans="1:10" x14ac:dyDescent="0.3">
      <c r="A119" t="s">
        <v>127</v>
      </c>
      <c r="B119" t="s">
        <v>160</v>
      </c>
      <c r="C119" t="s">
        <v>172</v>
      </c>
      <c r="D119" t="s">
        <v>176</v>
      </c>
      <c r="E119">
        <v>1</v>
      </c>
      <c r="F119">
        <v>2758</v>
      </c>
      <c r="G119" s="2">
        <v>45409</v>
      </c>
      <c r="H119" t="s">
        <v>182</v>
      </c>
      <c r="I119" t="s">
        <v>185</v>
      </c>
      <c r="J119">
        <v>2758</v>
      </c>
    </row>
    <row r="120" spans="1:10" x14ac:dyDescent="0.3">
      <c r="A120" t="s">
        <v>128</v>
      </c>
      <c r="B120" t="s">
        <v>163</v>
      </c>
      <c r="C120" t="s">
        <v>170</v>
      </c>
      <c r="D120" t="s">
        <v>174</v>
      </c>
      <c r="E120">
        <v>3</v>
      </c>
      <c r="F120">
        <v>2046</v>
      </c>
      <c r="G120" s="2">
        <v>45410</v>
      </c>
      <c r="H120" t="s">
        <v>184</v>
      </c>
      <c r="I120" t="s">
        <v>188</v>
      </c>
      <c r="J120">
        <v>6138</v>
      </c>
    </row>
    <row r="121" spans="1:10" x14ac:dyDescent="0.3">
      <c r="A121" t="s">
        <v>129</v>
      </c>
      <c r="B121" t="s">
        <v>167</v>
      </c>
      <c r="C121" t="s">
        <v>172</v>
      </c>
      <c r="D121" t="s">
        <v>180</v>
      </c>
      <c r="E121">
        <v>2</v>
      </c>
      <c r="F121">
        <v>1192</v>
      </c>
      <c r="G121" s="2">
        <v>45411</v>
      </c>
      <c r="H121" t="s">
        <v>181</v>
      </c>
      <c r="I121" t="s">
        <v>186</v>
      </c>
      <c r="J121">
        <v>2384</v>
      </c>
    </row>
    <row r="122" spans="1:10" x14ac:dyDescent="0.3">
      <c r="A122" t="s">
        <v>130</v>
      </c>
      <c r="B122" t="s">
        <v>166</v>
      </c>
      <c r="C122" t="s">
        <v>169</v>
      </c>
      <c r="D122" t="s">
        <v>175</v>
      </c>
      <c r="E122">
        <v>1</v>
      </c>
      <c r="F122">
        <v>4159</v>
      </c>
      <c r="G122" s="2">
        <v>45412</v>
      </c>
      <c r="H122" t="s">
        <v>184</v>
      </c>
      <c r="I122" t="s">
        <v>187</v>
      </c>
      <c r="J122">
        <v>4159</v>
      </c>
    </row>
    <row r="123" spans="1:10" x14ac:dyDescent="0.3">
      <c r="A123" t="s">
        <v>131</v>
      </c>
      <c r="B123" t="s">
        <v>160</v>
      </c>
      <c r="C123" t="s">
        <v>169</v>
      </c>
      <c r="D123" t="s">
        <v>179</v>
      </c>
      <c r="E123">
        <v>1</v>
      </c>
      <c r="F123">
        <v>1352</v>
      </c>
      <c r="G123" s="2">
        <v>45413</v>
      </c>
      <c r="H123" t="s">
        <v>183</v>
      </c>
      <c r="I123" t="s">
        <v>188</v>
      </c>
      <c r="J123">
        <v>1352</v>
      </c>
    </row>
    <row r="124" spans="1:10" x14ac:dyDescent="0.3">
      <c r="A124" t="s">
        <v>132</v>
      </c>
      <c r="B124" t="s">
        <v>161</v>
      </c>
      <c r="C124" t="s">
        <v>171</v>
      </c>
      <c r="D124" t="s">
        <v>180</v>
      </c>
      <c r="E124">
        <v>4</v>
      </c>
      <c r="F124">
        <v>1539</v>
      </c>
      <c r="G124" s="2">
        <v>45414</v>
      </c>
      <c r="H124" t="s">
        <v>183</v>
      </c>
      <c r="I124" t="s">
        <v>186</v>
      </c>
      <c r="J124">
        <v>6156</v>
      </c>
    </row>
    <row r="125" spans="1:10" x14ac:dyDescent="0.3">
      <c r="A125" t="s">
        <v>133</v>
      </c>
      <c r="B125" t="s">
        <v>162</v>
      </c>
      <c r="C125" t="s">
        <v>170</v>
      </c>
      <c r="D125" t="s">
        <v>180</v>
      </c>
      <c r="E125">
        <v>2</v>
      </c>
      <c r="F125">
        <v>2438</v>
      </c>
      <c r="G125" s="2">
        <v>45415</v>
      </c>
      <c r="H125" t="s">
        <v>182</v>
      </c>
      <c r="I125" t="s">
        <v>187</v>
      </c>
      <c r="J125">
        <v>4876</v>
      </c>
    </row>
    <row r="126" spans="1:10" x14ac:dyDescent="0.3">
      <c r="A126" t="s">
        <v>134</v>
      </c>
      <c r="B126" t="s">
        <v>160</v>
      </c>
      <c r="C126" t="s">
        <v>172</v>
      </c>
      <c r="D126" t="s">
        <v>174</v>
      </c>
      <c r="E126">
        <v>4</v>
      </c>
      <c r="F126">
        <v>457</v>
      </c>
      <c r="G126" s="2">
        <v>45416</v>
      </c>
      <c r="H126" t="s">
        <v>182</v>
      </c>
      <c r="I126" t="s">
        <v>185</v>
      </c>
      <c r="J126">
        <v>1828</v>
      </c>
    </row>
    <row r="127" spans="1:10" x14ac:dyDescent="0.3">
      <c r="A127" t="s">
        <v>135</v>
      </c>
      <c r="B127" t="s">
        <v>164</v>
      </c>
      <c r="C127" t="s">
        <v>171</v>
      </c>
      <c r="D127" t="s">
        <v>175</v>
      </c>
      <c r="E127">
        <v>2</v>
      </c>
      <c r="F127">
        <v>2372</v>
      </c>
      <c r="G127" s="2">
        <v>45417</v>
      </c>
      <c r="H127" t="s">
        <v>182</v>
      </c>
      <c r="I127" t="s">
        <v>185</v>
      </c>
      <c r="J127">
        <v>4744</v>
      </c>
    </row>
    <row r="128" spans="1:10" x14ac:dyDescent="0.3">
      <c r="A128" t="s">
        <v>136</v>
      </c>
      <c r="B128" t="s">
        <v>160</v>
      </c>
      <c r="C128" t="s">
        <v>170</v>
      </c>
      <c r="D128" t="s">
        <v>174</v>
      </c>
      <c r="E128">
        <v>4</v>
      </c>
      <c r="F128">
        <v>2499</v>
      </c>
      <c r="G128" s="2">
        <v>45418</v>
      </c>
      <c r="H128" t="s">
        <v>182</v>
      </c>
      <c r="I128" t="s">
        <v>187</v>
      </c>
      <c r="J128">
        <v>9996</v>
      </c>
    </row>
    <row r="129" spans="1:10" x14ac:dyDescent="0.3">
      <c r="A129" t="s">
        <v>137</v>
      </c>
      <c r="B129" t="s">
        <v>165</v>
      </c>
      <c r="C129" t="s">
        <v>172</v>
      </c>
      <c r="D129" t="s">
        <v>174</v>
      </c>
      <c r="E129">
        <v>1</v>
      </c>
      <c r="F129">
        <v>1137</v>
      </c>
      <c r="G129" s="2">
        <v>45419</v>
      </c>
      <c r="H129" t="s">
        <v>182</v>
      </c>
      <c r="I129" t="s">
        <v>186</v>
      </c>
      <c r="J129">
        <v>1137</v>
      </c>
    </row>
    <row r="130" spans="1:10" x14ac:dyDescent="0.3">
      <c r="A130" t="s">
        <v>138</v>
      </c>
      <c r="B130" t="s">
        <v>164</v>
      </c>
      <c r="C130" t="s">
        <v>168</v>
      </c>
      <c r="D130" t="s">
        <v>174</v>
      </c>
      <c r="E130">
        <v>3</v>
      </c>
      <c r="F130">
        <v>4123</v>
      </c>
      <c r="G130" s="2">
        <v>45420</v>
      </c>
      <c r="H130" t="s">
        <v>181</v>
      </c>
      <c r="I130" t="s">
        <v>185</v>
      </c>
      <c r="J130">
        <v>12369</v>
      </c>
    </row>
    <row r="131" spans="1:10" x14ac:dyDescent="0.3">
      <c r="A131" t="s">
        <v>139</v>
      </c>
      <c r="B131" t="s">
        <v>163</v>
      </c>
      <c r="C131" t="s">
        <v>170</v>
      </c>
      <c r="D131" t="s">
        <v>179</v>
      </c>
      <c r="E131">
        <v>1</v>
      </c>
      <c r="F131">
        <v>1268</v>
      </c>
      <c r="G131" s="2">
        <v>45421</v>
      </c>
      <c r="H131" t="s">
        <v>181</v>
      </c>
      <c r="I131" t="s">
        <v>185</v>
      </c>
      <c r="J131">
        <v>1268</v>
      </c>
    </row>
    <row r="132" spans="1:10" x14ac:dyDescent="0.3">
      <c r="A132" t="s">
        <v>140</v>
      </c>
      <c r="B132" t="s">
        <v>164</v>
      </c>
      <c r="C132" t="s">
        <v>171</v>
      </c>
      <c r="D132" t="s">
        <v>175</v>
      </c>
      <c r="E132">
        <v>1</v>
      </c>
      <c r="F132">
        <v>313</v>
      </c>
      <c r="G132" s="2">
        <v>45422</v>
      </c>
      <c r="H132" t="s">
        <v>184</v>
      </c>
      <c r="I132" t="s">
        <v>185</v>
      </c>
      <c r="J132">
        <v>313</v>
      </c>
    </row>
    <row r="133" spans="1:10" x14ac:dyDescent="0.3">
      <c r="A133" t="s">
        <v>141</v>
      </c>
      <c r="B133" t="s">
        <v>167</v>
      </c>
      <c r="C133" t="s">
        <v>171</v>
      </c>
      <c r="D133" t="s">
        <v>175</v>
      </c>
      <c r="E133">
        <v>1</v>
      </c>
      <c r="F133">
        <v>937</v>
      </c>
      <c r="G133" s="2">
        <v>45423</v>
      </c>
      <c r="H133" t="s">
        <v>183</v>
      </c>
      <c r="I133" t="s">
        <v>186</v>
      </c>
      <c r="J133">
        <v>937</v>
      </c>
    </row>
    <row r="134" spans="1:10" x14ac:dyDescent="0.3">
      <c r="A134" t="s">
        <v>142</v>
      </c>
      <c r="B134" t="s">
        <v>166</v>
      </c>
      <c r="C134" t="s">
        <v>168</v>
      </c>
      <c r="D134" t="s">
        <v>173</v>
      </c>
      <c r="E134">
        <v>2</v>
      </c>
      <c r="F134">
        <v>590</v>
      </c>
      <c r="G134" s="2">
        <v>45424</v>
      </c>
      <c r="H134" t="s">
        <v>184</v>
      </c>
      <c r="I134" t="s">
        <v>186</v>
      </c>
      <c r="J134">
        <v>1180</v>
      </c>
    </row>
    <row r="135" spans="1:10" x14ac:dyDescent="0.3">
      <c r="A135" t="s">
        <v>143</v>
      </c>
      <c r="B135" t="s">
        <v>163</v>
      </c>
      <c r="C135" t="s">
        <v>168</v>
      </c>
      <c r="D135" t="s">
        <v>180</v>
      </c>
      <c r="E135">
        <v>3</v>
      </c>
      <c r="F135">
        <v>4255</v>
      </c>
      <c r="G135" s="2">
        <v>45425</v>
      </c>
      <c r="H135" t="s">
        <v>182</v>
      </c>
      <c r="I135" t="s">
        <v>185</v>
      </c>
      <c r="J135">
        <v>12765</v>
      </c>
    </row>
    <row r="136" spans="1:10" x14ac:dyDescent="0.3">
      <c r="A136" t="s">
        <v>144</v>
      </c>
      <c r="B136" t="s">
        <v>165</v>
      </c>
      <c r="C136" t="s">
        <v>170</v>
      </c>
      <c r="D136" t="s">
        <v>176</v>
      </c>
      <c r="E136">
        <v>4</v>
      </c>
      <c r="F136">
        <v>4224</v>
      </c>
      <c r="G136" s="2">
        <v>45426</v>
      </c>
      <c r="H136" t="s">
        <v>183</v>
      </c>
      <c r="I136" t="s">
        <v>185</v>
      </c>
      <c r="J136">
        <v>16896</v>
      </c>
    </row>
    <row r="137" spans="1:10" x14ac:dyDescent="0.3">
      <c r="A137" t="s">
        <v>145</v>
      </c>
      <c r="B137" t="s">
        <v>160</v>
      </c>
      <c r="C137" t="s">
        <v>171</v>
      </c>
      <c r="D137" t="s">
        <v>176</v>
      </c>
      <c r="E137">
        <v>1</v>
      </c>
      <c r="F137">
        <v>3769</v>
      </c>
      <c r="G137" s="2">
        <v>45427</v>
      </c>
      <c r="H137" t="s">
        <v>182</v>
      </c>
      <c r="I137" t="s">
        <v>185</v>
      </c>
      <c r="J137">
        <v>3769</v>
      </c>
    </row>
    <row r="138" spans="1:10" x14ac:dyDescent="0.3">
      <c r="A138" t="s">
        <v>146</v>
      </c>
      <c r="B138" t="s">
        <v>167</v>
      </c>
      <c r="C138" t="s">
        <v>171</v>
      </c>
      <c r="D138" t="s">
        <v>177</v>
      </c>
      <c r="E138">
        <v>2</v>
      </c>
      <c r="F138">
        <v>2807</v>
      </c>
      <c r="G138" s="2">
        <v>45428</v>
      </c>
      <c r="H138" t="s">
        <v>182</v>
      </c>
      <c r="I138" t="s">
        <v>187</v>
      </c>
      <c r="J138">
        <v>5614</v>
      </c>
    </row>
    <row r="139" spans="1:10" x14ac:dyDescent="0.3">
      <c r="A139" t="s">
        <v>147</v>
      </c>
      <c r="B139" t="s">
        <v>162</v>
      </c>
      <c r="C139" t="s">
        <v>172</v>
      </c>
      <c r="D139" t="s">
        <v>179</v>
      </c>
      <c r="E139">
        <v>3</v>
      </c>
      <c r="F139">
        <v>1283</v>
      </c>
      <c r="G139" s="2">
        <v>45429</v>
      </c>
      <c r="H139" t="s">
        <v>184</v>
      </c>
      <c r="I139" t="s">
        <v>188</v>
      </c>
      <c r="J139">
        <v>3849</v>
      </c>
    </row>
    <row r="140" spans="1:10" x14ac:dyDescent="0.3">
      <c r="A140" t="s">
        <v>148</v>
      </c>
      <c r="B140" t="s">
        <v>161</v>
      </c>
      <c r="C140" t="s">
        <v>168</v>
      </c>
      <c r="D140" t="s">
        <v>174</v>
      </c>
      <c r="E140">
        <v>4</v>
      </c>
      <c r="F140">
        <v>2842</v>
      </c>
      <c r="G140" s="2">
        <v>45430</v>
      </c>
      <c r="H140" t="s">
        <v>183</v>
      </c>
      <c r="I140" t="s">
        <v>188</v>
      </c>
      <c r="J140">
        <v>11368</v>
      </c>
    </row>
    <row r="141" spans="1:10" x14ac:dyDescent="0.3">
      <c r="A141" t="s">
        <v>149</v>
      </c>
      <c r="B141" t="s">
        <v>160</v>
      </c>
      <c r="C141" t="s">
        <v>169</v>
      </c>
      <c r="D141" t="s">
        <v>178</v>
      </c>
      <c r="E141">
        <v>4</v>
      </c>
      <c r="F141">
        <v>536</v>
      </c>
      <c r="G141" s="2">
        <v>45431</v>
      </c>
      <c r="H141" t="s">
        <v>183</v>
      </c>
      <c r="I141" t="s">
        <v>188</v>
      </c>
      <c r="J141">
        <v>2144</v>
      </c>
    </row>
    <row r="142" spans="1:10" x14ac:dyDescent="0.3">
      <c r="A142" t="s">
        <v>150</v>
      </c>
      <c r="B142" t="s">
        <v>167</v>
      </c>
      <c r="C142" t="s">
        <v>169</v>
      </c>
      <c r="D142" t="s">
        <v>178</v>
      </c>
      <c r="E142">
        <v>3</v>
      </c>
      <c r="F142">
        <v>4266</v>
      </c>
      <c r="G142" s="2">
        <v>45432</v>
      </c>
      <c r="H142" t="s">
        <v>183</v>
      </c>
      <c r="I142" t="s">
        <v>186</v>
      </c>
      <c r="J142">
        <v>12798</v>
      </c>
    </row>
    <row r="143" spans="1:10" x14ac:dyDescent="0.3">
      <c r="A143" t="s">
        <v>151</v>
      </c>
      <c r="B143" t="s">
        <v>162</v>
      </c>
      <c r="C143" t="s">
        <v>171</v>
      </c>
      <c r="D143" t="s">
        <v>180</v>
      </c>
      <c r="E143">
        <v>1</v>
      </c>
      <c r="F143">
        <v>1978</v>
      </c>
      <c r="G143" s="2">
        <v>45433</v>
      </c>
      <c r="H143" t="s">
        <v>183</v>
      </c>
      <c r="I143" t="s">
        <v>187</v>
      </c>
      <c r="J143">
        <v>1978</v>
      </c>
    </row>
    <row r="144" spans="1:10" x14ac:dyDescent="0.3">
      <c r="A144" t="s">
        <v>152</v>
      </c>
      <c r="B144" t="s">
        <v>163</v>
      </c>
      <c r="C144" t="s">
        <v>170</v>
      </c>
      <c r="D144" t="s">
        <v>176</v>
      </c>
      <c r="E144">
        <v>3</v>
      </c>
      <c r="F144">
        <v>3248</v>
      </c>
      <c r="G144" s="2">
        <v>45434</v>
      </c>
      <c r="H144" t="s">
        <v>184</v>
      </c>
      <c r="I144" t="s">
        <v>186</v>
      </c>
      <c r="J144">
        <v>9744</v>
      </c>
    </row>
    <row r="145" spans="1:10" x14ac:dyDescent="0.3">
      <c r="A145" t="s">
        <v>153</v>
      </c>
      <c r="B145" t="s">
        <v>161</v>
      </c>
      <c r="C145" t="s">
        <v>172</v>
      </c>
      <c r="D145" t="s">
        <v>174</v>
      </c>
      <c r="E145">
        <v>1</v>
      </c>
      <c r="F145">
        <v>4206</v>
      </c>
      <c r="G145" s="2">
        <v>45435</v>
      </c>
      <c r="H145" t="s">
        <v>181</v>
      </c>
      <c r="I145" t="s">
        <v>187</v>
      </c>
      <c r="J145">
        <v>4206</v>
      </c>
    </row>
    <row r="146" spans="1:10" x14ac:dyDescent="0.3">
      <c r="A146" t="s">
        <v>154</v>
      </c>
      <c r="B146" t="s">
        <v>161</v>
      </c>
      <c r="C146" t="s">
        <v>168</v>
      </c>
      <c r="D146" t="s">
        <v>176</v>
      </c>
      <c r="E146">
        <v>3</v>
      </c>
      <c r="F146">
        <v>1033</v>
      </c>
      <c r="G146" s="2">
        <v>45436</v>
      </c>
      <c r="H146" t="s">
        <v>183</v>
      </c>
      <c r="I146" t="s">
        <v>185</v>
      </c>
      <c r="J146">
        <v>3099</v>
      </c>
    </row>
    <row r="147" spans="1:10" x14ac:dyDescent="0.3">
      <c r="A147" t="s">
        <v>155</v>
      </c>
      <c r="B147" t="s">
        <v>162</v>
      </c>
      <c r="C147" t="s">
        <v>172</v>
      </c>
      <c r="D147" t="s">
        <v>178</v>
      </c>
      <c r="E147">
        <v>3</v>
      </c>
      <c r="F147">
        <v>821</v>
      </c>
      <c r="G147" s="2">
        <v>45437</v>
      </c>
      <c r="H147" t="s">
        <v>183</v>
      </c>
      <c r="I147" t="s">
        <v>188</v>
      </c>
      <c r="J147">
        <v>2463</v>
      </c>
    </row>
    <row r="148" spans="1:10" x14ac:dyDescent="0.3">
      <c r="A148" t="s">
        <v>156</v>
      </c>
      <c r="B148" t="s">
        <v>164</v>
      </c>
      <c r="C148" t="s">
        <v>172</v>
      </c>
      <c r="D148" t="s">
        <v>179</v>
      </c>
      <c r="E148">
        <v>3</v>
      </c>
      <c r="F148">
        <v>295</v>
      </c>
      <c r="G148" s="2">
        <v>45438</v>
      </c>
      <c r="H148" t="s">
        <v>184</v>
      </c>
      <c r="I148" t="s">
        <v>187</v>
      </c>
      <c r="J148">
        <v>885</v>
      </c>
    </row>
    <row r="149" spans="1:10" x14ac:dyDescent="0.3">
      <c r="A149" t="s">
        <v>157</v>
      </c>
      <c r="B149" t="s">
        <v>163</v>
      </c>
      <c r="C149" t="s">
        <v>169</v>
      </c>
      <c r="D149" t="s">
        <v>176</v>
      </c>
      <c r="E149">
        <v>3</v>
      </c>
      <c r="F149">
        <v>1667</v>
      </c>
      <c r="G149" s="2">
        <v>45439</v>
      </c>
      <c r="H149" t="s">
        <v>181</v>
      </c>
      <c r="I149" t="s">
        <v>188</v>
      </c>
      <c r="J149">
        <v>5001</v>
      </c>
    </row>
    <row r="150" spans="1:10" x14ac:dyDescent="0.3">
      <c r="A150" t="s">
        <v>158</v>
      </c>
      <c r="B150" t="s">
        <v>166</v>
      </c>
      <c r="C150" t="s">
        <v>168</v>
      </c>
      <c r="D150" t="s">
        <v>179</v>
      </c>
      <c r="E150">
        <v>4</v>
      </c>
      <c r="F150">
        <v>273</v>
      </c>
      <c r="G150" s="2">
        <v>45440</v>
      </c>
      <c r="H150" t="s">
        <v>182</v>
      </c>
      <c r="I150" t="s">
        <v>186</v>
      </c>
      <c r="J150">
        <v>1092</v>
      </c>
    </row>
    <row r="151" spans="1:10" x14ac:dyDescent="0.3">
      <c r="A151" t="s">
        <v>159</v>
      </c>
      <c r="B151" t="s">
        <v>163</v>
      </c>
      <c r="C151" t="s">
        <v>172</v>
      </c>
      <c r="D151" t="s">
        <v>176</v>
      </c>
      <c r="E151">
        <v>2</v>
      </c>
      <c r="F151">
        <v>2087</v>
      </c>
      <c r="G151" s="2">
        <v>45441</v>
      </c>
      <c r="H151" t="s">
        <v>181</v>
      </c>
      <c r="I151" t="s">
        <v>186</v>
      </c>
      <c r="J151">
        <v>4174</v>
      </c>
    </row>
    <row r="153" spans="1:10" ht="15" thickBot="1" x14ac:dyDescent="0.35"/>
    <row r="154" spans="1:10" ht="18.600000000000001" thickBot="1" x14ac:dyDescent="0.4">
      <c r="A154" s="14"/>
      <c r="B154" s="14"/>
      <c r="D154" s="12"/>
      <c r="E154" s="12"/>
    </row>
    <row r="155" spans="1:10" ht="16.2" thickBot="1" x14ac:dyDescent="0.35">
      <c r="A155" s="15"/>
      <c r="B155" s="15"/>
      <c r="D155" s="11"/>
      <c r="E155" s="12"/>
      <c r="F155" s="12"/>
    </row>
    <row r="156" spans="1:10" ht="15.6" x14ac:dyDescent="0.3">
      <c r="A156" s="3"/>
      <c r="B156" s="3"/>
      <c r="E156" s="13"/>
      <c r="F156" s="13"/>
    </row>
    <row r="157" spans="1:10" ht="15.6" x14ac:dyDescent="0.3">
      <c r="A157" s="3"/>
      <c r="B157" s="3"/>
      <c r="E157" s="13"/>
      <c r="F157" s="13"/>
    </row>
    <row r="158" spans="1:10" ht="15.6" x14ac:dyDescent="0.3">
      <c r="A158" s="15"/>
      <c r="B158" s="15"/>
      <c r="E158" s="13"/>
      <c r="F158" s="13"/>
    </row>
    <row r="159" spans="1:10" ht="15.6" x14ac:dyDescent="0.3">
      <c r="A159" s="3"/>
      <c r="B159" s="3"/>
      <c r="E159" s="13"/>
      <c r="F159" s="13"/>
    </row>
    <row r="160" spans="1:10" ht="15.6" x14ac:dyDescent="0.3">
      <c r="A160" s="3"/>
      <c r="B160" s="3"/>
      <c r="E160" s="13"/>
      <c r="F160" s="13"/>
    </row>
    <row r="161" spans="1:6" ht="15.6" x14ac:dyDescent="0.3">
      <c r="A161" s="3"/>
      <c r="B161" s="3"/>
      <c r="E161" s="13"/>
      <c r="F161" s="13"/>
    </row>
    <row r="162" spans="1:6" ht="15.6" x14ac:dyDescent="0.3">
      <c r="A162" s="15"/>
      <c r="B162" s="15"/>
      <c r="E162" s="13"/>
      <c r="F162" s="13"/>
    </row>
    <row r="163" spans="1:6" ht="15.6" x14ac:dyDescent="0.3">
      <c r="A163" s="3"/>
      <c r="B163" s="3"/>
      <c r="E163" s="13"/>
      <c r="F163" s="13"/>
    </row>
    <row r="164" spans="1:6" ht="15.6" x14ac:dyDescent="0.3">
      <c r="A164" s="3"/>
      <c r="B164" s="3"/>
      <c r="E164" s="13"/>
      <c r="F164" s="13"/>
    </row>
    <row r="165" spans="1:6" ht="15.6" x14ac:dyDescent="0.3">
      <c r="A165" s="15"/>
      <c r="B165" s="15"/>
      <c r="E165" s="13"/>
      <c r="F165" s="13"/>
    </row>
    <row r="166" spans="1:6" ht="15.6" x14ac:dyDescent="0.3">
      <c r="A166" s="3"/>
      <c r="B166" s="4"/>
      <c r="E166" s="13"/>
      <c r="F166" s="13"/>
    </row>
    <row r="167" spans="1:6" ht="15.6" x14ac:dyDescent="0.3">
      <c r="A167" s="3"/>
      <c r="B167" s="5"/>
      <c r="E167" s="13"/>
      <c r="F167" s="13"/>
    </row>
    <row r="168" spans="1:6" ht="16.2" thickBot="1" x14ac:dyDescent="0.35">
      <c r="A168" s="3"/>
      <c r="B168" s="6"/>
      <c r="E168" s="11"/>
      <c r="F168" s="11"/>
    </row>
    <row r="169" spans="1:6" ht="15.6" x14ac:dyDescent="0.3">
      <c r="A169" s="15"/>
      <c r="B169" s="15"/>
    </row>
    <row r="170" spans="1:6" ht="15.6" x14ac:dyDescent="0.3">
      <c r="A170" s="3"/>
      <c r="B170" s="3"/>
    </row>
    <row r="171" spans="1:6" ht="15.6" x14ac:dyDescent="0.3">
      <c r="A171" s="3"/>
      <c r="B171" s="3"/>
    </row>
    <row r="172" spans="1:6" ht="15.6" x14ac:dyDescent="0.3">
      <c r="A172" s="3"/>
      <c r="B172" s="3"/>
    </row>
    <row r="173" spans="1:6" ht="15.6" x14ac:dyDescent="0.3">
      <c r="A173" s="15"/>
      <c r="B173" s="15"/>
    </row>
    <row r="174" spans="1:6" ht="15.6" x14ac:dyDescent="0.3">
      <c r="A174" s="3"/>
      <c r="B174" s="3"/>
    </row>
    <row r="175" spans="1:6" ht="15.6" x14ac:dyDescent="0.3">
      <c r="A175" s="3"/>
      <c r="B175" s="3"/>
    </row>
    <row r="177" spans="1:1" x14ac:dyDescent="0.3">
      <c r="A177" s="16"/>
    </row>
    <row r="178" spans="1:1" x14ac:dyDescent="0.3">
      <c r="A178" s="16"/>
    </row>
  </sheetData>
  <mergeCells count="7">
    <mergeCell ref="A173:B173"/>
    <mergeCell ref="A155:B155"/>
    <mergeCell ref="A158:B158"/>
    <mergeCell ref="A162:B162"/>
    <mergeCell ref="A165:B165"/>
    <mergeCell ref="B166:B168"/>
    <mergeCell ref="A169:B1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11BB-CC55-45DA-BA1B-8FCAA52BFD37}">
  <dimension ref="A1:J749"/>
  <sheetViews>
    <sheetView tabSelected="1" workbookViewId="0">
      <selection activeCell="C35" sqref="C35"/>
    </sheetView>
  </sheetViews>
  <sheetFormatPr defaultRowHeight="14.4" x14ac:dyDescent="0.3"/>
  <cols>
    <col min="1" max="1" width="49.44140625" bestFit="1" customWidth="1"/>
    <col min="2" max="2" width="32.21875" bestFit="1" customWidth="1"/>
    <col min="3" max="3" width="12.5546875" bestFit="1" customWidth="1"/>
    <col min="4" max="4" width="6" bestFit="1" customWidth="1"/>
    <col min="5" max="5" width="16.5546875" bestFit="1" customWidth="1"/>
    <col min="6" max="6" width="12.6640625" bestFit="1" customWidth="1"/>
    <col min="8" max="8" width="41.21875" bestFit="1" customWidth="1"/>
    <col min="9" max="9" width="12.5546875" bestFit="1" customWidth="1"/>
    <col min="10" max="10" width="12" bestFit="1" customWidth="1"/>
  </cols>
  <sheetData>
    <row r="1" spans="1:10" ht="18.600000000000001" thickBot="1" x14ac:dyDescent="0.4">
      <c r="A1" s="8" t="s">
        <v>189</v>
      </c>
      <c r="B1" s="7" t="s">
        <v>190</v>
      </c>
    </row>
    <row r="2" spans="1:10" ht="15.6" x14ac:dyDescent="0.3">
      <c r="A2" s="9" t="s">
        <v>191</v>
      </c>
      <c r="B2" s="9"/>
      <c r="E2" s="19" t="s">
        <v>9</v>
      </c>
      <c r="F2" s="17"/>
      <c r="H2" s="18" t="s">
        <v>230</v>
      </c>
    </row>
    <row r="3" spans="1:10" ht="16.2" thickBot="1" x14ac:dyDescent="0.35">
      <c r="A3" s="10" t="s">
        <v>206</v>
      </c>
      <c r="B3" s="3">
        <f>AVERAGE('E-commerce'!E2:E151)</f>
        <v>2.3466666666666667</v>
      </c>
      <c r="E3" s="13"/>
      <c r="F3" s="13"/>
    </row>
    <row r="4" spans="1:10" ht="15.6" x14ac:dyDescent="0.3">
      <c r="A4" s="10" t="s">
        <v>205</v>
      </c>
      <c r="B4" s="3">
        <f>MEDIAN('E-commerce'!E2:E151)</f>
        <v>2</v>
      </c>
      <c r="E4" s="13" t="s">
        <v>215</v>
      </c>
      <c r="F4" s="13">
        <v>6106.9066666666668</v>
      </c>
      <c r="H4" s="12"/>
      <c r="I4" s="12" t="s">
        <v>9</v>
      </c>
      <c r="J4" s="12" t="s">
        <v>4</v>
      </c>
    </row>
    <row r="5" spans="1:10" ht="15.6" x14ac:dyDescent="0.3">
      <c r="A5" s="9" t="s">
        <v>192</v>
      </c>
      <c r="B5" s="9"/>
      <c r="E5" s="13" t="s">
        <v>216</v>
      </c>
      <c r="F5" s="13">
        <v>412.0430877478417</v>
      </c>
      <c r="H5" s="13" t="s">
        <v>215</v>
      </c>
      <c r="I5" s="13">
        <v>6106.9066666666668</v>
      </c>
      <c r="J5" s="13">
        <v>2.3466666666666667</v>
      </c>
    </row>
    <row r="6" spans="1:10" ht="15.6" x14ac:dyDescent="0.3">
      <c r="A6" s="10" t="s">
        <v>207</v>
      </c>
      <c r="B6" s="3">
        <f>_xlfn.VAR.P('E-commerce'!J2:J151)</f>
        <v>25297146.417955555</v>
      </c>
      <c r="E6" s="13" t="s">
        <v>217</v>
      </c>
      <c r="F6" s="13">
        <v>4322.5</v>
      </c>
      <c r="H6" s="13" t="s">
        <v>231</v>
      </c>
      <c r="I6" s="13">
        <v>25466925.924116332</v>
      </c>
      <c r="J6" s="13">
        <v>1.3018344519015661</v>
      </c>
    </row>
    <row r="7" spans="1:10" ht="15.6" x14ac:dyDescent="0.3">
      <c r="A7" s="10" t="s">
        <v>209</v>
      </c>
      <c r="B7" s="3">
        <f>_xlfn.VAR.S('E-commerce'!J2:J151)</f>
        <v>25466925.924116332</v>
      </c>
      <c r="E7" s="13" t="s">
        <v>218</v>
      </c>
      <c r="F7" s="13">
        <v>2142</v>
      </c>
      <c r="H7" s="13" t="s">
        <v>232</v>
      </c>
      <c r="I7" s="13">
        <v>150</v>
      </c>
      <c r="J7" s="13">
        <v>150</v>
      </c>
    </row>
    <row r="8" spans="1:10" ht="15.6" x14ac:dyDescent="0.3">
      <c r="A8" s="10" t="s">
        <v>208</v>
      </c>
      <c r="B8" s="3">
        <f>_xlfn.STDEV.P('E-commerce'!J2:J151)</f>
        <v>5029.6268666726719</v>
      </c>
      <c r="E8" s="13" t="s">
        <v>219</v>
      </c>
      <c r="F8" s="13">
        <v>5046.476585115236</v>
      </c>
      <c r="H8" s="13" t="s">
        <v>233</v>
      </c>
      <c r="I8" s="13">
        <v>0</v>
      </c>
      <c r="J8" s="13"/>
    </row>
    <row r="9" spans="1:10" ht="15.6" x14ac:dyDescent="0.3">
      <c r="A9" s="9" t="s">
        <v>193</v>
      </c>
      <c r="B9" s="9"/>
      <c r="E9" s="13" t="s">
        <v>220</v>
      </c>
      <c r="F9" s="13">
        <v>25466925.924116332</v>
      </c>
      <c r="H9" s="13" t="s">
        <v>234</v>
      </c>
      <c r="I9" s="13">
        <v>149</v>
      </c>
      <c r="J9" s="13"/>
    </row>
    <row r="10" spans="1:10" ht="15.6" x14ac:dyDescent="0.3">
      <c r="A10" s="10" t="s">
        <v>210</v>
      </c>
      <c r="B10" s="3">
        <f>_xlfn.STDEV.S('E-commerce'!J2:J151)</f>
        <v>5046.476585115236</v>
      </c>
      <c r="E10" s="13" t="s">
        <v>221</v>
      </c>
      <c r="F10" s="13">
        <v>-0.26053131384355988</v>
      </c>
      <c r="H10" s="13" t="s">
        <v>235</v>
      </c>
      <c r="I10" s="13">
        <v>14.815343408229761</v>
      </c>
      <c r="J10" s="13"/>
    </row>
    <row r="11" spans="1:10" ht="15.6" x14ac:dyDescent="0.3">
      <c r="A11" s="10" t="s">
        <v>211</v>
      </c>
      <c r="B11" s="3">
        <f>_xlfn.STDEV.P('E-commerce'!J2:J151)</f>
        <v>5029.6268666726719</v>
      </c>
      <c r="E11" s="13" t="s">
        <v>222</v>
      </c>
      <c r="F11" s="13">
        <v>0.91398890452605119</v>
      </c>
      <c r="H11" s="13" t="s">
        <v>236</v>
      </c>
      <c r="I11" s="13">
        <v>2.1253781661590652E-31</v>
      </c>
      <c r="J11" s="13"/>
    </row>
    <row r="12" spans="1:10" ht="15.6" x14ac:dyDescent="0.3">
      <c r="A12" s="9" t="s">
        <v>194</v>
      </c>
      <c r="B12" s="9"/>
      <c r="E12" s="13" t="s">
        <v>223</v>
      </c>
      <c r="F12" s="13">
        <v>19509</v>
      </c>
      <c r="H12" s="13" t="s">
        <v>237</v>
      </c>
      <c r="I12" s="13">
        <v>1.6551445337979596</v>
      </c>
      <c r="J12" s="13"/>
    </row>
    <row r="13" spans="1:10" ht="15.6" x14ac:dyDescent="0.3">
      <c r="A13" s="10" t="s">
        <v>195</v>
      </c>
      <c r="B13" s="4" t="str" cm="1">
        <f t="array" ref="B13">_xlfn.IFS(B3&gt;B4,"Right-Skewed (Positively Skewed)",B3&lt;B4,"Left-Skewed (Negatively Skewed)",B3=B4,"Normal Distribution")</f>
        <v>Right-Skewed (Positively Skewed)</v>
      </c>
      <c r="E13" s="13" t="s">
        <v>224</v>
      </c>
      <c r="F13" s="13">
        <v>227</v>
      </c>
      <c r="H13" s="13" t="s">
        <v>238</v>
      </c>
      <c r="I13" s="13">
        <v>4.2507563323181304E-31</v>
      </c>
      <c r="J13" s="13"/>
    </row>
    <row r="14" spans="1:10" ht="16.2" thickBot="1" x14ac:dyDescent="0.35">
      <c r="A14" s="10" t="s">
        <v>196</v>
      </c>
      <c r="B14" s="5"/>
      <c r="E14" s="13" t="s">
        <v>225</v>
      </c>
      <c r="F14" s="13">
        <v>19736</v>
      </c>
      <c r="H14" s="11" t="s">
        <v>239</v>
      </c>
      <c r="I14" s="11">
        <v>1.976013177689196</v>
      </c>
      <c r="J14" s="11"/>
    </row>
    <row r="15" spans="1:10" ht="15.6" x14ac:dyDescent="0.3">
      <c r="A15" s="10" t="s">
        <v>197</v>
      </c>
      <c r="B15" s="6"/>
      <c r="E15" s="13" t="s">
        <v>226</v>
      </c>
      <c r="F15" s="13">
        <v>916036</v>
      </c>
    </row>
    <row r="16" spans="1:10" ht="15.6" x14ac:dyDescent="0.3">
      <c r="A16" s="9" t="s">
        <v>198</v>
      </c>
      <c r="B16" s="9"/>
      <c r="E16" s="13" t="s">
        <v>227</v>
      </c>
      <c r="F16" s="13">
        <v>150</v>
      </c>
    </row>
    <row r="17" spans="1:9" ht="15.6" x14ac:dyDescent="0.3">
      <c r="A17" s="10" t="s">
        <v>199</v>
      </c>
      <c r="B17" s="3">
        <f>_xlfn.QUARTILE.INC('E-commerce'!J2:J151,1)</f>
        <v>2146.5</v>
      </c>
      <c r="E17" s="13" t="s">
        <v>228</v>
      </c>
      <c r="F17" s="13">
        <v>19736</v>
      </c>
    </row>
    <row r="18" spans="1:9" ht="16.2" thickBot="1" x14ac:dyDescent="0.35">
      <c r="A18" s="10" t="s">
        <v>200</v>
      </c>
      <c r="B18" s="3">
        <f>_xlfn.QUARTILE.INC('E-commerce'!J2:J151,3)</f>
        <v>9671</v>
      </c>
      <c r="E18" s="11" t="s">
        <v>229</v>
      </c>
      <c r="F18" s="11">
        <v>227</v>
      </c>
    </row>
    <row r="19" spans="1:9" ht="15.6" x14ac:dyDescent="0.3">
      <c r="A19" s="10" t="s">
        <v>201</v>
      </c>
      <c r="B19" s="3">
        <f>B18-B17</f>
        <v>7524.5</v>
      </c>
    </row>
    <row r="20" spans="1:9" ht="15.6" x14ac:dyDescent="0.3">
      <c r="A20" s="9" t="s">
        <v>202</v>
      </c>
      <c r="B20" s="9"/>
    </row>
    <row r="21" spans="1:9" ht="15.6" x14ac:dyDescent="0.3">
      <c r="A21" s="10" t="s">
        <v>203</v>
      </c>
      <c r="B21" s="3">
        <f>B17-(1.5 * B19)</f>
        <v>-9140.25</v>
      </c>
    </row>
    <row r="22" spans="1:9" ht="15.6" x14ac:dyDescent="0.3">
      <c r="A22" s="10" t="s">
        <v>204</v>
      </c>
      <c r="B22" s="3">
        <f>B18+(1.5*B19)</f>
        <v>20957.75</v>
      </c>
    </row>
    <row r="25" spans="1:9" ht="15" thickBot="1" x14ac:dyDescent="0.35"/>
    <row r="26" spans="1:9" x14ac:dyDescent="0.3">
      <c r="A26" s="12" t="s">
        <v>212</v>
      </c>
      <c r="B26" s="12" t="s">
        <v>214</v>
      </c>
      <c r="C26" s="26"/>
      <c r="D26" s="26"/>
      <c r="E26" s="26"/>
      <c r="F26" s="26"/>
      <c r="G26" s="25"/>
      <c r="H26" s="25"/>
      <c r="I26" s="25"/>
    </row>
    <row r="27" spans="1:9" x14ac:dyDescent="0.3">
      <c r="A27" s="20">
        <v>1000</v>
      </c>
      <c r="B27" s="13">
        <v>16</v>
      </c>
      <c r="C27" s="22"/>
      <c r="D27" s="20"/>
      <c r="E27" s="13"/>
      <c r="F27" s="22"/>
    </row>
    <row r="28" spans="1:9" x14ac:dyDescent="0.3">
      <c r="A28" s="20">
        <v>2000</v>
      </c>
      <c r="B28" s="13">
        <v>19</v>
      </c>
      <c r="C28" s="22"/>
      <c r="D28" s="20"/>
      <c r="E28" s="13"/>
      <c r="F28" s="22"/>
    </row>
    <row r="29" spans="1:9" x14ac:dyDescent="0.3">
      <c r="A29" s="20">
        <v>3000</v>
      </c>
      <c r="B29" s="13">
        <v>16</v>
      </c>
      <c r="C29" s="22"/>
      <c r="D29" s="20"/>
      <c r="E29" s="13"/>
      <c r="F29" s="22"/>
    </row>
    <row r="30" spans="1:9" x14ac:dyDescent="0.3">
      <c r="A30" s="20">
        <v>4000</v>
      </c>
      <c r="B30" s="13">
        <v>16</v>
      </c>
      <c r="C30" s="22"/>
      <c r="D30" s="20"/>
      <c r="E30" s="13"/>
      <c r="F30" s="22"/>
    </row>
    <row r="31" spans="1:9" x14ac:dyDescent="0.3">
      <c r="A31" s="20">
        <v>5000</v>
      </c>
      <c r="B31" s="13">
        <v>22</v>
      </c>
      <c r="C31" s="22"/>
      <c r="D31" s="20"/>
      <c r="E31" s="13"/>
      <c r="F31" s="22"/>
    </row>
    <row r="32" spans="1:9" x14ac:dyDescent="0.3">
      <c r="A32" s="20">
        <v>6000</v>
      </c>
      <c r="B32" s="13">
        <v>6</v>
      </c>
      <c r="C32" s="22"/>
      <c r="D32" s="20"/>
      <c r="E32" s="13"/>
      <c r="F32" s="22"/>
    </row>
    <row r="33" spans="1:6" x14ac:dyDescent="0.3">
      <c r="A33" s="20">
        <v>7000</v>
      </c>
      <c r="B33" s="13">
        <v>4</v>
      </c>
      <c r="C33" s="22"/>
      <c r="D33" s="20"/>
      <c r="E33" s="13"/>
      <c r="F33" s="22"/>
    </row>
    <row r="34" spans="1:6" x14ac:dyDescent="0.3">
      <c r="A34" s="20">
        <v>8000</v>
      </c>
      <c r="B34" s="13">
        <v>4</v>
      </c>
      <c r="C34" s="22"/>
      <c r="D34" s="20"/>
      <c r="E34" s="13"/>
      <c r="F34" s="22"/>
    </row>
    <row r="35" spans="1:6" x14ac:dyDescent="0.3">
      <c r="A35" s="20">
        <v>9000</v>
      </c>
      <c r="B35" s="13">
        <v>6</v>
      </c>
      <c r="C35" s="22"/>
      <c r="D35" s="20"/>
      <c r="E35" s="13"/>
      <c r="F35" s="22"/>
    </row>
    <row r="36" spans="1:6" x14ac:dyDescent="0.3">
      <c r="A36" s="20">
        <v>10000</v>
      </c>
      <c r="B36" s="13">
        <v>8</v>
      </c>
      <c r="C36" s="22"/>
      <c r="D36" s="20"/>
      <c r="E36" s="13"/>
      <c r="F36" s="22"/>
    </row>
    <row r="37" spans="1:6" x14ac:dyDescent="0.3">
      <c r="A37" s="20">
        <v>11000</v>
      </c>
      <c r="B37" s="13">
        <v>3</v>
      </c>
      <c r="C37" s="22"/>
      <c r="D37" s="20"/>
      <c r="E37" s="13"/>
      <c r="F37" s="22"/>
    </row>
    <row r="38" spans="1:6" x14ac:dyDescent="0.3">
      <c r="A38" s="20">
        <v>12000</v>
      </c>
      <c r="B38" s="13">
        <v>3</v>
      </c>
      <c r="C38" s="25"/>
      <c r="D38" s="25"/>
      <c r="E38" s="25"/>
      <c r="F38" s="25"/>
    </row>
    <row r="39" spans="1:6" x14ac:dyDescent="0.3">
      <c r="A39" s="20">
        <v>13000</v>
      </c>
      <c r="B39" s="13">
        <v>6</v>
      </c>
    </row>
    <row r="40" spans="1:6" x14ac:dyDescent="0.3">
      <c r="A40" s="20">
        <v>14000</v>
      </c>
      <c r="B40" s="13">
        <v>6</v>
      </c>
    </row>
    <row r="41" spans="1:6" x14ac:dyDescent="0.3">
      <c r="A41" s="20">
        <v>15000</v>
      </c>
      <c r="B41" s="13">
        <v>5</v>
      </c>
    </row>
    <row r="42" spans="1:6" x14ac:dyDescent="0.3">
      <c r="A42" s="20">
        <v>16000</v>
      </c>
      <c r="B42" s="13">
        <v>3</v>
      </c>
    </row>
    <row r="43" spans="1:6" x14ac:dyDescent="0.3">
      <c r="A43" s="20">
        <v>17000</v>
      </c>
      <c r="B43" s="13">
        <v>2</v>
      </c>
    </row>
    <row r="44" spans="1:6" x14ac:dyDescent="0.3">
      <c r="A44" s="20">
        <v>18000</v>
      </c>
      <c r="B44" s="13">
        <v>2</v>
      </c>
    </row>
    <row r="45" spans="1:6" x14ac:dyDescent="0.3">
      <c r="A45" s="20">
        <v>19000</v>
      </c>
      <c r="B45" s="13">
        <v>2</v>
      </c>
    </row>
    <row r="46" spans="1:6" x14ac:dyDescent="0.3">
      <c r="A46" s="20">
        <v>20000</v>
      </c>
      <c r="B46" s="13">
        <v>1</v>
      </c>
    </row>
    <row r="47" spans="1:6" ht="15" thickBot="1" x14ac:dyDescent="0.35">
      <c r="A47" s="11" t="s">
        <v>213</v>
      </c>
      <c r="B47" s="11">
        <v>0</v>
      </c>
    </row>
    <row r="667" spans="1:6" ht="15" thickBot="1" x14ac:dyDescent="0.35"/>
    <row r="668" spans="1:6" x14ac:dyDescent="0.3">
      <c r="A668" s="12"/>
      <c r="B668" s="12"/>
      <c r="C668" s="12"/>
      <c r="D668" s="12"/>
      <c r="E668" s="12"/>
      <c r="F668" s="12"/>
    </row>
    <row r="669" spans="1:6" x14ac:dyDescent="0.3">
      <c r="A669" s="20"/>
      <c r="B669" s="13"/>
      <c r="C669" s="22"/>
      <c r="D669" s="20"/>
      <c r="E669" s="13"/>
      <c r="F669" s="22"/>
    </row>
    <row r="670" spans="1:6" x14ac:dyDescent="0.3">
      <c r="A670" s="20"/>
      <c r="B670" s="13"/>
      <c r="C670" s="22"/>
      <c r="D670" s="20"/>
      <c r="E670" s="13"/>
      <c r="F670" s="22"/>
    </row>
    <row r="671" spans="1:6" x14ac:dyDescent="0.3">
      <c r="A671" s="20"/>
      <c r="B671" s="13"/>
      <c r="C671" s="22"/>
      <c r="D671" s="20"/>
      <c r="E671" s="13"/>
      <c r="F671" s="22"/>
    </row>
    <row r="672" spans="1:6" x14ac:dyDescent="0.3">
      <c r="A672" s="20"/>
      <c r="B672" s="13"/>
      <c r="C672" s="22"/>
      <c r="D672" s="20"/>
      <c r="E672" s="13"/>
      <c r="F672" s="22"/>
    </row>
    <row r="673" spans="1:6" x14ac:dyDescent="0.3">
      <c r="A673" s="20"/>
      <c r="B673" s="13"/>
      <c r="C673" s="22"/>
      <c r="D673" s="20"/>
      <c r="E673" s="13"/>
      <c r="F673" s="22"/>
    </row>
    <row r="674" spans="1:6" x14ac:dyDescent="0.3">
      <c r="A674" s="20"/>
      <c r="B674" s="13"/>
      <c r="C674" s="22"/>
      <c r="D674" s="20"/>
      <c r="E674" s="13"/>
      <c r="F674" s="22"/>
    </row>
    <row r="675" spans="1:6" x14ac:dyDescent="0.3">
      <c r="A675" s="20"/>
      <c r="B675" s="13"/>
      <c r="C675" s="22"/>
      <c r="D675" s="20"/>
      <c r="E675" s="13"/>
      <c r="F675" s="22"/>
    </row>
    <row r="676" spans="1:6" x14ac:dyDescent="0.3">
      <c r="A676" s="20"/>
      <c r="B676" s="13"/>
      <c r="C676" s="22"/>
      <c r="D676" s="20"/>
      <c r="E676" s="13"/>
      <c r="F676" s="22"/>
    </row>
    <row r="677" spans="1:6" x14ac:dyDescent="0.3">
      <c r="A677" s="20"/>
      <c r="B677" s="13"/>
      <c r="C677" s="22"/>
      <c r="D677" s="20"/>
      <c r="E677" s="13"/>
      <c r="F677" s="22"/>
    </row>
    <row r="678" spans="1:6" x14ac:dyDescent="0.3">
      <c r="A678" s="20"/>
      <c r="B678" s="13"/>
      <c r="C678" s="22"/>
      <c r="D678" s="20"/>
      <c r="E678" s="13"/>
      <c r="F678" s="22"/>
    </row>
    <row r="679" spans="1:6" x14ac:dyDescent="0.3">
      <c r="A679" s="20"/>
      <c r="B679" s="13"/>
      <c r="C679" s="22"/>
      <c r="D679" s="20"/>
      <c r="E679" s="13"/>
      <c r="F679" s="22"/>
    </row>
    <row r="680" spans="1:6" x14ac:dyDescent="0.3">
      <c r="A680" s="20"/>
      <c r="B680" s="13"/>
      <c r="C680" s="22"/>
      <c r="D680" s="20"/>
      <c r="E680" s="13"/>
      <c r="F680" s="22"/>
    </row>
    <row r="681" spans="1:6" x14ac:dyDescent="0.3">
      <c r="A681" s="20"/>
      <c r="B681" s="13"/>
      <c r="C681" s="22"/>
      <c r="D681" s="20"/>
      <c r="E681" s="13"/>
      <c r="F681" s="22"/>
    </row>
    <row r="682" spans="1:6" x14ac:dyDescent="0.3">
      <c r="A682" s="20"/>
      <c r="B682" s="13"/>
      <c r="C682" s="22"/>
      <c r="D682" s="20"/>
      <c r="E682" s="13"/>
      <c r="F682" s="22"/>
    </row>
    <row r="683" spans="1:6" x14ac:dyDescent="0.3">
      <c r="A683" s="20"/>
      <c r="B683" s="13"/>
      <c r="C683" s="22"/>
      <c r="D683" s="20"/>
      <c r="E683" s="13"/>
      <c r="F683" s="22"/>
    </row>
    <row r="684" spans="1:6" x14ac:dyDescent="0.3">
      <c r="A684" s="20"/>
      <c r="B684" s="13"/>
      <c r="C684" s="22"/>
      <c r="D684" s="20"/>
      <c r="E684" s="13"/>
      <c r="F684" s="22"/>
    </row>
    <row r="685" spans="1:6" x14ac:dyDescent="0.3">
      <c r="A685" s="20"/>
      <c r="B685" s="13"/>
      <c r="C685" s="22"/>
      <c r="D685" s="20"/>
      <c r="E685" s="13"/>
      <c r="F685" s="22"/>
    </row>
    <row r="686" spans="1:6" x14ac:dyDescent="0.3">
      <c r="A686" s="20"/>
      <c r="B686" s="13"/>
      <c r="C686" s="22"/>
      <c r="D686" s="20"/>
      <c r="E686" s="13"/>
      <c r="F686" s="22"/>
    </row>
    <row r="687" spans="1:6" x14ac:dyDescent="0.3">
      <c r="A687" s="20"/>
      <c r="B687" s="13"/>
      <c r="C687" s="22"/>
      <c r="D687" s="20"/>
      <c r="E687" s="13"/>
      <c r="F687" s="22"/>
    </row>
    <row r="688" spans="1:6" x14ac:dyDescent="0.3">
      <c r="A688" s="20"/>
      <c r="B688" s="13"/>
      <c r="C688" s="22"/>
      <c r="D688" s="20"/>
      <c r="E688" s="13"/>
      <c r="F688" s="22"/>
    </row>
    <row r="689" spans="1:6" x14ac:dyDescent="0.3">
      <c r="A689" s="20"/>
      <c r="B689" s="13"/>
      <c r="C689" s="22"/>
      <c r="D689" s="20"/>
      <c r="E689" s="13"/>
      <c r="F689" s="22"/>
    </row>
    <row r="690" spans="1:6" x14ac:dyDescent="0.3">
      <c r="A690" s="20"/>
      <c r="B690" s="13"/>
      <c r="C690" s="22"/>
      <c r="D690" s="20"/>
      <c r="E690" s="13"/>
      <c r="F690" s="22"/>
    </row>
    <row r="691" spans="1:6" x14ac:dyDescent="0.3">
      <c r="A691" s="20"/>
      <c r="B691" s="13"/>
      <c r="C691" s="22"/>
      <c r="D691" s="20"/>
      <c r="E691" s="13"/>
      <c r="F691" s="22"/>
    </row>
    <row r="692" spans="1:6" x14ac:dyDescent="0.3">
      <c r="A692" s="20"/>
      <c r="B692" s="13"/>
      <c r="C692" s="22"/>
      <c r="D692" s="20"/>
      <c r="E692" s="13"/>
      <c r="F692" s="22"/>
    </row>
    <row r="693" spans="1:6" x14ac:dyDescent="0.3">
      <c r="A693" s="20"/>
      <c r="B693" s="13"/>
      <c r="C693" s="22"/>
      <c r="D693" s="20"/>
      <c r="E693" s="13"/>
      <c r="F693" s="22"/>
    </row>
    <row r="694" spans="1:6" x14ac:dyDescent="0.3">
      <c r="A694" s="20"/>
      <c r="B694" s="13"/>
      <c r="C694" s="22"/>
      <c r="D694" s="20"/>
      <c r="E694" s="13"/>
      <c r="F694" s="22"/>
    </row>
    <row r="695" spans="1:6" x14ac:dyDescent="0.3">
      <c r="A695" s="20"/>
      <c r="B695" s="13"/>
      <c r="C695" s="22"/>
      <c r="D695" s="20"/>
      <c r="E695" s="13"/>
      <c r="F695" s="22"/>
    </row>
    <row r="696" spans="1:6" x14ac:dyDescent="0.3">
      <c r="A696" s="20"/>
      <c r="B696" s="13"/>
      <c r="C696" s="22"/>
      <c r="D696" s="20"/>
      <c r="E696" s="13"/>
      <c r="F696" s="22"/>
    </row>
    <row r="697" spans="1:6" x14ac:dyDescent="0.3">
      <c r="A697" s="20"/>
      <c r="B697" s="13"/>
      <c r="C697" s="22"/>
      <c r="D697" s="20"/>
      <c r="E697" s="13"/>
      <c r="F697" s="22"/>
    </row>
    <row r="698" spans="1:6" x14ac:dyDescent="0.3">
      <c r="A698" s="20"/>
      <c r="B698" s="13"/>
      <c r="C698" s="22"/>
      <c r="D698" s="20"/>
      <c r="E698" s="13"/>
      <c r="F698" s="22"/>
    </row>
    <row r="699" spans="1:6" x14ac:dyDescent="0.3">
      <c r="A699" s="20"/>
      <c r="B699" s="13"/>
      <c r="C699" s="22"/>
      <c r="D699" s="20"/>
      <c r="E699" s="13"/>
      <c r="F699" s="22"/>
    </row>
    <row r="700" spans="1:6" x14ac:dyDescent="0.3">
      <c r="A700" s="20"/>
      <c r="B700" s="13"/>
      <c r="C700" s="22"/>
      <c r="D700" s="20"/>
      <c r="E700" s="13"/>
      <c r="F700" s="22"/>
    </row>
    <row r="701" spans="1:6" x14ac:dyDescent="0.3">
      <c r="A701" s="20"/>
      <c r="B701" s="13"/>
      <c r="C701" s="22"/>
      <c r="D701" s="20"/>
      <c r="E701" s="13"/>
      <c r="F701" s="22"/>
    </row>
    <row r="702" spans="1:6" x14ac:dyDescent="0.3">
      <c r="A702" s="20"/>
      <c r="B702" s="13"/>
      <c r="C702" s="22"/>
      <c r="D702" s="20"/>
      <c r="E702" s="13"/>
      <c r="F702" s="22"/>
    </row>
    <row r="703" spans="1:6" x14ac:dyDescent="0.3">
      <c r="A703" s="20"/>
      <c r="B703" s="13"/>
      <c r="C703" s="22"/>
      <c r="D703" s="20"/>
      <c r="E703" s="13"/>
      <c r="F703" s="22"/>
    </row>
    <row r="704" spans="1:6" x14ac:dyDescent="0.3">
      <c r="A704" s="20"/>
      <c r="B704" s="13"/>
      <c r="C704" s="22"/>
      <c r="D704" s="20"/>
      <c r="E704" s="13"/>
      <c r="F704" s="22"/>
    </row>
    <row r="705" spans="1:6" x14ac:dyDescent="0.3">
      <c r="A705" s="20"/>
      <c r="B705" s="13"/>
      <c r="C705" s="22"/>
      <c r="D705" s="20"/>
      <c r="E705" s="13"/>
      <c r="F705" s="22"/>
    </row>
    <row r="706" spans="1:6" x14ac:dyDescent="0.3">
      <c r="A706" s="20"/>
      <c r="B706" s="13"/>
      <c r="C706" s="22"/>
      <c r="D706" s="20"/>
      <c r="E706" s="13"/>
      <c r="F706" s="22"/>
    </row>
    <row r="707" spans="1:6" x14ac:dyDescent="0.3">
      <c r="A707" s="20"/>
      <c r="B707" s="13"/>
      <c r="C707" s="22"/>
      <c r="D707" s="20"/>
      <c r="E707" s="13"/>
      <c r="F707" s="22"/>
    </row>
    <row r="708" spans="1:6" x14ac:dyDescent="0.3">
      <c r="A708" s="20"/>
      <c r="B708" s="13"/>
      <c r="C708" s="22"/>
      <c r="D708" s="20"/>
      <c r="E708" s="13"/>
      <c r="F708" s="22"/>
    </row>
    <row r="709" spans="1:6" x14ac:dyDescent="0.3">
      <c r="A709" s="20"/>
      <c r="B709" s="13"/>
      <c r="C709" s="22"/>
      <c r="D709" s="20"/>
      <c r="E709" s="13"/>
      <c r="F709" s="22"/>
    </row>
    <row r="710" spans="1:6" x14ac:dyDescent="0.3">
      <c r="A710" s="20"/>
      <c r="B710" s="13"/>
      <c r="C710" s="22"/>
      <c r="D710" s="20"/>
      <c r="E710" s="13"/>
      <c r="F710" s="22"/>
    </row>
    <row r="711" spans="1:6" x14ac:dyDescent="0.3">
      <c r="A711" s="20"/>
      <c r="B711" s="13"/>
      <c r="C711" s="22"/>
      <c r="D711" s="20"/>
      <c r="E711" s="13"/>
      <c r="F711" s="22"/>
    </row>
    <row r="712" spans="1:6" x14ac:dyDescent="0.3">
      <c r="A712" s="20"/>
      <c r="B712" s="13"/>
      <c r="C712" s="22"/>
      <c r="D712" s="20"/>
      <c r="E712" s="13"/>
      <c r="F712" s="22"/>
    </row>
    <row r="713" spans="1:6" x14ac:dyDescent="0.3">
      <c r="A713" s="20"/>
      <c r="B713" s="13"/>
      <c r="C713" s="22"/>
      <c r="D713" s="20"/>
      <c r="E713" s="13"/>
      <c r="F713" s="22"/>
    </row>
    <row r="714" spans="1:6" x14ac:dyDescent="0.3">
      <c r="A714" s="20"/>
      <c r="B714" s="13"/>
      <c r="C714" s="22"/>
      <c r="D714" s="20"/>
      <c r="E714" s="13"/>
      <c r="F714" s="22"/>
    </row>
    <row r="715" spans="1:6" x14ac:dyDescent="0.3">
      <c r="A715" s="20"/>
      <c r="B715" s="13"/>
      <c r="C715" s="22"/>
      <c r="D715" s="20"/>
      <c r="E715" s="13"/>
      <c r="F715" s="22"/>
    </row>
    <row r="716" spans="1:6" x14ac:dyDescent="0.3">
      <c r="A716" s="20"/>
      <c r="B716" s="13"/>
      <c r="C716" s="22"/>
      <c r="D716" s="20"/>
      <c r="E716" s="13"/>
      <c r="F716" s="22"/>
    </row>
    <row r="717" spans="1:6" x14ac:dyDescent="0.3">
      <c r="A717" s="20"/>
      <c r="B717" s="13"/>
      <c r="C717" s="22"/>
      <c r="D717" s="20"/>
      <c r="E717" s="13"/>
      <c r="F717" s="22"/>
    </row>
    <row r="718" spans="1:6" x14ac:dyDescent="0.3">
      <c r="A718" s="20"/>
      <c r="B718" s="13"/>
      <c r="C718" s="22"/>
      <c r="D718" s="20"/>
      <c r="E718" s="13"/>
      <c r="F718" s="22"/>
    </row>
    <row r="719" spans="1:6" x14ac:dyDescent="0.3">
      <c r="A719" s="20"/>
      <c r="B719" s="13"/>
      <c r="C719" s="22"/>
      <c r="D719" s="20"/>
      <c r="E719" s="13"/>
      <c r="F719" s="22"/>
    </row>
    <row r="720" spans="1:6" x14ac:dyDescent="0.3">
      <c r="A720" s="20"/>
      <c r="B720" s="13"/>
      <c r="C720" s="22"/>
      <c r="D720" s="20"/>
      <c r="E720" s="13"/>
      <c r="F720" s="22"/>
    </row>
    <row r="721" spans="1:6" x14ac:dyDescent="0.3">
      <c r="A721" s="20"/>
      <c r="B721" s="13"/>
      <c r="C721" s="22"/>
      <c r="D721" s="20"/>
      <c r="E721" s="13"/>
      <c r="F721" s="22"/>
    </row>
    <row r="722" spans="1:6" x14ac:dyDescent="0.3">
      <c r="A722" s="20"/>
      <c r="B722" s="13"/>
      <c r="C722" s="22"/>
      <c r="D722" s="20"/>
      <c r="E722" s="13"/>
      <c r="F722" s="22"/>
    </row>
    <row r="723" spans="1:6" x14ac:dyDescent="0.3">
      <c r="A723" s="20"/>
      <c r="B723" s="13"/>
      <c r="C723" s="22"/>
      <c r="D723" s="20"/>
      <c r="E723" s="13"/>
      <c r="F723" s="22"/>
    </row>
    <row r="724" spans="1:6" x14ac:dyDescent="0.3">
      <c r="A724" s="20"/>
      <c r="B724" s="13"/>
      <c r="C724" s="22"/>
      <c r="D724" s="20"/>
      <c r="E724" s="13"/>
      <c r="F724" s="22"/>
    </row>
    <row r="725" spans="1:6" x14ac:dyDescent="0.3">
      <c r="A725" s="20"/>
      <c r="B725" s="13"/>
      <c r="C725" s="22"/>
      <c r="D725" s="20"/>
      <c r="E725" s="13"/>
      <c r="F725" s="22"/>
    </row>
    <row r="726" spans="1:6" x14ac:dyDescent="0.3">
      <c r="A726" s="20"/>
      <c r="B726" s="13"/>
      <c r="C726" s="22"/>
      <c r="D726" s="20"/>
      <c r="E726" s="13"/>
      <c r="F726" s="22"/>
    </row>
    <row r="727" spans="1:6" x14ac:dyDescent="0.3">
      <c r="A727" s="20"/>
      <c r="B727" s="13"/>
      <c r="C727" s="22"/>
      <c r="D727" s="20"/>
      <c r="E727" s="13"/>
      <c r="F727" s="22"/>
    </row>
    <row r="728" spans="1:6" x14ac:dyDescent="0.3">
      <c r="A728" s="20"/>
      <c r="B728" s="13"/>
      <c r="C728" s="22"/>
      <c r="D728" s="20"/>
      <c r="E728" s="13"/>
      <c r="F728" s="22"/>
    </row>
    <row r="729" spans="1:6" x14ac:dyDescent="0.3">
      <c r="A729" s="20"/>
      <c r="B729" s="13"/>
      <c r="C729" s="22"/>
      <c r="D729" s="20"/>
      <c r="E729" s="13"/>
      <c r="F729" s="22"/>
    </row>
    <row r="730" spans="1:6" x14ac:dyDescent="0.3">
      <c r="A730" s="20"/>
      <c r="B730" s="13"/>
      <c r="C730" s="22"/>
      <c r="D730" s="20"/>
      <c r="E730" s="13"/>
      <c r="F730" s="22"/>
    </row>
    <row r="731" spans="1:6" x14ac:dyDescent="0.3">
      <c r="A731" s="20"/>
      <c r="B731" s="13"/>
      <c r="C731" s="22"/>
      <c r="D731" s="20"/>
      <c r="E731" s="13"/>
      <c r="F731" s="22"/>
    </row>
    <row r="732" spans="1:6" x14ac:dyDescent="0.3">
      <c r="A732" s="20"/>
      <c r="B732" s="13"/>
      <c r="C732" s="22"/>
      <c r="D732" s="20"/>
      <c r="E732" s="13"/>
      <c r="F732" s="22"/>
    </row>
    <row r="733" spans="1:6" x14ac:dyDescent="0.3">
      <c r="A733" s="20"/>
      <c r="B733" s="13"/>
      <c r="C733" s="22"/>
      <c r="D733" s="20"/>
      <c r="E733" s="13"/>
      <c r="F733" s="22"/>
    </row>
    <row r="734" spans="1:6" x14ac:dyDescent="0.3">
      <c r="A734" s="20"/>
      <c r="B734" s="13"/>
      <c r="C734" s="22"/>
      <c r="D734" s="20"/>
      <c r="E734" s="13"/>
      <c r="F734" s="22"/>
    </row>
    <row r="735" spans="1:6" x14ac:dyDescent="0.3">
      <c r="A735" s="20"/>
      <c r="B735" s="13"/>
      <c r="C735" s="22"/>
      <c r="D735" s="20"/>
      <c r="E735" s="13"/>
      <c r="F735" s="22"/>
    </row>
    <row r="736" spans="1:6" x14ac:dyDescent="0.3">
      <c r="A736" s="20"/>
      <c r="B736" s="13"/>
      <c r="C736" s="22"/>
      <c r="D736" s="20"/>
      <c r="E736" s="13"/>
      <c r="F736" s="22"/>
    </row>
    <row r="737" spans="1:6" x14ac:dyDescent="0.3">
      <c r="A737" s="20"/>
      <c r="B737" s="13"/>
      <c r="C737" s="22"/>
      <c r="D737" s="20"/>
      <c r="E737" s="13"/>
      <c r="F737" s="22"/>
    </row>
    <row r="738" spans="1:6" x14ac:dyDescent="0.3">
      <c r="A738" s="20"/>
      <c r="B738" s="13"/>
      <c r="C738" s="22"/>
      <c r="D738" s="20"/>
      <c r="E738" s="13"/>
      <c r="F738" s="22"/>
    </row>
    <row r="739" spans="1:6" x14ac:dyDescent="0.3">
      <c r="A739" s="20"/>
      <c r="B739" s="13"/>
      <c r="C739" s="22"/>
      <c r="D739" s="20"/>
      <c r="E739" s="13"/>
      <c r="F739" s="22"/>
    </row>
    <row r="740" spans="1:6" x14ac:dyDescent="0.3">
      <c r="A740" s="20"/>
      <c r="B740" s="13"/>
      <c r="C740" s="22"/>
      <c r="D740" s="20"/>
      <c r="E740" s="13"/>
      <c r="F740" s="22"/>
    </row>
    <row r="741" spans="1:6" x14ac:dyDescent="0.3">
      <c r="A741" s="20"/>
      <c r="B741" s="13"/>
      <c r="C741" s="22"/>
      <c r="D741" s="20"/>
      <c r="E741" s="13"/>
      <c r="F741" s="22"/>
    </row>
    <row r="742" spans="1:6" x14ac:dyDescent="0.3">
      <c r="A742" s="20"/>
      <c r="B742" s="13"/>
      <c r="C742" s="22"/>
      <c r="D742" s="20"/>
      <c r="E742" s="13"/>
      <c r="F742" s="22"/>
    </row>
    <row r="743" spans="1:6" x14ac:dyDescent="0.3">
      <c r="A743" s="20"/>
      <c r="B743" s="13"/>
      <c r="C743" s="22"/>
      <c r="D743" s="20"/>
      <c r="E743" s="13"/>
      <c r="F743" s="22"/>
    </row>
    <row r="744" spans="1:6" x14ac:dyDescent="0.3">
      <c r="A744" s="20"/>
      <c r="B744" s="13"/>
      <c r="C744" s="22"/>
      <c r="D744" s="20"/>
      <c r="E744" s="13"/>
      <c r="F744" s="22"/>
    </row>
    <row r="745" spans="1:6" x14ac:dyDescent="0.3">
      <c r="A745" s="20"/>
      <c r="B745" s="13"/>
      <c r="C745" s="22"/>
      <c r="D745" s="20"/>
      <c r="E745" s="13"/>
      <c r="F745" s="22"/>
    </row>
    <row r="746" spans="1:6" x14ac:dyDescent="0.3">
      <c r="A746" s="20"/>
      <c r="B746" s="13"/>
      <c r="C746" s="22"/>
      <c r="D746" s="20"/>
      <c r="E746" s="13"/>
      <c r="F746" s="22"/>
    </row>
    <row r="747" spans="1:6" x14ac:dyDescent="0.3">
      <c r="A747" s="20"/>
      <c r="B747" s="13"/>
      <c r="C747" s="22"/>
      <c r="D747" s="20"/>
      <c r="E747" s="13"/>
      <c r="F747" s="22"/>
    </row>
    <row r="748" spans="1:6" x14ac:dyDescent="0.3">
      <c r="A748" s="20"/>
      <c r="B748" s="13"/>
      <c r="C748" s="22"/>
      <c r="D748" s="20"/>
      <c r="E748" s="13"/>
      <c r="F748" s="22"/>
    </row>
    <row r="749" spans="1:6" ht="15" thickBot="1" x14ac:dyDescent="0.35">
      <c r="A749" s="11"/>
      <c r="B749" s="11"/>
      <c r="C749" s="23"/>
      <c r="D749" s="24"/>
      <c r="E749" s="11"/>
      <c r="F749" s="23"/>
    </row>
  </sheetData>
  <sortState xmlns:xlrd2="http://schemas.microsoft.com/office/spreadsheetml/2017/richdata2" ref="A27:A46">
    <sortCondition ref="A27"/>
  </sortState>
  <mergeCells count="7">
    <mergeCell ref="A20:B20"/>
    <mergeCell ref="A2:B2"/>
    <mergeCell ref="A5:B5"/>
    <mergeCell ref="A9:B9"/>
    <mergeCell ref="A12:B12"/>
    <mergeCell ref="B13:B15"/>
    <mergeCell ref="A16:B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E-commerce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Zarvin.114@outlook.com</cp:lastModifiedBy>
  <dcterms:created xsi:type="dcterms:W3CDTF">2025-07-17T02:35:40Z</dcterms:created>
  <dcterms:modified xsi:type="dcterms:W3CDTF">2025-07-17T04:01:34Z</dcterms:modified>
</cp:coreProperties>
</file>