
<file path=[Content_Types].xml><?xml version="1.0" encoding="utf-8"?>
<Types xmlns="http://schemas.openxmlformats.org/package/2006/content-type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charts/chartEx2.xml" ContentType="application/vnd.ms-office.chartex+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Ex3.xml" ContentType="application/vnd.ms-office.chartex+xml"/>
  <Override PartName="/xl/charts/style3.xml" ContentType="application/vnd.ms-office.chartstyle+xml"/>
  <Override PartName="/xl/charts/colors3.xml" ContentType="application/vnd.ms-office.chartcolorstyle+xml"/>
  <Override PartName="/xl/charts/chartEx4.xml" ContentType="application/vnd.ms-office.chartex+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5.xml" ContentType="application/vnd.ms-office.chartstyle+xml"/>
  <Override PartName="/xl/charts/colors5.xml" ContentType="application/vnd.ms-office.chartcolorstyle+xml"/>
  <Override PartName="/xl/charts/chart2.xml" ContentType="application/vnd.openxmlformats-officedocument.drawingml.chart+xml"/>
  <Override PartName="/xl/charts/style6.xml" ContentType="application/vnd.ms-office.chartstyle+xml"/>
  <Override PartName="/xl/charts/colors6.xml" ContentType="application/vnd.ms-office.chartcolorstyle+xml"/>
  <Override PartName="/xl/charts/chartEx5.xml" ContentType="application/vnd.ms-office.chartex+xml"/>
  <Override PartName="/xl/charts/style7.xml" ContentType="application/vnd.ms-office.chartstyle+xml"/>
  <Override PartName="/xl/charts/colors7.xml" ContentType="application/vnd.ms-office.chartcolorstyle+xml"/>
  <Override PartName="/xl/charts/chart3.xml" ContentType="application/vnd.openxmlformats-officedocument.drawingml.chart+xml"/>
  <Override PartName="/xl/charts/style8.xml" ContentType="application/vnd.ms-office.chartstyle+xml"/>
  <Override PartName="/xl/charts/colors8.xml" ContentType="application/vnd.ms-office.chartcolorstyle+xml"/>
  <Override PartName="/xl/charts/chart4.xml" ContentType="application/vnd.openxmlformats-officedocument.drawingml.chart+xml"/>
  <Override PartName="/xl/charts/style9.xml" ContentType="application/vnd.ms-office.chartstyle+xml"/>
  <Override PartName="/xl/charts/colors9.xml" ContentType="application/vnd.ms-office.chartcolorstyle+xml"/>
  <Override PartName="/xl/charts/chart5.xml" ContentType="application/vnd.openxmlformats-officedocument.drawingml.chart+xml"/>
  <Override PartName="/xl/charts/style10.xml" ContentType="application/vnd.ms-office.chartstyle+xml"/>
  <Override PartName="/xl/charts/colors10.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e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925"/>
  <workbookPr hidePivotFieldList="1" defaultThemeVersion="124226"/>
  <mc:AlternateContent xmlns:mc="http://schemas.openxmlformats.org/markup-compatibility/2006">
    <mc:Choice Requires="x15">
      <x15ac:absPath xmlns:x15ac="http://schemas.microsoft.com/office/spreadsheetml/2010/11/ac" url="C:\Users\DELL\Downloads\"/>
    </mc:Choice>
  </mc:AlternateContent>
  <xr:revisionPtr revIDLastSave="0" documentId="8_{D4C49408-DB2F-4895-86C1-1D9C285FBFF2}" xr6:coauthVersionLast="47" xr6:coauthVersionMax="47" xr10:uidLastSave="{00000000-0000-0000-0000-000000000000}"/>
  <bookViews>
    <workbookView xWindow="-108" yWindow="-108" windowWidth="23256" windowHeight="12456" tabRatio="768" xr2:uid="{00000000-000D-0000-FFFF-FFFF00000000}"/>
  </bookViews>
  <sheets>
    <sheet name="Customer_satisfaction" sheetId="1" r:id="rId1"/>
    <sheet name="Descriptive_Age" sheetId="2" r:id="rId2"/>
    <sheet name="Descriptive_Cleanliness_Rating" sheetId="3" r:id="rId3"/>
    <sheet name="Statistical_Analysis" sheetId="7" r:id="rId4"/>
    <sheet name="pivot_tables" sheetId="4" r:id="rId5"/>
    <sheet name="Dashboard" sheetId="5" r:id="rId6"/>
  </sheets>
  <definedNames>
    <definedName name="_xlchart.v1.0" hidden="1">Customer_satisfaction!$B$2:$B$556</definedName>
    <definedName name="_xlchart.v1.1" hidden="1">Customer_satisfaction!$B$2:$B$556</definedName>
    <definedName name="_xlchart.v1.2" hidden="1">Customer_satisfaction!$H$2:$H$556</definedName>
    <definedName name="_xlchart.v1.3" hidden="1">Customer_satisfaction!$H$2:$H$556</definedName>
    <definedName name="_xlchart.v1.4" hidden="1">Customer_satisfaction!$I$2:$I$556</definedName>
    <definedName name="Slicer_Gender">#N/A</definedName>
    <definedName name="Slicer_Product_Quality_Rating">#N/A</definedName>
  </definedNames>
  <calcPr calcId="191029"/>
  <pivotCaches>
    <pivotCache cacheId="22" r:id="rId7"/>
  </pivotCaches>
  <extLst>
    <ext xmlns:x14="http://schemas.microsoft.com/office/spreadsheetml/2009/9/main" uri="{BBE1A952-AA13-448e-AADC-164F8A28A991}">
      <x14:slicerCaches>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8" i="3" l="1"/>
  <c r="B17" i="3"/>
  <c r="B16" i="3"/>
  <c r="B12" i="3" a="1"/>
  <c r="B12" i="3" s="1"/>
  <c r="B10" i="3"/>
  <c r="B5" i="3"/>
  <c r="B10" i="2"/>
  <c r="B9" i="3"/>
  <c r="B7" i="3"/>
  <c r="B6" i="3"/>
  <c r="B3" i="3"/>
  <c r="B2" i="3"/>
  <c r="B20" i="3" l="1"/>
  <c r="B21" i="3" l="1"/>
  <c r="B21" i="2" l="1"/>
  <c r="B20" i="2"/>
  <c r="B18" i="2"/>
  <c r="B17" i="2"/>
  <c r="B16" i="2"/>
  <c r="B12" i="2" a="1"/>
  <c r="B12" i="2" s="1"/>
  <c r="B9" i="2"/>
  <c r="B7" i="2"/>
  <c r="B6" i="2"/>
  <c r="B5" i="2"/>
  <c r="B3" i="2"/>
  <c r="B2"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<sst xmlns="http://schemas.openxmlformats.org/spreadsheetml/2006/main" count="2340" uniqueCount="622">
  <si>
    <t>Customer_ID</t>
  </si>
  <si>
    <t>Age</t>
  </si>
  <si>
    <t>Gender</t>
  </si>
  <si>
    <t>Visit_Frequency</t>
  </si>
  <si>
    <t>Amount_Spent</t>
  </si>
  <si>
    <t>Service_Rating</t>
  </si>
  <si>
    <t>Product_Quality_Rating</t>
  </si>
  <si>
    <t>Cleanliness_Rating</t>
  </si>
  <si>
    <t>Overall_Satisfaction</t>
  </si>
  <si>
    <t>Branch</t>
  </si>
  <si>
    <t>C0001</t>
  </si>
  <si>
    <t>C0002</t>
  </si>
  <si>
    <t>C0003</t>
  </si>
  <si>
    <t>C0004</t>
  </si>
  <si>
    <t>C0005</t>
  </si>
  <si>
    <t>C0006</t>
  </si>
  <si>
    <t>C0007</t>
  </si>
  <si>
    <t>C0008</t>
  </si>
  <si>
    <t>C0009</t>
  </si>
  <si>
    <t>C0010</t>
  </si>
  <si>
    <t>C0011</t>
  </si>
  <si>
    <t>C0012</t>
  </si>
  <si>
    <t>C0013</t>
  </si>
  <si>
    <t>C0014</t>
  </si>
  <si>
    <t>C0015</t>
  </si>
  <si>
    <t>C0016</t>
  </si>
  <si>
    <t>C0017</t>
  </si>
  <si>
    <t>C0018</t>
  </si>
  <si>
    <t>C0019</t>
  </si>
  <si>
    <t>C0020</t>
  </si>
  <si>
    <t>C0021</t>
  </si>
  <si>
    <t>C0022</t>
  </si>
  <si>
    <t>C0023</t>
  </si>
  <si>
    <t>C0024</t>
  </si>
  <si>
    <t>C0025</t>
  </si>
  <si>
    <t>C0026</t>
  </si>
  <si>
    <t>C0027</t>
  </si>
  <si>
    <t>C0028</t>
  </si>
  <si>
    <t>C0029</t>
  </si>
  <si>
    <t>C0030</t>
  </si>
  <si>
    <t>C0031</t>
  </si>
  <si>
    <t>C0032</t>
  </si>
  <si>
    <t>C0033</t>
  </si>
  <si>
    <t>C0034</t>
  </si>
  <si>
    <t>C0035</t>
  </si>
  <si>
    <t>C0036</t>
  </si>
  <si>
    <t>C0037</t>
  </si>
  <si>
    <t>C0038</t>
  </si>
  <si>
    <t>C0039</t>
  </si>
  <si>
    <t>C0040</t>
  </si>
  <si>
    <t>C0041</t>
  </si>
  <si>
    <t>C0042</t>
  </si>
  <si>
    <t>C0043</t>
  </si>
  <si>
    <t>C0044</t>
  </si>
  <si>
    <t>C0045</t>
  </si>
  <si>
    <t>C0046</t>
  </si>
  <si>
    <t>C0047</t>
  </si>
  <si>
    <t>C0048</t>
  </si>
  <si>
    <t>C0049</t>
  </si>
  <si>
    <t>C0050</t>
  </si>
  <si>
    <t>C0051</t>
  </si>
  <si>
    <t>C0052</t>
  </si>
  <si>
    <t>C0053</t>
  </si>
  <si>
    <t>C0054</t>
  </si>
  <si>
    <t>C0055</t>
  </si>
  <si>
    <t>C0056</t>
  </si>
  <si>
    <t>C0057</t>
  </si>
  <si>
    <t>C0058</t>
  </si>
  <si>
    <t>C0059</t>
  </si>
  <si>
    <t>C0060</t>
  </si>
  <si>
    <t>C0061</t>
  </si>
  <si>
    <t>C0062</t>
  </si>
  <si>
    <t>C0063</t>
  </si>
  <si>
    <t>C0064</t>
  </si>
  <si>
    <t>C0065</t>
  </si>
  <si>
    <t>C0066</t>
  </si>
  <si>
    <t>C0067</t>
  </si>
  <si>
    <t>C0068</t>
  </si>
  <si>
    <t>C0069</t>
  </si>
  <si>
    <t>C0070</t>
  </si>
  <si>
    <t>C0071</t>
  </si>
  <si>
    <t>C0072</t>
  </si>
  <si>
    <t>C0073</t>
  </si>
  <si>
    <t>C0074</t>
  </si>
  <si>
    <t>C0075</t>
  </si>
  <si>
    <t>C0076</t>
  </si>
  <si>
    <t>C0077</t>
  </si>
  <si>
    <t>C0078</t>
  </si>
  <si>
    <t>C0079</t>
  </si>
  <si>
    <t>C0080</t>
  </si>
  <si>
    <t>C0081</t>
  </si>
  <si>
    <t>C0082</t>
  </si>
  <si>
    <t>C0083</t>
  </si>
  <si>
    <t>C0084</t>
  </si>
  <si>
    <t>C0085</t>
  </si>
  <si>
    <t>C0086</t>
  </si>
  <si>
    <t>C0087</t>
  </si>
  <si>
    <t>C0088</t>
  </si>
  <si>
    <t>C0089</t>
  </si>
  <si>
    <t>C0090</t>
  </si>
  <si>
    <t>C0091</t>
  </si>
  <si>
    <t>C0092</t>
  </si>
  <si>
    <t>C0093</t>
  </si>
  <si>
    <t>C0094</t>
  </si>
  <si>
    <t>C0095</t>
  </si>
  <si>
    <t>C0096</t>
  </si>
  <si>
    <t>C0097</t>
  </si>
  <si>
    <t>C0098</t>
  </si>
  <si>
    <t>C0099</t>
  </si>
  <si>
    <t>C0100</t>
  </si>
  <si>
    <t>C0101</t>
  </si>
  <si>
    <t>C0102</t>
  </si>
  <si>
    <t>C0103</t>
  </si>
  <si>
    <t>C0104</t>
  </si>
  <si>
    <t>C0105</t>
  </si>
  <si>
    <t>C0106</t>
  </si>
  <si>
    <t>C0107</t>
  </si>
  <si>
    <t>C0108</t>
  </si>
  <si>
    <t>C0109</t>
  </si>
  <si>
    <t>C0110</t>
  </si>
  <si>
    <t>C0111</t>
  </si>
  <si>
    <t>C0112</t>
  </si>
  <si>
    <t>C0113</t>
  </si>
  <si>
    <t>C0114</t>
  </si>
  <si>
    <t>C0115</t>
  </si>
  <si>
    <t>C0116</t>
  </si>
  <si>
    <t>C0117</t>
  </si>
  <si>
    <t>C0118</t>
  </si>
  <si>
    <t>C0119</t>
  </si>
  <si>
    <t>C0120</t>
  </si>
  <si>
    <t>C0121</t>
  </si>
  <si>
    <t>C0122</t>
  </si>
  <si>
    <t>C0123</t>
  </si>
  <si>
    <t>C0124</t>
  </si>
  <si>
    <t>C0125</t>
  </si>
  <si>
    <t>C0126</t>
  </si>
  <si>
    <t>C0127</t>
  </si>
  <si>
    <t>C0128</t>
  </si>
  <si>
    <t>C0129</t>
  </si>
  <si>
    <t>C0130</t>
  </si>
  <si>
    <t>C0131</t>
  </si>
  <si>
    <t>C0132</t>
  </si>
  <si>
    <t>C0133</t>
  </si>
  <si>
    <t>C0134</t>
  </si>
  <si>
    <t>C0135</t>
  </si>
  <si>
    <t>C0136</t>
  </si>
  <si>
    <t>C0137</t>
  </si>
  <si>
    <t>C0138</t>
  </si>
  <si>
    <t>C0139</t>
  </si>
  <si>
    <t>C0140</t>
  </si>
  <si>
    <t>C0141</t>
  </si>
  <si>
    <t>C0142</t>
  </si>
  <si>
    <t>C0143</t>
  </si>
  <si>
    <t>C0144</t>
  </si>
  <si>
    <t>C0145</t>
  </si>
  <si>
    <t>C0146</t>
  </si>
  <si>
    <t>C0147</t>
  </si>
  <si>
    <t>C0148</t>
  </si>
  <si>
    <t>C0149</t>
  </si>
  <si>
    <t>C0150</t>
  </si>
  <si>
    <t>C0151</t>
  </si>
  <si>
    <t>C0152</t>
  </si>
  <si>
    <t>C0153</t>
  </si>
  <si>
    <t>C0154</t>
  </si>
  <si>
    <t>C0155</t>
  </si>
  <si>
    <t>C0156</t>
  </si>
  <si>
    <t>C0157</t>
  </si>
  <si>
    <t>C0158</t>
  </si>
  <si>
    <t>C0159</t>
  </si>
  <si>
    <t>C0160</t>
  </si>
  <si>
    <t>C0161</t>
  </si>
  <si>
    <t>C0162</t>
  </si>
  <si>
    <t>C0163</t>
  </si>
  <si>
    <t>C0164</t>
  </si>
  <si>
    <t>C0165</t>
  </si>
  <si>
    <t>C0166</t>
  </si>
  <si>
    <t>C0167</t>
  </si>
  <si>
    <t>C0168</t>
  </si>
  <si>
    <t>C0169</t>
  </si>
  <si>
    <t>C0170</t>
  </si>
  <si>
    <t>C0171</t>
  </si>
  <si>
    <t>C0172</t>
  </si>
  <si>
    <t>C0173</t>
  </si>
  <si>
    <t>C0174</t>
  </si>
  <si>
    <t>C0175</t>
  </si>
  <si>
    <t>C0176</t>
  </si>
  <si>
    <t>C0177</t>
  </si>
  <si>
    <t>C0178</t>
  </si>
  <si>
    <t>C0179</t>
  </si>
  <si>
    <t>C0180</t>
  </si>
  <si>
    <t>C0181</t>
  </si>
  <si>
    <t>C0182</t>
  </si>
  <si>
    <t>C0183</t>
  </si>
  <si>
    <t>C0184</t>
  </si>
  <si>
    <t>C0185</t>
  </si>
  <si>
    <t>C0186</t>
  </si>
  <si>
    <t>C0187</t>
  </si>
  <si>
    <t>C0188</t>
  </si>
  <si>
    <t>C0189</t>
  </si>
  <si>
    <t>C0190</t>
  </si>
  <si>
    <t>C0191</t>
  </si>
  <si>
    <t>C0192</t>
  </si>
  <si>
    <t>C0193</t>
  </si>
  <si>
    <t>C0194</t>
  </si>
  <si>
    <t>C0195</t>
  </si>
  <si>
    <t>C0196</t>
  </si>
  <si>
    <t>C0197</t>
  </si>
  <si>
    <t>C0198</t>
  </si>
  <si>
    <t>C0199</t>
  </si>
  <si>
    <t>C0200</t>
  </si>
  <si>
    <t>C0201</t>
  </si>
  <si>
    <t>C0202</t>
  </si>
  <si>
    <t>C0203</t>
  </si>
  <si>
    <t>C0204</t>
  </si>
  <si>
    <t>C0205</t>
  </si>
  <si>
    <t>C0206</t>
  </si>
  <si>
    <t>C0207</t>
  </si>
  <si>
    <t>C0208</t>
  </si>
  <si>
    <t>C0209</t>
  </si>
  <si>
    <t>C0210</t>
  </si>
  <si>
    <t>C0211</t>
  </si>
  <si>
    <t>C0212</t>
  </si>
  <si>
    <t>C0213</t>
  </si>
  <si>
    <t>C0214</t>
  </si>
  <si>
    <t>C0215</t>
  </si>
  <si>
    <t>C0216</t>
  </si>
  <si>
    <t>C0217</t>
  </si>
  <si>
    <t>C0218</t>
  </si>
  <si>
    <t>C0219</t>
  </si>
  <si>
    <t>C0220</t>
  </si>
  <si>
    <t>C0221</t>
  </si>
  <si>
    <t>C0222</t>
  </si>
  <si>
    <t>C0223</t>
  </si>
  <si>
    <t>C0224</t>
  </si>
  <si>
    <t>C0225</t>
  </si>
  <si>
    <t>C0226</t>
  </si>
  <si>
    <t>C0227</t>
  </si>
  <si>
    <t>C0228</t>
  </si>
  <si>
    <t>C0229</t>
  </si>
  <si>
    <t>C0230</t>
  </si>
  <si>
    <t>C0231</t>
  </si>
  <si>
    <t>C0232</t>
  </si>
  <si>
    <t>C0233</t>
  </si>
  <si>
    <t>C0234</t>
  </si>
  <si>
    <t>C0235</t>
  </si>
  <si>
    <t>C0236</t>
  </si>
  <si>
    <t>C0237</t>
  </si>
  <si>
    <t>C0238</t>
  </si>
  <si>
    <t>C0239</t>
  </si>
  <si>
    <t>C0240</t>
  </si>
  <si>
    <t>C0241</t>
  </si>
  <si>
    <t>C0242</t>
  </si>
  <si>
    <t>C0243</t>
  </si>
  <si>
    <t>C0244</t>
  </si>
  <si>
    <t>C0245</t>
  </si>
  <si>
    <t>C0246</t>
  </si>
  <si>
    <t>C0247</t>
  </si>
  <si>
    <t>C0248</t>
  </si>
  <si>
    <t>C0249</t>
  </si>
  <si>
    <t>C0250</t>
  </si>
  <si>
    <t>C0251</t>
  </si>
  <si>
    <t>C0252</t>
  </si>
  <si>
    <t>C0253</t>
  </si>
  <si>
    <t>C0254</t>
  </si>
  <si>
    <t>C0255</t>
  </si>
  <si>
    <t>C0256</t>
  </si>
  <si>
    <t>C0257</t>
  </si>
  <si>
    <t>C0258</t>
  </si>
  <si>
    <t>C0259</t>
  </si>
  <si>
    <t>C0260</t>
  </si>
  <si>
    <t>C0261</t>
  </si>
  <si>
    <t>C0262</t>
  </si>
  <si>
    <t>C0263</t>
  </si>
  <si>
    <t>C0264</t>
  </si>
  <si>
    <t>C0265</t>
  </si>
  <si>
    <t>C0266</t>
  </si>
  <si>
    <t>C0267</t>
  </si>
  <si>
    <t>C0268</t>
  </si>
  <si>
    <t>C0269</t>
  </si>
  <si>
    <t>C0270</t>
  </si>
  <si>
    <t>C0271</t>
  </si>
  <si>
    <t>C0272</t>
  </si>
  <si>
    <t>C0273</t>
  </si>
  <si>
    <t>C0274</t>
  </si>
  <si>
    <t>C0275</t>
  </si>
  <si>
    <t>C0276</t>
  </si>
  <si>
    <t>C0277</t>
  </si>
  <si>
    <t>C0278</t>
  </si>
  <si>
    <t>C0279</t>
  </si>
  <si>
    <t>C0280</t>
  </si>
  <si>
    <t>C0281</t>
  </si>
  <si>
    <t>C0282</t>
  </si>
  <si>
    <t>C0283</t>
  </si>
  <si>
    <t>C0284</t>
  </si>
  <si>
    <t>C0285</t>
  </si>
  <si>
    <t>C0286</t>
  </si>
  <si>
    <t>C0287</t>
  </si>
  <si>
    <t>C0288</t>
  </si>
  <si>
    <t>C0289</t>
  </si>
  <si>
    <t>C0290</t>
  </si>
  <si>
    <t>C0291</t>
  </si>
  <si>
    <t>C0292</t>
  </si>
  <si>
    <t>C0293</t>
  </si>
  <si>
    <t>C0294</t>
  </si>
  <si>
    <t>C0295</t>
  </si>
  <si>
    <t>C0296</t>
  </si>
  <si>
    <t>C0297</t>
  </si>
  <si>
    <t>C0298</t>
  </si>
  <si>
    <t>C0299</t>
  </si>
  <si>
    <t>C0300</t>
  </si>
  <si>
    <t>C0301</t>
  </si>
  <si>
    <t>C0302</t>
  </si>
  <si>
    <t>C0303</t>
  </si>
  <si>
    <t>C0304</t>
  </si>
  <si>
    <t>C0305</t>
  </si>
  <si>
    <t>C0306</t>
  </si>
  <si>
    <t>C0307</t>
  </si>
  <si>
    <t>C0308</t>
  </si>
  <si>
    <t>C0309</t>
  </si>
  <si>
    <t>C0310</t>
  </si>
  <si>
    <t>C0311</t>
  </si>
  <si>
    <t>C0312</t>
  </si>
  <si>
    <t>C0313</t>
  </si>
  <si>
    <t>C0314</t>
  </si>
  <si>
    <t>C0315</t>
  </si>
  <si>
    <t>C0316</t>
  </si>
  <si>
    <t>C0317</t>
  </si>
  <si>
    <t>C0318</t>
  </si>
  <si>
    <t>C0319</t>
  </si>
  <si>
    <t>C0320</t>
  </si>
  <si>
    <t>C0321</t>
  </si>
  <si>
    <t>C0322</t>
  </si>
  <si>
    <t>C0323</t>
  </si>
  <si>
    <t>C0324</t>
  </si>
  <si>
    <t>C0325</t>
  </si>
  <si>
    <t>C0326</t>
  </si>
  <si>
    <t>C0327</t>
  </si>
  <si>
    <t>C0328</t>
  </si>
  <si>
    <t>C0329</t>
  </si>
  <si>
    <t>C0330</t>
  </si>
  <si>
    <t>C0331</t>
  </si>
  <si>
    <t>C0332</t>
  </si>
  <si>
    <t>C0333</t>
  </si>
  <si>
    <t>C0334</t>
  </si>
  <si>
    <t>C0335</t>
  </si>
  <si>
    <t>C0336</t>
  </si>
  <si>
    <t>C0337</t>
  </si>
  <si>
    <t>C0338</t>
  </si>
  <si>
    <t>C0339</t>
  </si>
  <si>
    <t>C0340</t>
  </si>
  <si>
    <t>C0341</t>
  </si>
  <si>
    <t>C0342</t>
  </si>
  <si>
    <t>C0343</t>
  </si>
  <si>
    <t>C0344</t>
  </si>
  <si>
    <t>C0345</t>
  </si>
  <si>
    <t>C0346</t>
  </si>
  <si>
    <t>C0347</t>
  </si>
  <si>
    <t>C0348</t>
  </si>
  <si>
    <t>C0349</t>
  </si>
  <si>
    <t>C0350</t>
  </si>
  <si>
    <t>C0351</t>
  </si>
  <si>
    <t>C0352</t>
  </si>
  <si>
    <t>C0353</t>
  </si>
  <si>
    <t>C0354</t>
  </si>
  <si>
    <t>C0355</t>
  </si>
  <si>
    <t>C0356</t>
  </si>
  <si>
    <t>C0357</t>
  </si>
  <si>
    <t>C0358</t>
  </si>
  <si>
    <t>C0359</t>
  </si>
  <si>
    <t>C0360</t>
  </si>
  <si>
    <t>C0361</t>
  </si>
  <si>
    <t>C0362</t>
  </si>
  <si>
    <t>C0363</t>
  </si>
  <si>
    <t>C0364</t>
  </si>
  <si>
    <t>C0365</t>
  </si>
  <si>
    <t>C0366</t>
  </si>
  <si>
    <t>C0367</t>
  </si>
  <si>
    <t>C0368</t>
  </si>
  <si>
    <t>C0369</t>
  </si>
  <si>
    <t>C0370</t>
  </si>
  <si>
    <t>C0371</t>
  </si>
  <si>
    <t>C0372</t>
  </si>
  <si>
    <t>C0373</t>
  </si>
  <si>
    <t>C0374</t>
  </si>
  <si>
    <t>C0375</t>
  </si>
  <si>
    <t>C0376</t>
  </si>
  <si>
    <t>C0377</t>
  </si>
  <si>
    <t>C0378</t>
  </si>
  <si>
    <t>C0379</t>
  </si>
  <si>
    <t>C0380</t>
  </si>
  <si>
    <t>C0381</t>
  </si>
  <si>
    <t>C0382</t>
  </si>
  <si>
    <t>C0383</t>
  </si>
  <si>
    <t>C0384</t>
  </si>
  <si>
    <t>C0385</t>
  </si>
  <si>
    <t>C0386</t>
  </si>
  <si>
    <t>C0387</t>
  </si>
  <si>
    <t>C0388</t>
  </si>
  <si>
    <t>C0389</t>
  </si>
  <si>
    <t>C0390</t>
  </si>
  <si>
    <t>C0391</t>
  </si>
  <si>
    <t>C0392</t>
  </si>
  <si>
    <t>C0393</t>
  </si>
  <si>
    <t>C0394</t>
  </si>
  <si>
    <t>C0395</t>
  </si>
  <si>
    <t>C0396</t>
  </si>
  <si>
    <t>C0397</t>
  </si>
  <si>
    <t>C0398</t>
  </si>
  <si>
    <t>C0399</t>
  </si>
  <si>
    <t>C0400</t>
  </si>
  <si>
    <t>C0401</t>
  </si>
  <si>
    <t>C0402</t>
  </si>
  <si>
    <t>C0403</t>
  </si>
  <si>
    <t>C0404</t>
  </si>
  <si>
    <t>C0405</t>
  </si>
  <si>
    <t>C0406</t>
  </si>
  <si>
    <t>C0407</t>
  </si>
  <si>
    <t>C0408</t>
  </si>
  <si>
    <t>C0409</t>
  </si>
  <si>
    <t>C0410</t>
  </si>
  <si>
    <t>C0411</t>
  </si>
  <si>
    <t>C0412</t>
  </si>
  <si>
    <t>C0413</t>
  </si>
  <si>
    <t>C0414</t>
  </si>
  <si>
    <t>C0415</t>
  </si>
  <si>
    <t>C0416</t>
  </si>
  <si>
    <t>C0417</t>
  </si>
  <si>
    <t>C0418</t>
  </si>
  <si>
    <t>C0419</t>
  </si>
  <si>
    <t>C0420</t>
  </si>
  <si>
    <t>C0421</t>
  </si>
  <si>
    <t>C0422</t>
  </si>
  <si>
    <t>C0423</t>
  </si>
  <si>
    <t>C0424</t>
  </si>
  <si>
    <t>C0425</t>
  </si>
  <si>
    <t>C0426</t>
  </si>
  <si>
    <t>C0427</t>
  </si>
  <si>
    <t>C0428</t>
  </si>
  <si>
    <t>C0429</t>
  </si>
  <si>
    <t>C0430</t>
  </si>
  <si>
    <t>C0431</t>
  </si>
  <si>
    <t>C0432</t>
  </si>
  <si>
    <t>C0433</t>
  </si>
  <si>
    <t>C0434</t>
  </si>
  <si>
    <t>C0435</t>
  </si>
  <si>
    <t>C0436</t>
  </si>
  <si>
    <t>C0437</t>
  </si>
  <si>
    <t>C0438</t>
  </si>
  <si>
    <t>C0439</t>
  </si>
  <si>
    <t>C0440</t>
  </si>
  <si>
    <t>C0441</t>
  </si>
  <si>
    <t>C0442</t>
  </si>
  <si>
    <t>C0443</t>
  </si>
  <si>
    <t>C0444</t>
  </si>
  <si>
    <t>C0445</t>
  </si>
  <si>
    <t>C0446</t>
  </si>
  <si>
    <t>C0447</t>
  </si>
  <si>
    <t>C0448</t>
  </si>
  <si>
    <t>C0449</t>
  </si>
  <si>
    <t>C0450</t>
  </si>
  <si>
    <t>C0451</t>
  </si>
  <si>
    <t>C0452</t>
  </si>
  <si>
    <t>C0453</t>
  </si>
  <si>
    <t>C0454</t>
  </si>
  <si>
    <t>C0455</t>
  </si>
  <si>
    <t>C0456</t>
  </si>
  <si>
    <t>C0457</t>
  </si>
  <si>
    <t>C0458</t>
  </si>
  <si>
    <t>C0459</t>
  </si>
  <si>
    <t>C0460</t>
  </si>
  <si>
    <t>C0461</t>
  </si>
  <si>
    <t>C0462</t>
  </si>
  <si>
    <t>C0463</t>
  </si>
  <si>
    <t>C0464</t>
  </si>
  <si>
    <t>C0465</t>
  </si>
  <si>
    <t>C0466</t>
  </si>
  <si>
    <t>C0467</t>
  </si>
  <si>
    <t>C0468</t>
  </si>
  <si>
    <t>C0469</t>
  </si>
  <si>
    <t>C0470</t>
  </si>
  <si>
    <t>C0471</t>
  </si>
  <si>
    <t>C0472</t>
  </si>
  <si>
    <t>C0473</t>
  </si>
  <si>
    <t>C0474</t>
  </si>
  <si>
    <t>C0475</t>
  </si>
  <si>
    <t>C0476</t>
  </si>
  <si>
    <t>C0477</t>
  </si>
  <si>
    <t>C0478</t>
  </si>
  <si>
    <t>C0479</t>
  </si>
  <si>
    <t>C0480</t>
  </si>
  <si>
    <t>C0481</t>
  </si>
  <si>
    <t>C0482</t>
  </si>
  <si>
    <t>C0483</t>
  </si>
  <si>
    <t>C0484</t>
  </si>
  <si>
    <t>C0485</t>
  </si>
  <si>
    <t>C0486</t>
  </si>
  <si>
    <t>C0487</t>
  </si>
  <si>
    <t>C0488</t>
  </si>
  <si>
    <t>C0489</t>
  </si>
  <si>
    <t>C0490</t>
  </si>
  <si>
    <t>C0491</t>
  </si>
  <si>
    <t>C0492</t>
  </si>
  <si>
    <t>C0493</t>
  </si>
  <si>
    <t>C0494</t>
  </si>
  <si>
    <t>C0495</t>
  </si>
  <si>
    <t>C0496</t>
  </si>
  <si>
    <t>C0497</t>
  </si>
  <si>
    <t>C0498</t>
  </si>
  <si>
    <t>C0499</t>
  </si>
  <si>
    <t>C0500</t>
  </si>
  <si>
    <t>C0501</t>
  </si>
  <si>
    <t>C0502</t>
  </si>
  <si>
    <t>C0503</t>
  </si>
  <si>
    <t>C0504</t>
  </si>
  <si>
    <t>C0505</t>
  </si>
  <si>
    <t>C0506</t>
  </si>
  <si>
    <t>C0507</t>
  </si>
  <si>
    <t>C0508</t>
  </si>
  <si>
    <t>C0509</t>
  </si>
  <si>
    <t>C0510</t>
  </si>
  <si>
    <t>C0511</t>
  </si>
  <si>
    <t>C0512</t>
  </si>
  <si>
    <t>C0513</t>
  </si>
  <si>
    <t>C0514</t>
  </si>
  <si>
    <t>C0515</t>
  </si>
  <si>
    <t>C0516</t>
  </si>
  <si>
    <t>C0517</t>
  </si>
  <si>
    <t>C0518</t>
  </si>
  <si>
    <t>C0519</t>
  </si>
  <si>
    <t>C0520</t>
  </si>
  <si>
    <t>C0521</t>
  </si>
  <si>
    <t>C0522</t>
  </si>
  <si>
    <t>C0523</t>
  </si>
  <si>
    <t>C0524</t>
  </si>
  <si>
    <t>C0525</t>
  </si>
  <si>
    <t>C0526</t>
  </si>
  <si>
    <t>C0527</t>
  </si>
  <si>
    <t>C0528</t>
  </si>
  <si>
    <t>C0529</t>
  </si>
  <si>
    <t>C0530</t>
  </si>
  <si>
    <t>C0531</t>
  </si>
  <si>
    <t>C0532</t>
  </si>
  <si>
    <t>C0533</t>
  </si>
  <si>
    <t>C0534</t>
  </si>
  <si>
    <t>C0535</t>
  </si>
  <si>
    <t>C0536</t>
  </si>
  <si>
    <t>C0537</t>
  </si>
  <si>
    <t>C0538</t>
  </si>
  <si>
    <t>C0539</t>
  </si>
  <si>
    <t>C0540</t>
  </si>
  <si>
    <t>C0541</t>
  </si>
  <si>
    <t>C0542</t>
  </si>
  <si>
    <t>C0543</t>
  </si>
  <si>
    <t>C0544</t>
  </si>
  <si>
    <t>C0545</t>
  </si>
  <si>
    <t>C0546</t>
  </si>
  <si>
    <t>C0547</t>
  </si>
  <si>
    <t>C0548</t>
  </si>
  <si>
    <t>C0549</t>
  </si>
  <si>
    <t>C0550</t>
  </si>
  <si>
    <t>C0551</t>
  </si>
  <si>
    <t>C0552</t>
  </si>
  <si>
    <t>C0553</t>
  </si>
  <si>
    <t>C0554</t>
  </si>
  <si>
    <t>C0555</t>
  </si>
  <si>
    <t>Male</t>
  </si>
  <si>
    <t>Female</t>
  </si>
  <si>
    <t>Weekly</t>
  </si>
  <si>
    <t>Monthly</t>
  </si>
  <si>
    <t>Daily</t>
  </si>
  <si>
    <t>Branch B</t>
  </si>
  <si>
    <t>Branch A</t>
  </si>
  <si>
    <t xml:space="preserve">Mean Of Age </t>
  </si>
  <si>
    <t>Median of Age</t>
  </si>
  <si>
    <t xml:space="preserve">Population Variance of Age </t>
  </si>
  <si>
    <t>Sample Variance of Age</t>
  </si>
  <si>
    <t>Population Standard Deviation of Age</t>
  </si>
  <si>
    <t>Sample Standard Deviation of Age</t>
  </si>
  <si>
    <t>Standard Error of Age</t>
  </si>
  <si>
    <t>Mean &gt; Median ? Right-Skewed (Positively Skewed)</t>
  </si>
  <si>
    <t>Mean &lt; Median ? Left-Skewed (Negatively Skewed)</t>
  </si>
  <si>
    <t>Mean = Median ? Normal Distribution</t>
  </si>
  <si>
    <t>Q1 (25th percentile)</t>
  </si>
  <si>
    <t>Q3 (75th percentile)</t>
  </si>
  <si>
    <t>IQR (Q3 - Q1)</t>
  </si>
  <si>
    <t>Lower Fence (Q1 - (1.5 * IQR))</t>
  </si>
  <si>
    <t>Upper Fence (Q3 + (1.5 * IQR))</t>
  </si>
  <si>
    <t>CHARTS</t>
  </si>
  <si>
    <t xml:space="preserve">Mean and Median of Age </t>
  </si>
  <si>
    <t xml:space="preserve">Variance of Population and Sample of Age </t>
  </si>
  <si>
    <t>Standard Deviationn of Population and Sample of Age</t>
  </si>
  <si>
    <t xml:space="preserve">Decide the Shape of Distribution of Age </t>
  </si>
  <si>
    <t>Find Outliers Using IQR of Age</t>
  </si>
  <si>
    <t>Calculate  Lower and Upper Fences of Age</t>
  </si>
  <si>
    <t>t-Test: Two-Sample Assuming Equal Variances</t>
  </si>
  <si>
    <t>Mean</t>
  </si>
  <si>
    <t>Variance</t>
  </si>
  <si>
    <t>Observations</t>
  </si>
  <si>
    <t>Pooled Variance</t>
  </si>
  <si>
    <t>Hypothesized Mean Difference</t>
  </si>
  <si>
    <t>df</t>
  </si>
  <si>
    <t>t Stat</t>
  </si>
  <si>
    <t>P(T&lt;=t) one-tail</t>
  </si>
  <si>
    <t>t Critical one-tail</t>
  </si>
  <si>
    <t>P(T&lt;=t) two-tail</t>
  </si>
  <si>
    <t>t Critical two-tail</t>
  </si>
  <si>
    <t>Mean and Median of Cleanliness Rating</t>
  </si>
  <si>
    <t>Variance of Population and Sample of Cleanliness Rating</t>
  </si>
  <si>
    <t>Standard Deviationn of Population and Sample of Cleanliness Rating</t>
  </si>
  <si>
    <t>Decide the Shape of Distribution of Cleanliness Rating</t>
  </si>
  <si>
    <t>Find Outliers Using IQR of Cleanliness Rating</t>
  </si>
  <si>
    <t>Calculate  Lower and Upper Fences of Cleanliness Rating</t>
  </si>
  <si>
    <t>Row Labels</t>
  </si>
  <si>
    <t>Grand Total</t>
  </si>
  <si>
    <t>Count of Gender</t>
  </si>
  <si>
    <t>Count of Visit_Frequency</t>
  </si>
  <si>
    <t>Sum of Overall_Satisfaction</t>
  </si>
  <si>
    <t>Sum of Amount_Spent</t>
  </si>
  <si>
    <t>t-Test: Paired Two Sample for Means</t>
  </si>
  <si>
    <t>Pearson Correlation</t>
  </si>
  <si>
    <t xml:space="preserve">Correlation by using Data Analysis Tool pack </t>
  </si>
  <si>
    <t xml:space="preserve">Let's Understand with Statistical Analysis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</si>
</sst>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Calibri"/>
      <family val="2"/>
      <scheme val="minor"/>
    </font>
    <font>
      <b/>
      <sz val="22"/>
      <color theme="1"/>
      <name val="Calibri"/>
      <family val="2"/>
      <scheme val="minor"/>
    </font>
    <font>
      <i/>
      <sz val="11"/>
      <color theme="1"/>
      <name val="Calibri"/>
      <family val="2"/>
      <scheme val="minor"/>
    </font>
    <font>
      <b/>
      <sz val="14"/>
      <color theme="1"/>
      <name val="Calibri"/>
      <family val="2"/>
      <scheme val="minor"/>
    </font>
    <font>
      <b/>
      <sz val="16"/>
      <color theme="1"/>
      <name val="Calibri"/>
      <family val="2"/>
      <scheme val="minor"/>
    </font>
  </fonts>
  <fills count="8">
    <fill>
      <patternFill patternType="none"/>
    </fill>
    <fill>
      <patternFill patternType="gray125"/>
    </fill>
    <fill>
      <patternFill patternType="solid">
        <fgColor theme="2" tint="-9.9978637043366805E-2"/>
        <bgColor indexed="64"/>
      </patternFill>
    </fill>
    <fill>
      <patternFill patternType="solid">
        <fgColor theme="3" tint="0.89999084444715716"/>
        <bgColor indexed="64"/>
      </patternFill>
    </fill>
    <fill>
      <patternFill patternType="solid">
        <fgColor theme="0"/>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3"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22">
    <xf numFmtId="0" fontId="0" fillId="0" borderId="0" xfId="0"/>
    <xf numFmtId="0" fontId="1" fillId="0" borderId="1" xfId="0" applyFont="1" applyBorder="1" applyAlignment="1">
      <alignment horizontal="center" vertical="top"/>
    </xf>
    <xf numFmtId="0" fontId="2" fillId="2" borderId="1" xfId="0" applyFont="1" applyFill="1" applyBorder="1" applyAlignment="1">
      <alignment horizontal="center" vertical="center"/>
    </xf>
    <xf numFmtId="0" fontId="3" fillId="3" borderId="1" xfId="0" applyFont="1" applyFill="1" applyBorder="1"/>
    <xf numFmtId="0" fontId="3" fillId="4" borderId="1" xfId="0" applyFont="1" applyFill="1" applyBorder="1"/>
    <xf numFmtId="0" fontId="2" fillId="2" borderId="1" xfId="0" applyFont="1" applyFill="1" applyBorder="1" applyAlignment="1">
      <alignment horizontal="center"/>
    </xf>
    <xf numFmtId="0" fontId="3" fillId="4" borderId="2" xfId="0" applyFont="1" applyFill="1" applyBorder="1" applyAlignment="1">
      <alignment horizontal="left" vertical="center" wrapText="1"/>
    </xf>
    <xf numFmtId="0" fontId="3" fillId="4" borderId="3" xfId="0" applyFont="1" applyFill="1" applyBorder="1" applyAlignment="1">
      <alignment horizontal="left" vertical="center" wrapText="1"/>
    </xf>
    <xf numFmtId="0" fontId="3" fillId="4" borderId="4" xfId="0" applyFont="1" applyFill="1" applyBorder="1" applyAlignment="1">
      <alignment horizontal="left" vertical="center" wrapText="1"/>
    </xf>
    <xf numFmtId="0" fontId="4" fillId="0" borderId="0" xfId="0" applyFont="1"/>
    <xf numFmtId="0" fontId="0" fillId="0" borderId="0" xfId="0" applyFill="1" applyBorder="1" applyAlignment="1"/>
    <xf numFmtId="0" fontId="0" fillId="0" borderId="5" xfId="0" applyFill="1" applyBorder="1" applyAlignment="1"/>
    <xf numFmtId="0" fontId="5" fillId="0" borderId="6" xfId="0" applyFont="1" applyFill="1" applyBorder="1" applyAlignment="1">
      <alignment horizontal="center"/>
    </xf>
    <xf numFmtId="0" fontId="0" fillId="5" borderId="0" xfId="0" applyFill="1"/>
    <xf numFmtId="0" fontId="6" fillId="4" borderId="0" xfId="0" applyFont="1" applyFill="1" applyBorder="1"/>
    <xf numFmtId="0" fontId="7" fillId="0" borderId="0" xfId="0" applyFont="1"/>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6" borderId="0" xfId="0" applyFill="1"/>
    <xf numFmtId="0" fontId="0" fillId="7"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2.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3.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4.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5.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Ex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5.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[Project_Customer_Satisfaction_Statistics.xlsx]pivot_tables!PivotTable1</c:name>
    <c:fmtId val="6"/>
  </c:pivotSource>
  <c:chart>
    <c:title>
      <c:tx>
        <c:rich>
          <a:bodyPr rot="0" spcFirstLastPara="1" vertOverflow="ellipsis" vert="horz" wrap="square" anchor="ctr" anchorCtr="1"/>
          <a:lstStyle/>
          <a:p>
            <a:pPr>
              <a:defRPr lang="en-US" sz="1320" b="1" i="0" u="none" strike="noStrike" kern="1200" spc="0" baseline="0">
                <a:solidFill>
                  <a:schemeClr val="tx1"/>
                </a:solidFill>
                <a:latin typeface="Calibri" panose="020F0502020204030204" pitchFamily="34" charset="0"/>
                <a:ea typeface="Calibri" panose="020F0502020204030204" pitchFamily="34" charset="0"/>
                <a:cs typeface="Calibri" panose="020F0502020204030204" pitchFamily="34" charset="0"/>
              </a:defRPr>
            </a:pPr>
            <a:r>
              <a:rPr lang="en-US"/>
              <a:t>Count</a:t>
            </a:r>
            <a:r>
              <a:rPr lang="en-US" baseline="0"/>
              <a:t> of Gender </a:t>
            </a:r>
          </a:p>
          <a:p>
            <a:pPr>
              <a:defRPr/>
            </a:pPr>
            <a:endParaRPr lang="en-US"/>
          </a:p>
        </c:rich>
      </c:tx>
      <c:overlay val="0"/>
      <c:spPr>
        <a:noFill/>
        <a:ln>
          <a:noFill/>
        </a:ln>
        <a:effectLst/>
      </c:spPr>
      <c:txPr>
        <a:bodyPr rot="0" spcFirstLastPara="1" vertOverflow="ellipsis" vert="horz" wrap="square" anchor="ctr" anchorCtr="1"/>
        <a:lstStyle/>
        <a:p>
          <a:pPr>
            <a:defRPr lang="en-US" sz="1320" b="1" i="0" u="none" strike="noStrike" kern="1200" spc="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pivot_tables!$A$2:$A$4</c:f>
              <c:strCache>
                <c:ptCount val="2"/>
                <c:pt idx="0">
                  <c:v>Female</c:v>
                </c:pt>
                <c:pt idx="1">
                  <c:v>Male</c:v>
                </c:pt>
              </c:strCache>
            </c:strRef>
          </c:cat>
          <c:val>
            <c:numRef>
              <c:f>pivot_tables!$B$2:$B$4</c:f>
              <c:numCache>
                <c:formatCode>General</c:formatCode>
                <c:ptCount val="2"/>
                <c:pt idx="0">
                  <c:v>260</c:v>
                </c:pt>
                <c:pt idx="1">
                  <c:v>295</c:v>
                </c:pt>
              </c:numCache>
            </c:numRef>
          </c:val>
          <c:extLst>
            <c:ext xmlns:c16="http://schemas.microsoft.com/office/drawing/2014/chart" uri="{C3380CC4-5D6E-409C-BE32-E72D297353CC}">
              <c16:uniqueId val="{00000000-EE2E-403B-B5AB-383BB7F598DF}"/>
            </c:ext>
          </c:extLst>
        </c:ser>
        <c:dLbls>
          <c:dLblPos val="outEnd"/>
          <c:showLegendKey val="0"/>
          <c:showVal val="1"/>
          <c:showCatName val="0"/>
          <c:showSerName val="0"/>
          <c:showPercent val="0"/>
          <c:showBubbleSize val="0"/>
        </c:dLbls>
        <c:gapWidth val="219"/>
        <c:overlap val="-27"/>
        <c:axId val="543248304"/>
        <c:axId val="543250224"/>
      </c:barChart>
      <c:catAx>
        <c:axId val="543248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543250224"/>
        <c:crosses val="autoZero"/>
        <c:auto val="1"/>
        <c:lblAlgn val="ctr"/>
        <c:lblOffset val="100"/>
        <c:noMultiLvlLbl val="0"/>
      </c:catAx>
      <c:valAx>
        <c:axId val="5432502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543248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[Project_Customer_Satisfaction_Statistics.xlsx]pivot_tables!PivotTable2</c:name>
    <c:fmtId val="10"/>
  </c:pivotSource>
  <c:chart>
    <c:title>
      <c:tx>
        <c:rich>
          <a:bodyPr rot="0" spcFirstLastPara="1" vertOverflow="ellipsis" vert="horz" wrap="square" anchor="ctr" anchorCtr="1"/>
          <a:lstStyle/>
          <a:p>
            <a:pPr>
              <a:defRPr lang="en-US" sz="1320" b="1" i="0" u="none" strike="noStrike" kern="1200" spc="0" baseline="0">
                <a:solidFill>
                  <a:schemeClr val="tx1"/>
                </a:solidFill>
                <a:latin typeface="Calibri" panose="020F0502020204030204" pitchFamily="34" charset="0"/>
                <a:ea typeface="Calibri" panose="020F0502020204030204" pitchFamily="34" charset="0"/>
                <a:cs typeface="Calibri" panose="020F0502020204030204" pitchFamily="34" charset="0"/>
              </a:defRPr>
            </a:pPr>
            <a:r>
              <a:rPr lang="en-US"/>
              <a:t>Visit Frequency</a:t>
            </a:r>
          </a:p>
          <a:p>
            <a:pPr>
              <a:defRPr/>
            </a:pPr>
            <a:endParaRPr lang="en-US"/>
          </a:p>
        </c:rich>
      </c:tx>
      <c:overlay val="0"/>
      <c:spPr>
        <a:noFill/>
        <a:ln>
          <a:noFill/>
        </a:ln>
        <a:effectLst/>
      </c:spPr>
      <c:txPr>
        <a:bodyPr rot="0" spcFirstLastPara="1" vertOverflow="ellipsis" vert="horz" wrap="square" anchor="ctr" anchorCtr="1"/>
        <a:lstStyle/>
        <a:p>
          <a:pPr>
            <a:defRPr lang="en-US" sz="1320" b="1" i="0" u="none" strike="noStrike" kern="1200" spc="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a:sp3d contourW="25400">
            <a:contourClr>
              <a:schemeClr val="lt1"/>
            </a:contourClr>
          </a:sp3d>
        </c:spPr>
      </c:pivotFmt>
      <c:pivotFmt>
        <c:idx val="3"/>
        <c:spPr>
          <a:solidFill>
            <a:schemeClr val="accent1"/>
          </a:solidFill>
          <a:ln w="19050">
            <a:solidFill>
              <a:schemeClr val="lt1"/>
            </a:solidFill>
          </a:ln>
          <a:effectLst/>
          <a:sp3d contourW="25400">
            <a:contourClr>
              <a:schemeClr val="lt1"/>
            </a:contourClr>
          </a:sp3d>
        </c:spPr>
      </c:pivotFmt>
      <c:pivotFmt>
        <c:idx val="4"/>
        <c:spPr>
          <a:solidFill>
            <a:schemeClr val="accent1"/>
          </a:solidFill>
          <a:ln w="19050">
            <a:solidFill>
              <a:schemeClr val="lt1"/>
            </a:solidFill>
          </a:ln>
          <a:effectLst/>
          <a:sp3d contourW="25400">
            <a:contourClr>
              <a:schemeClr val="lt1"/>
            </a:contourClr>
          </a:sp3d>
        </c:spPr>
      </c:pivotFmt>
      <c:pivotFmt>
        <c:idx val="5"/>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a:sp3d contourW="25400">
            <a:contourClr>
              <a:schemeClr val="lt1"/>
            </a:contourClr>
          </a:sp3d>
        </c:spPr>
      </c:pivotFmt>
      <c:pivotFmt>
        <c:idx val="7"/>
        <c:spPr>
          <a:solidFill>
            <a:schemeClr val="accent1"/>
          </a:solidFill>
          <a:ln w="19050">
            <a:solidFill>
              <a:schemeClr val="lt1"/>
            </a:solidFill>
          </a:ln>
          <a:effectLst/>
          <a:sp3d contourW="25400">
            <a:contourClr>
              <a:schemeClr val="lt1"/>
            </a:contourClr>
          </a:sp3d>
        </c:spPr>
      </c:pivotFmt>
      <c:pivotFmt>
        <c:idx val="8"/>
        <c:spPr>
          <a:solidFill>
            <a:schemeClr val="accent1"/>
          </a:solidFill>
          <a:ln w="19050">
            <a:solidFill>
              <a:schemeClr val="lt1"/>
            </a:solidFill>
          </a:ln>
          <a:effectLst/>
          <a:sp3d contourW="25400">
            <a:contourClr>
              <a:schemeClr val="lt1"/>
            </a:contourClr>
          </a:sp3d>
        </c:spPr>
      </c:pivotFmt>
      <c:pivotFmt>
        <c:idx val="9"/>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a:sp3d contourW="25400">
            <a:contourClr>
              <a:schemeClr val="lt1"/>
            </a:contourClr>
          </a:sp3d>
        </c:spPr>
      </c:pivotFmt>
      <c:pivotFmt>
        <c:idx val="11"/>
        <c:spPr>
          <a:solidFill>
            <a:schemeClr val="accent1"/>
          </a:solidFill>
          <a:ln w="19050">
            <a:solidFill>
              <a:schemeClr val="lt1"/>
            </a:solidFill>
          </a:ln>
          <a:effectLst/>
          <a:sp3d contourW="25400">
            <a:contourClr>
              <a:schemeClr val="lt1"/>
            </a:contourClr>
          </a:sp3d>
        </c:spPr>
      </c:pivotFmt>
      <c:pivotFmt>
        <c:idx val="12"/>
        <c:spPr>
          <a:solidFill>
            <a:schemeClr val="accent1"/>
          </a:solidFill>
          <a:ln w="19050">
            <a:solidFill>
              <a:schemeClr val="lt1"/>
            </a:solidFill>
          </a:ln>
          <a:effectLst/>
          <a:sp3d contourW="25400">
            <a:contourClr>
              <a:schemeClr val="lt1"/>
            </a:contourClr>
          </a:sp3d>
        </c:spPr>
      </c:pivotFmt>
      <c:pivotFmt>
        <c:idx val="13"/>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a:sp3d contourW="25400">
            <a:contourClr>
              <a:schemeClr val="lt1"/>
            </a:contourClr>
          </a:sp3d>
        </c:spPr>
      </c:pivotFmt>
      <c:pivotFmt>
        <c:idx val="15"/>
        <c:spPr>
          <a:solidFill>
            <a:schemeClr val="accent1"/>
          </a:solidFill>
          <a:ln w="19050">
            <a:solidFill>
              <a:schemeClr val="lt1"/>
            </a:solidFill>
          </a:ln>
          <a:effectLst/>
          <a:sp3d contourW="25400">
            <a:contourClr>
              <a:schemeClr val="lt1"/>
            </a:contourClr>
          </a:sp3d>
        </c:spPr>
      </c:pivotFmt>
      <c:pivotFmt>
        <c:idx val="16"/>
        <c:spPr>
          <a:solidFill>
            <a:schemeClr val="accent1"/>
          </a:solidFill>
          <a:ln w="19050">
            <a:solidFill>
              <a:schemeClr val="lt1"/>
            </a:solidFill>
          </a:ln>
          <a:effectLst/>
          <a:sp3d contourW="25400">
            <a:contourClr>
              <a:schemeClr val="lt1"/>
            </a:contourClr>
          </a:sp3d>
        </c:spPr>
      </c:pivotFmt>
      <c:pivotFmt>
        <c:idx val="17"/>
        <c:spPr>
          <a:solidFill>
            <a:schemeClr val="accent1"/>
          </a:solidFill>
          <a:ln w="1905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19050">
            <a:solidFill>
              <a:schemeClr val="lt1"/>
            </a:solidFill>
          </a:ln>
          <a:effectLst/>
          <a:sp3d contourW="25400">
            <a:contourClr>
              <a:schemeClr val="lt1"/>
            </a:contourClr>
          </a:sp3d>
        </c:spPr>
      </c:pivotFmt>
      <c:pivotFmt>
        <c:idx val="19"/>
        <c:spPr>
          <a:solidFill>
            <a:schemeClr val="accent1"/>
          </a:solidFill>
          <a:ln w="19050">
            <a:solidFill>
              <a:schemeClr val="lt1"/>
            </a:solidFill>
          </a:ln>
          <a:effectLst/>
          <a:sp3d contourW="25400">
            <a:contourClr>
              <a:schemeClr val="lt1"/>
            </a:contourClr>
          </a:sp3d>
        </c:spPr>
      </c:pivotFmt>
      <c:pivotFmt>
        <c:idx val="20"/>
        <c:spPr>
          <a:solidFill>
            <a:schemeClr val="accent1"/>
          </a:solidFill>
          <a:ln w="19050">
            <a:solidFill>
              <a:schemeClr val="lt1"/>
            </a:solidFill>
          </a:ln>
          <a:effectLst/>
          <a:sp3d contourW="25400">
            <a:contourClr>
              <a:schemeClr val="lt1"/>
            </a:contourClr>
          </a:sp3d>
        </c:spPr>
      </c:pivotFmt>
      <c:pivotFmt>
        <c:idx val="2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5400">
            <a:solidFill>
              <a:schemeClr val="lt1"/>
            </a:solidFill>
          </a:ln>
          <a:effectLst/>
          <a:sp3d contourW="25400">
            <a:contourClr>
              <a:schemeClr val="lt1"/>
            </a:contourClr>
          </a:sp3d>
        </c:spPr>
      </c:pivotFmt>
      <c:pivotFmt>
        <c:idx val="23"/>
        <c:spPr>
          <a:solidFill>
            <a:schemeClr val="accent1"/>
          </a:solidFill>
          <a:ln w="25400">
            <a:solidFill>
              <a:schemeClr val="lt1"/>
            </a:solidFill>
          </a:ln>
          <a:effectLst/>
          <a:sp3d contourW="25400">
            <a:contourClr>
              <a:schemeClr val="lt1"/>
            </a:contourClr>
          </a:sp3d>
        </c:spPr>
      </c:pivotFmt>
      <c:pivotFmt>
        <c:idx val="24"/>
        <c:spPr>
          <a:solidFill>
            <a:schemeClr val="accent1"/>
          </a:solidFill>
          <a:ln w="25400">
            <a:solidFill>
              <a:schemeClr val="lt1"/>
            </a:solidFill>
          </a:ln>
          <a:effectLst/>
          <a:sp3d contourW="25400">
            <a:contourClr>
              <a:schemeClr val="lt1"/>
            </a:contourClr>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pivot_tables!$E$1</c:f>
              <c:strCache>
                <c:ptCount val="1"/>
                <c:pt idx="0">
                  <c:v>Total</c:v>
                </c:pt>
              </c:strCache>
            </c:strRef>
          </c:tx>
          <c:dPt>
            <c:idx val="0"/>
            <c:bubble3D val="0"/>
            <c:spPr>
              <a:solidFill>
                <a:schemeClr val="accent1">
                  <a:shade val="6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8DA1-47AE-8C8B-8E5F189BCB89}"/>
              </c:ext>
            </c:extLst>
          </c:dPt>
          <c:dPt>
            <c:idx val="1"/>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3-8DA1-47AE-8C8B-8E5F189BCB89}"/>
              </c:ext>
            </c:extLst>
          </c:dPt>
          <c:dPt>
            <c:idx val="2"/>
            <c:bubble3D val="0"/>
            <c:spPr>
              <a:solidFill>
                <a:schemeClr val="accent1">
                  <a:tint val="65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5-8DA1-47AE-8C8B-8E5F189BCB89}"/>
              </c:ext>
            </c:extLst>
          </c:dPt>
          <c:dLbls>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pivot_tables!$D$2:$D$5</c:f>
              <c:strCache>
                <c:ptCount val="3"/>
                <c:pt idx="0">
                  <c:v>Daily</c:v>
                </c:pt>
                <c:pt idx="1">
                  <c:v>Monthly</c:v>
                </c:pt>
                <c:pt idx="2">
                  <c:v>Weekly</c:v>
                </c:pt>
              </c:strCache>
            </c:strRef>
          </c:cat>
          <c:val>
            <c:numRef>
              <c:f>pivot_tables!$E$2:$E$5</c:f>
              <c:numCache>
                <c:formatCode>General</c:formatCode>
                <c:ptCount val="3"/>
                <c:pt idx="0">
                  <c:v>110</c:v>
                </c:pt>
                <c:pt idx="1">
                  <c:v>170</c:v>
                </c:pt>
                <c:pt idx="2">
                  <c:v>275</c:v>
                </c:pt>
              </c:numCache>
            </c:numRef>
          </c:val>
          <c:extLst>
            <c:ext xmlns:c16="http://schemas.microsoft.com/office/drawing/2014/chart" uri="{C3380CC4-5D6E-409C-BE32-E72D297353CC}">
              <c16:uniqueId val="{00000006-8DA1-47AE-8C8B-8E5F189BCB89}"/>
            </c:ext>
          </c:extLst>
        </c:ser>
        <c:dLbls>
          <c:dLblPos val="bestFit"/>
          <c:showLegendKey val="0"/>
          <c:showVal val="1"/>
          <c:showCatName val="0"/>
          <c:showSerName val="0"/>
          <c:showPercent val="0"/>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[Project_Customer_Satisfaction_Statistics.xlsx]pivot_tables!PivotTable4</c:name>
    <c:fmtId val="6"/>
  </c:pivotSource>
  <c:chart>
    <c:title>
      <c:tx>
        <c:rich>
          <a:bodyPr rot="0" spcFirstLastPara="1" vertOverflow="ellipsis" vert="horz" wrap="square" anchor="ctr" anchorCtr="1"/>
          <a:lstStyle/>
          <a:p>
            <a:pPr>
              <a:defRPr lang="en-US" sz="1320" b="1" i="0" u="none" strike="noStrike" kern="1200" spc="0" baseline="0">
                <a:solidFill>
                  <a:schemeClr val="tx1"/>
                </a:solidFill>
                <a:latin typeface="Calibri" panose="020F0502020204030204" pitchFamily="34" charset="0"/>
                <a:ea typeface="Calibri" panose="020F0502020204030204" pitchFamily="34" charset="0"/>
                <a:cs typeface="Calibri" panose="020F0502020204030204" pitchFamily="34" charset="0"/>
              </a:defRPr>
            </a:pPr>
            <a:r>
              <a:rPr lang="en-IN"/>
              <a:t>Amount Spent According Ratings</a:t>
            </a:r>
          </a:p>
        </c:rich>
      </c:tx>
      <c:overlay val="0"/>
      <c:spPr>
        <a:noFill/>
        <a:ln>
          <a:noFill/>
        </a:ln>
        <a:effectLst/>
      </c:spPr>
      <c:txPr>
        <a:bodyPr rot="0" spcFirstLastPara="1" vertOverflow="ellipsis" vert="horz" wrap="square" anchor="ctr" anchorCtr="1"/>
        <a:lstStyle/>
        <a:p>
          <a:pPr>
            <a:defRPr lang="en-US" sz="1320" b="1" i="0" u="none" strike="noStrike" kern="1200" spc="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pivot_tables!$H$1</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pivot_tables!$G$2:$G$7</c:f>
              <c:strCache>
                <c:ptCount val="5"/>
                <c:pt idx="0">
                  <c:v>1</c:v>
                </c:pt>
                <c:pt idx="1">
                  <c:v>2</c:v>
                </c:pt>
                <c:pt idx="2">
                  <c:v>3</c:v>
                </c:pt>
                <c:pt idx="3">
                  <c:v>4</c:v>
                </c:pt>
                <c:pt idx="4">
                  <c:v>5</c:v>
                </c:pt>
              </c:strCache>
            </c:strRef>
          </c:cat>
          <c:val>
            <c:numRef>
              <c:f>pivot_tables!$H$2:$H$7</c:f>
              <c:numCache>
                <c:formatCode>General</c:formatCode>
                <c:ptCount val="5"/>
                <c:pt idx="0">
                  <c:v>188480.29000000012</c:v>
                </c:pt>
                <c:pt idx="1">
                  <c:v>132608.97000000003</c:v>
                </c:pt>
                <c:pt idx="2">
                  <c:v>178333.54000000004</c:v>
                </c:pt>
                <c:pt idx="3">
                  <c:v>190679.08999999994</c:v>
                </c:pt>
                <c:pt idx="4">
                  <c:v>169401.66999999998</c:v>
                </c:pt>
              </c:numCache>
            </c:numRef>
          </c:val>
          <c:smooth val="0"/>
          <c:extLst>
            <c:ext xmlns:c16="http://schemas.microsoft.com/office/drawing/2014/chart" uri="{C3380CC4-5D6E-409C-BE32-E72D297353CC}">
              <c16:uniqueId val="{00000000-97E3-40CD-8701-4FCC5BC6468E}"/>
            </c:ext>
          </c:extLst>
        </c:ser>
        <c:dLbls>
          <c:dLblPos val="t"/>
          <c:showLegendKey val="0"/>
          <c:showVal val="1"/>
          <c:showCatName val="0"/>
          <c:showSerName val="0"/>
          <c:showPercent val="0"/>
          <c:showBubbleSize val="0"/>
        </c:dLbls>
        <c:smooth val="0"/>
        <c:axId val="461398016"/>
        <c:axId val="461410016"/>
      </c:lineChart>
      <c:catAx>
        <c:axId val="4613980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461410016"/>
        <c:crosses val="autoZero"/>
        <c:auto val="1"/>
        <c:lblAlgn val="ctr"/>
        <c:lblOffset val="100"/>
        <c:noMultiLvlLbl val="0"/>
      </c:catAx>
      <c:valAx>
        <c:axId val="461410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4613980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[Project_Customer_Satisfaction_Statistics.xlsx]pivot_tables!PivotTable5</c:name>
    <c:fmtId val="10"/>
  </c:pivotSource>
  <c:chart>
    <c:title>
      <c:tx>
        <c:rich>
          <a:bodyPr rot="0" spcFirstLastPara="1" vertOverflow="ellipsis" vert="horz" wrap="square" anchor="ctr" anchorCtr="1"/>
          <a:lstStyle/>
          <a:p>
            <a:pPr>
              <a:defRPr lang="en-US" sz="1320" b="1" i="0" u="none" strike="noStrike" kern="1200" spc="0" baseline="0">
                <a:solidFill>
                  <a:schemeClr val="tx1"/>
                </a:solidFill>
                <a:latin typeface="Calibri" panose="020F0502020204030204" pitchFamily="34" charset="0"/>
                <a:ea typeface="Calibri" panose="020F0502020204030204" pitchFamily="34" charset="0"/>
                <a:cs typeface="Calibri" panose="020F0502020204030204" pitchFamily="34" charset="0"/>
              </a:defRPr>
            </a:pPr>
            <a:r>
              <a:rPr lang="en-IN"/>
              <a:t>Overall Satisfaction By Ratings</a:t>
            </a:r>
          </a:p>
          <a:p>
            <a:pPr>
              <a:defRPr/>
            </a:pPr>
            <a:endParaRPr lang="en-IN"/>
          </a:p>
        </c:rich>
      </c:tx>
      <c:overlay val="0"/>
      <c:spPr>
        <a:noFill/>
        <a:ln>
          <a:noFill/>
        </a:ln>
        <a:effectLst/>
      </c:spPr>
      <c:txPr>
        <a:bodyPr rot="0" spcFirstLastPara="1" vertOverflow="ellipsis" vert="horz" wrap="square" anchor="ctr" anchorCtr="1"/>
        <a:lstStyle/>
        <a:p>
          <a:pPr>
            <a:defRPr lang="en-US" sz="1320" b="1" i="0" u="none" strike="noStrike" kern="1200" spc="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pivot_tables!$K$1</c:f>
              <c:strCache>
                <c:ptCount val="1"/>
                <c:pt idx="0">
                  <c:v>Total</c:v>
                </c:pt>
              </c:strCache>
            </c:strRef>
          </c:tx>
          <c:spPr>
            <a:solidFill>
              <a:schemeClr val="accent1"/>
            </a:solidFill>
            <a:ln>
              <a:noFill/>
            </a:ln>
            <a:effectLst/>
          </c:spPr>
          <c:invertIfNegative val="0"/>
          <c:cat>
            <c:strRef>
              <c:f>pivot_tables!$J$2:$J$7</c:f>
              <c:strCache>
                <c:ptCount val="5"/>
                <c:pt idx="0">
                  <c:v>1</c:v>
                </c:pt>
                <c:pt idx="1">
                  <c:v>2</c:v>
                </c:pt>
                <c:pt idx="2">
                  <c:v>3</c:v>
                </c:pt>
                <c:pt idx="3">
                  <c:v>4</c:v>
                </c:pt>
                <c:pt idx="4">
                  <c:v>5</c:v>
                </c:pt>
              </c:strCache>
            </c:strRef>
          </c:cat>
          <c:val>
            <c:numRef>
              <c:f>pivot_tables!$K$2:$K$7</c:f>
              <c:numCache>
                <c:formatCode>General</c:formatCode>
                <c:ptCount val="5"/>
                <c:pt idx="0">
                  <c:v>608</c:v>
                </c:pt>
                <c:pt idx="1">
                  <c:v>557</c:v>
                </c:pt>
                <c:pt idx="2">
                  <c:v>613</c:v>
                </c:pt>
                <c:pt idx="3">
                  <c:v>669</c:v>
                </c:pt>
                <c:pt idx="4">
                  <c:v>610</c:v>
                </c:pt>
              </c:numCache>
            </c:numRef>
          </c:val>
          <c:extLst>
            <c:ext xmlns:c16="http://schemas.microsoft.com/office/drawing/2014/chart" uri="{C3380CC4-5D6E-409C-BE32-E72D297353CC}">
              <c16:uniqueId val="{00000000-5CBD-4E77-BEE2-969C13C819AA}"/>
            </c:ext>
          </c:extLst>
        </c:ser>
        <c:dLbls>
          <c:showLegendKey val="0"/>
          <c:showVal val="0"/>
          <c:showCatName val="0"/>
          <c:showSerName val="0"/>
          <c:showPercent val="0"/>
          <c:showBubbleSize val="0"/>
        </c:dLbls>
        <c:gapWidth val="182"/>
        <c:axId val="330289456"/>
        <c:axId val="330274576"/>
      </c:barChart>
      <c:catAx>
        <c:axId val="33028945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330274576"/>
        <c:crosses val="autoZero"/>
        <c:auto val="1"/>
        <c:lblAlgn val="ctr"/>
        <c:lblOffset val="100"/>
        <c:noMultiLvlLbl val="0"/>
      </c:catAx>
      <c:valAx>
        <c:axId val="3302745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3302894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[Project_Customer_Satisfaction_Statistics.xlsx]pivot_tables!PivotTable9</c:name>
    <c:fmtId val="2"/>
  </c:pivotSource>
  <c:chart>
    <c:title>
      <c:tx>
        <c:rich>
          <a:bodyPr rot="0" spcFirstLastPara="1" vertOverflow="ellipsis" vert="horz" wrap="square" anchor="ctr" anchorCtr="1"/>
          <a:lstStyle/>
          <a:p>
            <a:pPr>
              <a:defRPr lang="en-US" sz="1320" b="1" i="0" u="none" strike="noStrike" kern="1200" spc="0" baseline="0">
                <a:solidFill>
                  <a:schemeClr val="tx1"/>
                </a:solidFill>
                <a:latin typeface="Calibri" panose="020F0502020204030204" pitchFamily="34" charset="0"/>
                <a:ea typeface="Calibri" panose="020F0502020204030204" pitchFamily="34" charset="0"/>
                <a:cs typeface="Calibri" panose="020F0502020204030204" pitchFamily="34" charset="0"/>
              </a:defRPr>
            </a:pPr>
            <a:r>
              <a:rPr lang="en-US"/>
              <a:t>Satisfaction by Branch</a:t>
            </a:r>
          </a:p>
        </c:rich>
      </c:tx>
      <c:overlay val="0"/>
      <c:spPr>
        <a:noFill/>
        <a:ln>
          <a:noFill/>
        </a:ln>
        <a:effectLst/>
      </c:spPr>
      <c:txPr>
        <a:bodyPr rot="0" spcFirstLastPara="1" vertOverflow="ellipsis" vert="horz" wrap="square" anchor="ctr" anchorCtr="1"/>
        <a:lstStyle/>
        <a:p>
          <a:pPr>
            <a:defRPr lang="en-US" sz="1320" b="1" i="0" u="none" strike="noStrike" kern="1200" spc="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pivot_tables!$B$8</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pivot_tables!$A$9:$A$15</c:f>
              <c:multiLvlStrCache>
                <c:ptCount val="4"/>
                <c:lvl>
                  <c:pt idx="0">
                    <c:v>Branch A</c:v>
                  </c:pt>
                  <c:pt idx="1">
                    <c:v>Branch B</c:v>
                  </c:pt>
                  <c:pt idx="2">
                    <c:v>Branch A</c:v>
                  </c:pt>
                  <c:pt idx="3">
                    <c:v>Branch B</c:v>
                  </c:pt>
                </c:lvl>
                <c:lvl>
                  <c:pt idx="0">
                    <c:v>Female</c:v>
                  </c:pt>
                  <c:pt idx="2">
                    <c:v>Male</c:v>
                  </c:pt>
                </c:lvl>
              </c:multiLvlStrCache>
            </c:multiLvlStrRef>
          </c:cat>
          <c:val>
            <c:numRef>
              <c:f>pivot_tables!$B$9:$B$15</c:f>
              <c:numCache>
                <c:formatCode>General</c:formatCode>
                <c:ptCount val="4"/>
                <c:pt idx="0">
                  <c:v>727</c:v>
                </c:pt>
                <c:pt idx="1">
                  <c:v>691</c:v>
                </c:pt>
                <c:pt idx="2">
                  <c:v>766</c:v>
                </c:pt>
                <c:pt idx="3">
                  <c:v>873</c:v>
                </c:pt>
              </c:numCache>
            </c:numRef>
          </c:val>
          <c:extLst>
            <c:ext xmlns:c16="http://schemas.microsoft.com/office/drawing/2014/chart" uri="{C3380CC4-5D6E-409C-BE32-E72D297353CC}">
              <c16:uniqueId val="{00000000-3923-4796-9FE1-DABCC83E9A71}"/>
            </c:ext>
          </c:extLst>
        </c:ser>
        <c:dLbls>
          <c:dLblPos val="outEnd"/>
          <c:showLegendKey val="0"/>
          <c:showVal val="1"/>
          <c:showCatName val="0"/>
          <c:showSerName val="0"/>
          <c:showPercent val="0"/>
          <c:showBubbleSize val="0"/>
        </c:dLbls>
        <c:gapWidth val="219"/>
        <c:overlap val="-27"/>
        <c:axId val="330269296"/>
        <c:axId val="330272656"/>
      </c:barChart>
      <c:catAx>
        <c:axId val="33026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330272656"/>
        <c:crosses val="autoZero"/>
        <c:auto val="1"/>
        <c:lblAlgn val="ctr"/>
        <c:lblOffset val="100"/>
        <c:noMultiLvlLbl val="0"/>
      </c:catAx>
      <c:valAx>
        <c:axId val="330272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crossAx val="330269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lgn="ctr" rtl="0">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_xlchart.v1.0</cx:f>
      </cx:numDim>
    </cx:data>
  </cx:chartData>
  <cx:chart>
    <cx:title pos="t" align="ctr" overlay="0">
      <cx:tx>
        <cx:txData>
          <cx:v>Histogram</cx:v>
        </cx:txData>
      </cx:tx>
      <cx:txPr>
        <a:bodyPr vertOverflow="overflow" horzOverflow="overflow" wrap="square" lIns="0" tIns="0" rIns="0" bIns="0"/>
        <a:lstStyle/>
        <a:p>
          <a:pPr algn="ctr" rtl="0">
            <a:defRPr sz="1400" b="1" i="0">
              <a:solidFill>
                <a:schemeClr val="tx1"/>
              </a:solidFill>
              <a:latin typeface="Calibri" panose="020F0502020204030204" pitchFamily="34" charset="0"/>
              <a:ea typeface="Calibri" panose="020F0502020204030204" pitchFamily="34" charset="0"/>
              <a:cs typeface="Calibri" panose="020F0502020204030204" pitchFamily="34" charset="0"/>
            </a:defRPr>
          </a:pPr>
          <a:r>
            <a:rPr lang="en-IN" b="1">
              <a:solidFill>
                <a:schemeClr val="tx1"/>
              </a:solidFill>
            </a:rPr>
            <a:t>Histogram</a:t>
          </a:r>
        </a:p>
      </cx:txPr>
    </cx:title>
    <cx:plotArea>
      <cx:plotAreaRegion>
        <cx:plotSurface>
          <cx:spPr>
            <a:solidFill>
              <a:schemeClr val="bg1"/>
            </a:solidFill>
            <a:effectLst>
              <a:softEdge rad="12700"/>
            </a:effectLst>
          </cx:spPr>
        </cx:plotSurface>
        <cx:series layoutId="clusteredColumn" uniqueId="{A68C8E19-E4F7-4DE2-9C8F-302268081BFD}">
          <cx:spPr>
            <a:solidFill>
              <a:schemeClr val="accent3">
                <a:lumMod val="75000"/>
              </a:schemeClr>
            </a:solidFill>
          </cx:spPr>
          <cx:dataLabels>
            <cx:txPr>
              <a:bodyPr vertOverflow="overflow" horzOverflow="overflow" wrap="square" lIns="0" tIns="0" rIns="0" bIns="0"/>
              <a:lstStyle/>
              <a:p>
                <a:pPr algn="ctr" rtl="0">
                  <a:defRPr sz="900" b="1"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b="1">
                  <a:solidFill>
                    <a:schemeClr val="tx1"/>
                  </a:solidFill>
                </a:endParaRPr>
              </a:p>
            </cx:txPr>
            <cx:visibility seriesName="0" categoryName="0" value="1"/>
          </cx:dataLabels>
          <cx:dataId val="0"/>
          <cx:layoutPr>
            <cx:binning intervalClosed="r">
              <cx:binSize val="5"/>
            </cx:binning>
          </cx:layoutPr>
        </cx:series>
      </cx:plotAreaRegion>
      <cx:axis id="0">
        <cx:catScaling gapWidth="0"/>
        <cx:tickLabels/>
        <cx:txPr>
          <a:bodyPr vertOverflow="overflow" horzOverflow="overflow" wrap="square" lIns="0" tIns="0" rIns="0" bIns="0"/>
          <a:lstStyle/>
          <a:p>
            <a:pPr algn="ctr" rtl="0">
              <a:defRPr sz="900" b="1"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b="1">
              <a:solidFill>
                <a:schemeClr val="tx1"/>
              </a:solidFill>
            </a:endParaRPr>
          </a:p>
        </cx:txPr>
      </cx:axis>
      <cx:axis id="1">
        <cx:valScaling/>
        <cx:majorGridlines/>
        <cx:tickLabels/>
        <cx:txPr>
          <a:bodyPr vertOverflow="overflow" horzOverflow="overflow" wrap="square" lIns="0" tIns="0" rIns="0" bIns="0"/>
          <a:lstStyle/>
          <a:p>
            <a:pPr algn="ctr" rtl="0">
              <a:defRPr sz="900" b="1"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b="1">
              <a:solidFill>
                <a:schemeClr val="tx1"/>
              </a:solidFill>
            </a:endParaRPr>
          </a:p>
        </cx:txPr>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tx>
        <cx:txData>
          <cx:v>Box plot</cx:v>
        </cx:txData>
      </cx:tx>
      <cx:txPr>
        <a:bodyPr vertOverflow="overflow" horzOverflow="overflow" wrap="square" lIns="0" tIns="0" rIns="0" bIns="0"/>
        <a:lstStyle/>
        <a:p>
          <a:pPr algn="ctr" rtl="0">
            <a:defRPr sz="1400" b="1" i="0">
              <a:solidFill>
                <a:schemeClr val="tx1"/>
              </a:solidFill>
              <a:latin typeface="Calibri" panose="020F0502020204030204" pitchFamily="34" charset="0"/>
              <a:ea typeface="Calibri" panose="020F0502020204030204" pitchFamily="34" charset="0"/>
              <a:cs typeface="Calibri" panose="020F0502020204030204" pitchFamily="34" charset="0"/>
            </a:defRPr>
          </a:pPr>
          <a:r>
            <a:rPr lang="en-IN" b="1">
              <a:solidFill>
                <a:schemeClr val="tx1"/>
              </a:solidFill>
            </a:rPr>
            <a:t>Box plot</a:t>
          </a:r>
        </a:p>
      </cx:txPr>
    </cx:title>
    <cx:plotArea>
      <cx:plotAreaRegion>
        <cx:series layoutId="boxWhisker" uniqueId="{A0982EA2-79CD-4F54-8603-C197C320778D}">
          <cx:spPr>
            <a:solidFill>
              <a:schemeClr val="accent3">
                <a:lumMod val="75000"/>
              </a:schemeClr>
            </a:solidFill>
          </cx:spPr>
          <cx:dataLabels>
            <cx:txPr>
              <a:bodyPr vertOverflow="overflow" horzOverflow="overflow" wrap="square" lIns="0" tIns="0" rIns="0" bIns="0"/>
              <a:lstStyle/>
              <a:p>
                <a:pPr algn="ctr" rtl="0">
                  <a:defRPr sz="900" b="1"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b="1">
                  <a:solidFill>
                    <a:schemeClr val="tx1"/>
                  </a:solidFill>
                </a:endParaRPr>
              </a:p>
            </cx:txPr>
            <cx:visibility seriesName="0" categoryName="0" value="1"/>
          </cx:dataLabels>
          <cx:dataId val="0"/>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sz="900" b="1"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b="1">
              <a:solidFill>
                <a:schemeClr val="tx1"/>
              </a:solidFill>
            </a:endParaRPr>
          </a:p>
        </cx:txPr>
      </cx:axis>
      <cx:axis id="1">
        <cx:valScaling/>
        <cx:majorGridlines/>
        <cx:tickLabels/>
        <cx:txPr>
          <a:bodyPr vertOverflow="overflow" horzOverflow="overflow" wrap="square" lIns="0" tIns="0" rIns="0" bIns="0"/>
          <a:lstStyle/>
          <a:p>
            <a:pPr algn="ctr" rtl="0">
              <a:defRPr sz="900" b="1"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b="1">
              <a:solidFill>
                <a:schemeClr val="tx1"/>
              </a:solidFill>
            </a:endParaRPr>
          </a:p>
        </cx:txPr>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numDim type="val">
        <cx:f>_xlchart.v1.3</cx:f>
      </cx:numDim>
    </cx:data>
  </cx:chartData>
  <cx:chart>
    <cx:title pos="t" align="ctr" overlay="0">
      <cx:tx>
        <cx:txData>
          <cx:v>Histogram</cx:v>
        </cx:txData>
      </cx:tx>
      <cx:txPr>
        <a:bodyPr vertOverflow="overflow" horzOverflow="overflow" wrap="square" lIns="0" tIns="0" rIns="0" bIns="0"/>
        <a:lstStyle/>
        <a:p>
          <a:pPr algn="ctr" rtl="0">
            <a:defRPr sz="1400" b="1" i="0">
              <a:solidFill>
                <a:schemeClr val="tx1"/>
              </a:solidFill>
              <a:latin typeface="Calibri" panose="020F0502020204030204" pitchFamily="34" charset="0"/>
              <a:ea typeface="Calibri" panose="020F0502020204030204" pitchFamily="34" charset="0"/>
              <a:cs typeface="Calibri" panose="020F0502020204030204" pitchFamily="34" charset="0"/>
            </a:defRPr>
          </a:pPr>
          <a:r>
            <a:rPr lang="en-IN" b="1">
              <a:solidFill>
                <a:schemeClr val="tx1"/>
              </a:solidFill>
            </a:rPr>
            <a:t>Histogram</a:t>
          </a:r>
        </a:p>
      </cx:txPr>
    </cx:title>
    <cx:plotArea>
      <cx:plotAreaRegion>
        <cx:series layoutId="clusteredColumn" uniqueId="{E8FEDFA1-8CD2-4C28-804B-A34AD1296FD1}">
          <cx:spPr>
            <a:solidFill>
              <a:schemeClr val="accent5">
                <a:lumMod val="60000"/>
                <a:lumOff val="40000"/>
              </a:schemeClr>
            </a:solidFill>
          </cx:spPr>
          <cx:dataLabels>
            <cx:txPr>
              <a:bodyPr vertOverflow="overflow" horzOverflow="overflow" wrap="square" lIns="0" tIns="0" rIns="0" bIns="0"/>
              <a:lstStyle/>
              <a:p>
                <a:pPr algn="ctr" rtl="0">
                  <a:defRPr sz="900" b="1"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b="1">
                  <a:solidFill>
                    <a:schemeClr val="tx1"/>
                  </a:solidFill>
                </a:endParaRPr>
              </a:p>
            </cx:txPr>
            <cx:visibility seriesName="0" categoryName="0" value="1"/>
          </cx:dataLabels>
          <cx:dataId val="0"/>
          <cx:layoutPr>
            <cx:binning intervalClosed="r">
              <cx:binSize val="1"/>
            </cx:binning>
          </cx:layoutPr>
        </cx:series>
      </cx:plotAreaRegion>
      <cx:axis id="0">
        <cx:catScaling gapWidth="0"/>
        <cx:tickLabels/>
        <cx:txPr>
          <a:bodyPr vertOverflow="overflow" horzOverflow="overflow" wrap="square" lIns="0" tIns="0" rIns="0" bIns="0"/>
          <a:lstStyle/>
          <a:p>
            <a:pPr algn="ctr" rtl="0">
              <a:defRPr sz="900" b="1"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b="1">
              <a:solidFill>
                <a:schemeClr val="tx1"/>
              </a:solidFill>
            </a:endParaRPr>
          </a:p>
        </cx:txPr>
      </cx:axis>
      <cx:axis id="1">
        <cx:valScaling/>
        <cx:majorGridlines/>
        <cx:tickLabels/>
        <cx:txPr>
          <a:bodyPr vertOverflow="overflow" horzOverflow="overflow" wrap="square" lIns="0" tIns="0" rIns="0" bIns="0"/>
          <a:lstStyle/>
          <a:p>
            <a:pPr algn="ctr" rtl="0">
              <a:defRPr sz="900" b="1"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b="1">
              <a:solidFill>
                <a:schemeClr val="tx1"/>
              </a:solidFill>
            </a:endParaRPr>
          </a:p>
        </cx:txPr>
      </cx:axis>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tx>
        <cx:txData>
          <cx:v>Box plot</cx:v>
        </cx:txData>
      </cx:tx>
      <cx:txPr>
        <a:bodyPr spcFirstLastPara="1" vertOverflow="ellipsis" horzOverflow="overflow" wrap="square" lIns="0" tIns="0" rIns="0" bIns="0" anchor="ctr" anchorCtr="1"/>
        <a:lstStyle/>
        <a:p>
          <a:pPr algn="ctr" rtl="0">
            <a:defRPr b="1"/>
          </a:pPr>
          <a:r>
            <a:rPr lang="en-US" sz="1400" b="1" i="0" u="none" strike="noStrike" baseline="0">
              <a:solidFill>
                <a:sysClr val="windowText" lastClr="000000">
                  <a:lumMod val="65000"/>
                  <a:lumOff val="35000"/>
                </a:sysClr>
              </a:solidFill>
              <a:latin typeface="Calibri"/>
              <a:ea typeface="Calibri" panose="020F0502020204030204" pitchFamily="34" charset="0"/>
              <a:cs typeface="Calibri" panose="020F0502020204030204" pitchFamily="34" charset="0"/>
            </a:rPr>
            <a:t>Box plot</a:t>
          </a:r>
        </a:p>
      </cx:txPr>
    </cx:title>
    <cx:plotArea>
      <cx:plotAreaRegion>
        <cx:series layoutId="boxWhisker" uniqueId="{F276106F-6E97-48BB-8A77-8B165107D096}">
          <cx:spPr>
            <a:solidFill>
              <a:schemeClr val="accent5">
                <a:lumMod val="60000"/>
                <a:lumOff val="40000"/>
              </a:schemeClr>
            </a:solidFill>
          </cx:spPr>
          <cx:dataLabels>
            <cx:txPr>
              <a:bodyPr vertOverflow="overflow" horzOverflow="overflow" wrap="square" lIns="0" tIns="0" rIns="0" bIns="0"/>
              <a:lstStyle/>
              <a:p>
                <a:pPr algn="ctr" rtl="0">
                  <a:defRPr lang="en-US" sz="1400" b="1" i="0" u="none" strike="noStrike" baseline="0">
                    <a:solidFill>
                      <a:sysClr val="windowText" lastClr="000000">
                        <a:lumMod val="65000"/>
                        <a:lumOff val="35000"/>
                      </a:sysClr>
                    </a:solidFill>
                    <a:latin typeface="Calibri"/>
                    <a:ea typeface="Calibri" panose="020F0502020204030204" pitchFamily="34" charset="0"/>
                    <a:cs typeface="Calibri" panose="020F0502020204030204" pitchFamily="34" charset="0"/>
                  </a:defRPr>
                </a:pPr>
                <a:endParaRPr lang="en-US" sz="1400" b="1" i="0" u="none" strike="noStrike" baseline="0">
                  <a:solidFill>
                    <a:sysClr val="windowText" lastClr="000000">
                      <a:lumMod val="65000"/>
                      <a:lumOff val="35000"/>
                    </a:sysClr>
                  </a:solidFill>
                  <a:latin typeface="Calibri"/>
                  <a:ea typeface="Calibri" panose="020F0502020204030204" pitchFamily="34" charset="0"/>
                  <a:cs typeface="Calibri" panose="020F0502020204030204" pitchFamily="34" charset="0"/>
                </a:endParaRPr>
              </a:p>
            </cx:txPr>
            <cx:visibility seriesName="0" categoryName="0" value="1"/>
          </cx:dataLabels>
          <cx:dataId val="0"/>
          <cx:layoutPr>
            <cx:visibility meanLine="0" meanMarker="1" nonoutliers="0" outliers="1"/>
            <cx:statistics quartileMethod="exclusive"/>
          </cx:layoutPr>
        </cx:series>
      </cx:plotAreaRegion>
      <cx:axis id="0">
        <cx:catScaling gapWidth="1"/>
        <cx:tickLabels/>
        <cx:txPr>
          <a:bodyPr vertOverflow="overflow" horzOverflow="overflow" wrap="square" lIns="0" tIns="0" rIns="0" bIns="0"/>
          <a:lstStyle/>
          <a:p>
            <a:pPr algn="ctr" rtl="0">
              <a:defRPr lang="en-US" sz="1400" b="1" i="0" u="none" strike="noStrike" baseline="0">
                <a:solidFill>
                  <a:sysClr val="windowText" lastClr="000000">
                    <a:lumMod val="65000"/>
                    <a:lumOff val="35000"/>
                  </a:sysClr>
                </a:solidFill>
                <a:latin typeface="Calibri"/>
                <a:ea typeface="Calibri" panose="020F0502020204030204" pitchFamily="34" charset="0"/>
                <a:cs typeface="Calibri" panose="020F0502020204030204" pitchFamily="34" charset="0"/>
              </a:defRPr>
            </a:pPr>
            <a:endParaRPr lang="en-US" sz="1400" b="1" i="0" u="none" strike="noStrike" baseline="0">
              <a:solidFill>
                <a:sysClr val="windowText" lastClr="000000">
                  <a:lumMod val="65000"/>
                  <a:lumOff val="35000"/>
                </a:sysClr>
              </a:solidFill>
              <a:latin typeface="Calibri"/>
              <a:ea typeface="Calibri" panose="020F0502020204030204" pitchFamily="34" charset="0"/>
              <a:cs typeface="Calibri" panose="020F0502020204030204" pitchFamily="34" charset="0"/>
            </a:endParaRPr>
          </a:p>
        </cx:txPr>
      </cx:axis>
      <cx:axis id="1">
        <cx:valScaling/>
        <cx:majorGridlines/>
        <cx:tickLabels/>
        <cx:txPr>
          <a:bodyPr vertOverflow="overflow" horzOverflow="overflow" wrap="square" lIns="0" tIns="0" rIns="0" bIns="0"/>
          <a:lstStyle/>
          <a:p>
            <a:pPr algn="ctr" rtl="0">
              <a:defRPr lang="en-US" sz="1400" b="1" i="0" u="none" strike="noStrike" baseline="0">
                <a:solidFill>
                  <a:sysClr val="windowText" lastClr="000000">
                    <a:lumMod val="65000"/>
                    <a:lumOff val="35000"/>
                  </a:sysClr>
                </a:solidFill>
                <a:latin typeface="Calibri"/>
                <a:ea typeface="Calibri" panose="020F0502020204030204" pitchFamily="34" charset="0"/>
                <a:cs typeface="Calibri" panose="020F0502020204030204" pitchFamily="34" charset="0"/>
              </a:defRPr>
            </a:pPr>
            <a:endParaRPr lang="en-US" sz="1400" b="1" i="0" u="none" strike="noStrike" baseline="0">
              <a:solidFill>
                <a:sysClr val="windowText" lastClr="000000">
                  <a:lumMod val="65000"/>
                  <a:lumOff val="35000"/>
                </a:sysClr>
              </a:solidFill>
              <a:latin typeface="Calibri"/>
              <a:ea typeface="Calibri" panose="020F0502020204030204" pitchFamily="34" charset="0"/>
              <a:cs typeface="Calibri" panose="020F0502020204030204" pitchFamily="34" charset="0"/>
            </a:endParaRPr>
          </a:p>
        </cx:txPr>
      </cx:axis>
    </cx:plotArea>
  </cx:chart>
</cx:chartSpace>
</file>

<file path=xl/charts/chartEx5.xml><?xml version="1.0" encoding="utf-8"?>
<cx:chartSpace xmlns:a="http://schemas.openxmlformats.org/drawingml/2006/main" xmlns:r="http://schemas.openxmlformats.org/officeDocument/2006/relationships" xmlns:cx="http://schemas.microsoft.com/office/drawing/2014/chartex">
  <cx:chartData>
    <cx:data id="0">
      <cx:numDim type="val">
        <cx:f>_xlchart.v1.4</cx:f>
      </cx:numDim>
    </cx:data>
  </cx:chartData>
  <cx:chart>
    <cx:title pos="t" align="ctr" overlay="0">
      <cx:tx>
        <cx:txData>
          <cx:v>Satisfacton Score</cx:v>
        </cx:txData>
      </cx:tx>
      <cx:txPr>
        <a:bodyPr spcFirstLastPara="1" vertOverflow="ellipsis" horzOverflow="overflow" wrap="square" lIns="0" tIns="0" rIns="0" bIns="0" anchor="ctr" anchorCtr="1"/>
        <a:lstStyle/>
        <a:p>
          <a:pPr algn="ctr" rtl="0">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r>
            <a: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rPr>
            <a:t>Satisfacton Score</a:t>
          </a:r>
        </a:p>
      </cx:txPr>
    </cx:title>
    <cx:plotArea>
      <cx:plotAreaRegion>
        <cx:series layoutId="clusteredColumn" uniqueId="{D8AE53BE-DCFA-44E4-8B34-8CE2260DE47C}">
          <cx:dataLabels>
            <cx:txPr>
              <a:bodyPr vertOverflow="overflow" horzOverflow="overflow" wrap="square" lIns="0" tIns="0" rIns="0" bIns="0"/>
              <a:lstStyle/>
              <a:p>
                <a:pPr algn="ctr" rtl="0">
                  <a:defRPr sz="900" b="1" i="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IN" b="1">
                  <a:solidFill>
                    <a:schemeClr val="tx1"/>
                  </a:solidFill>
                </a:endParaRPr>
              </a:p>
            </cx:txPr>
            <cx:visibility seriesName="0" categoryName="0" value="1"/>
          </cx:dataLabels>
          <cx:dataId val="0"/>
          <cx:layoutPr>
            <cx:binning intervalClosed="r">
              <cx:binSize val="1"/>
            </cx:binning>
          </cx:layoutPr>
        </cx:series>
      </cx:plotAreaRegion>
      <cx:axis id="0">
        <cx:catScaling gapWidth="0"/>
        <cx:tickLabels/>
        <cx:txPr>
          <a:bodyPr vertOverflow="overflow" horzOverflow="overflow" wrap="square" lIns="0" tIns="0" rIns="0" bIns="0"/>
          <a:lstStyle/>
          <a:p>
            <a:pPr algn="ctr" rtl="0">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endParaRPr>
          </a:p>
        </cx:txPr>
      </cx:axis>
      <cx:axis id="1">
        <cx:valScaling/>
        <cx:majorGridlines/>
        <cx:tickLabels/>
        <cx:txPr>
          <a:bodyPr vertOverflow="overflow" horzOverflow="overflow" wrap="square" lIns="0" tIns="0" rIns="0" bIns="0"/>
          <a:lstStyle/>
          <a:p>
            <a:pPr algn="ctr" rtl="0">
              <a:def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defRPr>
            </a:pPr>
            <a:endParaRPr lang="en-US" sz="1100" b="1" i="0" u="none" strike="noStrike" kern="1200" baseline="0">
              <a:solidFill>
                <a:schemeClr val="tx1"/>
              </a:solidFill>
              <a:latin typeface="Calibri" panose="020F0502020204030204" pitchFamily="34" charset="0"/>
              <a:ea typeface="Calibri" panose="020F0502020204030204" pitchFamily="34" charset="0"/>
              <a:cs typeface="Calibri" panose="020F0502020204030204" pitchFamily="34" charset="0"/>
            </a:endParaRPr>
          </a:p>
        </cx:txPr>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4">
  <a:schemeClr val="accent1"/>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microsoft.com/office/2014/relationships/chartEx" Target="../charts/chartEx2.xml"/><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2" Type="http://schemas.microsoft.com/office/2014/relationships/chartEx" Target="../charts/chartEx4.xml"/><Relationship Id="rId1" Type="http://schemas.microsoft.com/office/2014/relationships/chartEx" Target="../charts/chartEx3.xml"/></Relationships>
</file>

<file path=xl/drawings/_rels/drawing3.xml.rels><?xml version="1.0" encoding="UTF-8" standalone="yes"?>
<Relationships xmlns="http://schemas.openxmlformats.org/package/2006/relationships"><Relationship Id="rId3" Type="http://schemas.microsoft.com/office/2014/relationships/chartEx" Target="../charts/chartEx5.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0</xdr:rowOff>
    </xdr:from>
    <xdr:to>
      <xdr:col>12</xdr:col>
      <xdr:colOff>304800</xdr:colOff>
      <xdr:row>14</xdr:row>
      <xdr:rowOff>167640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35FBF26-183A-4A31-8A06-CC1AA8C0BDE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99020" y="1981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0</xdr:colOff>
      <xdr:row>16</xdr:row>
      <xdr:rowOff>0</xdr:rowOff>
    </xdr:from>
    <xdr:to>
      <xdr:col>12</xdr:col>
      <xdr:colOff>304800</xdr:colOff>
      <xdr:row>30</xdr:row>
      <xdr:rowOff>106680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213AFEF2-62E1-47FB-A104-DEBC2D6745F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399020" y="333756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xdr:row>
      <xdr:rowOff>152400</xdr:rowOff>
    </xdr:from>
    <xdr:to>
      <xdr:col>12</xdr:col>
      <xdr:colOff>304800</xdr:colOff>
      <xdr:row>15</xdr:row>
      <xdr:rowOff>121920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56E253B0-1D79-4C56-8C44-1BD9AD51157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99020" y="3505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0</xdr:colOff>
      <xdr:row>17</xdr:row>
      <xdr:rowOff>0</xdr:rowOff>
    </xdr:from>
    <xdr:to>
      <xdr:col>12</xdr:col>
      <xdr:colOff>304800</xdr:colOff>
      <xdr:row>31</xdr:row>
      <xdr:rowOff>121920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6BD7913E-1A34-43FC-A829-2AC1568EAE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7399020" y="343662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7620</xdr:colOff>
      <xdr:row>0</xdr:row>
      <xdr:rowOff>0</xdr:rowOff>
    </xdr:from>
    <xdr:to>
      <xdr:col>38</xdr:col>
      <xdr:colOff>83820</xdr:colOff>
      <xdr:row>83</xdr:row>
      <xdr:rowOff>91440</xdr:rowOff>
    </xdr:to>
    <xdr:sp macro="" textlink="">
      <xdr:nvSpPr>
        <xdr:cNvPr id="9" name="Rectangle 8">
          <a:extLst>
            <a:ext uri="{FF2B5EF4-FFF2-40B4-BE49-F238E27FC236}">
              <a16:creationId xmlns:a16="http://schemas.microsoft.com/office/drawing/2014/main" id="{07C79680-D7CC-8ACA-483E-5ECAEFACD22B}"/>
            </a:ext>
          </a:extLst>
        </xdr:cNvPr>
        <xdr:cNvSpPr/>
      </xdr:nvSpPr>
      <xdr:spPr>
        <a:xfrm>
          <a:off x="7620" y="0"/>
          <a:ext cx="23241000" cy="15270480"/>
        </a:xfrm>
        <a:prstGeom prst="rect">
          <a:avLst/>
        </a:prstGeom>
        <a:solidFill>
          <a:schemeClr val="tx2">
            <a:lumMod val="60000"/>
            <a:lumOff val="40000"/>
          </a:schemeClr>
        </a:solidFill>
        <a:ln>
          <a:solidFill>
            <a:schemeClr val="accent1"/>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4</xdr:col>
      <xdr:colOff>99060</xdr:colOff>
      <xdr:row>3</xdr:row>
      <xdr:rowOff>137160</xdr:rowOff>
    </xdr:from>
    <xdr:to>
      <xdr:col>11</xdr:col>
      <xdr:colOff>403860</xdr:colOff>
      <xdr:row>18</xdr:row>
      <xdr:rowOff>137160</xdr:rowOff>
    </xdr:to>
    <xdr:graphicFrame macro="">
      <xdr:nvGraphicFramePr>
        <xdr:cNvPr id="11" name="Chart 10">
          <a:extLst>
            <a:ext uri="{FF2B5EF4-FFF2-40B4-BE49-F238E27FC236}">
              <a16:creationId xmlns:a16="http://schemas.microsoft.com/office/drawing/2014/main" id="{8A9F6153-A66D-4BEA-92D4-C0D3AB802F1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577214</xdr:colOff>
      <xdr:row>3</xdr:row>
      <xdr:rowOff>137160</xdr:rowOff>
    </xdr:from>
    <xdr:to>
      <xdr:col>19</xdr:col>
      <xdr:colOff>571499</xdr:colOff>
      <xdr:row>18</xdr:row>
      <xdr:rowOff>137160</xdr:rowOff>
    </xdr:to>
    <xdr:graphicFrame macro="">
      <xdr:nvGraphicFramePr>
        <xdr:cNvPr id="12" name="Chart 11">
          <a:extLst>
            <a:ext uri="{FF2B5EF4-FFF2-40B4-BE49-F238E27FC236}">
              <a16:creationId xmlns:a16="http://schemas.microsoft.com/office/drawing/2014/main" id="{2F8FC307-FC36-45BD-B089-E1638FBAE69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171449</xdr:colOff>
      <xdr:row>20</xdr:row>
      <xdr:rowOff>34290</xdr:rowOff>
    </xdr:from>
    <xdr:to>
      <xdr:col>27</xdr:col>
      <xdr:colOff>531494</xdr:colOff>
      <xdr:row>35</xdr:row>
      <xdr:rowOff>34290</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3624CEFC-0A68-4411-8F5B-ABF1A09ACF8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2363449" y="3653790"/>
              <a:ext cx="4627245" cy="2714625"/>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20</xdr:col>
      <xdr:colOff>150495</xdr:colOff>
      <xdr:row>3</xdr:row>
      <xdr:rowOff>121920</xdr:rowOff>
    </xdr:from>
    <xdr:to>
      <xdr:col>27</xdr:col>
      <xdr:colOff>455295</xdr:colOff>
      <xdr:row>18</xdr:row>
      <xdr:rowOff>121920</xdr:rowOff>
    </xdr:to>
    <xdr:graphicFrame macro="">
      <xdr:nvGraphicFramePr>
        <xdr:cNvPr id="14" name="Chart 13">
          <a:extLst>
            <a:ext uri="{FF2B5EF4-FFF2-40B4-BE49-F238E27FC236}">
              <a16:creationId xmlns:a16="http://schemas.microsoft.com/office/drawing/2014/main" id="{6318740D-55DF-44CA-A294-EF0585D820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95250</xdr:colOff>
      <xdr:row>20</xdr:row>
      <xdr:rowOff>45720</xdr:rowOff>
    </xdr:from>
    <xdr:to>
      <xdr:col>11</xdr:col>
      <xdr:colOff>400050</xdr:colOff>
      <xdr:row>35</xdr:row>
      <xdr:rowOff>45720</xdr:rowOff>
    </xdr:to>
    <xdr:graphicFrame macro="">
      <xdr:nvGraphicFramePr>
        <xdr:cNvPr id="15" name="Chart 14">
          <a:extLst>
            <a:ext uri="{FF2B5EF4-FFF2-40B4-BE49-F238E27FC236}">
              <a16:creationId xmlns:a16="http://schemas.microsoft.com/office/drawing/2014/main" id="{9D6D065B-D111-430D-8302-5272C391328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297180</xdr:colOff>
      <xdr:row>3</xdr:row>
      <xdr:rowOff>129540</xdr:rowOff>
    </xdr:from>
    <xdr:to>
      <xdr:col>3</xdr:col>
      <xdr:colOff>297180</xdr:colOff>
      <xdr:row>22</xdr:row>
      <xdr:rowOff>114301</xdr:rowOff>
    </xdr:to>
    <mc:AlternateContent xmlns:mc="http://schemas.openxmlformats.org/markup-compatibility/2006">
      <mc:Choice xmlns:a14="http://schemas.microsoft.com/office/drawing/2010/main" Requires="a14">
        <xdr:graphicFrame macro="">
          <xdr:nvGraphicFramePr>
            <xdr:cNvPr id="16" name="Product_Quality_Rating">
              <a:extLst>
                <a:ext uri="{FF2B5EF4-FFF2-40B4-BE49-F238E27FC236}">
                  <a16:creationId xmlns:a16="http://schemas.microsoft.com/office/drawing/2014/main" id="{377F19FC-27C6-45B2-B18D-C19A6D8923F9}"/>
                </a:ext>
              </a:extLst>
            </xdr:cNvPr>
            <xdr:cNvGraphicFramePr/>
          </xdr:nvGraphicFramePr>
          <xdr:xfrm>
            <a:off x="0" y="0"/>
            <a:ext cx="0" cy="0"/>
          </xdr:xfrm>
          <a:graphic>
            <a:graphicData uri="http://schemas.microsoft.com/office/drawing/2010/slicer">
              <sle:slicer xmlns:sle="http://schemas.microsoft.com/office/drawing/2010/slicer" name="Product_Quality_Rating"/>
            </a:graphicData>
          </a:graphic>
        </xdr:graphicFrame>
      </mc:Choice>
      <mc:Fallback>
        <xdr:sp macro="" textlink="">
          <xdr:nvSpPr>
            <xdr:cNvPr id="0" name=""/>
            <xdr:cNvSpPr>
              <a:spLocks noTextEdit="1"/>
            </xdr:cNvSpPr>
          </xdr:nvSpPr>
          <xdr:spPr>
            <a:xfrm>
              <a:off x="297180" y="672465"/>
              <a:ext cx="1828800" cy="342328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297180</xdr:colOff>
      <xdr:row>24</xdr:row>
      <xdr:rowOff>9525</xdr:rowOff>
    </xdr:from>
    <xdr:to>
      <xdr:col>3</xdr:col>
      <xdr:colOff>297180</xdr:colOff>
      <xdr:row>35</xdr:row>
      <xdr:rowOff>57150</xdr:rowOff>
    </xdr:to>
    <mc:AlternateContent xmlns:mc="http://schemas.openxmlformats.org/markup-compatibility/2006">
      <mc:Choice xmlns:a14="http://schemas.microsoft.com/office/drawing/2010/main" Requires="a14">
        <xdr:graphicFrame macro="">
          <xdr:nvGraphicFramePr>
            <xdr:cNvPr id="17" name="Gender">
              <a:extLst>
                <a:ext uri="{FF2B5EF4-FFF2-40B4-BE49-F238E27FC236}">
                  <a16:creationId xmlns:a16="http://schemas.microsoft.com/office/drawing/2014/main" id="{CB6B2BA2-4E6E-4A15-A7CD-DD2936F9D69E}"/>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97180" y="4352925"/>
              <a:ext cx="1828800" cy="2038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590550</xdr:colOff>
      <xdr:row>0</xdr:row>
      <xdr:rowOff>0</xdr:rowOff>
    </xdr:from>
    <xdr:to>
      <xdr:col>24</xdr:col>
      <xdr:colOff>600075</xdr:colOff>
      <xdr:row>2</xdr:row>
      <xdr:rowOff>133350</xdr:rowOff>
    </xdr:to>
    <xdr:sp macro="" textlink="">
      <xdr:nvSpPr>
        <xdr:cNvPr id="18" name="Rectangle 17">
          <a:extLst>
            <a:ext uri="{FF2B5EF4-FFF2-40B4-BE49-F238E27FC236}">
              <a16:creationId xmlns:a16="http://schemas.microsoft.com/office/drawing/2014/main" id="{70385DB0-38E3-E232-4BBD-0876CC9ECBDC}"/>
            </a:ext>
          </a:extLst>
        </xdr:cNvPr>
        <xdr:cNvSpPr/>
      </xdr:nvSpPr>
      <xdr:spPr>
        <a:xfrm>
          <a:off x="1809750" y="0"/>
          <a:ext cx="13420725" cy="495300"/>
        </a:xfrm>
        <a:prstGeom prst="rect">
          <a:avLst/>
        </a:prstGeom>
        <a:solidFill>
          <a:schemeClr val="tx2">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5</xdr:col>
      <xdr:colOff>600075</xdr:colOff>
      <xdr:row>0</xdr:row>
      <xdr:rowOff>47625</xdr:rowOff>
    </xdr:from>
    <xdr:to>
      <xdr:col>22</xdr:col>
      <xdr:colOff>9525</xdr:colOff>
      <xdr:row>2</xdr:row>
      <xdr:rowOff>123825</xdr:rowOff>
    </xdr:to>
    <xdr:sp macro="" textlink="">
      <xdr:nvSpPr>
        <xdr:cNvPr id="19" name="TextBox 18">
          <a:extLst>
            <a:ext uri="{FF2B5EF4-FFF2-40B4-BE49-F238E27FC236}">
              <a16:creationId xmlns:a16="http://schemas.microsoft.com/office/drawing/2014/main" id="{18C9025A-9197-9594-3B92-93283012DA34}"/>
            </a:ext>
          </a:extLst>
        </xdr:cNvPr>
        <xdr:cNvSpPr txBox="1"/>
      </xdr:nvSpPr>
      <xdr:spPr>
        <a:xfrm>
          <a:off x="3648075" y="47625"/>
          <a:ext cx="9772650" cy="438150"/>
        </a:xfrm>
        <a:prstGeom prst="rect">
          <a:avLst/>
        </a:prstGeom>
        <a:solidFill>
          <a:schemeClr val="tx2">
            <a:lumMod val="20000"/>
            <a:lumOff val="80000"/>
          </a:schemeClr>
        </a:solidFill>
        <a:ln w="9525" cmpd="sng">
          <a:solidFill>
            <a:schemeClr val="tx2">
              <a:lumMod val="20000"/>
              <a:lumOff val="8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IN" sz="2400" b="1">
              <a:solidFill>
                <a:schemeClr val="dk1"/>
              </a:solidFill>
              <a:effectLst/>
              <a:latin typeface="+mn-lt"/>
              <a:ea typeface="+mn-ea"/>
              <a:cs typeface="+mn-cs"/>
            </a:rPr>
            <a:t>Dashboard of Customers Satisfaction</a:t>
          </a:r>
          <a:endParaRPr lang="en-IN" sz="2400" b="1">
            <a:effectLst/>
          </a:endParaRPr>
        </a:p>
        <a:p>
          <a:pPr algn="r"/>
          <a:endParaRPr lang="en-IN" sz="1100"/>
        </a:p>
      </xdr:txBody>
    </xdr:sp>
    <xdr:clientData/>
  </xdr:twoCellAnchor>
  <xdr:twoCellAnchor>
    <xdr:from>
      <xdr:col>11</xdr:col>
      <xdr:colOff>590550</xdr:colOff>
      <xdr:row>20</xdr:row>
      <xdr:rowOff>38100</xdr:rowOff>
    </xdr:from>
    <xdr:to>
      <xdr:col>20</xdr:col>
      <xdr:colOff>26670</xdr:colOff>
      <xdr:row>35</xdr:row>
      <xdr:rowOff>66675</xdr:rowOff>
    </xdr:to>
    <xdr:graphicFrame macro="">
      <xdr:nvGraphicFramePr>
        <xdr:cNvPr id="20" name="Chart 19">
          <a:extLst>
            <a:ext uri="{FF2B5EF4-FFF2-40B4-BE49-F238E27FC236}">
              <a16:creationId xmlns:a16="http://schemas.microsoft.com/office/drawing/2014/main" id="{2F3D9A40-A27C-4766-B12F-F15D4A0FED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DELL" refreshedDate="45857.723137962967" createdVersion="8" refreshedVersion="8" minRefreshableVersion="3" recordCount="555" xr:uid="{E184D8AF-BC37-464A-AE14-BB6FF405AF78}">
  <cacheSource type="worksheet">
    <worksheetSource ref="A1:J556" sheet="Customer_satisfaction"/>
  </cacheSource>
  <cacheFields count="10">
    <cacheField name="Customer_ID" numFmtId="0">
      <sharedItems/>
    </cacheField>
    <cacheField name="Age" numFmtId="0">
      <sharedItems containsSemiMixedTypes="0" containsString="0" containsNumber="1" containsInteger="1" minValue="18" maxValue="64"/>
    </cacheField>
    <cacheField name="Gender" numFmtId="0">
      <sharedItems count="2">
        <s v="Male"/>
        <s v="Female"/>
      </sharedItems>
    </cacheField>
    <cacheField name="Visit_Frequency" numFmtId="0">
      <sharedItems count="3">
        <s v="Weekly"/>
        <s v="Monthly"/>
        <s v="Daily"/>
      </sharedItems>
    </cacheField>
    <cacheField name="Amount_Spent" numFmtId="0">
      <sharedItems containsSemiMixedTypes="0" containsString="0" containsNumber="1" minValue="100" maxValue="2800.84"/>
    </cacheField>
    <cacheField name="Service_Rating" numFmtId="0">
      <sharedItems containsSemiMixedTypes="0" containsString="0" containsNumber="1" containsInteger="1" minValue="1" maxValue="5" count="5">
        <n v="4"/>
        <n v="3"/>
        <n v="5"/>
        <n v="1"/>
        <n v="2"/>
      </sharedItems>
    </cacheField>
    <cacheField name="Product_Quality_Rating" numFmtId="0">
      <sharedItems containsSemiMixedTypes="0" containsString="0" containsNumber="1" containsInteger="1" minValue="1" maxValue="5" count="5">
        <n v="3"/>
        <n v="4"/>
        <n v="1"/>
        <n v="2"/>
        <n v="5"/>
      </sharedItems>
    </cacheField>
    <cacheField name="Cleanliness_Rating" numFmtId="0">
      <sharedItems containsSemiMixedTypes="0" containsString="0" containsNumber="1" containsInteger="1" minValue="1" maxValue="5"/>
    </cacheField>
    <cacheField name="Overall_Satisfaction" numFmtId="0">
      <sharedItems containsSemiMixedTypes="0" containsString="0" containsNumber="1" containsInteger="1" minValue="1" maxValue="10" count="10">
        <n v="1"/>
        <n v="2"/>
        <n v="3"/>
        <n v="6"/>
        <n v="5"/>
        <n v="7"/>
        <n v="8"/>
        <n v="10"/>
        <n v="9"/>
        <n v="4"/>
      </sharedItems>
    </cacheField>
    <cacheField name="Branch" numFmtId="0">
      <sharedItems count="2">
        <s v="Branch B"/>
        <s v="Branch A"/>
      </sharedItems>
    </cacheField>
  </cacheFields>
  <extLst>
    <ext xmlns:x14="http://schemas.microsoft.com/office/spreadsheetml/2009/9/main" uri="{725AE2AE-9491-48be-B2B4-4EB974FC3084}">
      <x14:pivotCacheDefinition pivotCacheId="20437366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55">
  <r>
    <s v="C0001"/>
    <n v="56"/>
    <x v="0"/>
    <x v="0"/>
    <n v="874.23"/>
    <x v="0"/>
    <x v="0"/>
    <n v="2"/>
    <x v="0"/>
    <x v="0"/>
  </r>
  <r>
    <s v="C0002"/>
    <n v="46"/>
    <x v="0"/>
    <x v="1"/>
    <n v="2221.88"/>
    <x v="1"/>
    <x v="0"/>
    <n v="5"/>
    <x v="1"/>
    <x v="0"/>
  </r>
  <r>
    <s v="C0003"/>
    <n v="32"/>
    <x v="1"/>
    <x v="1"/>
    <n v="1458.92"/>
    <x v="2"/>
    <x v="1"/>
    <n v="4"/>
    <x v="1"/>
    <x v="0"/>
  </r>
  <r>
    <s v="C0004"/>
    <n v="60"/>
    <x v="0"/>
    <x v="1"/>
    <n v="2058.65"/>
    <x v="0"/>
    <x v="1"/>
    <n v="1"/>
    <x v="2"/>
    <x v="0"/>
  </r>
  <r>
    <s v="C0005"/>
    <n v="25"/>
    <x v="0"/>
    <x v="0"/>
    <n v="1671.36"/>
    <x v="3"/>
    <x v="2"/>
    <n v="5"/>
    <x v="3"/>
    <x v="1"/>
  </r>
  <r>
    <s v="C0006"/>
    <n v="38"/>
    <x v="1"/>
    <x v="2"/>
    <n v="1728.38"/>
    <x v="3"/>
    <x v="0"/>
    <n v="2"/>
    <x v="0"/>
    <x v="1"/>
  </r>
  <r>
    <s v="C0007"/>
    <n v="56"/>
    <x v="1"/>
    <x v="0"/>
    <n v="1784.88"/>
    <x v="4"/>
    <x v="3"/>
    <n v="4"/>
    <x v="1"/>
    <x v="0"/>
  </r>
  <r>
    <s v="C0008"/>
    <n v="36"/>
    <x v="1"/>
    <x v="1"/>
    <n v="1723.85"/>
    <x v="0"/>
    <x v="0"/>
    <n v="5"/>
    <x v="0"/>
    <x v="0"/>
  </r>
  <r>
    <s v="C0009"/>
    <n v="40"/>
    <x v="0"/>
    <x v="0"/>
    <n v="1821.36"/>
    <x v="3"/>
    <x v="2"/>
    <n v="4"/>
    <x v="4"/>
    <x v="0"/>
  </r>
  <r>
    <s v="C0010"/>
    <n v="28"/>
    <x v="1"/>
    <x v="0"/>
    <n v="2164.58"/>
    <x v="1"/>
    <x v="1"/>
    <n v="4"/>
    <x v="5"/>
    <x v="0"/>
  </r>
  <r>
    <s v="C0011"/>
    <n v="28"/>
    <x v="0"/>
    <x v="0"/>
    <n v="1598.26"/>
    <x v="0"/>
    <x v="1"/>
    <n v="2"/>
    <x v="6"/>
    <x v="0"/>
  </r>
  <r>
    <s v="C0012"/>
    <n v="41"/>
    <x v="0"/>
    <x v="1"/>
    <n v="1854.5"/>
    <x v="1"/>
    <x v="2"/>
    <n v="3"/>
    <x v="7"/>
    <x v="0"/>
  </r>
  <r>
    <s v="C0013"/>
    <n v="53"/>
    <x v="0"/>
    <x v="2"/>
    <n v="1455.13"/>
    <x v="1"/>
    <x v="3"/>
    <n v="5"/>
    <x v="0"/>
    <x v="0"/>
  </r>
  <r>
    <s v="C0014"/>
    <n v="57"/>
    <x v="0"/>
    <x v="0"/>
    <n v="2220.06"/>
    <x v="3"/>
    <x v="1"/>
    <n v="2"/>
    <x v="5"/>
    <x v="0"/>
  </r>
  <r>
    <s v="C0015"/>
    <n v="41"/>
    <x v="1"/>
    <x v="0"/>
    <n v="1161.8"/>
    <x v="0"/>
    <x v="4"/>
    <n v="4"/>
    <x v="4"/>
    <x v="1"/>
  </r>
  <r>
    <s v="C0016"/>
    <n v="20"/>
    <x v="1"/>
    <x v="0"/>
    <n v="2400.4699999999998"/>
    <x v="2"/>
    <x v="1"/>
    <n v="2"/>
    <x v="7"/>
    <x v="1"/>
  </r>
  <r>
    <s v="C0017"/>
    <n v="39"/>
    <x v="0"/>
    <x v="0"/>
    <n v="1479.92"/>
    <x v="3"/>
    <x v="4"/>
    <n v="3"/>
    <x v="0"/>
    <x v="1"/>
  </r>
  <r>
    <s v="C0018"/>
    <n v="19"/>
    <x v="0"/>
    <x v="2"/>
    <n v="784.61"/>
    <x v="3"/>
    <x v="2"/>
    <n v="5"/>
    <x v="2"/>
    <x v="0"/>
  </r>
  <r>
    <s v="C0019"/>
    <n v="41"/>
    <x v="0"/>
    <x v="0"/>
    <n v="1564.05"/>
    <x v="0"/>
    <x v="2"/>
    <n v="3"/>
    <x v="5"/>
    <x v="0"/>
  </r>
  <r>
    <s v="C0020"/>
    <n v="61"/>
    <x v="1"/>
    <x v="0"/>
    <n v="1159.47"/>
    <x v="0"/>
    <x v="1"/>
    <n v="1"/>
    <x v="7"/>
    <x v="0"/>
  </r>
  <r>
    <s v="C0021"/>
    <n v="47"/>
    <x v="0"/>
    <x v="0"/>
    <n v="1920.32"/>
    <x v="1"/>
    <x v="0"/>
    <n v="5"/>
    <x v="0"/>
    <x v="1"/>
  </r>
  <r>
    <s v="C0022"/>
    <n v="55"/>
    <x v="0"/>
    <x v="2"/>
    <n v="1173.69"/>
    <x v="0"/>
    <x v="4"/>
    <n v="3"/>
    <x v="5"/>
    <x v="0"/>
  </r>
  <r>
    <s v="C0023"/>
    <n v="19"/>
    <x v="1"/>
    <x v="0"/>
    <n v="1276.9100000000001"/>
    <x v="1"/>
    <x v="3"/>
    <n v="4"/>
    <x v="4"/>
    <x v="1"/>
  </r>
  <r>
    <s v="C0024"/>
    <n v="38"/>
    <x v="1"/>
    <x v="0"/>
    <n v="555.23"/>
    <x v="3"/>
    <x v="1"/>
    <n v="5"/>
    <x v="0"/>
    <x v="0"/>
  </r>
  <r>
    <s v="C0025"/>
    <n v="50"/>
    <x v="0"/>
    <x v="2"/>
    <n v="1273.8499999999999"/>
    <x v="4"/>
    <x v="3"/>
    <n v="5"/>
    <x v="0"/>
    <x v="1"/>
  </r>
  <r>
    <s v="C0026"/>
    <n v="29"/>
    <x v="1"/>
    <x v="0"/>
    <n v="288.06"/>
    <x v="2"/>
    <x v="1"/>
    <n v="2"/>
    <x v="0"/>
    <x v="1"/>
  </r>
  <r>
    <s v="C0027"/>
    <n v="39"/>
    <x v="1"/>
    <x v="2"/>
    <n v="708.05"/>
    <x v="3"/>
    <x v="0"/>
    <n v="4"/>
    <x v="8"/>
    <x v="1"/>
  </r>
  <r>
    <s v="C0028"/>
    <n v="61"/>
    <x v="0"/>
    <x v="2"/>
    <n v="1880.21"/>
    <x v="0"/>
    <x v="0"/>
    <n v="1"/>
    <x v="2"/>
    <x v="0"/>
  </r>
  <r>
    <s v="C0029"/>
    <n v="42"/>
    <x v="1"/>
    <x v="1"/>
    <n v="1892.9"/>
    <x v="2"/>
    <x v="0"/>
    <n v="3"/>
    <x v="4"/>
    <x v="1"/>
  </r>
  <r>
    <s v="C0030"/>
    <n v="44"/>
    <x v="0"/>
    <x v="0"/>
    <n v="1712.73"/>
    <x v="4"/>
    <x v="0"/>
    <n v="2"/>
    <x v="7"/>
    <x v="0"/>
  </r>
  <r>
    <s v="C0031"/>
    <n v="59"/>
    <x v="1"/>
    <x v="1"/>
    <n v="1016.51"/>
    <x v="4"/>
    <x v="2"/>
    <n v="3"/>
    <x v="8"/>
    <x v="0"/>
  </r>
  <r>
    <s v="C0032"/>
    <n v="45"/>
    <x v="0"/>
    <x v="0"/>
    <n v="1476.14"/>
    <x v="1"/>
    <x v="2"/>
    <n v="1"/>
    <x v="3"/>
    <x v="0"/>
  </r>
  <r>
    <s v="C0033"/>
    <n v="33"/>
    <x v="0"/>
    <x v="0"/>
    <n v="1498.2"/>
    <x v="2"/>
    <x v="4"/>
    <n v="1"/>
    <x v="8"/>
    <x v="0"/>
  </r>
  <r>
    <s v="C0034"/>
    <n v="32"/>
    <x v="0"/>
    <x v="1"/>
    <n v="920.82"/>
    <x v="1"/>
    <x v="3"/>
    <n v="5"/>
    <x v="6"/>
    <x v="0"/>
  </r>
  <r>
    <s v="C0035"/>
    <n v="64"/>
    <x v="1"/>
    <x v="0"/>
    <n v="2251.6999999999998"/>
    <x v="3"/>
    <x v="1"/>
    <n v="1"/>
    <x v="6"/>
    <x v="1"/>
  </r>
  <r>
    <s v="C0036"/>
    <n v="61"/>
    <x v="0"/>
    <x v="0"/>
    <n v="1938.68"/>
    <x v="2"/>
    <x v="1"/>
    <n v="3"/>
    <x v="0"/>
    <x v="0"/>
  </r>
  <r>
    <s v="C0037"/>
    <n v="20"/>
    <x v="1"/>
    <x v="0"/>
    <n v="1389.52"/>
    <x v="3"/>
    <x v="2"/>
    <n v="4"/>
    <x v="8"/>
    <x v="0"/>
  </r>
  <r>
    <s v="C0038"/>
    <n v="54"/>
    <x v="0"/>
    <x v="0"/>
    <n v="1513.44"/>
    <x v="1"/>
    <x v="1"/>
    <n v="4"/>
    <x v="3"/>
    <x v="0"/>
  </r>
  <r>
    <s v="C0039"/>
    <n v="24"/>
    <x v="0"/>
    <x v="1"/>
    <n v="1604.19"/>
    <x v="2"/>
    <x v="2"/>
    <n v="5"/>
    <x v="8"/>
    <x v="0"/>
  </r>
  <r>
    <s v="C0040"/>
    <n v="38"/>
    <x v="1"/>
    <x v="1"/>
    <n v="479.13"/>
    <x v="1"/>
    <x v="4"/>
    <n v="3"/>
    <x v="2"/>
    <x v="0"/>
  </r>
  <r>
    <s v="C0041"/>
    <n v="26"/>
    <x v="0"/>
    <x v="1"/>
    <n v="1376.41"/>
    <x v="2"/>
    <x v="3"/>
    <n v="3"/>
    <x v="2"/>
    <x v="1"/>
  </r>
  <r>
    <s v="C0042"/>
    <n v="56"/>
    <x v="0"/>
    <x v="2"/>
    <n v="1159.01"/>
    <x v="1"/>
    <x v="4"/>
    <n v="1"/>
    <x v="3"/>
    <x v="1"/>
  </r>
  <r>
    <s v="C0043"/>
    <n v="35"/>
    <x v="1"/>
    <x v="1"/>
    <n v="999.19"/>
    <x v="4"/>
    <x v="0"/>
    <n v="3"/>
    <x v="8"/>
    <x v="0"/>
  </r>
  <r>
    <s v="C0044"/>
    <n v="21"/>
    <x v="0"/>
    <x v="1"/>
    <n v="1359.45"/>
    <x v="1"/>
    <x v="0"/>
    <n v="2"/>
    <x v="5"/>
    <x v="1"/>
  </r>
  <r>
    <s v="C0045"/>
    <n v="42"/>
    <x v="0"/>
    <x v="2"/>
    <n v="2398.84"/>
    <x v="4"/>
    <x v="0"/>
    <n v="1"/>
    <x v="2"/>
    <x v="1"/>
  </r>
  <r>
    <s v="C0046"/>
    <n v="31"/>
    <x v="0"/>
    <x v="2"/>
    <n v="1820.42"/>
    <x v="1"/>
    <x v="4"/>
    <n v="2"/>
    <x v="2"/>
    <x v="0"/>
  </r>
  <r>
    <s v="C0047"/>
    <n v="26"/>
    <x v="0"/>
    <x v="1"/>
    <n v="1214.4100000000001"/>
    <x v="2"/>
    <x v="1"/>
    <n v="5"/>
    <x v="1"/>
    <x v="1"/>
  </r>
  <r>
    <s v="C0048"/>
    <n v="43"/>
    <x v="1"/>
    <x v="0"/>
    <n v="1786.29"/>
    <x v="2"/>
    <x v="3"/>
    <n v="4"/>
    <x v="8"/>
    <x v="0"/>
  </r>
  <r>
    <s v="C0049"/>
    <n v="19"/>
    <x v="1"/>
    <x v="1"/>
    <n v="2199.6799999999998"/>
    <x v="2"/>
    <x v="0"/>
    <n v="5"/>
    <x v="2"/>
    <x v="1"/>
  </r>
  <r>
    <s v="C0050"/>
    <n v="37"/>
    <x v="0"/>
    <x v="2"/>
    <n v="1962.32"/>
    <x v="0"/>
    <x v="0"/>
    <n v="4"/>
    <x v="4"/>
    <x v="1"/>
  </r>
  <r>
    <s v="C0051"/>
    <n v="45"/>
    <x v="1"/>
    <x v="1"/>
    <n v="1529.82"/>
    <x v="3"/>
    <x v="0"/>
    <n v="5"/>
    <x v="8"/>
    <x v="1"/>
  </r>
  <r>
    <s v="C0052"/>
    <n v="64"/>
    <x v="0"/>
    <x v="0"/>
    <n v="1176.53"/>
    <x v="2"/>
    <x v="3"/>
    <n v="3"/>
    <x v="6"/>
    <x v="0"/>
  </r>
  <r>
    <s v="C0053"/>
    <n v="24"/>
    <x v="1"/>
    <x v="2"/>
    <n v="1849.11"/>
    <x v="4"/>
    <x v="0"/>
    <n v="2"/>
    <x v="1"/>
    <x v="1"/>
  </r>
  <r>
    <s v="C0054"/>
    <n v="61"/>
    <x v="0"/>
    <x v="2"/>
    <n v="1696.74"/>
    <x v="2"/>
    <x v="3"/>
    <n v="4"/>
    <x v="2"/>
    <x v="1"/>
  </r>
  <r>
    <s v="C0055"/>
    <n v="25"/>
    <x v="0"/>
    <x v="1"/>
    <n v="1947.6"/>
    <x v="0"/>
    <x v="0"/>
    <n v="1"/>
    <x v="1"/>
    <x v="0"/>
  </r>
  <r>
    <s v="C0056"/>
    <n v="64"/>
    <x v="0"/>
    <x v="0"/>
    <n v="1817.59"/>
    <x v="4"/>
    <x v="4"/>
    <n v="2"/>
    <x v="6"/>
    <x v="0"/>
  </r>
  <r>
    <s v="C0057"/>
    <n v="52"/>
    <x v="0"/>
    <x v="0"/>
    <n v="2024.78"/>
    <x v="0"/>
    <x v="4"/>
    <n v="1"/>
    <x v="3"/>
    <x v="1"/>
  </r>
  <r>
    <s v="C0058"/>
    <n v="31"/>
    <x v="0"/>
    <x v="0"/>
    <n v="1232.3800000000001"/>
    <x v="4"/>
    <x v="3"/>
    <n v="2"/>
    <x v="3"/>
    <x v="0"/>
  </r>
  <r>
    <s v="C0059"/>
    <n v="34"/>
    <x v="0"/>
    <x v="1"/>
    <n v="2158.6999999999998"/>
    <x v="1"/>
    <x v="4"/>
    <n v="2"/>
    <x v="8"/>
    <x v="1"/>
  </r>
  <r>
    <s v="C0060"/>
    <n v="53"/>
    <x v="1"/>
    <x v="0"/>
    <n v="1598.8"/>
    <x v="3"/>
    <x v="3"/>
    <n v="5"/>
    <x v="6"/>
    <x v="1"/>
  </r>
  <r>
    <s v="C0061"/>
    <n v="57"/>
    <x v="0"/>
    <x v="1"/>
    <n v="2537.63"/>
    <x v="3"/>
    <x v="4"/>
    <n v="4"/>
    <x v="9"/>
    <x v="0"/>
  </r>
  <r>
    <s v="C0062"/>
    <n v="21"/>
    <x v="1"/>
    <x v="0"/>
    <n v="1155.4100000000001"/>
    <x v="0"/>
    <x v="4"/>
    <n v="4"/>
    <x v="9"/>
    <x v="0"/>
  </r>
  <r>
    <s v="C0063"/>
    <n v="19"/>
    <x v="0"/>
    <x v="0"/>
    <n v="2367.98"/>
    <x v="3"/>
    <x v="3"/>
    <n v="2"/>
    <x v="8"/>
    <x v="0"/>
  </r>
  <r>
    <s v="C0064"/>
    <n v="23"/>
    <x v="1"/>
    <x v="0"/>
    <n v="1598.96"/>
    <x v="0"/>
    <x v="1"/>
    <n v="3"/>
    <x v="0"/>
    <x v="1"/>
  </r>
  <r>
    <s v="C0065"/>
    <n v="59"/>
    <x v="1"/>
    <x v="0"/>
    <n v="1174.29"/>
    <x v="0"/>
    <x v="4"/>
    <n v="3"/>
    <x v="1"/>
    <x v="0"/>
  </r>
  <r>
    <s v="C0066"/>
    <n v="21"/>
    <x v="1"/>
    <x v="1"/>
    <n v="1258.06"/>
    <x v="0"/>
    <x v="0"/>
    <n v="1"/>
    <x v="1"/>
    <x v="1"/>
  </r>
  <r>
    <s v="C0067"/>
    <n v="46"/>
    <x v="0"/>
    <x v="0"/>
    <n v="1339.83"/>
    <x v="3"/>
    <x v="1"/>
    <n v="1"/>
    <x v="3"/>
    <x v="0"/>
  </r>
  <r>
    <s v="C0068"/>
    <n v="35"/>
    <x v="0"/>
    <x v="0"/>
    <n v="1712.08"/>
    <x v="0"/>
    <x v="3"/>
    <n v="5"/>
    <x v="9"/>
    <x v="1"/>
  </r>
  <r>
    <s v="C0069"/>
    <n v="43"/>
    <x v="1"/>
    <x v="1"/>
    <n v="1761.42"/>
    <x v="3"/>
    <x v="1"/>
    <n v="2"/>
    <x v="7"/>
    <x v="0"/>
  </r>
  <r>
    <s v="C0070"/>
    <n v="61"/>
    <x v="0"/>
    <x v="0"/>
    <n v="1213.1500000000001"/>
    <x v="0"/>
    <x v="2"/>
    <n v="1"/>
    <x v="2"/>
    <x v="1"/>
  </r>
  <r>
    <s v="C0071"/>
    <n v="51"/>
    <x v="1"/>
    <x v="0"/>
    <n v="1487.82"/>
    <x v="2"/>
    <x v="2"/>
    <n v="1"/>
    <x v="2"/>
    <x v="0"/>
  </r>
  <r>
    <s v="C0072"/>
    <n v="27"/>
    <x v="0"/>
    <x v="1"/>
    <n v="2571.14"/>
    <x v="0"/>
    <x v="4"/>
    <n v="2"/>
    <x v="2"/>
    <x v="1"/>
  </r>
  <r>
    <s v="C0073"/>
    <n v="53"/>
    <x v="1"/>
    <x v="0"/>
    <n v="2363.77"/>
    <x v="4"/>
    <x v="4"/>
    <n v="5"/>
    <x v="3"/>
    <x v="0"/>
  </r>
  <r>
    <s v="C0074"/>
    <n v="31"/>
    <x v="1"/>
    <x v="2"/>
    <n v="1718.16"/>
    <x v="0"/>
    <x v="0"/>
    <n v="1"/>
    <x v="6"/>
    <x v="0"/>
  </r>
  <r>
    <s v="C0075"/>
    <n v="48"/>
    <x v="0"/>
    <x v="1"/>
    <n v="1519"/>
    <x v="1"/>
    <x v="1"/>
    <n v="5"/>
    <x v="5"/>
    <x v="1"/>
  </r>
  <r>
    <s v="C0076"/>
    <n v="32"/>
    <x v="1"/>
    <x v="0"/>
    <n v="1560.02"/>
    <x v="0"/>
    <x v="2"/>
    <n v="4"/>
    <x v="9"/>
    <x v="0"/>
  </r>
  <r>
    <s v="C0077"/>
    <n v="25"/>
    <x v="0"/>
    <x v="0"/>
    <n v="1806.76"/>
    <x v="4"/>
    <x v="4"/>
    <n v="5"/>
    <x v="9"/>
    <x v="1"/>
  </r>
  <r>
    <s v="C0078"/>
    <n v="31"/>
    <x v="1"/>
    <x v="2"/>
    <n v="988.6"/>
    <x v="4"/>
    <x v="1"/>
    <n v="3"/>
    <x v="7"/>
    <x v="1"/>
  </r>
  <r>
    <s v="C0079"/>
    <n v="40"/>
    <x v="1"/>
    <x v="1"/>
    <n v="1371.31"/>
    <x v="3"/>
    <x v="4"/>
    <n v="3"/>
    <x v="1"/>
    <x v="0"/>
  </r>
  <r>
    <s v="C0080"/>
    <n v="57"/>
    <x v="0"/>
    <x v="0"/>
    <n v="665.71"/>
    <x v="2"/>
    <x v="4"/>
    <n v="5"/>
    <x v="0"/>
    <x v="1"/>
  </r>
  <r>
    <s v="C0081"/>
    <n v="38"/>
    <x v="0"/>
    <x v="0"/>
    <n v="1699.61"/>
    <x v="0"/>
    <x v="2"/>
    <n v="3"/>
    <x v="8"/>
    <x v="0"/>
  </r>
  <r>
    <s v="C0082"/>
    <n v="33"/>
    <x v="0"/>
    <x v="1"/>
    <n v="1823.6"/>
    <x v="3"/>
    <x v="2"/>
    <n v="4"/>
    <x v="1"/>
    <x v="0"/>
  </r>
  <r>
    <s v="C0083"/>
    <n v="62"/>
    <x v="1"/>
    <x v="1"/>
    <n v="1258.4100000000001"/>
    <x v="2"/>
    <x v="4"/>
    <n v="2"/>
    <x v="6"/>
    <x v="1"/>
  </r>
  <r>
    <s v="C0084"/>
    <n v="35"/>
    <x v="0"/>
    <x v="2"/>
    <n v="2286.9899999999998"/>
    <x v="0"/>
    <x v="3"/>
    <n v="3"/>
    <x v="8"/>
    <x v="0"/>
  </r>
  <r>
    <s v="C0085"/>
    <n v="64"/>
    <x v="1"/>
    <x v="0"/>
    <n v="887.12"/>
    <x v="1"/>
    <x v="4"/>
    <n v="3"/>
    <x v="9"/>
    <x v="1"/>
  </r>
  <r>
    <s v="C0086"/>
    <n v="41"/>
    <x v="1"/>
    <x v="0"/>
    <n v="767.81"/>
    <x v="0"/>
    <x v="4"/>
    <n v="5"/>
    <x v="6"/>
    <x v="1"/>
  </r>
  <r>
    <s v="C0087"/>
    <n v="43"/>
    <x v="0"/>
    <x v="1"/>
    <n v="1612.23"/>
    <x v="4"/>
    <x v="0"/>
    <n v="4"/>
    <x v="8"/>
    <x v="0"/>
  </r>
  <r>
    <s v="C0088"/>
    <n v="42"/>
    <x v="0"/>
    <x v="2"/>
    <n v="2023.55"/>
    <x v="4"/>
    <x v="0"/>
    <n v="2"/>
    <x v="7"/>
    <x v="0"/>
  </r>
  <r>
    <s v="C0089"/>
    <n v="62"/>
    <x v="1"/>
    <x v="0"/>
    <n v="2341.96"/>
    <x v="1"/>
    <x v="0"/>
    <n v="5"/>
    <x v="7"/>
    <x v="1"/>
  </r>
  <r>
    <s v="C0090"/>
    <n v="58"/>
    <x v="1"/>
    <x v="1"/>
    <n v="1270.56"/>
    <x v="3"/>
    <x v="3"/>
    <n v="5"/>
    <x v="4"/>
    <x v="1"/>
  </r>
  <r>
    <s v="C0091"/>
    <n v="46"/>
    <x v="0"/>
    <x v="1"/>
    <n v="2039.34"/>
    <x v="2"/>
    <x v="3"/>
    <n v="4"/>
    <x v="5"/>
    <x v="0"/>
  </r>
  <r>
    <s v="C0092"/>
    <n v="32"/>
    <x v="0"/>
    <x v="0"/>
    <n v="1480.75"/>
    <x v="0"/>
    <x v="4"/>
    <n v="2"/>
    <x v="7"/>
    <x v="0"/>
  </r>
  <r>
    <s v="C0093"/>
    <n v="62"/>
    <x v="0"/>
    <x v="1"/>
    <n v="1413.69"/>
    <x v="4"/>
    <x v="0"/>
    <n v="4"/>
    <x v="9"/>
    <x v="0"/>
  </r>
  <r>
    <s v="C0094"/>
    <n v="18"/>
    <x v="0"/>
    <x v="2"/>
    <n v="1941.83"/>
    <x v="3"/>
    <x v="3"/>
    <n v="2"/>
    <x v="0"/>
    <x v="0"/>
  </r>
  <r>
    <s v="C0095"/>
    <n v="42"/>
    <x v="0"/>
    <x v="1"/>
    <n v="1826.16"/>
    <x v="1"/>
    <x v="2"/>
    <n v="4"/>
    <x v="2"/>
    <x v="1"/>
  </r>
  <r>
    <s v="C0096"/>
    <n v="24"/>
    <x v="1"/>
    <x v="2"/>
    <n v="711.8"/>
    <x v="4"/>
    <x v="4"/>
    <n v="5"/>
    <x v="4"/>
    <x v="0"/>
  </r>
  <r>
    <s v="C0097"/>
    <n v="26"/>
    <x v="1"/>
    <x v="0"/>
    <n v="2238.27"/>
    <x v="1"/>
    <x v="1"/>
    <n v="5"/>
    <x v="2"/>
    <x v="1"/>
  </r>
  <r>
    <s v="C0098"/>
    <n v="41"/>
    <x v="1"/>
    <x v="1"/>
    <n v="2190.0500000000002"/>
    <x v="0"/>
    <x v="4"/>
    <n v="1"/>
    <x v="5"/>
    <x v="1"/>
  </r>
  <r>
    <s v="C0099"/>
    <n v="18"/>
    <x v="1"/>
    <x v="2"/>
    <n v="1187.22"/>
    <x v="2"/>
    <x v="1"/>
    <n v="3"/>
    <x v="8"/>
    <x v="0"/>
  </r>
  <r>
    <s v="C0100"/>
    <n v="61"/>
    <x v="0"/>
    <x v="0"/>
    <n v="1697.9"/>
    <x v="4"/>
    <x v="0"/>
    <n v="4"/>
    <x v="3"/>
    <x v="1"/>
  </r>
  <r>
    <s v="C0101"/>
    <n v="25"/>
    <x v="0"/>
    <x v="1"/>
    <n v="1747.02"/>
    <x v="4"/>
    <x v="1"/>
    <n v="1"/>
    <x v="7"/>
    <x v="0"/>
  </r>
  <r>
    <s v="C0102"/>
    <n v="41"/>
    <x v="0"/>
    <x v="1"/>
    <n v="1630.34"/>
    <x v="0"/>
    <x v="0"/>
    <n v="3"/>
    <x v="0"/>
    <x v="1"/>
  </r>
  <r>
    <s v="C0103"/>
    <n v="28"/>
    <x v="1"/>
    <x v="0"/>
    <n v="1224.8499999999999"/>
    <x v="3"/>
    <x v="2"/>
    <n v="4"/>
    <x v="5"/>
    <x v="0"/>
  </r>
  <r>
    <s v="C0104"/>
    <n v="34"/>
    <x v="1"/>
    <x v="0"/>
    <n v="1164.19"/>
    <x v="2"/>
    <x v="1"/>
    <n v="2"/>
    <x v="2"/>
    <x v="1"/>
  </r>
  <r>
    <s v="C0105"/>
    <n v="25"/>
    <x v="0"/>
    <x v="0"/>
    <n v="1487.22"/>
    <x v="4"/>
    <x v="4"/>
    <n v="3"/>
    <x v="4"/>
    <x v="1"/>
  </r>
  <r>
    <s v="C0106"/>
    <n v="52"/>
    <x v="0"/>
    <x v="0"/>
    <n v="2086.36"/>
    <x v="2"/>
    <x v="0"/>
    <n v="5"/>
    <x v="7"/>
    <x v="0"/>
  </r>
  <r>
    <s v="C0107"/>
    <n v="52"/>
    <x v="1"/>
    <x v="0"/>
    <n v="1771.8"/>
    <x v="4"/>
    <x v="4"/>
    <n v="1"/>
    <x v="9"/>
    <x v="0"/>
  </r>
  <r>
    <s v="C0108"/>
    <n v="50"/>
    <x v="1"/>
    <x v="2"/>
    <n v="1314.69"/>
    <x v="2"/>
    <x v="3"/>
    <n v="3"/>
    <x v="7"/>
    <x v="1"/>
  </r>
  <r>
    <s v="C0109"/>
    <n v="22"/>
    <x v="0"/>
    <x v="1"/>
    <n v="1885.85"/>
    <x v="1"/>
    <x v="0"/>
    <n v="3"/>
    <x v="4"/>
    <x v="1"/>
  </r>
  <r>
    <s v="C0110"/>
    <n v="59"/>
    <x v="0"/>
    <x v="0"/>
    <n v="100"/>
    <x v="4"/>
    <x v="1"/>
    <n v="5"/>
    <x v="4"/>
    <x v="0"/>
  </r>
  <r>
    <s v="C0111"/>
    <n v="56"/>
    <x v="1"/>
    <x v="0"/>
    <n v="2074.38"/>
    <x v="2"/>
    <x v="0"/>
    <n v="4"/>
    <x v="3"/>
    <x v="1"/>
  </r>
  <r>
    <s v="C0112"/>
    <n v="58"/>
    <x v="0"/>
    <x v="0"/>
    <n v="630.14"/>
    <x v="3"/>
    <x v="4"/>
    <n v="2"/>
    <x v="7"/>
    <x v="0"/>
  </r>
  <r>
    <s v="C0113"/>
    <n v="45"/>
    <x v="0"/>
    <x v="1"/>
    <n v="1318.78"/>
    <x v="1"/>
    <x v="2"/>
    <n v="5"/>
    <x v="7"/>
    <x v="1"/>
  </r>
  <r>
    <s v="C0114"/>
    <n v="24"/>
    <x v="0"/>
    <x v="2"/>
    <n v="940.17"/>
    <x v="1"/>
    <x v="0"/>
    <n v="2"/>
    <x v="3"/>
    <x v="0"/>
  </r>
  <r>
    <s v="C0115"/>
    <n v="26"/>
    <x v="1"/>
    <x v="0"/>
    <n v="852.66"/>
    <x v="3"/>
    <x v="1"/>
    <n v="4"/>
    <x v="6"/>
    <x v="1"/>
  </r>
  <r>
    <s v="C0116"/>
    <n v="25"/>
    <x v="1"/>
    <x v="0"/>
    <n v="2080.41"/>
    <x v="2"/>
    <x v="3"/>
    <n v="3"/>
    <x v="6"/>
    <x v="0"/>
  </r>
  <r>
    <s v="C0117"/>
    <n v="29"/>
    <x v="1"/>
    <x v="0"/>
    <n v="1266.1500000000001"/>
    <x v="0"/>
    <x v="2"/>
    <n v="2"/>
    <x v="8"/>
    <x v="0"/>
  </r>
  <r>
    <s v="C0118"/>
    <n v="51"/>
    <x v="1"/>
    <x v="2"/>
    <n v="1673.25"/>
    <x v="3"/>
    <x v="3"/>
    <n v="1"/>
    <x v="6"/>
    <x v="1"/>
  </r>
  <r>
    <s v="C0119"/>
    <n v="50"/>
    <x v="1"/>
    <x v="1"/>
    <n v="1476.54"/>
    <x v="2"/>
    <x v="0"/>
    <n v="1"/>
    <x v="1"/>
    <x v="0"/>
  </r>
  <r>
    <s v="C0120"/>
    <n v="40"/>
    <x v="1"/>
    <x v="1"/>
    <n v="1738.52"/>
    <x v="3"/>
    <x v="4"/>
    <n v="5"/>
    <x v="7"/>
    <x v="1"/>
  </r>
  <r>
    <s v="C0121"/>
    <n v="41"/>
    <x v="1"/>
    <x v="0"/>
    <n v="1538.41"/>
    <x v="3"/>
    <x v="4"/>
    <n v="4"/>
    <x v="0"/>
    <x v="0"/>
  </r>
  <r>
    <s v="C0122"/>
    <n v="54"/>
    <x v="0"/>
    <x v="0"/>
    <n v="858.5"/>
    <x v="4"/>
    <x v="1"/>
    <n v="5"/>
    <x v="7"/>
    <x v="0"/>
  </r>
  <r>
    <s v="C0123"/>
    <n v="52"/>
    <x v="0"/>
    <x v="1"/>
    <n v="1998.13"/>
    <x v="2"/>
    <x v="4"/>
    <n v="5"/>
    <x v="1"/>
    <x v="0"/>
  </r>
  <r>
    <s v="C0124"/>
    <n v="61"/>
    <x v="0"/>
    <x v="1"/>
    <n v="1253.1199999999999"/>
    <x v="0"/>
    <x v="2"/>
    <n v="5"/>
    <x v="1"/>
    <x v="1"/>
  </r>
  <r>
    <s v="C0125"/>
    <n v="57"/>
    <x v="0"/>
    <x v="2"/>
    <n v="721.71"/>
    <x v="4"/>
    <x v="4"/>
    <n v="1"/>
    <x v="2"/>
    <x v="0"/>
  </r>
  <r>
    <s v="C0126"/>
    <n v="39"/>
    <x v="0"/>
    <x v="0"/>
    <n v="1285.94"/>
    <x v="3"/>
    <x v="1"/>
    <n v="1"/>
    <x v="7"/>
    <x v="1"/>
  </r>
  <r>
    <s v="C0127"/>
    <n v="44"/>
    <x v="0"/>
    <x v="0"/>
    <n v="2250.38"/>
    <x v="3"/>
    <x v="0"/>
    <n v="5"/>
    <x v="5"/>
    <x v="0"/>
  </r>
  <r>
    <s v="C0128"/>
    <n v="52"/>
    <x v="0"/>
    <x v="0"/>
    <n v="1925.11"/>
    <x v="3"/>
    <x v="0"/>
    <n v="1"/>
    <x v="1"/>
    <x v="1"/>
  </r>
  <r>
    <s v="C0129"/>
    <n v="18"/>
    <x v="1"/>
    <x v="1"/>
    <n v="1325.67"/>
    <x v="2"/>
    <x v="4"/>
    <n v="4"/>
    <x v="0"/>
    <x v="1"/>
  </r>
  <r>
    <s v="C0130"/>
    <n v="52"/>
    <x v="1"/>
    <x v="1"/>
    <n v="1325.37"/>
    <x v="2"/>
    <x v="3"/>
    <n v="5"/>
    <x v="3"/>
    <x v="1"/>
  </r>
  <r>
    <s v="C0131"/>
    <n v="54"/>
    <x v="0"/>
    <x v="1"/>
    <n v="1339.18"/>
    <x v="4"/>
    <x v="0"/>
    <n v="1"/>
    <x v="8"/>
    <x v="0"/>
  </r>
  <r>
    <s v="C0132"/>
    <n v="64"/>
    <x v="0"/>
    <x v="0"/>
    <n v="2538.37"/>
    <x v="0"/>
    <x v="4"/>
    <n v="2"/>
    <x v="2"/>
    <x v="1"/>
  </r>
  <r>
    <s v="C0133"/>
    <n v="31"/>
    <x v="1"/>
    <x v="2"/>
    <n v="1690.97"/>
    <x v="4"/>
    <x v="1"/>
    <n v="5"/>
    <x v="3"/>
    <x v="0"/>
  </r>
  <r>
    <s v="C0134"/>
    <n v="20"/>
    <x v="0"/>
    <x v="1"/>
    <n v="1715.02"/>
    <x v="1"/>
    <x v="4"/>
    <n v="5"/>
    <x v="2"/>
    <x v="1"/>
  </r>
  <r>
    <s v="C0135"/>
    <n v="18"/>
    <x v="0"/>
    <x v="1"/>
    <n v="2015.14"/>
    <x v="3"/>
    <x v="0"/>
    <n v="4"/>
    <x v="0"/>
    <x v="1"/>
  </r>
  <r>
    <s v="C0136"/>
    <n v="22"/>
    <x v="1"/>
    <x v="2"/>
    <n v="1619.39"/>
    <x v="3"/>
    <x v="1"/>
    <n v="3"/>
    <x v="4"/>
    <x v="1"/>
  </r>
  <r>
    <s v="C0137"/>
    <n v="43"/>
    <x v="0"/>
    <x v="1"/>
    <n v="1370.48"/>
    <x v="3"/>
    <x v="4"/>
    <n v="3"/>
    <x v="7"/>
    <x v="1"/>
  </r>
  <r>
    <s v="C0138"/>
    <n v="31"/>
    <x v="1"/>
    <x v="1"/>
    <n v="1401.83"/>
    <x v="4"/>
    <x v="2"/>
    <n v="4"/>
    <x v="9"/>
    <x v="0"/>
  </r>
  <r>
    <s v="C0139"/>
    <n v="56"/>
    <x v="0"/>
    <x v="0"/>
    <n v="1464.2"/>
    <x v="4"/>
    <x v="1"/>
    <n v="4"/>
    <x v="5"/>
    <x v="1"/>
  </r>
  <r>
    <s v="C0140"/>
    <n v="44"/>
    <x v="1"/>
    <x v="0"/>
    <n v="1481.39"/>
    <x v="3"/>
    <x v="2"/>
    <n v="4"/>
    <x v="3"/>
    <x v="1"/>
  </r>
  <r>
    <s v="C0141"/>
    <n v="26"/>
    <x v="1"/>
    <x v="0"/>
    <n v="1863.81"/>
    <x v="4"/>
    <x v="3"/>
    <n v="3"/>
    <x v="7"/>
    <x v="0"/>
  </r>
  <r>
    <s v="C0142"/>
    <n v="32"/>
    <x v="1"/>
    <x v="2"/>
    <n v="1525.97"/>
    <x v="2"/>
    <x v="1"/>
    <n v="4"/>
    <x v="5"/>
    <x v="1"/>
  </r>
  <r>
    <s v="C0143"/>
    <n v="32"/>
    <x v="0"/>
    <x v="0"/>
    <n v="1866.32"/>
    <x v="2"/>
    <x v="2"/>
    <n v="1"/>
    <x v="4"/>
    <x v="1"/>
  </r>
  <r>
    <s v="C0144"/>
    <n v="43"/>
    <x v="1"/>
    <x v="1"/>
    <n v="1459.64"/>
    <x v="4"/>
    <x v="0"/>
    <n v="5"/>
    <x v="9"/>
    <x v="1"/>
  </r>
  <r>
    <s v="C0145"/>
    <n v="59"/>
    <x v="0"/>
    <x v="2"/>
    <n v="1539.32"/>
    <x v="3"/>
    <x v="0"/>
    <n v="5"/>
    <x v="5"/>
    <x v="1"/>
  </r>
  <r>
    <s v="C0146"/>
    <n v="30"/>
    <x v="0"/>
    <x v="0"/>
    <n v="500.9"/>
    <x v="4"/>
    <x v="3"/>
    <n v="2"/>
    <x v="5"/>
    <x v="0"/>
  </r>
  <r>
    <s v="C0147"/>
    <n v="49"/>
    <x v="0"/>
    <x v="0"/>
    <n v="1958.16"/>
    <x v="4"/>
    <x v="1"/>
    <n v="2"/>
    <x v="3"/>
    <x v="0"/>
  </r>
  <r>
    <s v="C0148"/>
    <n v="56"/>
    <x v="0"/>
    <x v="0"/>
    <n v="1673.24"/>
    <x v="4"/>
    <x v="1"/>
    <n v="5"/>
    <x v="6"/>
    <x v="1"/>
  </r>
  <r>
    <s v="C0149"/>
    <n v="49"/>
    <x v="1"/>
    <x v="1"/>
    <n v="1999.01"/>
    <x v="1"/>
    <x v="1"/>
    <n v="1"/>
    <x v="9"/>
    <x v="0"/>
  </r>
  <r>
    <s v="C0150"/>
    <n v="21"/>
    <x v="1"/>
    <x v="0"/>
    <n v="100"/>
    <x v="2"/>
    <x v="3"/>
    <n v="3"/>
    <x v="7"/>
    <x v="0"/>
  </r>
  <r>
    <s v="C0151"/>
    <n v="47"/>
    <x v="0"/>
    <x v="0"/>
    <n v="2544.19"/>
    <x v="0"/>
    <x v="1"/>
    <n v="3"/>
    <x v="4"/>
    <x v="1"/>
  </r>
  <r>
    <s v="C0152"/>
    <n v="54"/>
    <x v="0"/>
    <x v="1"/>
    <n v="1430.21"/>
    <x v="0"/>
    <x v="0"/>
    <n v="1"/>
    <x v="9"/>
    <x v="0"/>
  </r>
  <r>
    <s v="C0153"/>
    <n v="40"/>
    <x v="1"/>
    <x v="0"/>
    <n v="2054.09"/>
    <x v="1"/>
    <x v="2"/>
    <n v="3"/>
    <x v="0"/>
    <x v="1"/>
  </r>
  <r>
    <s v="C0154"/>
    <n v="56"/>
    <x v="0"/>
    <x v="0"/>
    <n v="980.05"/>
    <x v="4"/>
    <x v="0"/>
    <n v="4"/>
    <x v="6"/>
    <x v="0"/>
  </r>
  <r>
    <s v="C0155"/>
    <n v="62"/>
    <x v="1"/>
    <x v="0"/>
    <n v="1806.39"/>
    <x v="1"/>
    <x v="0"/>
    <n v="5"/>
    <x v="0"/>
    <x v="0"/>
  </r>
  <r>
    <s v="C0156"/>
    <n v="32"/>
    <x v="0"/>
    <x v="2"/>
    <n v="973.29"/>
    <x v="1"/>
    <x v="2"/>
    <n v="5"/>
    <x v="4"/>
    <x v="0"/>
  </r>
  <r>
    <s v="C0157"/>
    <n v="60"/>
    <x v="0"/>
    <x v="2"/>
    <n v="1188.1199999999999"/>
    <x v="3"/>
    <x v="0"/>
    <n v="1"/>
    <x v="3"/>
    <x v="1"/>
  </r>
  <r>
    <s v="C0158"/>
    <n v="46"/>
    <x v="1"/>
    <x v="0"/>
    <n v="2457.02"/>
    <x v="2"/>
    <x v="3"/>
    <n v="3"/>
    <x v="3"/>
    <x v="0"/>
  </r>
  <r>
    <s v="C0159"/>
    <n v="53"/>
    <x v="0"/>
    <x v="0"/>
    <n v="1404.66"/>
    <x v="0"/>
    <x v="2"/>
    <n v="2"/>
    <x v="4"/>
    <x v="1"/>
  </r>
  <r>
    <s v="C0160"/>
    <n v="30"/>
    <x v="1"/>
    <x v="1"/>
    <n v="1608.72"/>
    <x v="4"/>
    <x v="0"/>
    <n v="2"/>
    <x v="2"/>
    <x v="1"/>
  </r>
  <r>
    <s v="C0161"/>
    <n v="49"/>
    <x v="0"/>
    <x v="0"/>
    <n v="1935.03"/>
    <x v="0"/>
    <x v="4"/>
    <n v="3"/>
    <x v="4"/>
    <x v="0"/>
  </r>
  <r>
    <s v="C0162"/>
    <n v="24"/>
    <x v="0"/>
    <x v="0"/>
    <n v="1747.84"/>
    <x v="0"/>
    <x v="0"/>
    <n v="2"/>
    <x v="6"/>
    <x v="1"/>
  </r>
  <r>
    <s v="C0163"/>
    <n v="39"/>
    <x v="0"/>
    <x v="0"/>
    <n v="1575.21"/>
    <x v="2"/>
    <x v="3"/>
    <n v="1"/>
    <x v="1"/>
    <x v="0"/>
  </r>
  <r>
    <s v="C0164"/>
    <n v="45"/>
    <x v="1"/>
    <x v="2"/>
    <n v="1682.48"/>
    <x v="0"/>
    <x v="1"/>
    <n v="1"/>
    <x v="3"/>
    <x v="1"/>
  </r>
  <r>
    <s v="C0165"/>
    <n v="19"/>
    <x v="0"/>
    <x v="0"/>
    <n v="2701.71"/>
    <x v="0"/>
    <x v="0"/>
    <n v="3"/>
    <x v="8"/>
    <x v="1"/>
  </r>
  <r>
    <s v="C0166"/>
    <n v="59"/>
    <x v="0"/>
    <x v="2"/>
    <n v="1471.19"/>
    <x v="1"/>
    <x v="1"/>
    <n v="2"/>
    <x v="6"/>
    <x v="0"/>
  </r>
  <r>
    <s v="C0167"/>
    <n v="62"/>
    <x v="0"/>
    <x v="1"/>
    <n v="1600.55"/>
    <x v="2"/>
    <x v="4"/>
    <n v="1"/>
    <x v="6"/>
    <x v="0"/>
  </r>
  <r>
    <s v="C0168"/>
    <n v="23"/>
    <x v="0"/>
    <x v="2"/>
    <n v="2025.33"/>
    <x v="3"/>
    <x v="0"/>
    <n v="1"/>
    <x v="6"/>
    <x v="0"/>
  </r>
  <r>
    <s v="C0169"/>
    <n v="45"/>
    <x v="1"/>
    <x v="0"/>
    <n v="2052.7600000000002"/>
    <x v="4"/>
    <x v="2"/>
    <n v="4"/>
    <x v="5"/>
    <x v="0"/>
  </r>
  <r>
    <s v="C0170"/>
    <n v="45"/>
    <x v="1"/>
    <x v="2"/>
    <n v="2093.52"/>
    <x v="0"/>
    <x v="1"/>
    <n v="4"/>
    <x v="6"/>
    <x v="1"/>
  </r>
  <r>
    <s v="C0171"/>
    <n v="61"/>
    <x v="0"/>
    <x v="1"/>
    <n v="1819.37"/>
    <x v="4"/>
    <x v="4"/>
    <n v="1"/>
    <x v="3"/>
    <x v="1"/>
  </r>
  <r>
    <s v="C0172"/>
    <n v="61"/>
    <x v="1"/>
    <x v="0"/>
    <n v="928.5"/>
    <x v="3"/>
    <x v="2"/>
    <n v="3"/>
    <x v="1"/>
    <x v="1"/>
  </r>
  <r>
    <s v="C0173"/>
    <n v="37"/>
    <x v="0"/>
    <x v="0"/>
    <n v="2316.7199999999998"/>
    <x v="4"/>
    <x v="2"/>
    <n v="5"/>
    <x v="1"/>
    <x v="0"/>
  </r>
  <r>
    <s v="C0174"/>
    <n v="47"/>
    <x v="0"/>
    <x v="2"/>
    <n v="926.83"/>
    <x v="3"/>
    <x v="2"/>
    <n v="5"/>
    <x v="6"/>
    <x v="1"/>
  </r>
  <r>
    <s v="C0175"/>
    <n v="28"/>
    <x v="0"/>
    <x v="1"/>
    <n v="1651.32"/>
    <x v="1"/>
    <x v="2"/>
    <n v="1"/>
    <x v="0"/>
    <x v="0"/>
  </r>
  <r>
    <s v="C0176"/>
    <n v="45"/>
    <x v="1"/>
    <x v="0"/>
    <n v="1122.8599999999999"/>
    <x v="0"/>
    <x v="0"/>
    <n v="1"/>
    <x v="3"/>
    <x v="1"/>
  </r>
  <r>
    <s v="C0177"/>
    <n v="42"/>
    <x v="1"/>
    <x v="1"/>
    <n v="1467.93"/>
    <x v="3"/>
    <x v="0"/>
    <n v="1"/>
    <x v="3"/>
    <x v="0"/>
  </r>
  <r>
    <s v="C0178"/>
    <n v="56"/>
    <x v="1"/>
    <x v="0"/>
    <n v="1664.38"/>
    <x v="4"/>
    <x v="0"/>
    <n v="3"/>
    <x v="9"/>
    <x v="1"/>
  </r>
  <r>
    <s v="C0179"/>
    <n v="50"/>
    <x v="1"/>
    <x v="2"/>
    <n v="1660.68"/>
    <x v="0"/>
    <x v="4"/>
    <n v="4"/>
    <x v="7"/>
    <x v="1"/>
  </r>
  <r>
    <s v="C0180"/>
    <n v="18"/>
    <x v="1"/>
    <x v="2"/>
    <n v="1710.96"/>
    <x v="1"/>
    <x v="4"/>
    <n v="1"/>
    <x v="2"/>
    <x v="0"/>
  </r>
  <r>
    <s v="C0181"/>
    <n v="44"/>
    <x v="1"/>
    <x v="0"/>
    <n v="2306.86"/>
    <x v="0"/>
    <x v="4"/>
    <n v="1"/>
    <x v="2"/>
    <x v="1"/>
  </r>
  <r>
    <s v="C0182"/>
    <n v="30"/>
    <x v="1"/>
    <x v="0"/>
    <n v="1726.77"/>
    <x v="3"/>
    <x v="3"/>
    <n v="2"/>
    <x v="0"/>
    <x v="0"/>
  </r>
  <r>
    <s v="C0183"/>
    <n v="58"/>
    <x v="1"/>
    <x v="2"/>
    <n v="1377.92"/>
    <x v="1"/>
    <x v="4"/>
    <n v="3"/>
    <x v="2"/>
    <x v="1"/>
  </r>
  <r>
    <s v="C0184"/>
    <n v="20"/>
    <x v="1"/>
    <x v="1"/>
    <n v="1982.04"/>
    <x v="4"/>
    <x v="0"/>
    <n v="1"/>
    <x v="9"/>
    <x v="1"/>
  </r>
  <r>
    <s v="C0185"/>
    <n v="56"/>
    <x v="0"/>
    <x v="0"/>
    <n v="2094.7399999999998"/>
    <x v="1"/>
    <x v="0"/>
    <n v="2"/>
    <x v="4"/>
    <x v="0"/>
  </r>
  <r>
    <s v="C0186"/>
    <n v="23"/>
    <x v="1"/>
    <x v="0"/>
    <n v="886.2"/>
    <x v="1"/>
    <x v="3"/>
    <n v="5"/>
    <x v="2"/>
    <x v="0"/>
  </r>
  <r>
    <s v="C0187"/>
    <n v="25"/>
    <x v="1"/>
    <x v="0"/>
    <n v="1798.7"/>
    <x v="2"/>
    <x v="3"/>
    <n v="1"/>
    <x v="3"/>
    <x v="1"/>
  </r>
  <r>
    <s v="C0188"/>
    <n v="44"/>
    <x v="1"/>
    <x v="0"/>
    <n v="1850.59"/>
    <x v="1"/>
    <x v="4"/>
    <n v="1"/>
    <x v="4"/>
    <x v="1"/>
  </r>
  <r>
    <s v="C0189"/>
    <n v="26"/>
    <x v="1"/>
    <x v="0"/>
    <n v="1351.22"/>
    <x v="1"/>
    <x v="1"/>
    <n v="2"/>
    <x v="2"/>
    <x v="1"/>
  </r>
  <r>
    <s v="C0190"/>
    <n v="54"/>
    <x v="1"/>
    <x v="2"/>
    <n v="2187.85"/>
    <x v="0"/>
    <x v="3"/>
    <n v="3"/>
    <x v="3"/>
    <x v="1"/>
  </r>
  <r>
    <s v="C0191"/>
    <n v="50"/>
    <x v="1"/>
    <x v="2"/>
    <n v="1424.97"/>
    <x v="4"/>
    <x v="2"/>
    <n v="1"/>
    <x v="3"/>
    <x v="1"/>
  </r>
  <r>
    <s v="C0192"/>
    <n v="59"/>
    <x v="1"/>
    <x v="1"/>
    <n v="1562.79"/>
    <x v="0"/>
    <x v="0"/>
    <n v="5"/>
    <x v="6"/>
    <x v="1"/>
  </r>
  <r>
    <s v="C0193"/>
    <n v="61"/>
    <x v="1"/>
    <x v="1"/>
    <n v="1413.46"/>
    <x v="0"/>
    <x v="2"/>
    <n v="1"/>
    <x v="1"/>
    <x v="0"/>
  </r>
  <r>
    <s v="C0194"/>
    <n v="41"/>
    <x v="1"/>
    <x v="0"/>
    <n v="1507.79"/>
    <x v="3"/>
    <x v="0"/>
    <n v="5"/>
    <x v="0"/>
    <x v="0"/>
  </r>
  <r>
    <s v="C0195"/>
    <n v="32"/>
    <x v="1"/>
    <x v="0"/>
    <n v="951.86"/>
    <x v="0"/>
    <x v="0"/>
    <n v="4"/>
    <x v="9"/>
    <x v="0"/>
  </r>
  <r>
    <s v="C0196"/>
    <n v="49"/>
    <x v="1"/>
    <x v="0"/>
    <n v="779.97"/>
    <x v="2"/>
    <x v="3"/>
    <n v="4"/>
    <x v="5"/>
    <x v="1"/>
  </r>
  <r>
    <s v="C0197"/>
    <n v="49"/>
    <x v="0"/>
    <x v="0"/>
    <n v="2297.25"/>
    <x v="2"/>
    <x v="3"/>
    <n v="5"/>
    <x v="7"/>
    <x v="1"/>
  </r>
  <r>
    <s v="C0198"/>
    <n v="41"/>
    <x v="0"/>
    <x v="2"/>
    <n v="1076.52"/>
    <x v="3"/>
    <x v="2"/>
    <n v="3"/>
    <x v="2"/>
    <x v="1"/>
  </r>
  <r>
    <s v="C0199"/>
    <n v="58"/>
    <x v="1"/>
    <x v="2"/>
    <n v="1004.3"/>
    <x v="4"/>
    <x v="0"/>
    <n v="1"/>
    <x v="2"/>
    <x v="0"/>
  </r>
  <r>
    <s v="C0200"/>
    <n v="29"/>
    <x v="1"/>
    <x v="1"/>
    <n v="423.3"/>
    <x v="4"/>
    <x v="2"/>
    <n v="1"/>
    <x v="4"/>
    <x v="0"/>
  </r>
  <r>
    <s v="C0201"/>
    <n v="56"/>
    <x v="0"/>
    <x v="0"/>
    <n v="1180.52"/>
    <x v="0"/>
    <x v="1"/>
    <n v="4"/>
    <x v="4"/>
    <x v="1"/>
  </r>
  <r>
    <s v="C0202"/>
    <n v="19"/>
    <x v="1"/>
    <x v="2"/>
    <n v="838.46"/>
    <x v="0"/>
    <x v="2"/>
    <n v="5"/>
    <x v="7"/>
    <x v="1"/>
  </r>
  <r>
    <s v="C0203"/>
    <n v="20"/>
    <x v="0"/>
    <x v="0"/>
    <n v="2321.0100000000002"/>
    <x v="0"/>
    <x v="4"/>
    <n v="1"/>
    <x v="2"/>
    <x v="0"/>
  </r>
  <r>
    <s v="C0204"/>
    <n v="54"/>
    <x v="0"/>
    <x v="0"/>
    <n v="2004.91"/>
    <x v="4"/>
    <x v="2"/>
    <n v="1"/>
    <x v="8"/>
    <x v="0"/>
  </r>
  <r>
    <s v="C0205"/>
    <n v="34"/>
    <x v="0"/>
    <x v="0"/>
    <n v="1155.92"/>
    <x v="1"/>
    <x v="4"/>
    <n v="3"/>
    <x v="9"/>
    <x v="0"/>
  </r>
  <r>
    <s v="C0206"/>
    <n v="19"/>
    <x v="0"/>
    <x v="2"/>
    <n v="2626.22"/>
    <x v="2"/>
    <x v="4"/>
    <n v="2"/>
    <x v="2"/>
    <x v="1"/>
  </r>
  <r>
    <s v="C0207"/>
    <n v="19"/>
    <x v="0"/>
    <x v="2"/>
    <n v="1990.88"/>
    <x v="1"/>
    <x v="4"/>
    <n v="4"/>
    <x v="1"/>
    <x v="1"/>
  </r>
  <r>
    <s v="C0208"/>
    <n v="45"/>
    <x v="1"/>
    <x v="1"/>
    <n v="1337.58"/>
    <x v="1"/>
    <x v="1"/>
    <n v="4"/>
    <x v="7"/>
    <x v="1"/>
  </r>
  <r>
    <s v="C0209"/>
    <n v="40"/>
    <x v="0"/>
    <x v="2"/>
    <n v="250.3"/>
    <x v="4"/>
    <x v="2"/>
    <n v="2"/>
    <x v="8"/>
    <x v="0"/>
  </r>
  <r>
    <s v="C0210"/>
    <n v="54"/>
    <x v="1"/>
    <x v="0"/>
    <n v="2645.47"/>
    <x v="1"/>
    <x v="2"/>
    <n v="1"/>
    <x v="9"/>
    <x v="0"/>
  </r>
  <r>
    <s v="C0211"/>
    <n v="49"/>
    <x v="1"/>
    <x v="0"/>
    <n v="805.21"/>
    <x v="3"/>
    <x v="1"/>
    <n v="3"/>
    <x v="2"/>
    <x v="1"/>
  </r>
  <r>
    <s v="C0212"/>
    <n v="50"/>
    <x v="0"/>
    <x v="2"/>
    <n v="677.3"/>
    <x v="0"/>
    <x v="0"/>
    <n v="3"/>
    <x v="5"/>
    <x v="1"/>
  </r>
  <r>
    <s v="C0213"/>
    <n v="18"/>
    <x v="0"/>
    <x v="0"/>
    <n v="2011.29"/>
    <x v="3"/>
    <x v="3"/>
    <n v="4"/>
    <x v="6"/>
    <x v="0"/>
  </r>
  <r>
    <s v="C0214"/>
    <n v="36"/>
    <x v="1"/>
    <x v="1"/>
    <n v="2719.88"/>
    <x v="2"/>
    <x v="2"/>
    <n v="3"/>
    <x v="1"/>
    <x v="1"/>
  </r>
  <r>
    <s v="C0215"/>
    <n v="19"/>
    <x v="0"/>
    <x v="1"/>
    <n v="2192.14"/>
    <x v="0"/>
    <x v="3"/>
    <n v="2"/>
    <x v="5"/>
    <x v="0"/>
  </r>
  <r>
    <s v="C0216"/>
    <n v="61"/>
    <x v="0"/>
    <x v="1"/>
    <n v="1781.95"/>
    <x v="1"/>
    <x v="1"/>
    <n v="1"/>
    <x v="4"/>
    <x v="0"/>
  </r>
  <r>
    <s v="C0217"/>
    <n v="43"/>
    <x v="1"/>
    <x v="0"/>
    <n v="1797.38"/>
    <x v="2"/>
    <x v="0"/>
    <n v="2"/>
    <x v="4"/>
    <x v="1"/>
  </r>
  <r>
    <s v="C0218"/>
    <n v="49"/>
    <x v="1"/>
    <x v="0"/>
    <n v="1926.71"/>
    <x v="0"/>
    <x v="0"/>
    <n v="5"/>
    <x v="2"/>
    <x v="0"/>
  </r>
  <r>
    <s v="C0219"/>
    <n v="23"/>
    <x v="0"/>
    <x v="0"/>
    <n v="1879.46"/>
    <x v="1"/>
    <x v="0"/>
    <n v="4"/>
    <x v="4"/>
    <x v="1"/>
  </r>
  <r>
    <s v="C0220"/>
    <n v="49"/>
    <x v="1"/>
    <x v="0"/>
    <n v="1640.6"/>
    <x v="3"/>
    <x v="1"/>
    <n v="3"/>
    <x v="1"/>
    <x v="0"/>
  </r>
  <r>
    <s v="C0221"/>
    <n v="21"/>
    <x v="0"/>
    <x v="1"/>
    <n v="1552.1"/>
    <x v="0"/>
    <x v="4"/>
    <n v="5"/>
    <x v="9"/>
    <x v="0"/>
  </r>
  <r>
    <s v="C0222"/>
    <n v="28"/>
    <x v="0"/>
    <x v="2"/>
    <n v="1468.7"/>
    <x v="1"/>
    <x v="4"/>
    <n v="3"/>
    <x v="3"/>
    <x v="1"/>
  </r>
  <r>
    <s v="C0223"/>
    <n v="34"/>
    <x v="0"/>
    <x v="2"/>
    <n v="1123.02"/>
    <x v="3"/>
    <x v="3"/>
    <n v="1"/>
    <x v="0"/>
    <x v="0"/>
  </r>
  <r>
    <s v="C0224"/>
    <n v="55"/>
    <x v="1"/>
    <x v="0"/>
    <n v="1359.66"/>
    <x v="2"/>
    <x v="4"/>
    <n v="1"/>
    <x v="7"/>
    <x v="1"/>
  </r>
  <r>
    <s v="C0225"/>
    <n v="41"/>
    <x v="1"/>
    <x v="2"/>
    <n v="653.52"/>
    <x v="2"/>
    <x v="4"/>
    <n v="1"/>
    <x v="9"/>
    <x v="1"/>
  </r>
  <r>
    <s v="C0226"/>
    <n v="22"/>
    <x v="1"/>
    <x v="2"/>
    <n v="1450.83"/>
    <x v="2"/>
    <x v="0"/>
    <n v="3"/>
    <x v="3"/>
    <x v="0"/>
  </r>
  <r>
    <s v="C0227"/>
    <n v="51"/>
    <x v="1"/>
    <x v="0"/>
    <n v="1005.7"/>
    <x v="2"/>
    <x v="0"/>
    <n v="5"/>
    <x v="8"/>
    <x v="1"/>
  </r>
  <r>
    <s v="C0228"/>
    <n v="23"/>
    <x v="1"/>
    <x v="0"/>
    <n v="948.21"/>
    <x v="4"/>
    <x v="3"/>
    <n v="1"/>
    <x v="1"/>
    <x v="1"/>
  </r>
  <r>
    <s v="C0229"/>
    <n v="39"/>
    <x v="0"/>
    <x v="1"/>
    <n v="1589.95"/>
    <x v="0"/>
    <x v="2"/>
    <n v="5"/>
    <x v="5"/>
    <x v="1"/>
  </r>
  <r>
    <s v="C0230"/>
    <n v="28"/>
    <x v="0"/>
    <x v="1"/>
    <n v="2196"/>
    <x v="0"/>
    <x v="3"/>
    <n v="3"/>
    <x v="3"/>
    <x v="1"/>
  </r>
  <r>
    <s v="C0231"/>
    <n v="33"/>
    <x v="0"/>
    <x v="0"/>
    <n v="1959.16"/>
    <x v="4"/>
    <x v="3"/>
    <n v="5"/>
    <x v="1"/>
    <x v="1"/>
  </r>
  <r>
    <s v="C0232"/>
    <n v="50"/>
    <x v="0"/>
    <x v="0"/>
    <n v="714.75"/>
    <x v="1"/>
    <x v="1"/>
    <n v="3"/>
    <x v="6"/>
    <x v="1"/>
  </r>
  <r>
    <s v="C0233"/>
    <n v="26"/>
    <x v="1"/>
    <x v="0"/>
    <n v="1005.19"/>
    <x v="1"/>
    <x v="1"/>
    <n v="3"/>
    <x v="5"/>
    <x v="0"/>
  </r>
  <r>
    <s v="C0234"/>
    <n v="23"/>
    <x v="0"/>
    <x v="0"/>
    <n v="1970.39"/>
    <x v="2"/>
    <x v="3"/>
    <n v="4"/>
    <x v="4"/>
    <x v="1"/>
  </r>
  <r>
    <s v="C0235"/>
    <n v="33"/>
    <x v="1"/>
    <x v="0"/>
    <n v="1008.76"/>
    <x v="3"/>
    <x v="3"/>
    <n v="3"/>
    <x v="4"/>
    <x v="0"/>
  </r>
  <r>
    <s v="C0236"/>
    <n v="46"/>
    <x v="0"/>
    <x v="0"/>
    <n v="1387.68"/>
    <x v="1"/>
    <x v="3"/>
    <n v="3"/>
    <x v="5"/>
    <x v="0"/>
  </r>
  <r>
    <s v="C0237"/>
    <n v="20"/>
    <x v="1"/>
    <x v="0"/>
    <n v="1775.03"/>
    <x v="3"/>
    <x v="4"/>
    <n v="2"/>
    <x v="8"/>
    <x v="1"/>
  </r>
  <r>
    <s v="C0238"/>
    <n v="37"/>
    <x v="1"/>
    <x v="0"/>
    <n v="1015.83"/>
    <x v="0"/>
    <x v="1"/>
    <n v="1"/>
    <x v="8"/>
    <x v="0"/>
  </r>
  <r>
    <s v="C0239"/>
    <n v="53"/>
    <x v="0"/>
    <x v="0"/>
    <n v="1552.69"/>
    <x v="3"/>
    <x v="3"/>
    <n v="4"/>
    <x v="8"/>
    <x v="0"/>
  </r>
  <r>
    <s v="C0240"/>
    <n v="36"/>
    <x v="0"/>
    <x v="0"/>
    <n v="832.99"/>
    <x v="0"/>
    <x v="0"/>
    <n v="4"/>
    <x v="3"/>
    <x v="1"/>
  </r>
  <r>
    <s v="C0241"/>
    <n v="43"/>
    <x v="0"/>
    <x v="1"/>
    <n v="1199.32"/>
    <x v="4"/>
    <x v="0"/>
    <n v="4"/>
    <x v="7"/>
    <x v="1"/>
  </r>
  <r>
    <s v="C0242"/>
    <n v="20"/>
    <x v="0"/>
    <x v="1"/>
    <n v="1659.89"/>
    <x v="4"/>
    <x v="4"/>
    <n v="2"/>
    <x v="3"/>
    <x v="1"/>
  </r>
  <r>
    <s v="C0243"/>
    <n v="36"/>
    <x v="1"/>
    <x v="2"/>
    <n v="703.5"/>
    <x v="2"/>
    <x v="4"/>
    <n v="3"/>
    <x v="2"/>
    <x v="0"/>
  </r>
  <r>
    <s v="C0244"/>
    <n v="37"/>
    <x v="0"/>
    <x v="1"/>
    <n v="1720.24"/>
    <x v="1"/>
    <x v="2"/>
    <n v="1"/>
    <x v="0"/>
    <x v="0"/>
  </r>
  <r>
    <s v="C0245"/>
    <n v="49"/>
    <x v="0"/>
    <x v="0"/>
    <n v="1490.18"/>
    <x v="2"/>
    <x v="2"/>
    <n v="5"/>
    <x v="5"/>
    <x v="1"/>
  </r>
  <r>
    <s v="C0246"/>
    <n v="24"/>
    <x v="1"/>
    <x v="1"/>
    <n v="1776.24"/>
    <x v="0"/>
    <x v="2"/>
    <n v="3"/>
    <x v="9"/>
    <x v="1"/>
  </r>
  <r>
    <s v="C0247"/>
    <n v="58"/>
    <x v="0"/>
    <x v="1"/>
    <n v="1611.96"/>
    <x v="2"/>
    <x v="4"/>
    <n v="2"/>
    <x v="0"/>
    <x v="0"/>
  </r>
  <r>
    <s v="C0248"/>
    <n v="50"/>
    <x v="0"/>
    <x v="0"/>
    <n v="2182.0700000000002"/>
    <x v="3"/>
    <x v="4"/>
    <n v="3"/>
    <x v="6"/>
    <x v="0"/>
  </r>
  <r>
    <s v="C0249"/>
    <n v="57"/>
    <x v="0"/>
    <x v="2"/>
    <n v="1562.61"/>
    <x v="0"/>
    <x v="4"/>
    <n v="3"/>
    <x v="3"/>
    <x v="0"/>
  </r>
  <r>
    <s v="C0250"/>
    <n v="56"/>
    <x v="0"/>
    <x v="0"/>
    <n v="1285.3"/>
    <x v="4"/>
    <x v="0"/>
    <n v="2"/>
    <x v="3"/>
    <x v="0"/>
  </r>
  <r>
    <s v="C0251"/>
    <n v="35"/>
    <x v="0"/>
    <x v="0"/>
    <n v="1561.15"/>
    <x v="1"/>
    <x v="4"/>
    <n v="4"/>
    <x v="1"/>
    <x v="1"/>
  </r>
  <r>
    <s v="C0252"/>
    <n v="57"/>
    <x v="1"/>
    <x v="0"/>
    <n v="1771.65"/>
    <x v="0"/>
    <x v="0"/>
    <n v="4"/>
    <x v="0"/>
    <x v="0"/>
  </r>
  <r>
    <s v="C0253"/>
    <n v="18"/>
    <x v="0"/>
    <x v="0"/>
    <n v="1524.43"/>
    <x v="0"/>
    <x v="2"/>
    <n v="1"/>
    <x v="1"/>
    <x v="0"/>
  </r>
  <r>
    <s v="C0254"/>
    <n v="28"/>
    <x v="0"/>
    <x v="2"/>
    <n v="1520.3"/>
    <x v="3"/>
    <x v="2"/>
    <n v="1"/>
    <x v="9"/>
    <x v="0"/>
  </r>
  <r>
    <s v="C0255"/>
    <n v="45"/>
    <x v="0"/>
    <x v="1"/>
    <n v="1149"/>
    <x v="1"/>
    <x v="2"/>
    <n v="4"/>
    <x v="1"/>
    <x v="0"/>
  </r>
  <r>
    <s v="C0256"/>
    <n v="42"/>
    <x v="0"/>
    <x v="1"/>
    <n v="1168.55"/>
    <x v="4"/>
    <x v="3"/>
    <n v="5"/>
    <x v="0"/>
    <x v="1"/>
  </r>
  <r>
    <s v="C0257"/>
    <n v="40"/>
    <x v="0"/>
    <x v="0"/>
    <n v="798.7"/>
    <x v="0"/>
    <x v="3"/>
    <n v="3"/>
    <x v="5"/>
    <x v="1"/>
  </r>
  <r>
    <s v="C0258"/>
    <n v="48"/>
    <x v="1"/>
    <x v="2"/>
    <n v="2374.79"/>
    <x v="0"/>
    <x v="1"/>
    <n v="5"/>
    <x v="6"/>
    <x v="0"/>
  </r>
  <r>
    <s v="C0259"/>
    <n v="47"/>
    <x v="0"/>
    <x v="0"/>
    <n v="878.07"/>
    <x v="3"/>
    <x v="1"/>
    <n v="3"/>
    <x v="3"/>
    <x v="0"/>
  </r>
  <r>
    <s v="C0260"/>
    <n v="59"/>
    <x v="1"/>
    <x v="2"/>
    <n v="1153.55"/>
    <x v="2"/>
    <x v="1"/>
    <n v="4"/>
    <x v="9"/>
    <x v="1"/>
  </r>
  <r>
    <s v="C0261"/>
    <n v="52"/>
    <x v="1"/>
    <x v="1"/>
    <n v="1140.8"/>
    <x v="4"/>
    <x v="3"/>
    <n v="1"/>
    <x v="3"/>
    <x v="1"/>
  </r>
  <r>
    <s v="C0262"/>
    <n v="24"/>
    <x v="0"/>
    <x v="2"/>
    <n v="1947.46"/>
    <x v="1"/>
    <x v="3"/>
    <n v="1"/>
    <x v="2"/>
    <x v="0"/>
  </r>
  <r>
    <s v="C0263"/>
    <n v="33"/>
    <x v="0"/>
    <x v="0"/>
    <n v="1352.53"/>
    <x v="0"/>
    <x v="1"/>
    <n v="5"/>
    <x v="6"/>
    <x v="0"/>
  </r>
  <r>
    <s v="C0264"/>
    <n v="43"/>
    <x v="0"/>
    <x v="0"/>
    <n v="2123.87"/>
    <x v="0"/>
    <x v="1"/>
    <n v="1"/>
    <x v="7"/>
    <x v="1"/>
  </r>
  <r>
    <s v="C0265"/>
    <n v="19"/>
    <x v="0"/>
    <x v="0"/>
    <n v="1163.25"/>
    <x v="4"/>
    <x v="4"/>
    <n v="4"/>
    <x v="1"/>
    <x v="1"/>
  </r>
  <r>
    <s v="C0266"/>
    <n v="18"/>
    <x v="1"/>
    <x v="0"/>
    <n v="1639.5"/>
    <x v="2"/>
    <x v="1"/>
    <n v="5"/>
    <x v="4"/>
    <x v="1"/>
  </r>
  <r>
    <s v="C0267"/>
    <n v="29"/>
    <x v="0"/>
    <x v="1"/>
    <n v="1082.33"/>
    <x v="0"/>
    <x v="4"/>
    <n v="3"/>
    <x v="0"/>
    <x v="1"/>
  </r>
  <r>
    <s v="C0268"/>
    <n v="22"/>
    <x v="0"/>
    <x v="0"/>
    <n v="2572.5700000000002"/>
    <x v="4"/>
    <x v="0"/>
    <n v="1"/>
    <x v="3"/>
    <x v="1"/>
  </r>
  <r>
    <s v="C0269"/>
    <n v="54"/>
    <x v="0"/>
    <x v="2"/>
    <n v="906.2"/>
    <x v="3"/>
    <x v="3"/>
    <n v="2"/>
    <x v="1"/>
    <x v="1"/>
  </r>
  <r>
    <s v="C0270"/>
    <n v="49"/>
    <x v="0"/>
    <x v="2"/>
    <n v="1654.91"/>
    <x v="2"/>
    <x v="1"/>
    <n v="1"/>
    <x v="9"/>
    <x v="0"/>
  </r>
  <r>
    <s v="C0271"/>
    <n v="26"/>
    <x v="0"/>
    <x v="1"/>
    <n v="1816.89"/>
    <x v="1"/>
    <x v="3"/>
    <n v="3"/>
    <x v="3"/>
    <x v="1"/>
  </r>
  <r>
    <s v="C0272"/>
    <n v="58"/>
    <x v="0"/>
    <x v="1"/>
    <n v="1706.9"/>
    <x v="0"/>
    <x v="3"/>
    <n v="5"/>
    <x v="7"/>
    <x v="1"/>
  </r>
  <r>
    <s v="C0273"/>
    <n v="52"/>
    <x v="1"/>
    <x v="0"/>
    <n v="1407.36"/>
    <x v="4"/>
    <x v="3"/>
    <n v="3"/>
    <x v="6"/>
    <x v="1"/>
  </r>
  <r>
    <s v="C0274"/>
    <n v="36"/>
    <x v="1"/>
    <x v="0"/>
    <n v="1435.09"/>
    <x v="3"/>
    <x v="0"/>
    <n v="2"/>
    <x v="6"/>
    <x v="1"/>
  </r>
  <r>
    <s v="C0275"/>
    <n v="33"/>
    <x v="0"/>
    <x v="0"/>
    <n v="1521.91"/>
    <x v="1"/>
    <x v="2"/>
    <n v="4"/>
    <x v="3"/>
    <x v="0"/>
  </r>
  <r>
    <s v="C0276"/>
    <n v="20"/>
    <x v="0"/>
    <x v="2"/>
    <n v="1426.5"/>
    <x v="4"/>
    <x v="1"/>
    <n v="1"/>
    <x v="9"/>
    <x v="0"/>
  </r>
  <r>
    <s v="C0277"/>
    <n v="37"/>
    <x v="0"/>
    <x v="1"/>
    <n v="1981.94"/>
    <x v="4"/>
    <x v="2"/>
    <n v="5"/>
    <x v="6"/>
    <x v="1"/>
  </r>
  <r>
    <s v="C0278"/>
    <n v="41"/>
    <x v="1"/>
    <x v="0"/>
    <n v="2605.2600000000002"/>
    <x v="1"/>
    <x v="2"/>
    <n v="4"/>
    <x v="6"/>
    <x v="0"/>
  </r>
  <r>
    <s v="C0279"/>
    <n v="50"/>
    <x v="0"/>
    <x v="0"/>
    <n v="1221.25"/>
    <x v="3"/>
    <x v="2"/>
    <n v="3"/>
    <x v="7"/>
    <x v="0"/>
  </r>
  <r>
    <s v="C0280"/>
    <n v="41"/>
    <x v="1"/>
    <x v="0"/>
    <n v="815.1"/>
    <x v="3"/>
    <x v="3"/>
    <n v="5"/>
    <x v="0"/>
    <x v="0"/>
  </r>
  <r>
    <s v="C0281"/>
    <n v="28"/>
    <x v="0"/>
    <x v="2"/>
    <n v="1455.86"/>
    <x v="2"/>
    <x v="4"/>
    <n v="4"/>
    <x v="9"/>
    <x v="0"/>
  </r>
  <r>
    <s v="C0282"/>
    <n v="25"/>
    <x v="0"/>
    <x v="2"/>
    <n v="2789.85"/>
    <x v="0"/>
    <x v="3"/>
    <n v="5"/>
    <x v="9"/>
    <x v="0"/>
  </r>
  <r>
    <s v="C0283"/>
    <n v="53"/>
    <x v="0"/>
    <x v="1"/>
    <n v="1098.1600000000001"/>
    <x v="1"/>
    <x v="3"/>
    <n v="2"/>
    <x v="5"/>
    <x v="0"/>
  </r>
  <r>
    <s v="C0284"/>
    <n v="55"/>
    <x v="0"/>
    <x v="2"/>
    <n v="2319.56"/>
    <x v="1"/>
    <x v="2"/>
    <n v="2"/>
    <x v="5"/>
    <x v="1"/>
  </r>
  <r>
    <s v="C0285"/>
    <n v="57"/>
    <x v="1"/>
    <x v="0"/>
    <n v="2338.85"/>
    <x v="1"/>
    <x v="3"/>
    <n v="1"/>
    <x v="6"/>
    <x v="1"/>
  </r>
  <r>
    <s v="C0286"/>
    <n v="37"/>
    <x v="1"/>
    <x v="0"/>
    <n v="1223.21"/>
    <x v="3"/>
    <x v="2"/>
    <n v="1"/>
    <x v="4"/>
    <x v="1"/>
  </r>
  <r>
    <s v="C0287"/>
    <n v="52"/>
    <x v="0"/>
    <x v="0"/>
    <n v="1784.49"/>
    <x v="0"/>
    <x v="4"/>
    <n v="2"/>
    <x v="5"/>
    <x v="1"/>
  </r>
  <r>
    <s v="C0288"/>
    <n v="42"/>
    <x v="0"/>
    <x v="0"/>
    <n v="2314.1999999999998"/>
    <x v="2"/>
    <x v="1"/>
    <n v="5"/>
    <x v="6"/>
    <x v="1"/>
  </r>
  <r>
    <s v="C0289"/>
    <n v="52"/>
    <x v="1"/>
    <x v="0"/>
    <n v="1310.44"/>
    <x v="4"/>
    <x v="2"/>
    <n v="2"/>
    <x v="8"/>
    <x v="0"/>
  </r>
  <r>
    <s v="C0290"/>
    <n v="42"/>
    <x v="1"/>
    <x v="1"/>
    <n v="1398.21"/>
    <x v="4"/>
    <x v="4"/>
    <n v="1"/>
    <x v="2"/>
    <x v="1"/>
  </r>
  <r>
    <s v="C0291"/>
    <n v="46"/>
    <x v="1"/>
    <x v="0"/>
    <n v="1209.1600000000001"/>
    <x v="1"/>
    <x v="1"/>
    <n v="2"/>
    <x v="2"/>
    <x v="1"/>
  </r>
  <r>
    <s v="C0292"/>
    <n v="35"/>
    <x v="1"/>
    <x v="0"/>
    <n v="992.62"/>
    <x v="0"/>
    <x v="0"/>
    <n v="2"/>
    <x v="9"/>
    <x v="0"/>
  </r>
  <r>
    <s v="C0293"/>
    <n v="63"/>
    <x v="0"/>
    <x v="0"/>
    <n v="1175.3599999999999"/>
    <x v="3"/>
    <x v="2"/>
    <n v="5"/>
    <x v="4"/>
    <x v="0"/>
  </r>
  <r>
    <s v="C0294"/>
    <n v="35"/>
    <x v="1"/>
    <x v="0"/>
    <n v="888.03"/>
    <x v="0"/>
    <x v="2"/>
    <n v="4"/>
    <x v="7"/>
    <x v="1"/>
  </r>
  <r>
    <s v="C0295"/>
    <n v="19"/>
    <x v="0"/>
    <x v="1"/>
    <n v="1517.04"/>
    <x v="0"/>
    <x v="0"/>
    <n v="1"/>
    <x v="0"/>
    <x v="0"/>
  </r>
  <r>
    <s v="C0296"/>
    <n v="52"/>
    <x v="1"/>
    <x v="1"/>
    <n v="1115.01"/>
    <x v="3"/>
    <x v="0"/>
    <n v="5"/>
    <x v="5"/>
    <x v="0"/>
  </r>
  <r>
    <s v="C0297"/>
    <n v="33"/>
    <x v="1"/>
    <x v="0"/>
    <n v="1616.89"/>
    <x v="1"/>
    <x v="2"/>
    <n v="2"/>
    <x v="8"/>
    <x v="0"/>
  </r>
  <r>
    <s v="C0298"/>
    <n v="58"/>
    <x v="1"/>
    <x v="2"/>
    <n v="722.05"/>
    <x v="0"/>
    <x v="0"/>
    <n v="2"/>
    <x v="6"/>
    <x v="0"/>
  </r>
  <r>
    <s v="C0299"/>
    <n v="53"/>
    <x v="1"/>
    <x v="0"/>
    <n v="1665.44"/>
    <x v="4"/>
    <x v="3"/>
    <n v="4"/>
    <x v="4"/>
    <x v="1"/>
  </r>
  <r>
    <s v="C0300"/>
    <n v="50"/>
    <x v="1"/>
    <x v="0"/>
    <n v="1916.76"/>
    <x v="3"/>
    <x v="1"/>
    <n v="1"/>
    <x v="9"/>
    <x v="0"/>
  </r>
  <r>
    <s v="C0301"/>
    <n v="21"/>
    <x v="0"/>
    <x v="2"/>
    <n v="503.13"/>
    <x v="2"/>
    <x v="1"/>
    <n v="1"/>
    <x v="5"/>
    <x v="1"/>
  </r>
  <r>
    <s v="C0302"/>
    <n v="50"/>
    <x v="0"/>
    <x v="0"/>
    <n v="1687.03"/>
    <x v="1"/>
    <x v="1"/>
    <n v="3"/>
    <x v="4"/>
    <x v="1"/>
  </r>
  <r>
    <s v="C0303"/>
    <n v="31"/>
    <x v="1"/>
    <x v="0"/>
    <n v="2113.83"/>
    <x v="3"/>
    <x v="3"/>
    <n v="1"/>
    <x v="5"/>
    <x v="0"/>
  </r>
  <r>
    <s v="C0304"/>
    <n v="38"/>
    <x v="1"/>
    <x v="0"/>
    <n v="895.18"/>
    <x v="2"/>
    <x v="0"/>
    <n v="4"/>
    <x v="0"/>
    <x v="0"/>
  </r>
  <r>
    <s v="C0305"/>
    <n v="37"/>
    <x v="0"/>
    <x v="1"/>
    <n v="2336.29"/>
    <x v="2"/>
    <x v="4"/>
    <n v="3"/>
    <x v="0"/>
    <x v="0"/>
  </r>
  <r>
    <s v="C0306"/>
    <n v="25"/>
    <x v="1"/>
    <x v="2"/>
    <n v="1709.51"/>
    <x v="0"/>
    <x v="0"/>
    <n v="3"/>
    <x v="7"/>
    <x v="1"/>
  </r>
  <r>
    <s v="C0307"/>
    <n v="24"/>
    <x v="1"/>
    <x v="2"/>
    <n v="1147.49"/>
    <x v="0"/>
    <x v="2"/>
    <n v="2"/>
    <x v="2"/>
    <x v="0"/>
  </r>
  <r>
    <s v="C0308"/>
    <n v="20"/>
    <x v="0"/>
    <x v="1"/>
    <n v="1472.12"/>
    <x v="0"/>
    <x v="1"/>
    <n v="2"/>
    <x v="1"/>
    <x v="0"/>
  </r>
  <r>
    <s v="C0309"/>
    <n v="34"/>
    <x v="1"/>
    <x v="0"/>
    <n v="1779.16"/>
    <x v="3"/>
    <x v="0"/>
    <n v="1"/>
    <x v="1"/>
    <x v="0"/>
  </r>
  <r>
    <s v="C0310"/>
    <n v="50"/>
    <x v="1"/>
    <x v="0"/>
    <n v="1538"/>
    <x v="3"/>
    <x v="4"/>
    <n v="3"/>
    <x v="5"/>
    <x v="0"/>
  </r>
  <r>
    <s v="C0311"/>
    <n v="29"/>
    <x v="0"/>
    <x v="0"/>
    <n v="1769.38"/>
    <x v="1"/>
    <x v="2"/>
    <n v="2"/>
    <x v="7"/>
    <x v="0"/>
  </r>
  <r>
    <s v="C0312"/>
    <n v="39"/>
    <x v="0"/>
    <x v="0"/>
    <n v="1039.6600000000001"/>
    <x v="0"/>
    <x v="3"/>
    <n v="4"/>
    <x v="1"/>
    <x v="1"/>
  </r>
  <r>
    <s v="C0313"/>
    <n v="39"/>
    <x v="0"/>
    <x v="1"/>
    <n v="1584.68"/>
    <x v="2"/>
    <x v="3"/>
    <n v="2"/>
    <x v="9"/>
    <x v="0"/>
  </r>
  <r>
    <s v="C0314"/>
    <n v="63"/>
    <x v="1"/>
    <x v="1"/>
    <n v="793.14"/>
    <x v="4"/>
    <x v="4"/>
    <n v="2"/>
    <x v="1"/>
    <x v="0"/>
  </r>
  <r>
    <s v="C0315"/>
    <n v="47"/>
    <x v="0"/>
    <x v="0"/>
    <n v="1444.39"/>
    <x v="1"/>
    <x v="2"/>
    <n v="3"/>
    <x v="3"/>
    <x v="0"/>
  </r>
  <r>
    <s v="C0316"/>
    <n v="55"/>
    <x v="0"/>
    <x v="0"/>
    <n v="1048.05"/>
    <x v="3"/>
    <x v="1"/>
    <n v="3"/>
    <x v="6"/>
    <x v="1"/>
  </r>
  <r>
    <s v="C0317"/>
    <n v="55"/>
    <x v="0"/>
    <x v="0"/>
    <n v="1132.24"/>
    <x v="1"/>
    <x v="0"/>
    <n v="5"/>
    <x v="7"/>
    <x v="0"/>
  </r>
  <r>
    <s v="C0318"/>
    <n v="62"/>
    <x v="0"/>
    <x v="0"/>
    <n v="2118.0500000000002"/>
    <x v="1"/>
    <x v="2"/>
    <n v="4"/>
    <x v="9"/>
    <x v="1"/>
  </r>
  <r>
    <s v="C0319"/>
    <n v="25"/>
    <x v="0"/>
    <x v="2"/>
    <n v="2045.66"/>
    <x v="1"/>
    <x v="3"/>
    <n v="3"/>
    <x v="4"/>
    <x v="1"/>
  </r>
  <r>
    <s v="C0320"/>
    <n v="44"/>
    <x v="0"/>
    <x v="1"/>
    <n v="1804.57"/>
    <x v="1"/>
    <x v="4"/>
    <n v="1"/>
    <x v="9"/>
    <x v="0"/>
  </r>
  <r>
    <s v="C0321"/>
    <n v="44"/>
    <x v="1"/>
    <x v="2"/>
    <n v="953.84"/>
    <x v="4"/>
    <x v="4"/>
    <n v="4"/>
    <x v="2"/>
    <x v="0"/>
  </r>
  <r>
    <s v="C0322"/>
    <n v="51"/>
    <x v="1"/>
    <x v="1"/>
    <n v="1341.8"/>
    <x v="0"/>
    <x v="0"/>
    <n v="4"/>
    <x v="4"/>
    <x v="0"/>
  </r>
  <r>
    <s v="C0323"/>
    <n v="38"/>
    <x v="0"/>
    <x v="0"/>
    <n v="2106.5500000000002"/>
    <x v="2"/>
    <x v="4"/>
    <n v="3"/>
    <x v="8"/>
    <x v="1"/>
  </r>
  <r>
    <s v="C0324"/>
    <n v="47"/>
    <x v="0"/>
    <x v="2"/>
    <n v="1570.86"/>
    <x v="1"/>
    <x v="4"/>
    <n v="4"/>
    <x v="6"/>
    <x v="1"/>
  </r>
  <r>
    <s v="C0325"/>
    <n v="50"/>
    <x v="0"/>
    <x v="0"/>
    <n v="2659.66"/>
    <x v="1"/>
    <x v="2"/>
    <n v="3"/>
    <x v="6"/>
    <x v="1"/>
  </r>
  <r>
    <s v="C0326"/>
    <n v="45"/>
    <x v="1"/>
    <x v="1"/>
    <n v="1696.66"/>
    <x v="1"/>
    <x v="1"/>
    <n v="2"/>
    <x v="6"/>
    <x v="1"/>
  </r>
  <r>
    <s v="C0327"/>
    <n v="64"/>
    <x v="1"/>
    <x v="1"/>
    <n v="1596.02"/>
    <x v="0"/>
    <x v="0"/>
    <n v="5"/>
    <x v="6"/>
    <x v="1"/>
  </r>
  <r>
    <s v="C0328"/>
    <n v="50"/>
    <x v="1"/>
    <x v="1"/>
    <n v="1345.44"/>
    <x v="3"/>
    <x v="2"/>
    <n v="2"/>
    <x v="5"/>
    <x v="1"/>
  </r>
  <r>
    <s v="C0329"/>
    <n v="22"/>
    <x v="1"/>
    <x v="0"/>
    <n v="1566.77"/>
    <x v="3"/>
    <x v="1"/>
    <n v="3"/>
    <x v="6"/>
    <x v="0"/>
  </r>
  <r>
    <s v="C0330"/>
    <n v="36"/>
    <x v="1"/>
    <x v="0"/>
    <n v="1423.77"/>
    <x v="4"/>
    <x v="2"/>
    <n v="3"/>
    <x v="6"/>
    <x v="0"/>
  </r>
  <r>
    <s v="C0331"/>
    <n v="21"/>
    <x v="1"/>
    <x v="1"/>
    <n v="1854.05"/>
    <x v="3"/>
    <x v="2"/>
    <n v="2"/>
    <x v="6"/>
    <x v="1"/>
  </r>
  <r>
    <s v="C0332"/>
    <n v="52"/>
    <x v="1"/>
    <x v="0"/>
    <n v="1978.35"/>
    <x v="1"/>
    <x v="4"/>
    <n v="1"/>
    <x v="7"/>
    <x v="0"/>
  </r>
  <r>
    <s v="C0333"/>
    <n v="34"/>
    <x v="1"/>
    <x v="0"/>
    <n v="1107.01"/>
    <x v="1"/>
    <x v="1"/>
    <n v="1"/>
    <x v="5"/>
    <x v="0"/>
  </r>
  <r>
    <s v="C0334"/>
    <n v="61"/>
    <x v="1"/>
    <x v="0"/>
    <n v="834.38"/>
    <x v="1"/>
    <x v="0"/>
    <n v="1"/>
    <x v="0"/>
    <x v="1"/>
  </r>
  <r>
    <s v="C0335"/>
    <n v="45"/>
    <x v="0"/>
    <x v="1"/>
    <n v="581.9"/>
    <x v="4"/>
    <x v="0"/>
    <n v="3"/>
    <x v="9"/>
    <x v="1"/>
  </r>
  <r>
    <s v="C0336"/>
    <n v="47"/>
    <x v="0"/>
    <x v="1"/>
    <n v="1754"/>
    <x v="1"/>
    <x v="1"/>
    <n v="4"/>
    <x v="9"/>
    <x v="0"/>
  </r>
  <r>
    <s v="C0337"/>
    <n v="46"/>
    <x v="0"/>
    <x v="2"/>
    <n v="948.32"/>
    <x v="3"/>
    <x v="4"/>
    <n v="3"/>
    <x v="4"/>
    <x v="1"/>
  </r>
  <r>
    <s v="C0338"/>
    <n v="63"/>
    <x v="0"/>
    <x v="1"/>
    <n v="423.55"/>
    <x v="0"/>
    <x v="3"/>
    <n v="4"/>
    <x v="7"/>
    <x v="1"/>
  </r>
  <r>
    <s v="C0339"/>
    <n v="23"/>
    <x v="1"/>
    <x v="1"/>
    <n v="1694.29"/>
    <x v="0"/>
    <x v="2"/>
    <n v="2"/>
    <x v="3"/>
    <x v="0"/>
  </r>
  <r>
    <s v="C0340"/>
    <n v="52"/>
    <x v="1"/>
    <x v="2"/>
    <n v="2746.5"/>
    <x v="2"/>
    <x v="4"/>
    <n v="5"/>
    <x v="9"/>
    <x v="1"/>
  </r>
  <r>
    <s v="C0341"/>
    <n v="58"/>
    <x v="0"/>
    <x v="0"/>
    <n v="1496.96"/>
    <x v="3"/>
    <x v="1"/>
    <n v="4"/>
    <x v="1"/>
    <x v="0"/>
  </r>
  <r>
    <s v="C0342"/>
    <n v="54"/>
    <x v="1"/>
    <x v="1"/>
    <n v="1919.25"/>
    <x v="1"/>
    <x v="2"/>
    <n v="1"/>
    <x v="3"/>
    <x v="0"/>
  </r>
  <r>
    <s v="C0343"/>
    <n v="41"/>
    <x v="0"/>
    <x v="2"/>
    <n v="1540.91"/>
    <x v="0"/>
    <x v="0"/>
    <n v="3"/>
    <x v="6"/>
    <x v="0"/>
  </r>
  <r>
    <s v="C0344"/>
    <n v="46"/>
    <x v="1"/>
    <x v="0"/>
    <n v="1450.56"/>
    <x v="3"/>
    <x v="3"/>
    <n v="2"/>
    <x v="6"/>
    <x v="0"/>
  </r>
  <r>
    <s v="C0345"/>
    <n v="63"/>
    <x v="0"/>
    <x v="0"/>
    <n v="1959.54"/>
    <x v="0"/>
    <x v="0"/>
    <n v="1"/>
    <x v="5"/>
    <x v="0"/>
  </r>
  <r>
    <s v="C0346"/>
    <n v="48"/>
    <x v="1"/>
    <x v="1"/>
    <n v="1354.86"/>
    <x v="1"/>
    <x v="1"/>
    <n v="2"/>
    <x v="3"/>
    <x v="1"/>
  </r>
  <r>
    <s v="C0347"/>
    <n v="52"/>
    <x v="1"/>
    <x v="1"/>
    <n v="1633.7"/>
    <x v="0"/>
    <x v="2"/>
    <n v="5"/>
    <x v="1"/>
    <x v="1"/>
  </r>
  <r>
    <s v="C0348"/>
    <n v="50"/>
    <x v="0"/>
    <x v="1"/>
    <n v="1660.85"/>
    <x v="2"/>
    <x v="1"/>
    <n v="3"/>
    <x v="5"/>
    <x v="1"/>
  </r>
  <r>
    <s v="C0349"/>
    <n v="38"/>
    <x v="1"/>
    <x v="0"/>
    <n v="1165.95"/>
    <x v="2"/>
    <x v="2"/>
    <n v="3"/>
    <x v="4"/>
    <x v="1"/>
  </r>
  <r>
    <s v="C0350"/>
    <n v="49"/>
    <x v="0"/>
    <x v="1"/>
    <n v="1996.02"/>
    <x v="0"/>
    <x v="4"/>
    <n v="5"/>
    <x v="3"/>
    <x v="0"/>
  </r>
  <r>
    <s v="C0351"/>
    <n v="40"/>
    <x v="0"/>
    <x v="1"/>
    <n v="1412.52"/>
    <x v="3"/>
    <x v="3"/>
    <n v="3"/>
    <x v="7"/>
    <x v="0"/>
  </r>
  <r>
    <s v="C0352"/>
    <n v="50"/>
    <x v="0"/>
    <x v="0"/>
    <n v="1122.1300000000001"/>
    <x v="3"/>
    <x v="4"/>
    <n v="4"/>
    <x v="6"/>
    <x v="1"/>
  </r>
  <r>
    <s v="C0353"/>
    <n v="20"/>
    <x v="0"/>
    <x v="1"/>
    <n v="1768.25"/>
    <x v="3"/>
    <x v="4"/>
    <n v="2"/>
    <x v="6"/>
    <x v="0"/>
  </r>
  <r>
    <s v="C0354"/>
    <n v="35"/>
    <x v="1"/>
    <x v="2"/>
    <n v="1050.77"/>
    <x v="0"/>
    <x v="1"/>
    <n v="1"/>
    <x v="2"/>
    <x v="1"/>
  </r>
  <r>
    <s v="C0355"/>
    <n v="42"/>
    <x v="1"/>
    <x v="0"/>
    <n v="1514.09"/>
    <x v="3"/>
    <x v="3"/>
    <n v="5"/>
    <x v="5"/>
    <x v="1"/>
  </r>
  <r>
    <s v="C0356"/>
    <n v="59"/>
    <x v="1"/>
    <x v="0"/>
    <n v="1495.44"/>
    <x v="1"/>
    <x v="2"/>
    <n v="4"/>
    <x v="0"/>
    <x v="1"/>
  </r>
  <r>
    <s v="C0357"/>
    <n v="48"/>
    <x v="0"/>
    <x v="2"/>
    <n v="2042.95"/>
    <x v="2"/>
    <x v="2"/>
    <n v="1"/>
    <x v="0"/>
    <x v="0"/>
  </r>
  <r>
    <s v="C0358"/>
    <n v="20"/>
    <x v="1"/>
    <x v="2"/>
    <n v="1737.35"/>
    <x v="1"/>
    <x v="0"/>
    <n v="1"/>
    <x v="5"/>
    <x v="0"/>
  </r>
  <r>
    <s v="C0359"/>
    <n v="57"/>
    <x v="0"/>
    <x v="0"/>
    <n v="1487.49"/>
    <x v="3"/>
    <x v="2"/>
    <n v="5"/>
    <x v="7"/>
    <x v="0"/>
  </r>
  <r>
    <s v="C0360"/>
    <n v="63"/>
    <x v="1"/>
    <x v="0"/>
    <n v="1908.88"/>
    <x v="1"/>
    <x v="1"/>
    <n v="4"/>
    <x v="8"/>
    <x v="0"/>
  </r>
  <r>
    <s v="C0361"/>
    <n v="41"/>
    <x v="1"/>
    <x v="1"/>
    <n v="2195.1"/>
    <x v="3"/>
    <x v="4"/>
    <n v="1"/>
    <x v="5"/>
    <x v="1"/>
  </r>
  <r>
    <s v="C0362"/>
    <n v="49"/>
    <x v="1"/>
    <x v="2"/>
    <n v="1778.91"/>
    <x v="0"/>
    <x v="4"/>
    <n v="1"/>
    <x v="7"/>
    <x v="0"/>
  </r>
  <r>
    <s v="C0363"/>
    <n v="64"/>
    <x v="0"/>
    <x v="0"/>
    <n v="1505.18"/>
    <x v="1"/>
    <x v="4"/>
    <n v="4"/>
    <x v="4"/>
    <x v="0"/>
  </r>
  <r>
    <s v="C0364"/>
    <n v="39"/>
    <x v="1"/>
    <x v="0"/>
    <n v="844.08"/>
    <x v="0"/>
    <x v="3"/>
    <n v="3"/>
    <x v="6"/>
    <x v="0"/>
  </r>
  <r>
    <s v="C0365"/>
    <n v="40"/>
    <x v="1"/>
    <x v="1"/>
    <n v="967.44"/>
    <x v="0"/>
    <x v="2"/>
    <n v="1"/>
    <x v="1"/>
    <x v="1"/>
  </r>
  <r>
    <s v="C0366"/>
    <n v="19"/>
    <x v="0"/>
    <x v="0"/>
    <n v="1347.39"/>
    <x v="4"/>
    <x v="1"/>
    <n v="2"/>
    <x v="8"/>
    <x v="1"/>
  </r>
  <r>
    <s v="C0367"/>
    <n v="44"/>
    <x v="1"/>
    <x v="0"/>
    <n v="1195.24"/>
    <x v="3"/>
    <x v="3"/>
    <n v="4"/>
    <x v="3"/>
    <x v="0"/>
  </r>
  <r>
    <s v="C0368"/>
    <n v="59"/>
    <x v="0"/>
    <x v="1"/>
    <n v="1406.51"/>
    <x v="2"/>
    <x v="0"/>
    <n v="1"/>
    <x v="8"/>
    <x v="0"/>
  </r>
  <r>
    <s v="C0369"/>
    <n v="19"/>
    <x v="1"/>
    <x v="0"/>
    <n v="1528.32"/>
    <x v="3"/>
    <x v="1"/>
    <n v="5"/>
    <x v="1"/>
    <x v="0"/>
  </r>
  <r>
    <s v="C0370"/>
    <n v="43"/>
    <x v="0"/>
    <x v="0"/>
    <n v="1764.85"/>
    <x v="2"/>
    <x v="1"/>
    <n v="2"/>
    <x v="2"/>
    <x v="0"/>
  </r>
  <r>
    <s v="C0371"/>
    <n v="34"/>
    <x v="0"/>
    <x v="2"/>
    <n v="1464.75"/>
    <x v="3"/>
    <x v="1"/>
    <n v="1"/>
    <x v="6"/>
    <x v="1"/>
  </r>
  <r>
    <s v="C0372"/>
    <n v="57"/>
    <x v="1"/>
    <x v="1"/>
    <n v="1743.25"/>
    <x v="0"/>
    <x v="4"/>
    <n v="2"/>
    <x v="0"/>
    <x v="0"/>
  </r>
  <r>
    <s v="C0373"/>
    <n v="50"/>
    <x v="0"/>
    <x v="2"/>
    <n v="1532.24"/>
    <x v="1"/>
    <x v="1"/>
    <n v="2"/>
    <x v="7"/>
    <x v="0"/>
  </r>
  <r>
    <s v="C0374"/>
    <n v="26"/>
    <x v="0"/>
    <x v="1"/>
    <n v="512.27"/>
    <x v="1"/>
    <x v="2"/>
    <n v="3"/>
    <x v="5"/>
    <x v="0"/>
  </r>
  <r>
    <s v="C0375"/>
    <n v="60"/>
    <x v="0"/>
    <x v="0"/>
    <n v="1030.33"/>
    <x v="4"/>
    <x v="1"/>
    <n v="2"/>
    <x v="5"/>
    <x v="1"/>
  </r>
  <r>
    <s v="C0376"/>
    <n v="56"/>
    <x v="0"/>
    <x v="1"/>
    <n v="1427.96"/>
    <x v="2"/>
    <x v="4"/>
    <n v="3"/>
    <x v="0"/>
    <x v="1"/>
  </r>
  <r>
    <s v="C0377"/>
    <n v="46"/>
    <x v="0"/>
    <x v="1"/>
    <n v="895.15"/>
    <x v="2"/>
    <x v="1"/>
    <n v="4"/>
    <x v="8"/>
    <x v="0"/>
  </r>
  <r>
    <s v="C0378"/>
    <n v="59"/>
    <x v="0"/>
    <x v="1"/>
    <n v="1799.96"/>
    <x v="2"/>
    <x v="0"/>
    <n v="3"/>
    <x v="6"/>
    <x v="0"/>
  </r>
  <r>
    <s v="C0379"/>
    <n v="43"/>
    <x v="1"/>
    <x v="0"/>
    <n v="2265.38"/>
    <x v="0"/>
    <x v="0"/>
    <n v="5"/>
    <x v="9"/>
    <x v="0"/>
  </r>
  <r>
    <s v="C0380"/>
    <n v="52"/>
    <x v="0"/>
    <x v="1"/>
    <n v="2109.38"/>
    <x v="2"/>
    <x v="4"/>
    <n v="1"/>
    <x v="7"/>
    <x v="0"/>
  </r>
  <r>
    <s v="C0381"/>
    <n v="42"/>
    <x v="0"/>
    <x v="0"/>
    <n v="1393.28"/>
    <x v="1"/>
    <x v="2"/>
    <n v="4"/>
    <x v="4"/>
    <x v="0"/>
  </r>
  <r>
    <s v="C0382"/>
    <n v="41"/>
    <x v="1"/>
    <x v="0"/>
    <n v="2245.36"/>
    <x v="0"/>
    <x v="2"/>
    <n v="4"/>
    <x v="1"/>
    <x v="1"/>
  </r>
  <r>
    <s v="C0383"/>
    <n v="30"/>
    <x v="1"/>
    <x v="0"/>
    <n v="1574.33"/>
    <x v="3"/>
    <x v="3"/>
    <n v="5"/>
    <x v="8"/>
    <x v="1"/>
  </r>
  <r>
    <s v="C0384"/>
    <n v="24"/>
    <x v="1"/>
    <x v="1"/>
    <n v="1331.46"/>
    <x v="2"/>
    <x v="4"/>
    <n v="3"/>
    <x v="3"/>
    <x v="1"/>
  </r>
  <r>
    <s v="C0385"/>
    <n v="53"/>
    <x v="1"/>
    <x v="1"/>
    <n v="1193.3"/>
    <x v="2"/>
    <x v="1"/>
    <n v="1"/>
    <x v="2"/>
    <x v="0"/>
  </r>
  <r>
    <s v="C0386"/>
    <n v="62"/>
    <x v="1"/>
    <x v="1"/>
    <n v="1348.77"/>
    <x v="3"/>
    <x v="4"/>
    <n v="3"/>
    <x v="5"/>
    <x v="1"/>
  </r>
  <r>
    <s v="C0387"/>
    <n v="37"/>
    <x v="1"/>
    <x v="0"/>
    <n v="1305.9100000000001"/>
    <x v="2"/>
    <x v="3"/>
    <n v="2"/>
    <x v="8"/>
    <x v="1"/>
  </r>
  <r>
    <s v="C0388"/>
    <n v="18"/>
    <x v="1"/>
    <x v="0"/>
    <n v="1585.21"/>
    <x v="3"/>
    <x v="4"/>
    <n v="3"/>
    <x v="2"/>
    <x v="1"/>
  </r>
  <r>
    <s v="C0389"/>
    <n v="25"/>
    <x v="0"/>
    <x v="1"/>
    <n v="1580.29"/>
    <x v="0"/>
    <x v="4"/>
    <n v="4"/>
    <x v="1"/>
    <x v="0"/>
  </r>
  <r>
    <s v="C0390"/>
    <n v="63"/>
    <x v="0"/>
    <x v="0"/>
    <n v="1501.52"/>
    <x v="1"/>
    <x v="3"/>
    <n v="1"/>
    <x v="5"/>
    <x v="0"/>
  </r>
  <r>
    <s v="C0391"/>
    <n v="33"/>
    <x v="1"/>
    <x v="2"/>
    <n v="1718.47"/>
    <x v="3"/>
    <x v="2"/>
    <n v="3"/>
    <x v="5"/>
    <x v="1"/>
  </r>
  <r>
    <s v="C0392"/>
    <n v="31"/>
    <x v="0"/>
    <x v="0"/>
    <n v="2095.3200000000002"/>
    <x v="4"/>
    <x v="1"/>
    <n v="1"/>
    <x v="9"/>
    <x v="0"/>
  </r>
  <r>
    <s v="C0393"/>
    <n v="29"/>
    <x v="0"/>
    <x v="0"/>
    <n v="1974.78"/>
    <x v="3"/>
    <x v="3"/>
    <n v="1"/>
    <x v="8"/>
    <x v="1"/>
  </r>
  <r>
    <s v="C0394"/>
    <n v="40"/>
    <x v="0"/>
    <x v="0"/>
    <n v="757.55"/>
    <x v="2"/>
    <x v="0"/>
    <n v="2"/>
    <x v="6"/>
    <x v="1"/>
  </r>
  <r>
    <s v="C0395"/>
    <n v="32"/>
    <x v="1"/>
    <x v="0"/>
    <n v="223.04"/>
    <x v="0"/>
    <x v="2"/>
    <n v="2"/>
    <x v="0"/>
    <x v="1"/>
  </r>
  <r>
    <s v="C0396"/>
    <n v="45"/>
    <x v="1"/>
    <x v="2"/>
    <n v="1967.16"/>
    <x v="0"/>
    <x v="0"/>
    <n v="4"/>
    <x v="0"/>
    <x v="1"/>
  </r>
  <r>
    <s v="C0397"/>
    <n v="51"/>
    <x v="0"/>
    <x v="2"/>
    <n v="816.56"/>
    <x v="3"/>
    <x v="2"/>
    <n v="5"/>
    <x v="4"/>
    <x v="0"/>
  </r>
  <r>
    <s v="C0398"/>
    <n v="19"/>
    <x v="1"/>
    <x v="1"/>
    <n v="1387.62"/>
    <x v="1"/>
    <x v="1"/>
    <n v="1"/>
    <x v="3"/>
    <x v="0"/>
  </r>
  <r>
    <s v="C0399"/>
    <n v="49"/>
    <x v="0"/>
    <x v="0"/>
    <n v="914.94"/>
    <x v="4"/>
    <x v="1"/>
    <n v="5"/>
    <x v="2"/>
    <x v="0"/>
  </r>
  <r>
    <s v="C0400"/>
    <n v="40"/>
    <x v="0"/>
    <x v="0"/>
    <n v="599.01"/>
    <x v="0"/>
    <x v="4"/>
    <n v="4"/>
    <x v="8"/>
    <x v="0"/>
  </r>
  <r>
    <s v="C0401"/>
    <n v="39"/>
    <x v="0"/>
    <x v="0"/>
    <n v="1770.73"/>
    <x v="2"/>
    <x v="0"/>
    <n v="1"/>
    <x v="7"/>
    <x v="1"/>
  </r>
  <r>
    <s v="C0402"/>
    <n v="42"/>
    <x v="0"/>
    <x v="0"/>
    <n v="1879.58"/>
    <x v="2"/>
    <x v="2"/>
    <n v="1"/>
    <x v="3"/>
    <x v="0"/>
  </r>
  <r>
    <s v="C0403"/>
    <n v="39"/>
    <x v="1"/>
    <x v="1"/>
    <n v="1211.74"/>
    <x v="1"/>
    <x v="1"/>
    <n v="5"/>
    <x v="9"/>
    <x v="1"/>
  </r>
  <r>
    <s v="C0404"/>
    <n v="39"/>
    <x v="1"/>
    <x v="1"/>
    <n v="204.48"/>
    <x v="0"/>
    <x v="3"/>
    <n v="3"/>
    <x v="5"/>
    <x v="0"/>
  </r>
  <r>
    <s v="C0405"/>
    <n v="59"/>
    <x v="1"/>
    <x v="2"/>
    <n v="1226.8800000000001"/>
    <x v="3"/>
    <x v="1"/>
    <n v="2"/>
    <x v="6"/>
    <x v="0"/>
  </r>
  <r>
    <s v="C0406"/>
    <n v="23"/>
    <x v="0"/>
    <x v="0"/>
    <n v="1695.9"/>
    <x v="2"/>
    <x v="3"/>
    <n v="3"/>
    <x v="8"/>
    <x v="0"/>
  </r>
  <r>
    <s v="C0407"/>
    <n v="32"/>
    <x v="1"/>
    <x v="1"/>
    <n v="760.54"/>
    <x v="1"/>
    <x v="2"/>
    <n v="5"/>
    <x v="3"/>
    <x v="1"/>
  </r>
  <r>
    <s v="C0408"/>
    <n v="60"/>
    <x v="0"/>
    <x v="1"/>
    <n v="1591.68"/>
    <x v="0"/>
    <x v="1"/>
    <n v="2"/>
    <x v="3"/>
    <x v="1"/>
  </r>
  <r>
    <s v="C0409"/>
    <n v="54"/>
    <x v="1"/>
    <x v="0"/>
    <n v="1492.35"/>
    <x v="0"/>
    <x v="1"/>
    <n v="3"/>
    <x v="6"/>
    <x v="1"/>
  </r>
  <r>
    <s v="C0410"/>
    <n v="50"/>
    <x v="0"/>
    <x v="0"/>
    <n v="1789.65"/>
    <x v="0"/>
    <x v="2"/>
    <n v="2"/>
    <x v="4"/>
    <x v="1"/>
  </r>
  <r>
    <s v="C0411"/>
    <n v="25"/>
    <x v="0"/>
    <x v="2"/>
    <n v="1559.79"/>
    <x v="0"/>
    <x v="1"/>
    <n v="1"/>
    <x v="2"/>
    <x v="0"/>
  </r>
  <r>
    <s v="C0412"/>
    <n v="61"/>
    <x v="0"/>
    <x v="1"/>
    <n v="1013.47"/>
    <x v="0"/>
    <x v="3"/>
    <n v="3"/>
    <x v="2"/>
    <x v="1"/>
  </r>
  <r>
    <s v="C0413"/>
    <n v="61"/>
    <x v="1"/>
    <x v="0"/>
    <n v="2098.29"/>
    <x v="2"/>
    <x v="1"/>
    <n v="2"/>
    <x v="3"/>
    <x v="1"/>
  </r>
  <r>
    <s v="C0414"/>
    <n v="22"/>
    <x v="1"/>
    <x v="1"/>
    <n v="1420.74"/>
    <x v="1"/>
    <x v="0"/>
    <n v="2"/>
    <x v="1"/>
    <x v="0"/>
  </r>
  <r>
    <s v="C0415"/>
    <n v="56"/>
    <x v="1"/>
    <x v="0"/>
    <n v="1486.35"/>
    <x v="0"/>
    <x v="4"/>
    <n v="2"/>
    <x v="3"/>
    <x v="0"/>
  </r>
  <r>
    <s v="C0416"/>
    <n v="21"/>
    <x v="1"/>
    <x v="0"/>
    <n v="1033.3699999999999"/>
    <x v="4"/>
    <x v="3"/>
    <n v="3"/>
    <x v="3"/>
    <x v="1"/>
  </r>
  <r>
    <s v="C0417"/>
    <n v="23"/>
    <x v="0"/>
    <x v="0"/>
    <n v="1278.3599999999999"/>
    <x v="4"/>
    <x v="0"/>
    <n v="4"/>
    <x v="6"/>
    <x v="0"/>
  </r>
  <r>
    <s v="C0418"/>
    <n v="62"/>
    <x v="1"/>
    <x v="0"/>
    <n v="1057.5999999999999"/>
    <x v="1"/>
    <x v="2"/>
    <n v="3"/>
    <x v="5"/>
    <x v="1"/>
  </r>
  <r>
    <s v="C0419"/>
    <n v="49"/>
    <x v="1"/>
    <x v="2"/>
    <n v="1413.53"/>
    <x v="3"/>
    <x v="3"/>
    <n v="5"/>
    <x v="6"/>
    <x v="0"/>
  </r>
  <r>
    <s v="C0420"/>
    <n v="47"/>
    <x v="0"/>
    <x v="0"/>
    <n v="2355.85"/>
    <x v="3"/>
    <x v="4"/>
    <n v="3"/>
    <x v="8"/>
    <x v="1"/>
  </r>
  <r>
    <s v="C0421"/>
    <n v="64"/>
    <x v="0"/>
    <x v="2"/>
    <n v="814.05"/>
    <x v="3"/>
    <x v="4"/>
    <n v="2"/>
    <x v="3"/>
    <x v="1"/>
  </r>
  <r>
    <s v="C0422"/>
    <n v="52"/>
    <x v="0"/>
    <x v="1"/>
    <n v="693.22"/>
    <x v="4"/>
    <x v="2"/>
    <n v="1"/>
    <x v="2"/>
    <x v="1"/>
  </r>
  <r>
    <s v="C0423"/>
    <n v="57"/>
    <x v="1"/>
    <x v="0"/>
    <n v="2235.59"/>
    <x v="3"/>
    <x v="2"/>
    <n v="3"/>
    <x v="7"/>
    <x v="1"/>
  </r>
  <r>
    <s v="C0424"/>
    <n v="33"/>
    <x v="0"/>
    <x v="2"/>
    <n v="1395.34"/>
    <x v="2"/>
    <x v="3"/>
    <n v="3"/>
    <x v="2"/>
    <x v="1"/>
  </r>
  <r>
    <s v="C0425"/>
    <n v="30"/>
    <x v="0"/>
    <x v="1"/>
    <n v="1165.46"/>
    <x v="0"/>
    <x v="1"/>
    <n v="2"/>
    <x v="0"/>
    <x v="0"/>
  </r>
  <r>
    <s v="C0426"/>
    <n v="59"/>
    <x v="0"/>
    <x v="1"/>
    <n v="2019.95"/>
    <x v="4"/>
    <x v="2"/>
    <n v="1"/>
    <x v="4"/>
    <x v="1"/>
  </r>
  <r>
    <s v="C0427"/>
    <n v="47"/>
    <x v="1"/>
    <x v="1"/>
    <n v="1197.19"/>
    <x v="1"/>
    <x v="1"/>
    <n v="1"/>
    <x v="9"/>
    <x v="1"/>
  </r>
  <r>
    <s v="C0428"/>
    <n v="36"/>
    <x v="0"/>
    <x v="1"/>
    <n v="2413"/>
    <x v="1"/>
    <x v="0"/>
    <n v="5"/>
    <x v="8"/>
    <x v="1"/>
  </r>
  <r>
    <s v="C0429"/>
    <n v="34"/>
    <x v="1"/>
    <x v="2"/>
    <n v="1838.96"/>
    <x v="0"/>
    <x v="4"/>
    <n v="3"/>
    <x v="8"/>
    <x v="1"/>
  </r>
  <r>
    <s v="C0430"/>
    <n v="36"/>
    <x v="1"/>
    <x v="0"/>
    <n v="1256.04"/>
    <x v="4"/>
    <x v="1"/>
    <n v="1"/>
    <x v="4"/>
    <x v="1"/>
  </r>
  <r>
    <s v="C0431"/>
    <n v="45"/>
    <x v="0"/>
    <x v="1"/>
    <n v="2578.65"/>
    <x v="3"/>
    <x v="4"/>
    <n v="1"/>
    <x v="7"/>
    <x v="0"/>
  </r>
  <r>
    <s v="C0432"/>
    <n v="43"/>
    <x v="0"/>
    <x v="0"/>
    <n v="1197.1400000000001"/>
    <x v="3"/>
    <x v="1"/>
    <n v="4"/>
    <x v="9"/>
    <x v="0"/>
  </r>
  <r>
    <s v="C0433"/>
    <n v="54"/>
    <x v="1"/>
    <x v="2"/>
    <n v="1871.05"/>
    <x v="2"/>
    <x v="0"/>
    <n v="4"/>
    <x v="5"/>
    <x v="1"/>
  </r>
  <r>
    <s v="C0434"/>
    <n v="43"/>
    <x v="0"/>
    <x v="1"/>
    <n v="1649.65"/>
    <x v="2"/>
    <x v="2"/>
    <n v="1"/>
    <x v="3"/>
    <x v="0"/>
  </r>
  <r>
    <s v="C0435"/>
    <n v="40"/>
    <x v="0"/>
    <x v="0"/>
    <n v="2150.87"/>
    <x v="3"/>
    <x v="0"/>
    <n v="5"/>
    <x v="9"/>
    <x v="1"/>
  </r>
  <r>
    <s v="C0436"/>
    <n v="26"/>
    <x v="1"/>
    <x v="0"/>
    <n v="2280.7600000000002"/>
    <x v="1"/>
    <x v="2"/>
    <n v="1"/>
    <x v="7"/>
    <x v="0"/>
  </r>
  <r>
    <s v="C0437"/>
    <n v="29"/>
    <x v="1"/>
    <x v="0"/>
    <n v="1516"/>
    <x v="1"/>
    <x v="2"/>
    <n v="2"/>
    <x v="1"/>
    <x v="0"/>
  </r>
  <r>
    <s v="C0438"/>
    <n v="18"/>
    <x v="0"/>
    <x v="0"/>
    <n v="1123.29"/>
    <x v="2"/>
    <x v="4"/>
    <n v="3"/>
    <x v="0"/>
    <x v="1"/>
  </r>
  <r>
    <s v="C0439"/>
    <n v="18"/>
    <x v="1"/>
    <x v="0"/>
    <n v="1729.99"/>
    <x v="0"/>
    <x v="0"/>
    <n v="5"/>
    <x v="9"/>
    <x v="0"/>
  </r>
  <r>
    <s v="C0440"/>
    <n v="64"/>
    <x v="0"/>
    <x v="2"/>
    <n v="1161.1400000000001"/>
    <x v="3"/>
    <x v="1"/>
    <n v="2"/>
    <x v="9"/>
    <x v="0"/>
  </r>
  <r>
    <s v="C0441"/>
    <n v="51"/>
    <x v="0"/>
    <x v="1"/>
    <n v="2506.69"/>
    <x v="2"/>
    <x v="0"/>
    <n v="5"/>
    <x v="0"/>
    <x v="1"/>
  </r>
  <r>
    <s v="C0442"/>
    <n v="49"/>
    <x v="0"/>
    <x v="0"/>
    <n v="1568.27"/>
    <x v="2"/>
    <x v="4"/>
    <n v="2"/>
    <x v="3"/>
    <x v="1"/>
  </r>
  <r>
    <s v="C0443"/>
    <n v="42"/>
    <x v="1"/>
    <x v="2"/>
    <n v="1317.34"/>
    <x v="3"/>
    <x v="2"/>
    <n v="3"/>
    <x v="9"/>
    <x v="0"/>
  </r>
  <r>
    <s v="C0444"/>
    <n v="57"/>
    <x v="0"/>
    <x v="1"/>
    <n v="1592.34"/>
    <x v="3"/>
    <x v="4"/>
    <n v="3"/>
    <x v="0"/>
    <x v="0"/>
  </r>
  <r>
    <s v="C0445"/>
    <n v="62"/>
    <x v="0"/>
    <x v="1"/>
    <n v="826.44"/>
    <x v="1"/>
    <x v="3"/>
    <n v="4"/>
    <x v="0"/>
    <x v="0"/>
  </r>
  <r>
    <s v="C0446"/>
    <n v="18"/>
    <x v="0"/>
    <x v="1"/>
    <n v="1014.19"/>
    <x v="0"/>
    <x v="3"/>
    <n v="2"/>
    <x v="0"/>
    <x v="1"/>
  </r>
  <r>
    <s v="C0447"/>
    <n v="33"/>
    <x v="1"/>
    <x v="1"/>
    <n v="2100.21"/>
    <x v="0"/>
    <x v="1"/>
    <n v="4"/>
    <x v="6"/>
    <x v="0"/>
  </r>
  <r>
    <s v="C0448"/>
    <n v="56"/>
    <x v="1"/>
    <x v="0"/>
    <n v="1171.55"/>
    <x v="3"/>
    <x v="4"/>
    <n v="2"/>
    <x v="7"/>
    <x v="0"/>
  </r>
  <r>
    <s v="C0449"/>
    <n v="22"/>
    <x v="1"/>
    <x v="0"/>
    <n v="976.54"/>
    <x v="4"/>
    <x v="1"/>
    <n v="4"/>
    <x v="6"/>
    <x v="0"/>
  </r>
  <r>
    <s v="C0450"/>
    <n v="39"/>
    <x v="1"/>
    <x v="2"/>
    <n v="1768.33"/>
    <x v="2"/>
    <x v="1"/>
    <n v="3"/>
    <x v="1"/>
    <x v="1"/>
  </r>
  <r>
    <s v="C0451"/>
    <n v="46"/>
    <x v="1"/>
    <x v="0"/>
    <n v="2092.85"/>
    <x v="2"/>
    <x v="3"/>
    <n v="5"/>
    <x v="5"/>
    <x v="1"/>
  </r>
  <r>
    <s v="C0452"/>
    <n v="20"/>
    <x v="0"/>
    <x v="0"/>
    <n v="1859.48"/>
    <x v="3"/>
    <x v="1"/>
    <n v="4"/>
    <x v="6"/>
    <x v="1"/>
  </r>
  <r>
    <s v="C0453"/>
    <n v="29"/>
    <x v="1"/>
    <x v="0"/>
    <n v="1998.02"/>
    <x v="4"/>
    <x v="3"/>
    <n v="2"/>
    <x v="6"/>
    <x v="1"/>
  </r>
  <r>
    <s v="C0454"/>
    <n v="43"/>
    <x v="1"/>
    <x v="1"/>
    <n v="1121.5999999999999"/>
    <x v="1"/>
    <x v="2"/>
    <n v="2"/>
    <x v="7"/>
    <x v="0"/>
  </r>
  <r>
    <s v="C0455"/>
    <n v="33"/>
    <x v="1"/>
    <x v="0"/>
    <n v="789.09"/>
    <x v="3"/>
    <x v="4"/>
    <n v="3"/>
    <x v="5"/>
    <x v="1"/>
  </r>
  <r>
    <s v="C0456"/>
    <n v="54"/>
    <x v="0"/>
    <x v="2"/>
    <n v="2250.67"/>
    <x v="3"/>
    <x v="1"/>
    <n v="2"/>
    <x v="4"/>
    <x v="0"/>
  </r>
  <r>
    <s v="C0457"/>
    <n v="39"/>
    <x v="1"/>
    <x v="0"/>
    <n v="1338.66"/>
    <x v="2"/>
    <x v="3"/>
    <n v="1"/>
    <x v="0"/>
    <x v="0"/>
  </r>
  <r>
    <s v="C0458"/>
    <n v="46"/>
    <x v="1"/>
    <x v="0"/>
    <n v="1374.58"/>
    <x v="3"/>
    <x v="0"/>
    <n v="5"/>
    <x v="8"/>
    <x v="0"/>
  </r>
  <r>
    <s v="C0459"/>
    <n v="31"/>
    <x v="0"/>
    <x v="2"/>
    <n v="2164.1"/>
    <x v="3"/>
    <x v="1"/>
    <n v="4"/>
    <x v="5"/>
    <x v="0"/>
  </r>
  <r>
    <s v="C0460"/>
    <n v="45"/>
    <x v="1"/>
    <x v="1"/>
    <n v="1778.12"/>
    <x v="3"/>
    <x v="2"/>
    <n v="5"/>
    <x v="1"/>
    <x v="1"/>
  </r>
  <r>
    <s v="C0461"/>
    <n v="22"/>
    <x v="0"/>
    <x v="0"/>
    <n v="1727.94"/>
    <x v="2"/>
    <x v="2"/>
    <n v="3"/>
    <x v="3"/>
    <x v="1"/>
  </r>
  <r>
    <s v="C0462"/>
    <n v="64"/>
    <x v="0"/>
    <x v="0"/>
    <n v="2582.5"/>
    <x v="1"/>
    <x v="0"/>
    <n v="4"/>
    <x v="1"/>
    <x v="1"/>
  </r>
  <r>
    <s v="C0463"/>
    <n v="47"/>
    <x v="0"/>
    <x v="0"/>
    <n v="1178.24"/>
    <x v="1"/>
    <x v="3"/>
    <n v="4"/>
    <x v="0"/>
    <x v="1"/>
  </r>
  <r>
    <s v="C0464"/>
    <n v="63"/>
    <x v="0"/>
    <x v="1"/>
    <n v="1963.92"/>
    <x v="3"/>
    <x v="1"/>
    <n v="1"/>
    <x v="5"/>
    <x v="1"/>
  </r>
  <r>
    <s v="C0465"/>
    <n v="22"/>
    <x v="0"/>
    <x v="0"/>
    <n v="1528.51"/>
    <x v="2"/>
    <x v="3"/>
    <n v="3"/>
    <x v="1"/>
    <x v="0"/>
  </r>
  <r>
    <s v="C0466"/>
    <n v="29"/>
    <x v="1"/>
    <x v="0"/>
    <n v="1634.3"/>
    <x v="1"/>
    <x v="2"/>
    <n v="2"/>
    <x v="1"/>
    <x v="1"/>
  </r>
  <r>
    <s v="C0467"/>
    <n v="33"/>
    <x v="0"/>
    <x v="0"/>
    <n v="2264.23"/>
    <x v="1"/>
    <x v="3"/>
    <n v="1"/>
    <x v="4"/>
    <x v="1"/>
  </r>
  <r>
    <s v="C0468"/>
    <n v="43"/>
    <x v="0"/>
    <x v="0"/>
    <n v="1753.92"/>
    <x v="1"/>
    <x v="2"/>
    <n v="1"/>
    <x v="4"/>
    <x v="1"/>
  </r>
  <r>
    <s v="C0469"/>
    <n v="43"/>
    <x v="1"/>
    <x v="1"/>
    <n v="1769.15"/>
    <x v="2"/>
    <x v="3"/>
    <n v="5"/>
    <x v="5"/>
    <x v="1"/>
  </r>
  <r>
    <s v="C0470"/>
    <n v="38"/>
    <x v="0"/>
    <x v="1"/>
    <n v="2036.25"/>
    <x v="2"/>
    <x v="0"/>
    <n v="5"/>
    <x v="0"/>
    <x v="0"/>
  </r>
  <r>
    <s v="C0471"/>
    <n v="56"/>
    <x v="1"/>
    <x v="0"/>
    <n v="1317.52"/>
    <x v="3"/>
    <x v="4"/>
    <n v="5"/>
    <x v="6"/>
    <x v="0"/>
  </r>
  <r>
    <s v="C0472"/>
    <n v="53"/>
    <x v="1"/>
    <x v="1"/>
    <n v="1080.4000000000001"/>
    <x v="0"/>
    <x v="0"/>
    <n v="1"/>
    <x v="2"/>
    <x v="0"/>
  </r>
  <r>
    <s v="C0473"/>
    <n v="50"/>
    <x v="1"/>
    <x v="1"/>
    <n v="977.6"/>
    <x v="1"/>
    <x v="0"/>
    <n v="2"/>
    <x v="9"/>
    <x v="0"/>
  </r>
  <r>
    <s v="C0474"/>
    <n v="47"/>
    <x v="0"/>
    <x v="1"/>
    <n v="516.82000000000005"/>
    <x v="0"/>
    <x v="4"/>
    <n v="4"/>
    <x v="8"/>
    <x v="0"/>
  </r>
  <r>
    <s v="C0475"/>
    <n v="54"/>
    <x v="0"/>
    <x v="1"/>
    <n v="2528.1"/>
    <x v="2"/>
    <x v="4"/>
    <n v="5"/>
    <x v="9"/>
    <x v="1"/>
  </r>
  <r>
    <s v="C0476"/>
    <n v="40"/>
    <x v="0"/>
    <x v="0"/>
    <n v="948.4"/>
    <x v="2"/>
    <x v="1"/>
    <n v="2"/>
    <x v="7"/>
    <x v="0"/>
  </r>
  <r>
    <s v="C0477"/>
    <n v="27"/>
    <x v="1"/>
    <x v="0"/>
    <n v="1389.37"/>
    <x v="2"/>
    <x v="1"/>
    <n v="3"/>
    <x v="4"/>
    <x v="0"/>
  </r>
  <r>
    <s v="C0478"/>
    <n v="22"/>
    <x v="0"/>
    <x v="0"/>
    <n v="1361.59"/>
    <x v="0"/>
    <x v="0"/>
    <n v="5"/>
    <x v="5"/>
    <x v="0"/>
  </r>
  <r>
    <s v="C0479"/>
    <n v="53"/>
    <x v="0"/>
    <x v="1"/>
    <n v="1653.7"/>
    <x v="2"/>
    <x v="0"/>
    <n v="4"/>
    <x v="9"/>
    <x v="1"/>
  </r>
  <r>
    <s v="C0480"/>
    <n v="51"/>
    <x v="0"/>
    <x v="2"/>
    <n v="1907.87"/>
    <x v="3"/>
    <x v="2"/>
    <n v="3"/>
    <x v="0"/>
    <x v="1"/>
  </r>
  <r>
    <s v="C0481"/>
    <n v="48"/>
    <x v="1"/>
    <x v="1"/>
    <n v="1930.24"/>
    <x v="2"/>
    <x v="2"/>
    <n v="3"/>
    <x v="8"/>
    <x v="0"/>
  </r>
  <r>
    <s v="C0482"/>
    <n v="27"/>
    <x v="1"/>
    <x v="1"/>
    <n v="1208.46"/>
    <x v="4"/>
    <x v="1"/>
    <n v="4"/>
    <x v="9"/>
    <x v="1"/>
  </r>
  <r>
    <s v="C0483"/>
    <n v="36"/>
    <x v="0"/>
    <x v="2"/>
    <n v="1416.44"/>
    <x v="0"/>
    <x v="1"/>
    <n v="5"/>
    <x v="8"/>
    <x v="1"/>
  </r>
  <r>
    <s v="C0484"/>
    <n v="49"/>
    <x v="0"/>
    <x v="1"/>
    <n v="1641.29"/>
    <x v="4"/>
    <x v="2"/>
    <n v="1"/>
    <x v="3"/>
    <x v="0"/>
  </r>
  <r>
    <s v="C0485"/>
    <n v="18"/>
    <x v="0"/>
    <x v="2"/>
    <n v="1375.65"/>
    <x v="2"/>
    <x v="2"/>
    <n v="4"/>
    <x v="0"/>
    <x v="1"/>
  </r>
  <r>
    <s v="C0486"/>
    <n v="22"/>
    <x v="0"/>
    <x v="0"/>
    <n v="2303.67"/>
    <x v="3"/>
    <x v="3"/>
    <n v="4"/>
    <x v="2"/>
    <x v="1"/>
  </r>
  <r>
    <s v="C0487"/>
    <n v="62"/>
    <x v="1"/>
    <x v="1"/>
    <n v="1745.49"/>
    <x v="1"/>
    <x v="3"/>
    <n v="4"/>
    <x v="1"/>
    <x v="1"/>
  </r>
  <r>
    <s v="C0488"/>
    <n v="21"/>
    <x v="1"/>
    <x v="2"/>
    <n v="1867.44"/>
    <x v="2"/>
    <x v="2"/>
    <n v="3"/>
    <x v="8"/>
    <x v="0"/>
  </r>
  <r>
    <s v="C0489"/>
    <n v="33"/>
    <x v="1"/>
    <x v="1"/>
    <n v="1831.44"/>
    <x v="3"/>
    <x v="3"/>
    <n v="2"/>
    <x v="0"/>
    <x v="0"/>
  </r>
  <r>
    <s v="C0490"/>
    <n v="41"/>
    <x v="1"/>
    <x v="1"/>
    <n v="2086.7399999999998"/>
    <x v="0"/>
    <x v="4"/>
    <n v="1"/>
    <x v="8"/>
    <x v="0"/>
  </r>
  <r>
    <s v="C0491"/>
    <n v="33"/>
    <x v="0"/>
    <x v="0"/>
    <n v="1590.51"/>
    <x v="4"/>
    <x v="1"/>
    <n v="5"/>
    <x v="8"/>
    <x v="1"/>
  </r>
  <r>
    <s v="C0492"/>
    <n v="19"/>
    <x v="0"/>
    <x v="2"/>
    <n v="851.58"/>
    <x v="4"/>
    <x v="1"/>
    <n v="5"/>
    <x v="6"/>
    <x v="0"/>
  </r>
  <r>
    <s v="C0493"/>
    <n v="45"/>
    <x v="0"/>
    <x v="0"/>
    <n v="1699.84"/>
    <x v="4"/>
    <x v="2"/>
    <n v="2"/>
    <x v="6"/>
    <x v="1"/>
  </r>
  <r>
    <s v="C0494"/>
    <n v="49"/>
    <x v="1"/>
    <x v="0"/>
    <n v="1174.32"/>
    <x v="0"/>
    <x v="0"/>
    <n v="4"/>
    <x v="0"/>
    <x v="1"/>
  </r>
  <r>
    <s v="C0495"/>
    <n v="44"/>
    <x v="0"/>
    <x v="1"/>
    <n v="1235.69"/>
    <x v="3"/>
    <x v="2"/>
    <n v="1"/>
    <x v="6"/>
    <x v="1"/>
  </r>
  <r>
    <s v="C0496"/>
    <n v="37"/>
    <x v="1"/>
    <x v="0"/>
    <n v="1793.18"/>
    <x v="0"/>
    <x v="3"/>
    <n v="5"/>
    <x v="7"/>
    <x v="0"/>
  </r>
  <r>
    <s v="C0497"/>
    <n v="41"/>
    <x v="1"/>
    <x v="0"/>
    <n v="2119.14"/>
    <x v="4"/>
    <x v="0"/>
    <n v="5"/>
    <x v="2"/>
    <x v="0"/>
  </r>
  <r>
    <s v="C0498"/>
    <n v="29"/>
    <x v="0"/>
    <x v="0"/>
    <n v="1510.64"/>
    <x v="2"/>
    <x v="3"/>
    <n v="4"/>
    <x v="5"/>
    <x v="0"/>
  </r>
  <r>
    <s v="C0499"/>
    <n v="52"/>
    <x v="0"/>
    <x v="0"/>
    <n v="1654.42"/>
    <x v="1"/>
    <x v="4"/>
    <n v="2"/>
    <x v="0"/>
    <x v="0"/>
  </r>
  <r>
    <s v="C0500"/>
    <n v="50"/>
    <x v="0"/>
    <x v="1"/>
    <n v="2351.11"/>
    <x v="0"/>
    <x v="3"/>
    <n v="1"/>
    <x v="0"/>
    <x v="1"/>
  </r>
  <r>
    <s v="C0501"/>
    <n v="50"/>
    <x v="1"/>
    <x v="2"/>
    <n v="1620.38"/>
    <x v="0"/>
    <x v="4"/>
    <n v="2"/>
    <x v="7"/>
    <x v="0"/>
  </r>
  <r>
    <s v="C0502"/>
    <n v="60"/>
    <x v="0"/>
    <x v="1"/>
    <n v="2800.84"/>
    <x v="3"/>
    <x v="4"/>
    <n v="2"/>
    <x v="4"/>
    <x v="1"/>
  </r>
  <r>
    <s v="C0503"/>
    <n v="54"/>
    <x v="1"/>
    <x v="0"/>
    <n v="1782.75"/>
    <x v="3"/>
    <x v="3"/>
    <n v="1"/>
    <x v="4"/>
    <x v="0"/>
  </r>
  <r>
    <s v="C0504"/>
    <n v="29"/>
    <x v="0"/>
    <x v="1"/>
    <n v="619.62"/>
    <x v="0"/>
    <x v="3"/>
    <n v="1"/>
    <x v="6"/>
    <x v="0"/>
  </r>
  <r>
    <s v="C0505"/>
    <n v="20"/>
    <x v="1"/>
    <x v="0"/>
    <n v="1876.67"/>
    <x v="4"/>
    <x v="4"/>
    <n v="5"/>
    <x v="5"/>
    <x v="0"/>
  </r>
  <r>
    <s v="C0506"/>
    <n v="18"/>
    <x v="1"/>
    <x v="0"/>
    <n v="1690.58"/>
    <x v="1"/>
    <x v="0"/>
    <n v="5"/>
    <x v="6"/>
    <x v="1"/>
  </r>
  <r>
    <s v="C0507"/>
    <n v="50"/>
    <x v="0"/>
    <x v="1"/>
    <n v="2144.88"/>
    <x v="3"/>
    <x v="4"/>
    <n v="1"/>
    <x v="3"/>
    <x v="1"/>
  </r>
  <r>
    <s v="C0508"/>
    <n v="57"/>
    <x v="1"/>
    <x v="2"/>
    <n v="1836.59"/>
    <x v="4"/>
    <x v="1"/>
    <n v="3"/>
    <x v="3"/>
    <x v="1"/>
  </r>
  <r>
    <s v="C0509"/>
    <n v="27"/>
    <x v="1"/>
    <x v="1"/>
    <n v="1430.77"/>
    <x v="2"/>
    <x v="4"/>
    <n v="5"/>
    <x v="1"/>
    <x v="1"/>
  </r>
  <r>
    <s v="C0510"/>
    <n v="60"/>
    <x v="0"/>
    <x v="0"/>
    <n v="887.85"/>
    <x v="3"/>
    <x v="0"/>
    <n v="3"/>
    <x v="3"/>
    <x v="1"/>
  </r>
  <r>
    <s v="C0511"/>
    <n v="61"/>
    <x v="1"/>
    <x v="2"/>
    <n v="1395.49"/>
    <x v="4"/>
    <x v="1"/>
    <n v="1"/>
    <x v="4"/>
    <x v="0"/>
  </r>
  <r>
    <s v="C0512"/>
    <n v="46"/>
    <x v="0"/>
    <x v="0"/>
    <n v="1074.74"/>
    <x v="4"/>
    <x v="2"/>
    <n v="5"/>
    <x v="2"/>
    <x v="1"/>
  </r>
  <r>
    <s v="C0513"/>
    <n v="30"/>
    <x v="1"/>
    <x v="1"/>
    <n v="1209.74"/>
    <x v="1"/>
    <x v="2"/>
    <n v="2"/>
    <x v="3"/>
    <x v="1"/>
  </r>
  <r>
    <s v="C0514"/>
    <n v="29"/>
    <x v="0"/>
    <x v="2"/>
    <n v="1794.29"/>
    <x v="1"/>
    <x v="0"/>
    <n v="1"/>
    <x v="6"/>
    <x v="1"/>
  </r>
  <r>
    <s v="C0515"/>
    <n v="48"/>
    <x v="0"/>
    <x v="0"/>
    <n v="2334.9499999999998"/>
    <x v="2"/>
    <x v="4"/>
    <n v="4"/>
    <x v="8"/>
    <x v="1"/>
  </r>
  <r>
    <s v="C0516"/>
    <n v="63"/>
    <x v="1"/>
    <x v="0"/>
    <n v="1697.34"/>
    <x v="4"/>
    <x v="3"/>
    <n v="3"/>
    <x v="0"/>
    <x v="0"/>
  </r>
  <r>
    <s v="C0517"/>
    <n v="19"/>
    <x v="1"/>
    <x v="0"/>
    <n v="902.06"/>
    <x v="4"/>
    <x v="0"/>
    <n v="1"/>
    <x v="2"/>
    <x v="1"/>
  </r>
  <r>
    <s v="C0518"/>
    <n v="52"/>
    <x v="1"/>
    <x v="2"/>
    <n v="1722.3"/>
    <x v="1"/>
    <x v="1"/>
    <n v="1"/>
    <x v="2"/>
    <x v="0"/>
  </r>
  <r>
    <s v="C0519"/>
    <n v="40"/>
    <x v="1"/>
    <x v="1"/>
    <n v="2098.3200000000002"/>
    <x v="3"/>
    <x v="1"/>
    <n v="5"/>
    <x v="6"/>
    <x v="0"/>
  </r>
  <r>
    <s v="C0520"/>
    <n v="34"/>
    <x v="1"/>
    <x v="1"/>
    <n v="1195.1099999999999"/>
    <x v="3"/>
    <x v="2"/>
    <n v="5"/>
    <x v="0"/>
    <x v="0"/>
  </r>
  <r>
    <s v="C0521"/>
    <n v="43"/>
    <x v="0"/>
    <x v="1"/>
    <n v="1432.99"/>
    <x v="0"/>
    <x v="1"/>
    <n v="5"/>
    <x v="4"/>
    <x v="1"/>
  </r>
  <r>
    <s v="C0522"/>
    <n v="25"/>
    <x v="1"/>
    <x v="1"/>
    <n v="1507.34"/>
    <x v="1"/>
    <x v="0"/>
    <n v="4"/>
    <x v="2"/>
    <x v="0"/>
  </r>
  <r>
    <s v="C0523"/>
    <n v="46"/>
    <x v="0"/>
    <x v="2"/>
    <n v="1107.55"/>
    <x v="0"/>
    <x v="1"/>
    <n v="5"/>
    <x v="1"/>
    <x v="1"/>
  </r>
  <r>
    <s v="C0524"/>
    <n v="43"/>
    <x v="0"/>
    <x v="1"/>
    <n v="1824.14"/>
    <x v="1"/>
    <x v="0"/>
    <n v="1"/>
    <x v="6"/>
    <x v="1"/>
  </r>
  <r>
    <s v="C0525"/>
    <n v="27"/>
    <x v="1"/>
    <x v="2"/>
    <n v="1439.53"/>
    <x v="2"/>
    <x v="3"/>
    <n v="5"/>
    <x v="2"/>
    <x v="1"/>
  </r>
  <r>
    <s v="C0526"/>
    <n v="43"/>
    <x v="0"/>
    <x v="2"/>
    <n v="1709.77"/>
    <x v="4"/>
    <x v="2"/>
    <n v="2"/>
    <x v="5"/>
    <x v="1"/>
  </r>
  <r>
    <s v="C0527"/>
    <n v="51"/>
    <x v="0"/>
    <x v="0"/>
    <n v="1056.25"/>
    <x v="2"/>
    <x v="1"/>
    <n v="5"/>
    <x v="0"/>
    <x v="1"/>
  </r>
  <r>
    <s v="C0528"/>
    <n v="58"/>
    <x v="0"/>
    <x v="0"/>
    <n v="1281.27"/>
    <x v="1"/>
    <x v="0"/>
    <n v="4"/>
    <x v="3"/>
    <x v="0"/>
  </r>
  <r>
    <s v="C0529"/>
    <n v="24"/>
    <x v="0"/>
    <x v="1"/>
    <n v="1861.19"/>
    <x v="4"/>
    <x v="4"/>
    <n v="2"/>
    <x v="2"/>
    <x v="0"/>
  </r>
  <r>
    <s v="C0530"/>
    <n v="21"/>
    <x v="1"/>
    <x v="0"/>
    <n v="1313.58"/>
    <x v="3"/>
    <x v="2"/>
    <n v="1"/>
    <x v="6"/>
    <x v="1"/>
  </r>
  <r>
    <s v="C0531"/>
    <n v="62"/>
    <x v="0"/>
    <x v="0"/>
    <n v="2363.48"/>
    <x v="3"/>
    <x v="3"/>
    <n v="1"/>
    <x v="3"/>
    <x v="0"/>
  </r>
  <r>
    <s v="C0532"/>
    <n v="28"/>
    <x v="1"/>
    <x v="0"/>
    <n v="1300.18"/>
    <x v="0"/>
    <x v="0"/>
    <n v="3"/>
    <x v="1"/>
    <x v="1"/>
  </r>
  <r>
    <s v="C0533"/>
    <n v="46"/>
    <x v="1"/>
    <x v="1"/>
    <n v="1612.34"/>
    <x v="1"/>
    <x v="3"/>
    <n v="2"/>
    <x v="3"/>
    <x v="0"/>
  </r>
  <r>
    <s v="C0534"/>
    <n v="53"/>
    <x v="0"/>
    <x v="0"/>
    <n v="1966.3"/>
    <x v="1"/>
    <x v="3"/>
    <n v="3"/>
    <x v="5"/>
    <x v="0"/>
  </r>
  <r>
    <s v="C0535"/>
    <n v="42"/>
    <x v="1"/>
    <x v="0"/>
    <n v="790.82"/>
    <x v="3"/>
    <x v="1"/>
    <n v="2"/>
    <x v="4"/>
    <x v="0"/>
  </r>
  <r>
    <s v="C0536"/>
    <n v="38"/>
    <x v="1"/>
    <x v="2"/>
    <n v="619.6"/>
    <x v="2"/>
    <x v="1"/>
    <n v="2"/>
    <x v="2"/>
    <x v="0"/>
  </r>
  <r>
    <s v="C0537"/>
    <n v="53"/>
    <x v="1"/>
    <x v="1"/>
    <n v="737.17"/>
    <x v="4"/>
    <x v="0"/>
    <n v="4"/>
    <x v="9"/>
    <x v="0"/>
  </r>
  <r>
    <s v="C0538"/>
    <n v="27"/>
    <x v="0"/>
    <x v="0"/>
    <n v="2131.29"/>
    <x v="2"/>
    <x v="4"/>
    <n v="3"/>
    <x v="9"/>
    <x v="1"/>
  </r>
  <r>
    <s v="C0539"/>
    <n v="54"/>
    <x v="1"/>
    <x v="0"/>
    <n v="1224.07"/>
    <x v="2"/>
    <x v="0"/>
    <n v="4"/>
    <x v="3"/>
    <x v="1"/>
  </r>
  <r>
    <s v="C0540"/>
    <n v="26"/>
    <x v="1"/>
    <x v="2"/>
    <n v="2779.1"/>
    <x v="3"/>
    <x v="4"/>
    <n v="2"/>
    <x v="7"/>
    <x v="0"/>
  </r>
  <r>
    <s v="C0541"/>
    <n v="41"/>
    <x v="1"/>
    <x v="0"/>
    <n v="1217.8800000000001"/>
    <x v="3"/>
    <x v="3"/>
    <n v="1"/>
    <x v="0"/>
    <x v="1"/>
  </r>
  <r>
    <s v="C0542"/>
    <n v="52"/>
    <x v="0"/>
    <x v="0"/>
    <n v="1592.28"/>
    <x v="3"/>
    <x v="2"/>
    <n v="2"/>
    <x v="9"/>
    <x v="0"/>
  </r>
  <r>
    <s v="C0543"/>
    <n v="52"/>
    <x v="1"/>
    <x v="0"/>
    <n v="2271.0500000000002"/>
    <x v="0"/>
    <x v="0"/>
    <n v="4"/>
    <x v="7"/>
    <x v="1"/>
  </r>
  <r>
    <s v="C0544"/>
    <n v="53"/>
    <x v="0"/>
    <x v="1"/>
    <n v="2503.0500000000002"/>
    <x v="2"/>
    <x v="0"/>
    <n v="3"/>
    <x v="9"/>
    <x v="0"/>
  </r>
  <r>
    <s v="C0545"/>
    <n v="35"/>
    <x v="0"/>
    <x v="2"/>
    <n v="2530.75"/>
    <x v="1"/>
    <x v="4"/>
    <n v="3"/>
    <x v="7"/>
    <x v="0"/>
  </r>
  <r>
    <s v="C0546"/>
    <n v="56"/>
    <x v="0"/>
    <x v="0"/>
    <n v="2104.1799999999998"/>
    <x v="4"/>
    <x v="3"/>
    <n v="4"/>
    <x v="0"/>
    <x v="0"/>
  </r>
  <r>
    <s v="C0547"/>
    <n v="49"/>
    <x v="0"/>
    <x v="1"/>
    <n v="2012.03"/>
    <x v="0"/>
    <x v="3"/>
    <n v="3"/>
    <x v="8"/>
    <x v="1"/>
  </r>
  <r>
    <s v="C0548"/>
    <n v="41"/>
    <x v="0"/>
    <x v="0"/>
    <n v="1796.26"/>
    <x v="1"/>
    <x v="4"/>
    <n v="5"/>
    <x v="9"/>
    <x v="1"/>
  </r>
  <r>
    <s v="C0549"/>
    <n v="40"/>
    <x v="0"/>
    <x v="0"/>
    <n v="1889.18"/>
    <x v="2"/>
    <x v="3"/>
    <n v="1"/>
    <x v="5"/>
    <x v="0"/>
  </r>
  <r>
    <s v="C0550"/>
    <n v="49"/>
    <x v="1"/>
    <x v="0"/>
    <n v="1224.4100000000001"/>
    <x v="3"/>
    <x v="1"/>
    <n v="1"/>
    <x v="2"/>
    <x v="0"/>
  </r>
  <r>
    <s v="C0551"/>
    <n v="54"/>
    <x v="0"/>
    <x v="0"/>
    <n v="1090.9000000000001"/>
    <x v="2"/>
    <x v="2"/>
    <n v="1"/>
    <x v="7"/>
    <x v="1"/>
  </r>
  <r>
    <s v="C0552"/>
    <n v="29"/>
    <x v="1"/>
    <x v="1"/>
    <n v="1498.31"/>
    <x v="4"/>
    <x v="0"/>
    <n v="3"/>
    <x v="2"/>
    <x v="1"/>
  </r>
  <r>
    <s v="C0553"/>
    <n v="30"/>
    <x v="1"/>
    <x v="0"/>
    <n v="1414.91"/>
    <x v="0"/>
    <x v="2"/>
    <n v="3"/>
    <x v="6"/>
    <x v="1"/>
  </r>
  <r>
    <s v="C0554"/>
    <n v="40"/>
    <x v="0"/>
    <x v="1"/>
    <n v="1273.3900000000001"/>
    <x v="0"/>
    <x v="0"/>
    <n v="2"/>
    <x v="6"/>
    <x v="1"/>
  </r>
  <r>
    <s v="C0555"/>
    <n v="42"/>
    <x v="1"/>
    <x v="0"/>
    <n v="1848.19"/>
    <x v="4"/>
    <x v="1"/>
    <n v="2"/>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123F31-DBF1-489F-B43B-8ADAEBB81706}" name="PivotTable9"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8:B15" firstHeaderRow="1" firstDataRow="1" firstDataCol="1"/>
  <pivotFields count="10">
    <pivotField showAll="0"/>
    <pivotField showAll="0"/>
    <pivotField axis="axisRow" showAll="0">
      <items count="3">
        <item x="1"/>
        <item x="0"/>
        <item t="default"/>
      </items>
    </pivotField>
    <pivotField showAll="0"/>
    <pivotField showAll="0"/>
    <pivotField showAll="0"/>
    <pivotField showAll="0">
      <items count="6">
        <item x="2"/>
        <item x="3"/>
        <item x="0"/>
        <item x="1"/>
        <item x="4"/>
        <item t="default"/>
      </items>
    </pivotField>
    <pivotField showAll="0"/>
    <pivotField dataField="1" showAll="0"/>
    <pivotField axis="axisRow" showAll="0">
      <items count="3">
        <item x="1"/>
        <item x="0"/>
        <item t="default"/>
      </items>
    </pivotField>
  </pivotFields>
  <rowFields count="2">
    <field x="2"/>
    <field x="9"/>
  </rowFields>
  <rowItems count="7">
    <i>
      <x/>
    </i>
    <i r="1">
      <x/>
    </i>
    <i r="1">
      <x v="1"/>
    </i>
    <i>
      <x v="1"/>
    </i>
    <i r="1">
      <x/>
    </i>
    <i r="1">
      <x v="1"/>
    </i>
    <i t="grand">
      <x/>
    </i>
  </rowItems>
  <colItems count="1">
    <i/>
  </colItems>
  <dataFields count="1">
    <dataField name="Sum of Overall_Satisfaction" fld="8" baseField="0" baseItem="0"/>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4DA96F0-E3FB-42D2-B877-37D795759214}" name="PivotTable5"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J1:K7" firstHeaderRow="1" firstDataRow="1" firstDataCol="1"/>
  <pivotFields count="10">
    <pivotField showAll="0"/>
    <pivotField showAll="0"/>
    <pivotField showAll="0">
      <items count="3">
        <item x="1"/>
        <item x="0"/>
        <item t="default"/>
      </items>
    </pivotField>
    <pivotField showAll="0"/>
    <pivotField showAll="0"/>
    <pivotField showAll="0">
      <items count="6">
        <item x="3"/>
        <item x="4"/>
        <item x="1"/>
        <item x="0"/>
        <item x="2"/>
        <item t="default"/>
      </items>
    </pivotField>
    <pivotField axis="axisRow" showAll="0">
      <items count="6">
        <item x="2"/>
        <item x="3"/>
        <item x="0"/>
        <item x="1"/>
        <item x="4"/>
        <item t="default"/>
      </items>
    </pivotField>
    <pivotField showAll="0"/>
    <pivotField dataField="1" showAll="0"/>
    <pivotField showAll="0"/>
  </pivotFields>
  <rowFields count="1">
    <field x="6"/>
  </rowFields>
  <rowItems count="6">
    <i>
      <x/>
    </i>
    <i>
      <x v="1"/>
    </i>
    <i>
      <x v="2"/>
    </i>
    <i>
      <x v="3"/>
    </i>
    <i>
      <x v="4"/>
    </i>
    <i t="grand">
      <x/>
    </i>
  </rowItems>
  <colItems count="1">
    <i/>
  </colItems>
  <dataFields count="1">
    <dataField name="Sum of Overall_Satisfaction" fld="8" baseField="0" baseItem="0"/>
  </dataFields>
  <chartFormats count="1">
    <chartFormat chart="1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BAE417-DE30-4DAB-86DD-1B2FE32AE1FD}" name="PivotTable4"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G1:H7" firstHeaderRow="1" firstDataRow="1" firstDataCol="1"/>
  <pivotFields count="10">
    <pivotField showAll="0"/>
    <pivotField showAll="0"/>
    <pivotField showAll="0">
      <items count="3">
        <item x="1"/>
        <item x="0"/>
        <item t="default"/>
      </items>
    </pivotField>
    <pivotField showAll="0"/>
    <pivotField dataField="1" showAll="0"/>
    <pivotField axis="axisRow" showAll="0">
      <items count="6">
        <item x="3"/>
        <item x="4"/>
        <item x="1"/>
        <item x="0"/>
        <item x="2"/>
        <item t="default"/>
      </items>
    </pivotField>
    <pivotField showAll="0">
      <items count="6">
        <item x="2"/>
        <item x="3"/>
        <item x="0"/>
        <item x="1"/>
        <item x="4"/>
        <item t="default"/>
      </items>
    </pivotField>
    <pivotField showAll="0"/>
    <pivotField showAll="0"/>
    <pivotField showAll="0"/>
  </pivotFields>
  <rowFields count="1">
    <field x="5"/>
  </rowFields>
  <rowItems count="6">
    <i>
      <x/>
    </i>
    <i>
      <x v="1"/>
    </i>
    <i>
      <x v="2"/>
    </i>
    <i>
      <x v="3"/>
    </i>
    <i>
      <x v="4"/>
    </i>
    <i t="grand">
      <x/>
    </i>
  </rowItems>
  <colItems count="1">
    <i/>
  </colItems>
  <dataFields count="1">
    <dataField name="Sum of Amount_Spent" fld="4" baseField="0" baseItem="0"/>
  </dataFields>
  <chartFormats count="1">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CCED329-1CBB-4C06-B4B5-F48BB89518FD}" name="PivotTable2"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D1:E5" firstHeaderRow="1" firstDataRow="1" firstDataCol="1"/>
  <pivotFields count="10">
    <pivotField showAll="0"/>
    <pivotField showAll="0"/>
    <pivotField showAll="0">
      <items count="3">
        <item x="1"/>
        <item x="0"/>
        <item t="default"/>
      </items>
    </pivotField>
    <pivotField axis="axisRow" dataField="1" showAll="0">
      <items count="4">
        <item x="2"/>
        <item x="1"/>
        <item x="0"/>
        <item t="default"/>
      </items>
    </pivotField>
    <pivotField showAll="0"/>
    <pivotField showAll="0"/>
    <pivotField showAll="0">
      <items count="6">
        <item x="2"/>
        <item x="3"/>
        <item x="0"/>
        <item x="1"/>
        <item x="4"/>
        <item t="default"/>
      </items>
    </pivotField>
    <pivotField showAll="0"/>
    <pivotField showAll="0"/>
    <pivotField showAll="0"/>
  </pivotFields>
  <rowFields count="1">
    <field x="3"/>
  </rowFields>
  <rowItems count="4">
    <i>
      <x/>
    </i>
    <i>
      <x v="1"/>
    </i>
    <i>
      <x v="2"/>
    </i>
    <i t="grand">
      <x/>
    </i>
  </rowItems>
  <colItems count="1">
    <i/>
  </colItems>
  <dataFields count="1">
    <dataField name="Count of Visit_Frequency" fld="3" subtotal="count" baseField="0" baseItem="0"/>
  </dataFields>
  <chartFormats count="4">
    <chartFormat chart="10" format="21" series="1">
      <pivotArea type="data" outline="0" fieldPosition="0">
        <references count="1">
          <reference field="4294967294" count="1" selected="0">
            <x v="0"/>
          </reference>
        </references>
      </pivotArea>
    </chartFormat>
    <chartFormat chart="10" format="22">
      <pivotArea type="data" outline="0" fieldPosition="0">
        <references count="2">
          <reference field="4294967294" count="1" selected="0">
            <x v="0"/>
          </reference>
          <reference field="3" count="1" selected="0">
            <x v="0"/>
          </reference>
        </references>
      </pivotArea>
    </chartFormat>
    <chartFormat chart="10" format="23">
      <pivotArea type="data" outline="0" fieldPosition="0">
        <references count="2">
          <reference field="4294967294" count="1" selected="0">
            <x v="0"/>
          </reference>
          <reference field="3" count="1" selected="0">
            <x v="1"/>
          </reference>
        </references>
      </pivotArea>
    </chartFormat>
    <chartFormat chart="10" format="24">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27BAEA5-C437-4877-8083-38BB080B2472}" name="PivotTable1" cacheId="2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1:B4" firstHeaderRow="1" firstDataRow="1" firstDataCol="1"/>
  <pivotFields count="10">
    <pivotField showAll="0"/>
    <pivotField showAll="0"/>
    <pivotField axis="axisRow" dataField="1" showAll="0">
      <items count="3">
        <item x="1"/>
        <item x="0"/>
        <item t="default"/>
      </items>
    </pivotField>
    <pivotField showAll="0"/>
    <pivotField showAll="0"/>
    <pivotField showAll="0"/>
    <pivotField showAll="0">
      <items count="6">
        <item x="2"/>
        <item x="3"/>
        <item x="0"/>
        <item x="1"/>
        <item x="4"/>
        <item t="default"/>
      </items>
    </pivotField>
    <pivotField showAll="0"/>
    <pivotField showAll="0"/>
    <pivotField showAll="0"/>
  </pivotFields>
  <rowFields count="1">
    <field x="2"/>
  </rowFields>
  <rowItems count="3">
    <i>
      <x/>
    </i>
    <i>
      <x v="1"/>
    </i>
    <i t="grand">
      <x/>
    </i>
  </rowItems>
  <colItems count="1">
    <i/>
  </colItems>
  <dataFields count="1">
    <dataField name="Count of Gender" fld="2" subtotal="count" baseField="0" baseItem="0"/>
  </dataFields>
  <chartFormats count="1">
    <chartFormat chart="6"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Quality_Rating" xr10:uid="{0414B2E6-20B6-417D-8ABF-37832B754985}" sourceName="Product_Quality_Rating">
  <pivotTables>
    <pivotTable tabId="4" name="PivotTable5"/>
    <pivotTable tabId="4" name="PivotTable1"/>
    <pivotTable tabId="4" name="PivotTable2"/>
    <pivotTable tabId="4" name="PivotTable4"/>
    <pivotTable tabId="4" name="PivotTable9"/>
  </pivotTables>
  <data>
    <tabular pivotCacheId="204373667">
      <items count="5">
        <i x="2" s="1"/>
        <i x="3" s="1"/>
        <i x="0"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0B44CA3-8552-43CD-9FAA-8717FA357042}" sourceName="Gender">
  <pivotTables>
    <pivotTable tabId="4" name="PivotTable1"/>
    <pivotTable tabId="4" name="PivotTable2"/>
    <pivotTable tabId="4" name="PivotTable4"/>
    <pivotTable tabId="4" name="PivotTable5"/>
    <pivotTable tabId="4" name="PivotTable9"/>
  </pivotTables>
  <data>
    <tabular pivotCacheId="204373667">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_Quality_Rating" xr10:uid="{B5616B64-6D1B-457C-821D-59D28AB4BE84}" cache="Slicer_Product_Quality_Rating" caption="Product_Quality_Rating" rowHeight="576000"/>
  <slicer name="Gender" xr10:uid="{7125E93A-B685-4F67-B361-EA82A6DCDF1F}" cache="Slicer_Gender" caption="Gender" rowHeight="7920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56"/>
  <sheetViews>
    <sheetView tabSelected="1" topLeftCell="A3" workbookViewId="0"/>
  </sheetViews>
  <sheetFormatPr defaultRowHeight="14.4" x14ac:dyDescent="0.3"/>
  <cols>
    <col min="1" max="1" width="11.88671875" bestFit="1" customWidth="1"/>
    <col min="2" max="2" width="4.21875" bestFit="1" customWidth="1"/>
    <col min="3" max="3" width="7.109375" bestFit="1" customWidth="1"/>
    <col min="4" max="4" width="14.44140625" bestFit="1" customWidth="1"/>
    <col min="5" max="5" width="13.88671875" bestFit="1" customWidth="1"/>
    <col min="6" max="6" width="13.44140625" bestFit="1" customWidth="1"/>
    <col min="7" max="7" width="21.33203125" bestFit="1" customWidth="1"/>
    <col min="8" max="8" width="16.6640625" bestFit="1" customWidth="1"/>
    <col min="9" max="9" width="17.88671875" bestFit="1" customWidth="1"/>
    <col min="10" max="10" width="8.21875" bestFit="1" customWidth="1"/>
  </cols>
  <sheetData>
    <row r="1" spans="1:10" x14ac:dyDescent="0.3">
      <c r="A1" s="1" t="s">
        <v>0</v>
      </c>
      <c r="B1" s="1" t="s">
        <v>1</v>
      </c>
      <c r="C1" s="1" t="s">
        <v>2</v>
      </c>
      <c r="D1" s="1" t="s">
        <v>3</v>
      </c>
      <c r="E1" s="1" t="s">
        <v>4</v>
      </c>
      <c r="F1" s="1" t="s">
        <v>5</v>
      </c>
      <c r="G1" s="1" t="s">
        <v>6</v>
      </c>
      <c r="H1" s="1" t="s">
        <v>7</v>
      </c>
      <c r="I1" s="1" t="s">
        <v>8</v>
      </c>
      <c r="J1" s="1" t="s">
        <v>9</v>
      </c>
    </row>
    <row r="2" spans="1:10" x14ac:dyDescent="0.3">
      <c r="A2" t="s">
        <v>10</v>
      </c>
      <c r="B2">
        <v>56</v>
      </c>
      <c r="C2" t="s">
        <v>565</v>
      </c>
      <c r="D2" t="s">
        <v>567</v>
      </c>
      <c r="E2">
        <v>874.23</v>
      </c>
      <c r="F2">
        <v>4</v>
      </c>
      <c r="G2">
        <v>3</v>
      </c>
      <c r="H2">
        <v>2</v>
      </c>
      <c r="I2">
        <v>1</v>
      </c>
      <c r="J2" t="s">
        <v>570</v>
      </c>
    </row>
    <row r="3" spans="1:10" x14ac:dyDescent="0.3">
      <c r="A3" t="s">
        <v>11</v>
      </c>
      <c r="B3">
        <v>46</v>
      </c>
      <c r="C3" t="s">
        <v>565</v>
      </c>
      <c r="D3" t="s">
        <v>568</v>
      </c>
      <c r="E3">
        <v>2221.88</v>
      </c>
      <c r="F3">
        <v>3</v>
      </c>
      <c r="G3">
        <v>3</v>
      </c>
      <c r="H3">
        <v>5</v>
      </c>
      <c r="I3">
        <v>2</v>
      </c>
      <c r="J3" t="s">
        <v>570</v>
      </c>
    </row>
    <row r="4" spans="1:10" x14ac:dyDescent="0.3">
      <c r="A4" t="s">
        <v>12</v>
      </c>
      <c r="B4">
        <v>32</v>
      </c>
      <c r="C4" t="s">
        <v>566</v>
      </c>
      <c r="D4" t="s">
        <v>568</v>
      </c>
      <c r="E4">
        <v>1458.92</v>
      </c>
      <c r="F4">
        <v>5</v>
      </c>
      <c r="G4">
        <v>4</v>
      </c>
      <c r="H4">
        <v>4</v>
      </c>
      <c r="I4">
        <v>2</v>
      </c>
      <c r="J4" t="s">
        <v>570</v>
      </c>
    </row>
    <row r="5" spans="1:10" x14ac:dyDescent="0.3">
      <c r="A5" t="s">
        <v>13</v>
      </c>
      <c r="B5">
        <v>60</v>
      </c>
      <c r="C5" t="s">
        <v>565</v>
      </c>
      <c r="D5" t="s">
        <v>568</v>
      </c>
      <c r="E5">
        <v>2058.65</v>
      </c>
      <c r="F5">
        <v>4</v>
      </c>
      <c r="G5">
        <v>4</v>
      </c>
      <c r="H5">
        <v>1</v>
      </c>
      <c r="I5">
        <v>3</v>
      </c>
      <c r="J5" t="s">
        <v>570</v>
      </c>
    </row>
    <row r="6" spans="1:10" x14ac:dyDescent="0.3">
      <c r="A6" t="s">
        <v>14</v>
      </c>
      <c r="B6">
        <v>25</v>
      </c>
      <c r="C6" t="s">
        <v>565</v>
      </c>
      <c r="D6" t="s">
        <v>567</v>
      </c>
      <c r="E6">
        <v>1671.36</v>
      </c>
      <c r="F6">
        <v>1</v>
      </c>
      <c r="G6">
        <v>1</v>
      </c>
      <c r="H6">
        <v>5</v>
      </c>
      <c r="I6">
        <v>6</v>
      </c>
      <c r="J6" t="s">
        <v>571</v>
      </c>
    </row>
    <row r="7" spans="1:10" x14ac:dyDescent="0.3">
      <c r="A7" t="s">
        <v>15</v>
      </c>
      <c r="B7">
        <v>38</v>
      </c>
      <c r="C7" t="s">
        <v>566</v>
      </c>
      <c r="D7" t="s">
        <v>569</v>
      </c>
      <c r="E7">
        <v>1728.38</v>
      </c>
      <c r="F7">
        <v>1</v>
      </c>
      <c r="G7">
        <v>3</v>
      </c>
      <c r="H7">
        <v>2</v>
      </c>
      <c r="I7">
        <v>1</v>
      </c>
      <c r="J7" t="s">
        <v>571</v>
      </c>
    </row>
    <row r="8" spans="1:10" x14ac:dyDescent="0.3">
      <c r="A8" t="s">
        <v>16</v>
      </c>
      <c r="B8">
        <v>56</v>
      </c>
      <c r="C8" t="s">
        <v>566</v>
      </c>
      <c r="D8" t="s">
        <v>567</v>
      </c>
      <c r="E8">
        <v>1784.88</v>
      </c>
      <c r="F8">
        <v>2</v>
      </c>
      <c r="G8">
        <v>2</v>
      </c>
      <c r="H8">
        <v>4</v>
      </c>
      <c r="I8">
        <v>2</v>
      </c>
      <c r="J8" t="s">
        <v>570</v>
      </c>
    </row>
    <row r="9" spans="1:10" x14ac:dyDescent="0.3">
      <c r="A9" t="s">
        <v>17</v>
      </c>
      <c r="B9">
        <v>36</v>
      </c>
      <c r="C9" t="s">
        <v>566</v>
      </c>
      <c r="D9" t="s">
        <v>568</v>
      </c>
      <c r="E9">
        <v>1723.85</v>
      </c>
      <c r="F9">
        <v>4</v>
      </c>
      <c r="G9">
        <v>3</v>
      </c>
      <c r="H9">
        <v>5</v>
      </c>
      <c r="I9">
        <v>1</v>
      </c>
      <c r="J9" t="s">
        <v>570</v>
      </c>
    </row>
    <row r="10" spans="1:10" x14ac:dyDescent="0.3">
      <c r="A10" t="s">
        <v>18</v>
      </c>
      <c r="B10">
        <v>40</v>
      </c>
      <c r="C10" t="s">
        <v>565</v>
      </c>
      <c r="D10" t="s">
        <v>567</v>
      </c>
      <c r="E10">
        <v>1821.36</v>
      </c>
      <c r="F10">
        <v>1</v>
      </c>
      <c r="G10">
        <v>1</v>
      </c>
      <c r="H10">
        <v>4</v>
      </c>
      <c r="I10">
        <v>5</v>
      </c>
      <c r="J10" t="s">
        <v>570</v>
      </c>
    </row>
    <row r="11" spans="1:10" x14ac:dyDescent="0.3">
      <c r="A11" t="s">
        <v>19</v>
      </c>
      <c r="B11">
        <v>28</v>
      </c>
      <c r="C11" t="s">
        <v>566</v>
      </c>
      <c r="D11" t="s">
        <v>567</v>
      </c>
      <c r="E11">
        <v>2164.58</v>
      </c>
      <c r="F11">
        <v>3</v>
      </c>
      <c r="G11">
        <v>4</v>
      </c>
      <c r="H11">
        <v>4</v>
      </c>
      <c r="I11">
        <v>7</v>
      </c>
      <c r="J11" t="s">
        <v>570</v>
      </c>
    </row>
    <row r="12" spans="1:10" x14ac:dyDescent="0.3">
      <c r="A12" t="s">
        <v>20</v>
      </c>
      <c r="B12">
        <v>28</v>
      </c>
      <c r="C12" t="s">
        <v>565</v>
      </c>
      <c r="D12" t="s">
        <v>567</v>
      </c>
      <c r="E12">
        <v>1598.26</v>
      </c>
      <c r="F12">
        <v>4</v>
      </c>
      <c r="G12">
        <v>4</v>
      </c>
      <c r="H12">
        <v>2</v>
      </c>
      <c r="I12">
        <v>8</v>
      </c>
      <c r="J12" t="s">
        <v>570</v>
      </c>
    </row>
    <row r="13" spans="1:10" x14ac:dyDescent="0.3">
      <c r="A13" t="s">
        <v>21</v>
      </c>
      <c r="B13">
        <v>41</v>
      </c>
      <c r="C13" t="s">
        <v>565</v>
      </c>
      <c r="D13" t="s">
        <v>568</v>
      </c>
      <c r="E13">
        <v>1854.5</v>
      </c>
      <c r="F13">
        <v>3</v>
      </c>
      <c r="G13">
        <v>1</v>
      </c>
      <c r="H13">
        <v>3</v>
      </c>
      <c r="I13">
        <v>10</v>
      </c>
      <c r="J13" t="s">
        <v>570</v>
      </c>
    </row>
    <row r="14" spans="1:10" x14ac:dyDescent="0.3">
      <c r="A14" t="s">
        <v>22</v>
      </c>
      <c r="B14">
        <v>53</v>
      </c>
      <c r="C14" t="s">
        <v>565</v>
      </c>
      <c r="D14" t="s">
        <v>569</v>
      </c>
      <c r="E14">
        <v>1455.13</v>
      </c>
      <c r="F14">
        <v>3</v>
      </c>
      <c r="G14">
        <v>2</v>
      </c>
      <c r="H14">
        <v>5</v>
      </c>
      <c r="I14">
        <v>1</v>
      </c>
      <c r="J14" t="s">
        <v>570</v>
      </c>
    </row>
    <row r="15" spans="1:10" x14ac:dyDescent="0.3">
      <c r="A15" t="s">
        <v>23</v>
      </c>
      <c r="B15">
        <v>57</v>
      </c>
      <c r="C15" t="s">
        <v>565</v>
      </c>
      <c r="D15" t="s">
        <v>567</v>
      </c>
      <c r="E15">
        <v>2220.06</v>
      </c>
      <c r="F15">
        <v>1</v>
      </c>
      <c r="G15">
        <v>4</v>
      </c>
      <c r="H15">
        <v>2</v>
      </c>
      <c r="I15">
        <v>7</v>
      </c>
      <c r="J15" t="s">
        <v>570</v>
      </c>
    </row>
    <row r="16" spans="1:10" x14ac:dyDescent="0.3">
      <c r="A16" t="s">
        <v>24</v>
      </c>
      <c r="B16">
        <v>41</v>
      </c>
      <c r="C16" t="s">
        <v>566</v>
      </c>
      <c r="D16" t="s">
        <v>567</v>
      </c>
      <c r="E16">
        <v>1161.8</v>
      </c>
      <c r="F16">
        <v>4</v>
      </c>
      <c r="G16">
        <v>5</v>
      </c>
      <c r="H16">
        <v>4</v>
      </c>
      <c r="I16">
        <v>5</v>
      </c>
      <c r="J16" t="s">
        <v>571</v>
      </c>
    </row>
    <row r="17" spans="1:10" x14ac:dyDescent="0.3">
      <c r="A17" t="s">
        <v>25</v>
      </c>
      <c r="B17">
        <v>20</v>
      </c>
      <c r="C17" t="s">
        <v>566</v>
      </c>
      <c r="D17" t="s">
        <v>567</v>
      </c>
      <c r="E17">
        <v>2400.4699999999998</v>
      </c>
      <c r="F17">
        <v>5</v>
      </c>
      <c r="G17">
        <v>4</v>
      </c>
      <c r="H17">
        <v>2</v>
      </c>
      <c r="I17">
        <v>10</v>
      </c>
      <c r="J17" t="s">
        <v>571</v>
      </c>
    </row>
    <row r="18" spans="1:10" x14ac:dyDescent="0.3">
      <c r="A18" t="s">
        <v>26</v>
      </c>
      <c r="B18">
        <v>39</v>
      </c>
      <c r="C18" t="s">
        <v>565</v>
      </c>
      <c r="D18" t="s">
        <v>567</v>
      </c>
      <c r="E18">
        <v>1479.92</v>
      </c>
      <c r="F18">
        <v>1</v>
      </c>
      <c r="G18">
        <v>5</v>
      </c>
      <c r="H18">
        <v>3</v>
      </c>
      <c r="I18">
        <v>1</v>
      </c>
      <c r="J18" t="s">
        <v>571</v>
      </c>
    </row>
    <row r="19" spans="1:10" x14ac:dyDescent="0.3">
      <c r="A19" t="s">
        <v>27</v>
      </c>
      <c r="B19">
        <v>19</v>
      </c>
      <c r="C19" t="s">
        <v>565</v>
      </c>
      <c r="D19" t="s">
        <v>569</v>
      </c>
      <c r="E19">
        <v>784.61</v>
      </c>
      <c r="F19">
        <v>1</v>
      </c>
      <c r="G19">
        <v>1</v>
      </c>
      <c r="H19">
        <v>5</v>
      </c>
      <c r="I19">
        <v>3</v>
      </c>
      <c r="J19" t="s">
        <v>570</v>
      </c>
    </row>
    <row r="20" spans="1:10" x14ac:dyDescent="0.3">
      <c r="A20" t="s">
        <v>28</v>
      </c>
      <c r="B20">
        <v>41</v>
      </c>
      <c r="C20" t="s">
        <v>565</v>
      </c>
      <c r="D20" t="s">
        <v>567</v>
      </c>
      <c r="E20">
        <v>1564.05</v>
      </c>
      <c r="F20">
        <v>4</v>
      </c>
      <c r="G20">
        <v>1</v>
      </c>
      <c r="H20">
        <v>3</v>
      </c>
      <c r="I20">
        <v>7</v>
      </c>
      <c r="J20" t="s">
        <v>570</v>
      </c>
    </row>
    <row r="21" spans="1:10" x14ac:dyDescent="0.3">
      <c r="A21" t="s">
        <v>29</v>
      </c>
      <c r="B21">
        <v>61</v>
      </c>
      <c r="C21" t="s">
        <v>566</v>
      </c>
      <c r="D21" t="s">
        <v>567</v>
      </c>
      <c r="E21">
        <v>1159.47</v>
      </c>
      <c r="F21">
        <v>4</v>
      </c>
      <c r="G21">
        <v>4</v>
      </c>
      <c r="H21">
        <v>1</v>
      </c>
      <c r="I21">
        <v>10</v>
      </c>
      <c r="J21" t="s">
        <v>570</v>
      </c>
    </row>
    <row r="22" spans="1:10" x14ac:dyDescent="0.3">
      <c r="A22" t="s">
        <v>30</v>
      </c>
      <c r="B22">
        <v>47</v>
      </c>
      <c r="C22" t="s">
        <v>565</v>
      </c>
      <c r="D22" t="s">
        <v>567</v>
      </c>
      <c r="E22">
        <v>1920.32</v>
      </c>
      <c r="F22">
        <v>3</v>
      </c>
      <c r="G22">
        <v>3</v>
      </c>
      <c r="H22">
        <v>5</v>
      </c>
      <c r="I22">
        <v>1</v>
      </c>
      <c r="J22" t="s">
        <v>571</v>
      </c>
    </row>
    <row r="23" spans="1:10" x14ac:dyDescent="0.3">
      <c r="A23" t="s">
        <v>31</v>
      </c>
      <c r="B23">
        <v>55</v>
      </c>
      <c r="C23" t="s">
        <v>565</v>
      </c>
      <c r="D23" t="s">
        <v>569</v>
      </c>
      <c r="E23">
        <v>1173.69</v>
      </c>
      <c r="F23">
        <v>4</v>
      </c>
      <c r="G23">
        <v>5</v>
      </c>
      <c r="H23">
        <v>3</v>
      </c>
      <c r="I23">
        <v>7</v>
      </c>
      <c r="J23" t="s">
        <v>570</v>
      </c>
    </row>
    <row r="24" spans="1:10" x14ac:dyDescent="0.3">
      <c r="A24" t="s">
        <v>32</v>
      </c>
      <c r="B24">
        <v>19</v>
      </c>
      <c r="C24" t="s">
        <v>566</v>
      </c>
      <c r="D24" t="s">
        <v>567</v>
      </c>
      <c r="E24">
        <v>1276.9100000000001</v>
      </c>
      <c r="F24">
        <v>3</v>
      </c>
      <c r="G24">
        <v>2</v>
      </c>
      <c r="H24">
        <v>4</v>
      </c>
      <c r="I24">
        <v>5</v>
      </c>
      <c r="J24" t="s">
        <v>571</v>
      </c>
    </row>
    <row r="25" spans="1:10" x14ac:dyDescent="0.3">
      <c r="A25" t="s">
        <v>33</v>
      </c>
      <c r="B25">
        <v>38</v>
      </c>
      <c r="C25" t="s">
        <v>566</v>
      </c>
      <c r="D25" t="s">
        <v>567</v>
      </c>
      <c r="E25">
        <v>555.23</v>
      </c>
      <c r="F25">
        <v>1</v>
      </c>
      <c r="G25">
        <v>4</v>
      </c>
      <c r="H25">
        <v>5</v>
      </c>
      <c r="I25">
        <v>1</v>
      </c>
      <c r="J25" t="s">
        <v>570</v>
      </c>
    </row>
    <row r="26" spans="1:10" x14ac:dyDescent="0.3">
      <c r="A26" t="s">
        <v>34</v>
      </c>
      <c r="B26">
        <v>50</v>
      </c>
      <c r="C26" t="s">
        <v>565</v>
      </c>
      <c r="D26" t="s">
        <v>569</v>
      </c>
      <c r="E26">
        <v>1273.8499999999999</v>
      </c>
      <c r="F26">
        <v>2</v>
      </c>
      <c r="G26">
        <v>2</v>
      </c>
      <c r="H26">
        <v>5</v>
      </c>
      <c r="I26">
        <v>1</v>
      </c>
      <c r="J26" t="s">
        <v>571</v>
      </c>
    </row>
    <row r="27" spans="1:10" x14ac:dyDescent="0.3">
      <c r="A27" t="s">
        <v>35</v>
      </c>
      <c r="B27">
        <v>29</v>
      </c>
      <c r="C27" t="s">
        <v>566</v>
      </c>
      <c r="D27" t="s">
        <v>567</v>
      </c>
      <c r="E27">
        <v>288.06</v>
      </c>
      <c r="F27">
        <v>5</v>
      </c>
      <c r="G27">
        <v>4</v>
      </c>
      <c r="H27">
        <v>2</v>
      </c>
      <c r="I27">
        <v>1</v>
      </c>
      <c r="J27" t="s">
        <v>571</v>
      </c>
    </row>
    <row r="28" spans="1:10" x14ac:dyDescent="0.3">
      <c r="A28" t="s">
        <v>36</v>
      </c>
      <c r="B28">
        <v>39</v>
      </c>
      <c r="C28" t="s">
        <v>566</v>
      </c>
      <c r="D28" t="s">
        <v>569</v>
      </c>
      <c r="E28">
        <v>708.05</v>
      </c>
      <c r="F28">
        <v>1</v>
      </c>
      <c r="G28">
        <v>3</v>
      </c>
      <c r="H28">
        <v>4</v>
      </c>
      <c r="I28">
        <v>9</v>
      </c>
      <c r="J28" t="s">
        <v>571</v>
      </c>
    </row>
    <row r="29" spans="1:10" x14ac:dyDescent="0.3">
      <c r="A29" t="s">
        <v>37</v>
      </c>
      <c r="B29">
        <v>61</v>
      </c>
      <c r="C29" t="s">
        <v>565</v>
      </c>
      <c r="D29" t="s">
        <v>569</v>
      </c>
      <c r="E29">
        <v>1880.21</v>
      </c>
      <c r="F29">
        <v>4</v>
      </c>
      <c r="G29">
        <v>3</v>
      </c>
      <c r="H29">
        <v>1</v>
      </c>
      <c r="I29">
        <v>3</v>
      </c>
      <c r="J29" t="s">
        <v>570</v>
      </c>
    </row>
    <row r="30" spans="1:10" x14ac:dyDescent="0.3">
      <c r="A30" t="s">
        <v>38</v>
      </c>
      <c r="B30">
        <v>42</v>
      </c>
      <c r="C30" t="s">
        <v>566</v>
      </c>
      <c r="D30" t="s">
        <v>568</v>
      </c>
      <c r="E30">
        <v>1892.9</v>
      </c>
      <c r="F30">
        <v>5</v>
      </c>
      <c r="G30">
        <v>3</v>
      </c>
      <c r="H30">
        <v>3</v>
      </c>
      <c r="I30">
        <v>5</v>
      </c>
      <c r="J30" t="s">
        <v>571</v>
      </c>
    </row>
    <row r="31" spans="1:10" x14ac:dyDescent="0.3">
      <c r="A31" t="s">
        <v>39</v>
      </c>
      <c r="B31">
        <v>44</v>
      </c>
      <c r="C31" t="s">
        <v>565</v>
      </c>
      <c r="D31" t="s">
        <v>567</v>
      </c>
      <c r="E31">
        <v>1712.73</v>
      </c>
      <c r="F31">
        <v>2</v>
      </c>
      <c r="G31">
        <v>3</v>
      </c>
      <c r="H31">
        <v>2</v>
      </c>
      <c r="I31">
        <v>10</v>
      </c>
      <c r="J31" t="s">
        <v>570</v>
      </c>
    </row>
    <row r="32" spans="1:10" x14ac:dyDescent="0.3">
      <c r="A32" t="s">
        <v>40</v>
      </c>
      <c r="B32">
        <v>59</v>
      </c>
      <c r="C32" t="s">
        <v>566</v>
      </c>
      <c r="D32" t="s">
        <v>568</v>
      </c>
      <c r="E32">
        <v>1016.51</v>
      </c>
      <c r="F32">
        <v>2</v>
      </c>
      <c r="G32">
        <v>1</v>
      </c>
      <c r="H32">
        <v>3</v>
      </c>
      <c r="I32">
        <v>9</v>
      </c>
      <c r="J32" t="s">
        <v>570</v>
      </c>
    </row>
    <row r="33" spans="1:10" x14ac:dyDescent="0.3">
      <c r="A33" t="s">
        <v>41</v>
      </c>
      <c r="B33">
        <v>45</v>
      </c>
      <c r="C33" t="s">
        <v>565</v>
      </c>
      <c r="D33" t="s">
        <v>567</v>
      </c>
      <c r="E33">
        <v>1476.14</v>
      </c>
      <c r="F33">
        <v>3</v>
      </c>
      <c r="G33">
        <v>1</v>
      </c>
      <c r="H33">
        <v>1</v>
      </c>
      <c r="I33">
        <v>6</v>
      </c>
      <c r="J33" t="s">
        <v>570</v>
      </c>
    </row>
    <row r="34" spans="1:10" x14ac:dyDescent="0.3">
      <c r="A34" t="s">
        <v>42</v>
      </c>
      <c r="B34">
        <v>33</v>
      </c>
      <c r="C34" t="s">
        <v>565</v>
      </c>
      <c r="D34" t="s">
        <v>567</v>
      </c>
      <c r="E34">
        <v>1498.2</v>
      </c>
      <c r="F34">
        <v>5</v>
      </c>
      <c r="G34">
        <v>5</v>
      </c>
      <c r="H34">
        <v>1</v>
      </c>
      <c r="I34">
        <v>9</v>
      </c>
      <c r="J34" t="s">
        <v>570</v>
      </c>
    </row>
    <row r="35" spans="1:10" x14ac:dyDescent="0.3">
      <c r="A35" t="s">
        <v>43</v>
      </c>
      <c r="B35">
        <v>32</v>
      </c>
      <c r="C35" t="s">
        <v>565</v>
      </c>
      <c r="D35" t="s">
        <v>568</v>
      </c>
      <c r="E35">
        <v>920.82</v>
      </c>
      <c r="F35">
        <v>3</v>
      </c>
      <c r="G35">
        <v>2</v>
      </c>
      <c r="H35">
        <v>5</v>
      </c>
      <c r="I35">
        <v>8</v>
      </c>
      <c r="J35" t="s">
        <v>570</v>
      </c>
    </row>
    <row r="36" spans="1:10" x14ac:dyDescent="0.3">
      <c r="A36" t="s">
        <v>44</v>
      </c>
      <c r="B36">
        <v>64</v>
      </c>
      <c r="C36" t="s">
        <v>566</v>
      </c>
      <c r="D36" t="s">
        <v>567</v>
      </c>
      <c r="E36">
        <v>2251.6999999999998</v>
      </c>
      <c r="F36">
        <v>1</v>
      </c>
      <c r="G36">
        <v>4</v>
      </c>
      <c r="H36">
        <v>1</v>
      </c>
      <c r="I36">
        <v>8</v>
      </c>
      <c r="J36" t="s">
        <v>571</v>
      </c>
    </row>
    <row r="37" spans="1:10" x14ac:dyDescent="0.3">
      <c r="A37" t="s">
        <v>45</v>
      </c>
      <c r="B37">
        <v>61</v>
      </c>
      <c r="C37" t="s">
        <v>565</v>
      </c>
      <c r="D37" t="s">
        <v>567</v>
      </c>
      <c r="E37">
        <v>1938.68</v>
      </c>
      <c r="F37">
        <v>5</v>
      </c>
      <c r="G37">
        <v>4</v>
      </c>
      <c r="H37">
        <v>3</v>
      </c>
      <c r="I37">
        <v>1</v>
      </c>
      <c r="J37" t="s">
        <v>570</v>
      </c>
    </row>
    <row r="38" spans="1:10" x14ac:dyDescent="0.3">
      <c r="A38" t="s">
        <v>46</v>
      </c>
      <c r="B38">
        <v>20</v>
      </c>
      <c r="C38" t="s">
        <v>566</v>
      </c>
      <c r="D38" t="s">
        <v>567</v>
      </c>
      <c r="E38">
        <v>1389.52</v>
      </c>
      <c r="F38">
        <v>1</v>
      </c>
      <c r="G38">
        <v>1</v>
      </c>
      <c r="H38">
        <v>4</v>
      </c>
      <c r="I38">
        <v>9</v>
      </c>
      <c r="J38" t="s">
        <v>570</v>
      </c>
    </row>
    <row r="39" spans="1:10" x14ac:dyDescent="0.3">
      <c r="A39" t="s">
        <v>47</v>
      </c>
      <c r="B39">
        <v>54</v>
      </c>
      <c r="C39" t="s">
        <v>565</v>
      </c>
      <c r="D39" t="s">
        <v>567</v>
      </c>
      <c r="E39">
        <v>1513.44</v>
      </c>
      <c r="F39">
        <v>3</v>
      </c>
      <c r="G39">
        <v>4</v>
      </c>
      <c r="H39">
        <v>4</v>
      </c>
      <c r="I39">
        <v>6</v>
      </c>
      <c r="J39" t="s">
        <v>570</v>
      </c>
    </row>
    <row r="40" spans="1:10" x14ac:dyDescent="0.3">
      <c r="A40" t="s">
        <v>48</v>
      </c>
      <c r="B40">
        <v>24</v>
      </c>
      <c r="C40" t="s">
        <v>565</v>
      </c>
      <c r="D40" t="s">
        <v>568</v>
      </c>
      <c r="E40">
        <v>1604.19</v>
      </c>
      <c r="F40">
        <v>5</v>
      </c>
      <c r="G40">
        <v>1</v>
      </c>
      <c r="H40">
        <v>5</v>
      </c>
      <c r="I40">
        <v>9</v>
      </c>
      <c r="J40" t="s">
        <v>570</v>
      </c>
    </row>
    <row r="41" spans="1:10" x14ac:dyDescent="0.3">
      <c r="A41" t="s">
        <v>49</v>
      </c>
      <c r="B41">
        <v>38</v>
      </c>
      <c r="C41" t="s">
        <v>566</v>
      </c>
      <c r="D41" t="s">
        <v>568</v>
      </c>
      <c r="E41">
        <v>479.13</v>
      </c>
      <c r="F41">
        <v>3</v>
      </c>
      <c r="G41">
        <v>5</v>
      </c>
      <c r="H41">
        <v>3</v>
      </c>
      <c r="I41">
        <v>3</v>
      </c>
      <c r="J41" t="s">
        <v>570</v>
      </c>
    </row>
    <row r="42" spans="1:10" x14ac:dyDescent="0.3">
      <c r="A42" t="s">
        <v>50</v>
      </c>
      <c r="B42">
        <v>26</v>
      </c>
      <c r="C42" t="s">
        <v>565</v>
      </c>
      <c r="D42" t="s">
        <v>568</v>
      </c>
      <c r="E42">
        <v>1376.41</v>
      </c>
      <c r="F42">
        <v>5</v>
      </c>
      <c r="G42">
        <v>2</v>
      </c>
      <c r="H42">
        <v>3</v>
      </c>
      <c r="I42">
        <v>3</v>
      </c>
      <c r="J42" t="s">
        <v>571</v>
      </c>
    </row>
    <row r="43" spans="1:10" x14ac:dyDescent="0.3">
      <c r="A43" t="s">
        <v>51</v>
      </c>
      <c r="B43">
        <v>56</v>
      </c>
      <c r="C43" t="s">
        <v>565</v>
      </c>
      <c r="D43" t="s">
        <v>569</v>
      </c>
      <c r="E43">
        <v>1159.01</v>
      </c>
      <c r="F43">
        <v>3</v>
      </c>
      <c r="G43">
        <v>5</v>
      </c>
      <c r="H43">
        <v>1</v>
      </c>
      <c r="I43">
        <v>6</v>
      </c>
      <c r="J43" t="s">
        <v>571</v>
      </c>
    </row>
    <row r="44" spans="1:10" x14ac:dyDescent="0.3">
      <c r="A44" t="s">
        <v>52</v>
      </c>
      <c r="B44">
        <v>35</v>
      </c>
      <c r="C44" t="s">
        <v>566</v>
      </c>
      <c r="D44" t="s">
        <v>568</v>
      </c>
      <c r="E44">
        <v>999.19</v>
      </c>
      <c r="F44">
        <v>2</v>
      </c>
      <c r="G44">
        <v>3</v>
      </c>
      <c r="H44">
        <v>3</v>
      </c>
      <c r="I44">
        <v>9</v>
      </c>
      <c r="J44" t="s">
        <v>570</v>
      </c>
    </row>
    <row r="45" spans="1:10" x14ac:dyDescent="0.3">
      <c r="A45" t="s">
        <v>53</v>
      </c>
      <c r="B45">
        <v>21</v>
      </c>
      <c r="C45" t="s">
        <v>565</v>
      </c>
      <c r="D45" t="s">
        <v>568</v>
      </c>
      <c r="E45">
        <v>1359.45</v>
      </c>
      <c r="F45">
        <v>3</v>
      </c>
      <c r="G45">
        <v>3</v>
      </c>
      <c r="H45">
        <v>2</v>
      </c>
      <c r="I45">
        <v>7</v>
      </c>
      <c r="J45" t="s">
        <v>571</v>
      </c>
    </row>
    <row r="46" spans="1:10" x14ac:dyDescent="0.3">
      <c r="A46" t="s">
        <v>54</v>
      </c>
      <c r="B46">
        <v>42</v>
      </c>
      <c r="C46" t="s">
        <v>565</v>
      </c>
      <c r="D46" t="s">
        <v>569</v>
      </c>
      <c r="E46">
        <v>2398.84</v>
      </c>
      <c r="F46">
        <v>2</v>
      </c>
      <c r="G46">
        <v>3</v>
      </c>
      <c r="H46">
        <v>1</v>
      </c>
      <c r="I46">
        <v>3</v>
      </c>
      <c r="J46" t="s">
        <v>571</v>
      </c>
    </row>
    <row r="47" spans="1:10" x14ac:dyDescent="0.3">
      <c r="A47" t="s">
        <v>55</v>
      </c>
      <c r="B47">
        <v>31</v>
      </c>
      <c r="C47" t="s">
        <v>565</v>
      </c>
      <c r="D47" t="s">
        <v>569</v>
      </c>
      <c r="E47">
        <v>1820.42</v>
      </c>
      <c r="F47">
        <v>3</v>
      </c>
      <c r="G47">
        <v>5</v>
      </c>
      <c r="H47">
        <v>2</v>
      </c>
      <c r="I47">
        <v>3</v>
      </c>
      <c r="J47" t="s">
        <v>570</v>
      </c>
    </row>
    <row r="48" spans="1:10" x14ac:dyDescent="0.3">
      <c r="A48" t="s">
        <v>56</v>
      </c>
      <c r="B48">
        <v>26</v>
      </c>
      <c r="C48" t="s">
        <v>565</v>
      </c>
      <c r="D48" t="s">
        <v>568</v>
      </c>
      <c r="E48">
        <v>1214.4100000000001</v>
      </c>
      <c r="F48">
        <v>5</v>
      </c>
      <c r="G48">
        <v>4</v>
      </c>
      <c r="H48">
        <v>5</v>
      </c>
      <c r="I48">
        <v>2</v>
      </c>
      <c r="J48" t="s">
        <v>571</v>
      </c>
    </row>
    <row r="49" spans="1:10" x14ac:dyDescent="0.3">
      <c r="A49" t="s">
        <v>57</v>
      </c>
      <c r="B49">
        <v>43</v>
      </c>
      <c r="C49" t="s">
        <v>566</v>
      </c>
      <c r="D49" t="s">
        <v>567</v>
      </c>
      <c r="E49">
        <v>1786.29</v>
      </c>
      <c r="F49">
        <v>5</v>
      </c>
      <c r="G49">
        <v>2</v>
      </c>
      <c r="H49">
        <v>4</v>
      </c>
      <c r="I49">
        <v>9</v>
      </c>
      <c r="J49" t="s">
        <v>570</v>
      </c>
    </row>
    <row r="50" spans="1:10" x14ac:dyDescent="0.3">
      <c r="A50" t="s">
        <v>58</v>
      </c>
      <c r="B50">
        <v>19</v>
      </c>
      <c r="C50" t="s">
        <v>566</v>
      </c>
      <c r="D50" t="s">
        <v>568</v>
      </c>
      <c r="E50">
        <v>2199.6799999999998</v>
      </c>
      <c r="F50">
        <v>5</v>
      </c>
      <c r="G50">
        <v>3</v>
      </c>
      <c r="H50">
        <v>5</v>
      </c>
      <c r="I50">
        <v>3</v>
      </c>
      <c r="J50" t="s">
        <v>571</v>
      </c>
    </row>
    <row r="51" spans="1:10" x14ac:dyDescent="0.3">
      <c r="A51" t="s">
        <v>59</v>
      </c>
      <c r="B51">
        <v>37</v>
      </c>
      <c r="C51" t="s">
        <v>565</v>
      </c>
      <c r="D51" t="s">
        <v>569</v>
      </c>
      <c r="E51">
        <v>1962.32</v>
      </c>
      <c r="F51">
        <v>4</v>
      </c>
      <c r="G51">
        <v>3</v>
      </c>
      <c r="H51">
        <v>4</v>
      </c>
      <c r="I51">
        <v>5</v>
      </c>
      <c r="J51" t="s">
        <v>571</v>
      </c>
    </row>
    <row r="52" spans="1:10" x14ac:dyDescent="0.3">
      <c r="A52" t="s">
        <v>60</v>
      </c>
      <c r="B52">
        <v>45</v>
      </c>
      <c r="C52" t="s">
        <v>566</v>
      </c>
      <c r="D52" t="s">
        <v>568</v>
      </c>
      <c r="E52">
        <v>1529.82</v>
      </c>
      <c r="F52">
        <v>1</v>
      </c>
      <c r="G52">
        <v>3</v>
      </c>
      <c r="H52">
        <v>5</v>
      </c>
      <c r="I52">
        <v>9</v>
      </c>
      <c r="J52" t="s">
        <v>571</v>
      </c>
    </row>
    <row r="53" spans="1:10" x14ac:dyDescent="0.3">
      <c r="A53" t="s">
        <v>61</v>
      </c>
      <c r="B53">
        <v>64</v>
      </c>
      <c r="C53" t="s">
        <v>565</v>
      </c>
      <c r="D53" t="s">
        <v>567</v>
      </c>
      <c r="E53">
        <v>1176.53</v>
      </c>
      <c r="F53">
        <v>5</v>
      </c>
      <c r="G53">
        <v>2</v>
      </c>
      <c r="H53">
        <v>3</v>
      </c>
      <c r="I53">
        <v>8</v>
      </c>
      <c r="J53" t="s">
        <v>570</v>
      </c>
    </row>
    <row r="54" spans="1:10" x14ac:dyDescent="0.3">
      <c r="A54" t="s">
        <v>62</v>
      </c>
      <c r="B54">
        <v>24</v>
      </c>
      <c r="C54" t="s">
        <v>566</v>
      </c>
      <c r="D54" t="s">
        <v>569</v>
      </c>
      <c r="E54">
        <v>1849.11</v>
      </c>
      <c r="F54">
        <v>2</v>
      </c>
      <c r="G54">
        <v>3</v>
      </c>
      <c r="H54">
        <v>2</v>
      </c>
      <c r="I54">
        <v>2</v>
      </c>
      <c r="J54" t="s">
        <v>571</v>
      </c>
    </row>
    <row r="55" spans="1:10" x14ac:dyDescent="0.3">
      <c r="A55" t="s">
        <v>63</v>
      </c>
      <c r="B55">
        <v>61</v>
      </c>
      <c r="C55" t="s">
        <v>565</v>
      </c>
      <c r="D55" t="s">
        <v>569</v>
      </c>
      <c r="E55">
        <v>1696.74</v>
      </c>
      <c r="F55">
        <v>5</v>
      </c>
      <c r="G55">
        <v>2</v>
      </c>
      <c r="H55">
        <v>4</v>
      </c>
      <c r="I55">
        <v>3</v>
      </c>
      <c r="J55" t="s">
        <v>571</v>
      </c>
    </row>
    <row r="56" spans="1:10" x14ac:dyDescent="0.3">
      <c r="A56" t="s">
        <v>64</v>
      </c>
      <c r="B56">
        <v>25</v>
      </c>
      <c r="C56" t="s">
        <v>565</v>
      </c>
      <c r="D56" t="s">
        <v>568</v>
      </c>
      <c r="E56">
        <v>1947.6</v>
      </c>
      <c r="F56">
        <v>4</v>
      </c>
      <c r="G56">
        <v>3</v>
      </c>
      <c r="H56">
        <v>1</v>
      </c>
      <c r="I56">
        <v>2</v>
      </c>
      <c r="J56" t="s">
        <v>570</v>
      </c>
    </row>
    <row r="57" spans="1:10" x14ac:dyDescent="0.3">
      <c r="A57" t="s">
        <v>65</v>
      </c>
      <c r="B57">
        <v>64</v>
      </c>
      <c r="C57" t="s">
        <v>565</v>
      </c>
      <c r="D57" t="s">
        <v>567</v>
      </c>
      <c r="E57">
        <v>1817.59</v>
      </c>
      <c r="F57">
        <v>2</v>
      </c>
      <c r="G57">
        <v>5</v>
      </c>
      <c r="H57">
        <v>2</v>
      </c>
      <c r="I57">
        <v>8</v>
      </c>
      <c r="J57" t="s">
        <v>570</v>
      </c>
    </row>
    <row r="58" spans="1:10" x14ac:dyDescent="0.3">
      <c r="A58" t="s">
        <v>66</v>
      </c>
      <c r="B58">
        <v>52</v>
      </c>
      <c r="C58" t="s">
        <v>565</v>
      </c>
      <c r="D58" t="s">
        <v>567</v>
      </c>
      <c r="E58">
        <v>2024.78</v>
      </c>
      <c r="F58">
        <v>4</v>
      </c>
      <c r="G58">
        <v>5</v>
      </c>
      <c r="H58">
        <v>1</v>
      </c>
      <c r="I58">
        <v>6</v>
      </c>
      <c r="J58" t="s">
        <v>571</v>
      </c>
    </row>
    <row r="59" spans="1:10" x14ac:dyDescent="0.3">
      <c r="A59" t="s">
        <v>67</v>
      </c>
      <c r="B59">
        <v>31</v>
      </c>
      <c r="C59" t="s">
        <v>565</v>
      </c>
      <c r="D59" t="s">
        <v>567</v>
      </c>
      <c r="E59">
        <v>1232.3800000000001</v>
      </c>
      <c r="F59">
        <v>2</v>
      </c>
      <c r="G59">
        <v>2</v>
      </c>
      <c r="H59">
        <v>2</v>
      </c>
      <c r="I59">
        <v>6</v>
      </c>
      <c r="J59" t="s">
        <v>570</v>
      </c>
    </row>
    <row r="60" spans="1:10" x14ac:dyDescent="0.3">
      <c r="A60" t="s">
        <v>68</v>
      </c>
      <c r="B60">
        <v>34</v>
      </c>
      <c r="C60" t="s">
        <v>565</v>
      </c>
      <c r="D60" t="s">
        <v>568</v>
      </c>
      <c r="E60">
        <v>2158.6999999999998</v>
      </c>
      <c r="F60">
        <v>3</v>
      </c>
      <c r="G60">
        <v>5</v>
      </c>
      <c r="H60">
        <v>2</v>
      </c>
      <c r="I60">
        <v>9</v>
      </c>
      <c r="J60" t="s">
        <v>571</v>
      </c>
    </row>
    <row r="61" spans="1:10" x14ac:dyDescent="0.3">
      <c r="A61" t="s">
        <v>69</v>
      </c>
      <c r="B61">
        <v>53</v>
      </c>
      <c r="C61" t="s">
        <v>566</v>
      </c>
      <c r="D61" t="s">
        <v>567</v>
      </c>
      <c r="E61">
        <v>1598.8</v>
      </c>
      <c r="F61">
        <v>1</v>
      </c>
      <c r="G61">
        <v>2</v>
      </c>
      <c r="H61">
        <v>5</v>
      </c>
      <c r="I61">
        <v>8</v>
      </c>
      <c r="J61" t="s">
        <v>571</v>
      </c>
    </row>
    <row r="62" spans="1:10" x14ac:dyDescent="0.3">
      <c r="A62" t="s">
        <v>70</v>
      </c>
      <c r="B62">
        <v>57</v>
      </c>
      <c r="C62" t="s">
        <v>565</v>
      </c>
      <c r="D62" t="s">
        <v>568</v>
      </c>
      <c r="E62">
        <v>2537.63</v>
      </c>
      <c r="F62">
        <v>1</v>
      </c>
      <c r="G62">
        <v>5</v>
      </c>
      <c r="H62">
        <v>4</v>
      </c>
      <c r="I62">
        <v>4</v>
      </c>
      <c r="J62" t="s">
        <v>570</v>
      </c>
    </row>
    <row r="63" spans="1:10" x14ac:dyDescent="0.3">
      <c r="A63" t="s">
        <v>71</v>
      </c>
      <c r="B63">
        <v>21</v>
      </c>
      <c r="C63" t="s">
        <v>566</v>
      </c>
      <c r="D63" t="s">
        <v>567</v>
      </c>
      <c r="E63">
        <v>1155.4100000000001</v>
      </c>
      <c r="F63">
        <v>4</v>
      </c>
      <c r="G63">
        <v>5</v>
      </c>
      <c r="H63">
        <v>4</v>
      </c>
      <c r="I63">
        <v>4</v>
      </c>
      <c r="J63" t="s">
        <v>570</v>
      </c>
    </row>
    <row r="64" spans="1:10" x14ac:dyDescent="0.3">
      <c r="A64" t="s">
        <v>72</v>
      </c>
      <c r="B64">
        <v>19</v>
      </c>
      <c r="C64" t="s">
        <v>565</v>
      </c>
      <c r="D64" t="s">
        <v>567</v>
      </c>
      <c r="E64">
        <v>2367.98</v>
      </c>
      <c r="F64">
        <v>1</v>
      </c>
      <c r="G64">
        <v>2</v>
      </c>
      <c r="H64">
        <v>2</v>
      </c>
      <c r="I64">
        <v>9</v>
      </c>
      <c r="J64" t="s">
        <v>570</v>
      </c>
    </row>
    <row r="65" spans="1:10" x14ac:dyDescent="0.3">
      <c r="A65" t="s">
        <v>73</v>
      </c>
      <c r="B65">
        <v>23</v>
      </c>
      <c r="C65" t="s">
        <v>566</v>
      </c>
      <c r="D65" t="s">
        <v>567</v>
      </c>
      <c r="E65">
        <v>1598.96</v>
      </c>
      <c r="F65">
        <v>4</v>
      </c>
      <c r="G65">
        <v>4</v>
      </c>
      <c r="H65">
        <v>3</v>
      </c>
      <c r="I65">
        <v>1</v>
      </c>
      <c r="J65" t="s">
        <v>571</v>
      </c>
    </row>
    <row r="66" spans="1:10" x14ac:dyDescent="0.3">
      <c r="A66" t="s">
        <v>74</v>
      </c>
      <c r="B66">
        <v>59</v>
      </c>
      <c r="C66" t="s">
        <v>566</v>
      </c>
      <c r="D66" t="s">
        <v>567</v>
      </c>
      <c r="E66">
        <v>1174.29</v>
      </c>
      <c r="F66">
        <v>4</v>
      </c>
      <c r="G66">
        <v>5</v>
      </c>
      <c r="H66">
        <v>3</v>
      </c>
      <c r="I66">
        <v>2</v>
      </c>
      <c r="J66" t="s">
        <v>570</v>
      </c>
    </row>
    <row r="67" spans="1:10" x14ac:dyDescent="0.3">
      <c r="A67" t="s">
        <v>75</v>
      </c>
      <c r="B67">
        <v>21</v>
      </c>
      <c r="C67" t="s">
        <v>566</v>
      </c>
      <c r="D67" t="s">
        <v>568</v>
      </c>
      <c r="E67">
        <v>1258.06</v>
      </c>
      <c r="F67">
        <v>4</v>
      </c>
      <c r="G67">
        <v>3</v>
      </c>
      <c r="H67">
        <v>1</v>
      </c>
      <c r="I67">
        <v>2</v>
      </c>
      <c r="J67" t="s">
        <v>571</v>
      </c>
    </row>
    <row r="68" spans="1:10" x14ac:dyDescent="0.3">
      <c r="A68" t="s">
        <v>76</v>
      </c>
      <c r="B68">
        <v>46</v>
      </c>
      <c r="C68" t="s">
        <v>565</v>
      </c>
      <c r="D68" t="s">
        <v>567</v>
      </c>
      <c r="E68">
        <v>1339.83</v>
      </c>
      <c r="F68">
        <v>1</v>
      </c>
      <c r="G68">
        <v>4</v>
      </c>
      <c r="H68">
        <v>1</v>
      </c>
      <c r="I68">
        <v>6</v>
      </c>
      <c r="J68" t="s">
        <v>570</v>
      </c>
    </row>
    <row r="69" spans="1:10" x14ac:dyDescent="0.3">
      <c r="A69" t="s">
        <v>77</v>
      </c>
      <c r="B69">
        <v>35</v>
      </c>
      <c r="C69" t="s">
        <v>565</v>
      </c>
      <c r="D69" t="s">
        <v>567</v>
      </c>
      <c r="E69">
        <v>1712.08</v>
      </c>
      <c r="F69">
        <v>4</v>
      </c>
      <c r="G69">
        <v>2</v>
      </c>
      <c r="H69">
        <v>5</v>
      </c>
      <c r="I69">
        <v>4</v>
      </c>
      <c r="J69" t="s">
        <v>571</v>
      </c>
    </row>
    <row r="70" spans="1:10" x14ac:dyDescent="0.3">
      <c r="A70" t="s">
        <v>78</v>
      </c>
      <c r="B70">
        <v>43</v>
      </c>
      <c r="C70" t="s">
        <v>566</v>
      </c>
      <c r="D70" t="s">
        <v>568</v>
      </c>
      <c r="E70">
        <v>1761.42</v>
      </c>
      <c r="F70">
        <v>1</v>
      </c>
      <c r="G70">
        <v>4</v>
      </c>
      <c r="H70">
        <v>2</v>
      </c>
      <c r="I70">
        <v>10</v>
      </c>
      <c r="J70" t="s">
        <v>570</v>
      </c>
    </row>
    <row r="71" spans="1:10" x14ac:dyDescent="0.3">
      <c r="A71" t="s">
        <v>79</v>
      </c>
      <c r="B71">
        <v>61</v>
      </c>
      <c r="C71" t="s">
        <v>565</v>
      </c>
      <c r="D71" t="s">
        <v>567</v>
      </c>
      <c r="E71">
        <v>1213.1500000000001</v>
      </c>
      <c r="F71">
        <v>4</v>
      </c>
      <c r="G71">
        <v>1</v>
      </c>
      <c r="H71">
        <v>1</v>
      </c>
      <c r="I71">
        <v>3</v>
      </c>
      <c r="J71" t="s">
        <v>571</v>
      </c>
    </row>
    <row r="72" spans="1:10" x14ac:dyDescent="0.3">
      <c r="A72" t="s">
        <v>80</v>
      </c>
      <c r="B72">
        <v>51</v>
      </c>
      <c r="C72" t="s">
        <v>566</v>
      </c>
      <c r="D72" t="s">
        <v>567</v>
      </c>
      <c r="E72">
        <v>1487.82</v>
      </c>
      <c r="F72">
        <v>5</v>
      </c>
      <c r="G72">
        <v>1</v>
      </c>
      <c r="H72">
        <v>1</v>
      </c>
      <c r="I72">
        <v>3</v>
      </c>
      <c r="J72" t="s">
        <v>570</v>
      </c>
    </row>
    <row r="73" spans="1:10" x14ac:dyDescent="0.3">
      <c r="A73" t="s">
        <v>81</v>
      </c>
      <c r="B73">
        <v>27</v>
      </c>
      <c r="C73" t="s">
        <v>565</v>
      </c>
      <c r="D73" t="s">
        <v>568</v>
      </c>
      <c r="E73">
        <v>2571.14</v>
      </c>
      <c r="F73">
        <v>4</v>
      </c>
      <c r="G73">
        <v>5</v>
      </c>
      <c r="H73">
        <v>2</v>
      </c>
      <c r="I73">
        <v>3</v>
      </c>
      <c r="J73" t="s">
        <v>571</v>
      </c>
    </row>
    <row r="74" spans="1:10" x14ac:dyDescent="0.3">
      <c r="A74" t="s">
        <v>82</v>
      </c>
      <c r="B74">
        <v>53</v>
      </c>
      <c r="C74" t="s">
        <v>566</v>
      </c>
      <c r="D74" t="s">
        <v>567</v>
      </c>
      <c r="E74">
        <v>2363.77</v>
      </c>
      <c r="F74">
        <v>2</v>
      </c>
      <c r="G74">
        <v>5</v>
      </c>
      <c r="H74">
        <v>5</v>
      </c>
      <c r="I74">
        <v>6</v>
      </c>
      <c r="J74" t="s">
        <v>570</v>
      </c>
    </row>
    <row r="75" spans="1:10" x14ac:dyDescent="0.3">
      <c r="A75" t="s">
        <v>83</v>
      </c>
      <c r="B75">
        <v>31</v>
      </c>
      <c r="C75" t="s">
        <v>566</v>
      </c>
      <c r="D75" t="s">
        <v>569</v>
      </c>
      <c r="E75">
        <v>1718.16</v>
      </c>
      <c r="F75">
        <v>4</v>
      </c>
      <c r="G75">
        <v>3</v>
      </c>
      <c r="H75">
        <v>1</v>
      </c>
      <c r="I75">
        <v>8</v>
      </c>
      <c r="J75" t="s">
        <v>570</v>
      </c>
    </row>
    <row r="76" spans="1:10" x14ac:dyDescent="0.3">
      <c r="A76" t="s">
        <v>84</v>
      </c>
      <c r="B76">
        <v>48</v>
      </c>
      <c r="C76" t="s">
        <v>565</v>
      </c>
      <c r="D76" t="s">
        <v>568</v>
      </c>
      <c r="E76">
        <v>1519</v>
      </c>
      <c r="F76">
        <v>3</v>
      </c>
      <c r="G76">
        <v>4</v>
      </c>
      <c r="H76">
        <v>5</v>
      </c>
      <c r="I76">
        <v>7</v>
      </c>
      <c r="J76" t="s">
        <v>571</v>
      </c>
    </row>
    <row r="77" spans="1:10" x14ac:dyDescent="0.3">
      <c r="A77" t="s">
        <v>85</v>
      </c>
      <c r="B77">
        <v>32</v>
      </c>
      <c r="C77" t="s">
        <v>566</v>
      </c>
      <c r="D77" t="s">
        <v>567</v>
      </c>
      <c r="E77">
        <v>1560.02</v>
      </c>
      <c r="F77">
        <v>4</v>
      </c>
      <c r="G77">
        <v>1</v>
      </c>
      <c r="H77">
        <v>4</v>
      </c>
      <c r="I77">
        <v>4</v>
      </c>
      <c r="J77" t="s">
        <v>570</v>
      </c>
    </row>
    <row r="78" spans="1:10" x14ac:dyDescent="0.3">
      <c r="A78" t="s">
        <v>86</v>
      </c>
      <c r="B78">
        <v>25</v>
      </c>
      <c r="C78" t="s">
        <v>565</v>
      </c>
      <c r="D78" t="s">
        <v>567</v>
      </c>
      <c r="E78">
        <v>1806.76</v>
      </c>
      <c r="F78">
        <v>2</v>
      </c>
      <c r="G78">
        <v>5</v>
      </c>
      <c r="H78">
        <v>5</v>
      </c>
      <c r="I78">
        <v>4</v>
      </c>
      <c r="J78" t="s">
        <v>571</v>
      </c>
    </row>
    <row r="79" spans="1:10" x14ac:dyDescent="0.3">
      <c r="A79" t="s">
        <v>87</v>
      </c>
      <c r="B79">
        <v>31</v>
      </c>
      <c r="C79" t="s">
        <v>566</v>
      </c>
      <c r="D79" t="s">
        <v>569</v>
      </c>
      <c r="E79">
        <v>988.6</v>
      </c>
      <c r="F79">
        <v>2</v>
      </c>
      <c r="G79">
        <v>4</v>
      </c>
      <c r="H79">
        <v>3</v>
      </c>
      <c r="I79">
        <v>10</v>
      </c>
      <c r="J79" t="s">
        <v>571</v>
      </c>
    </row>
    <row r="80" spans="1:10" x14ac:dyDescent="0.3">
      <c r="A80" t="s">
        <v>88</v>
      </c>
      <c r="B80">
        <v>40</v>
      </c>
      <c r="C80" t="s">
        <v>566</v>
      </c>
      <c r="D80" t="s">
        <v>568</v>
      </c>
      <c r="E80">
        <v>1371.31</v>
      </c>
      <c r="F80">
        <v>1</v>
      </c>
      <c r="G80">
        <v>5</v>
      </c>
      <c r="H80">
        <v>3</v>
      </c>
      <c r="I80">
        <v>2</v>
      </c>
      <c r="J80" t="s">
        <v>570</v>
      </c>
    </row>
    <row r="81" spans="1:10" x14ac:dyDescent="0.3">
      <c r="A81" t="s">
        <v>89</v>
      </c>
      <c r="B81">
        <v>57</v>
      </c>
      <c r="C81" t="s">
        <v>565</v>
      </c>
      <c r="D81" t="s">
        <v>567</v>
      </c>
      <c r="E81">
        <v>665.71</v>
      </c>
      <c r="F81">
        <v>5</v>
      </c>
      <c r="G81">
        <v>5</v>
      </c>
      <c r="H81">
        <v>5</v>
      </c>
      <c r="I81">
        <v>1</v>
      </c>
      <c r="J81" t="s">
        <v>571</v>
      </c>
    </row>
    <row r="82" spans="1:10" x14ac:dyDescent="0.3">
      <c r="A82" t="s">
        <v>90</v>
      </c>
      <c r="B82">
        <v>38</v>
      </c>
      <c r="C82" t="s">
        <v>565</v>
      </c>
      <c r="D82" t="s">
        <v>567</v>
      </c>
      <c r="E82">
        <v>1699.61</v>
      </c>
      <c r="F82">
        <v>4</v>
      </c>
      <c r="G82">
        <v>1</v>
      </c>
      <c r="H82">
        <v>3</v>
      </c>
      <c r="I82">
        <v>9</v>
      </c>
      <c r="J82" t="s">
        <v>570</v>
      </c>
    </row>
    <row r="83" spans="1:10" x14ac:dyDescent="0.3">
      <c r="A83" t="s">
        <v>91</v>
      </c>
      <c r="B83">
        <v>33</v>
      </c>
      <c r="C83" t="s">
        <v>565</v>
      </c>
      <c r="D83" t="s">
        <v>568</v>
      </c>
      <c r="E83">
        <v>1823.6</v>
      </c>
      <c r="F83">
        <v>1</v>
      </c>
      <c r="G83">
        <v>1</v>
      </c>
      <c r="H83">
        <v>4</v>
      </c>
      <c r="I83">
        <v>2</v>
      </c>
      <c r="J83" t="s">
        <v>570</v>
      </c>
    </row>
    <row r="84" spans="1:10" x14ac:dyDescent="0.3">
      <c r="A84" t="s">
        <v>92</v>
      </c>
      <c r="B84">
        <v>62</v>
      </c>
      <c r="C84" t="s">
        <v>566</v>
      </c>
      <c r="D84" t="s">
        <v>568</v>
      </c>
      <c r="E84">
        <v>1258.4100000000001</v>
      </c>
      <c r="F84">
        <v>5</v>
      </c>
      <c r="G84">
        <v>5</v>
      </c>
      <c r="H84">
        <v>2</v>
      </c>
      <c r="I84">
        <v>8</v>
      </c>
      <c r="J84" t="s">
        <v>571</v>
      </c>
    </row>
    <row r="85" spans="1:10" x14ac:dyDescent="0.3">
      <c r="A85" t="s">
        <v>93</v>
      </c>
      <c r="B85">
        <v>35</v>
      </c>
      <c r="C85" t="s">
        <v>565</v>
      </c>
      <c r="D85" t="s">
        <v>569</v>
      </c>
      <c r="E85">
        <v>2286.9899999999998</v>
      </c>
      <c r="F85">
        <v>4</v>
      </c>
      <c r="G85">
        <v>2</v>
      </c>
      <c r="H85">
        <v>3</v>
      </c>
      <c r="I85">
        <v>9</v>
      </c>
      <c r="J85" t="s">
        <v>570</v>
      </c>
    </row>
    <row r="86" spans="1:10" x14ac:dyDescent="0.3">
      <c r="A86" t="s">
        <v>94</v>
      </c>
      <c r="B86">
        <v>64</v>
      </c>
      <c r="C86" t="s">
        <v>566</v>
      </c>
      <c r="D86" t="s">
        <v>567</v>
      </c>
      <c r="E86">
        <v>887.12</v>
      </c>
      <c r="F86">
        <v>3</v>
      </c>
      <c r="G86">
        <v>5</v>
      </c>
      <c r="H86">
        <v>3</v>
      </c>
      <c r="I86">
        <v>4</v>
      </c>
      <c r="J86" t="s">
        <v>571</v>
      </c>
    </row>
    <row r="87" spans="1:10" x14ac:dyDescent="0.3">
      <c r="A87" t="s">
        <v>95</v>
      </c>
      <c r="B87">
        <v>41</v>
      </c>
      <c r="C87" t="s">
        <v>566</v>
      </c>
      <c r="D87" t="s">
        <v>567</v>
      </c>
      <c r="E87">
        <v>767.81</v>
      </c>
      <c r="F87">
        <v>4</v>
      </c>
      <c r="G87">
        <v>5</v>
      </c>
      <c r="H87">
        <v>5</v>
      </c>
      <c r="I87">
        <v>8</v>
      </c>
      <c r="J87" t="s">
        <v>571</v>
      </c>
    </row>
    <row r="88" spans="1:10" x14ac:dyDescent="0.3">
      <c r="A88" t="s">
        <v>96</v>
      </c>
      <c r="B88">
        <v>43</v>
      </c>
      <c r="C88" t="s">
        <v>565</v>
      </c>
      <c r="D88" t="s">
        <v>568</v>
      </c>
      <c r="E88">
        <v>1612.23</v>
      </c>
      <c r="F88">
        <v>2</v>
      </c>
      <c r="G88">
        <v>3</v>
      </c>
      <c r="H88">
        <v>4</v>
      </c>
      <c r="I88">
        <v>9</v>
      </c>
      <c r="J88" t="s">
        <v>570</v>
      </c>
    </row>
    <row r="89" spans="1:10" x14ac:dyDescent="0.3">
      <c r="A89" t="s">
        <v>97</v>
      </c>
      <c r="B89">
        <v>42</v>
      </c>
      <c r="C89" t="s">
        <v>565</v>
      </c>
      <c r="D89" t="s">
        <v>569</v>
      </c>
      <c r="E89">
        <v>2023.55</v>
      </c>
      <c r="F89">
        <v>2</v>
      </c>
      <c r="G89">
        <v>3</v>
      </c>
      <c r="H89">
        <v>2</v>
      </c>
      <c r="I89">
        <v>10</v>
      </c>
      <c r="J89" t="s">
        <v>570</v>
      </c>
    </row>
    <row r="90" spans="1:10" x14ac:dyDescent="0.3">
      <c r="A90" t="s">
        <v>98</v>
      </c>
      <c r="B90">
        <v>62</v>
      </c>
      <c r="C90" t="s">
        <v>566</v>
      </c>
      <c r="D90" t="s">
        <v>567</v>
      </c>
      <c r="E90">
        <v>2341.96</v>
      </c>
      <c r="F90">
        <v>3</v>
      </c>
      <c r="G90">
        <v>3</v>
      </c>
      <c r="H90">
        <v>5</v>
      </c>
      <c r="I90">
        <v>10</v>
      </c>
      <c r="J90" t="s">
        <v>571</v>
      </c>
    </row>
    <row r="91" spans="1:10" x14ac:dyDescent="0.3">
      <c r="A91" t="s">
        <v>99</v>
      </c>
      <c r="B91">
        <v>58</v>
      </c>
      <c r="C91" t="s">
        <v>566</v>
      </c>
      <c r="D91" t="s">
        <v>568</v>
      </c>
      <c r="E91">
        <v>1270.56</v>
      </c>
      <c r="F91">
        <v>1</v>
      </c>
      <c r="G91">
        <v>2</v>
      </c>
      <c r="H91">
        <v>5</v>
      </c>
      <c r="I91">
        <v>5</v>
      </c>
      <c r="J91" t="s">
        <v>571</v>
      </c>
    </row>
    <row r="92" spans="1:10" x14ac:dyDescent="0.3">
      <c r="A92" t="s">
        <v>100</v>
      </c>
      <c r="B92">
        <v>46</v>
      </c>
      <c r="C92" t="s">
        <v>565</v>
      </c>
      <c r="D92" t="s">
        <v>568</v>
      </c>
      <c r="E92">
        <v>2039.34</v>
      </c>
      <c r="F92">
        <v>5</v>
      </c>
      <c r="G92">
        <v>2</v>
      </c>
      <c r="H92">
        <v>4</v>
      </c>
      <c r="I92">
        <v>7</v>
      </c>
      <c r="J92" t="s">
        <v>570</v>
      </c>
    </row>
    <row r="93" spans="1:10" x14ac:dyDescent="0.3">
      <c r="A93" t="s">
        <v>101</v>
      </c>
      <c r="B93">
        <v>32</v>
      </c>
      <c r="C93" t="s">
        <v>565</v>
      </c>
      <c r="D93" t="s">
        <v>567</v>
      </c>
      <c r="E93">
        <v>1480.75</v>
      </c>
      <c r="F93">
        <v>4</v>
      </c>
      <c r="G93">
        <v>5</v>
      </c>
      <c r="H93">
        <v>2</v>
      </c>
      <c r="I93">
        <v>10</v>
      </c>
      <c r="J93" t="s">
        <v>570</v>
      </c>
    </row>
    <row r="94" spans="1:10" x14ac:dyDescent="0.3">
      <c r="A94" t="s">
        <v>102</v>
      </c>
      <c r="B94">
        <v>62</v>
      </c>
      <c r="C94" t="s">
        <v>565</v>
      </c>
      <c r="D94" t="s">
        <v>568</v>
      </c>
      <c r="E94">
        <v>1413.69</v>
      </c>
      <c r="F94">
        <v>2</v>
      </c>
      <c r="G94">
        <v>3</v>
      </c>
      <c r="H94">
        <v>4</v>
      </c>
      <c r="I94">
        <v>4</v>
      </c>
      <c r="J94" t="s">
        <v>570</v>
      </c>
    </row>
    <row r="95" spans="1:10" x14ac:dyDescent="0.3">
      <c r="A95" t="s">
        <v>103</v>
      </c>
      <c r="B95">
        <v>18</v>
      </c>
      <c r="C95" t="s">
        <v>565</v>
      </c>
      <c r="D95" t="s">
        <v>569</v>
      </c>
      <c r="E95">
        <v>1941.83</v>
      </c>
      <c r="F95">
        <v>1</v>
      </c>
      <c r="G95">
        <v>2</v>
      </c>
      <c r="H95">
        <v>2</v>
      </c>
      <c r="I95">
        <v>1</v>
      </c>
      <c r="J95" t="s">
        <v>570</v>
      </c>
    </row>
    <row r="96" spans="1:10" x14ac:dyDescent="0.3">
      <c r="A96" t="s">
        <v>104</v>
      </c>
      <c r="B96">
        <v>42</v>
      </c>
      <c r="C96" t="s">
        <v>565</v>
      </c>
      <c r="D96" t="s">
        <v>568</v>
      </c>
      <c r="E96">
        <v>1826.16</v>
      </c>
      <c r="F96">
        <v>3</v>
      </c>
      <c r="G96">
        <v>1</v>
      </c>
      <c r="H96">
        <v>4</v>
      </c>
      <c r="I96">
        <v>3</v>
      </c>
      <c r="J96" t="s">
        <v>571</v>
      </c>
    </row>
    <row r="97" spans="1:10" x14ac:dyDescent="0.3">
      <c r="A97" t="s">
        <v>105</v>
      </c>
      <c r="B97">
        <v>24</v>
      </c>
      <c r="C97" t="s">
        <v>566</v>
      </c>
      <c r="D97" t="s">
        <v>569</v>
      </c>
      <c r="E97">
        <v>711.8</v>
      </c>
      <c r="F97">
        <v>2</v>
      </c>
      <c r="G97">
        <v>5</v>
      </c>
      <c r="H97">
        <v>5</v>
      </c>
      <c r="I97">
        <v>5</v>
      </c>
      <c r="J97" t="s">
        <v>570</v>
      </c>
    </row>
    <row r="98" spans="1:10" x14ac:dyDescent="0.3">
      <c r="A98" t="s">
        <v>106</v>
      </c>
      <c r="B98">
        <v>26</v>
      </c>
      <c r="C98" t="s">
        <v>566</v>
      </c>
      <c r="D98" t="s">
        <v>567</v>
      </c>
      <c r="E98">
        <v>2238.27</v>
      </c>
      <c r="F98">
        <v>3</v>
      </c>
      <c r="G98">
        <v>4</v>
      </c>
      <c r="H98">
        <v>5</v>
      </c>
      <c r="I98">
        <v>3</v>
      </c>
      <c r="J98" t="s">
        <v>571</v>
      </c>
    </row>
    <row r="99" spans="1:10" x14ac:dyDescent="0.3">
      <c r="A99" t="s">
        <v>107</v>
      </c>
      <c r="B99">
        <v>41</v>
      </c>
      <c r="C99" t="s">
        <v>566</v>
      </c>
      <c r="D99" t="s">
        <v>568</v>
      </c>
      <c r="E99">
        <v>2190.0500000000002</v>
      </c>
      <c r="F99">
        <v>4</v>
      </c>
      <c r="G99">
        <v>5</v>
      </c>
      <c r="H99">
        <v>1</v>
      </c>
      <c r="I99">
        <v>7</v>
      </c>
      <c r="J99" t="s">
        <v>571</v>
      </c>
    </row>
    <row r="100" spans="1:10" x14ac:dyDescent="0.3">
      <c r="A100" t="s">
        <v>108</v>
      </c>
      <c r="B100">
        <v>18</v>
      </c>
      <c r="C100" t="s">
        <v>566</v>
      </c>
      <c r="D100" t="s">
        <v>569</v>
      </c>
      <c r="E100">
        <v>1187.22</v>
      </c>
      <c r="F100">
        <v>5</v>
      </c>
      <c r="G100">
        <v>4</v>
      </c>
      <c r="H100">
        <v>3</v>
      </c>
      <c r="I100">
        <v>9</v>
      </c>
      <c r="J100" t="s">
        <v>570</v>
      </c>
    </row>
    <row r="101" spans="1:10" x14ac:dyDescent="0.3">
      <c r="A101" t="s">
        <v>109</v>
      </c>
      <c r="B101">
        <v>61</v>
      </c>
      <c r="C101" t="s">
        <v>565</v>
      </c>
      <c r="D101" t="s">
        <v>567</v>
      </c>
      <c r="E101">
        <v>1697.9</v>
      </c>
      <c r="F101">
        <v>2</v>
      </c>
      <c r="G101">
        <v>3</v>
      </c>
      <c r="H101">
        <v>4</v>
      </c>
      <c r="I101">
        <v>6</v>
      </c>
      <c r="J101" t="s">
        <v>571</v>
      </c>
    </row>
    <row r="102" spans="1:10" x14ac:dyDescent="0.3">
      <c r="A102" t="s">
        <v>110</v>
      </c>
      <c r="B102">
        <v>25</v>
      </c>
      <c r="C102" t="s">
        <v>565</v>
      </c>
      <c r="D102" t="s">
        <v>568</v>
      </c>
      <c r="E102">
        <v>1747.02</v>
      </c>
      <c r="F102">
        <v>2</v>
      </c>
      <c r="G102">
        <v>4</v>
      </c>
      <c r="H102">
        <v>1</v>
      </c>
      <c r="I102">
        <v>10</v>
      </c>
      <c r="J102" t="s">
        <v>570</v>
      </c>
    </row>
    <row r="103" spans="1:10" x14ac:dyDescent="0.3">
      <c r="A103" t="s">
        <v>111</v>
      </c>
      <c r="B103">
        <v>41</v>
      </c>
      <c r="C103" t="s">
        <v>565</v>
      </c>
      <c r="D103" t="s">
        <v>568</v>
      </c>
      <c r="E103">
        <v>1630.34</v>
      </c>
      <c r="F103">
        <v>4</v>
      </c>
      <c r="G103">
        <v>3</v>
      </c>
      <c r="H103">
        <v>3</v>
      </c>
      <c r="I103">
        <v>1</v>
      </c>
      <c r="J103" t="s">
        <v>571</v>
      </c>
    </row>
    <row r="104" spans="1:10" x14ac:dyDescent="0.3">
      <c r="A104" t="s">
        <v>112</v>
      </c>
      <c r="B104">
        <v>28</v>
      </c>
      <c r="C104" t="s">
        <v>566</v>
      </c>
      <c r="D104" t="s">
        <v>567</v>
      </c>
      <c r="E104">
        <v>1224.8499999999999</v>
      </c>
      <c r="F104">
        <v>1</v>
      </c>
      <c r="G104">
        <v>1</v>
      </c>
      <c r="H104">
        <v>4</v>
      </c>
      <c r="I104">
        <v>7</v>
      </c>
      <c r="J104" t="s">
        <v>570</v>
      </c>
    </row>
    <row r="105" spans="1:10" x14ac:dyDescent="0.3">
      <c r="A105" t="s">
        <v>113</v>
      </c>
      <c r="B105">
        <v>34</v>
      </c>
      <c r="C105" t="s">
        <v>566</v>
      </c>
      <c r="D105" t="s">
        <v>567</v>
      </c>
      <c r="E105">
        <v>1164.19</v>
      </c>
      <c r="F105">
        <v>5</v>
      </c>
      <c r="G105">
        <v>4</v>
      </c>
      <c r="H105">
        <v>2</v>
      </c>
      <c r="I105">
        <v>3</v>
      </c>
      <c r="J105" t="s">
        <v>571</v>
      </c>
    </row>
    <row r="106" spans="1:10" x14ac:dyDescent="0.3">
      <c r="A106" t="s">
        <v>114</v>
      </c>
      <c r="B106">
        <v>25</v>
      </c>
      <c r="C106" t="s">
        <v>565</v>
      </c>
      <c r="D106" t="s">
        <v>567</v>
      </c>
      <c r="E106">
        <v>1487.22</v>
      </c>
      <c r="F106">
        <v>2</v>
      </c>
      <c r="G106">
        <v>5</v>
      </c>
      <c r="H106">
        <v>3</v>
      </c>
      <c r="I106">
        <v>5</v>
      </c>
      <c r="J106" t="s">
        <v>571</v>
      </c>
    </row>
    <row r="107" spans="1:10" x14ac:dyDescent="0.3">
      <c r="A107" t="s">
        <v>115</v>
      </c>
      <c r="B107">
        <v>52</v>
      </c>
      <c r="C107" t="s">
        <v>565</v>
      </c>
      <c r="D107" t="s">
        <v>567</v>
      </c>
      <c r="E107">
        <v>2086.36</v>
      </c>
      <c r="F107">
        <v>5</v>
      </c>
      <c r="G107">
        <v>3</v>
      </c>
      <c r="H107">
        <v>5</v>
      </c>
      <c r="I107">
        <v>10</v>
      </c>
      <c r="J107" t="s">
        <v>570</v>
      </c>
    </row>
    <row r="108" spans="1:10" x14ac:dyDescent="0.3">
      <c r="A108" t="s">
        <v>116</v>
      </c>
      <c r="B108">
        <v>52</v>
      </c>
      <c r="C108" t="s">
        <v>566</v>
      </c>
      <c r="D108" t="s">
        <v>567</v>
      </c>
      <c r="E108">
        <v>1771.8</v>
      </c>
      <c r="F108">
        <v>2</v>
      </c>
      <c r="G108">
        <v>5</v>
      </c>
      <c r="H108">
        <v>1</v>
      </c>
      <c r="I108">
        <v>4</v>
      </c>
      <c r="J108" t="s">
        <v>570</v>
      </c>
    </row>
    <row r="109" spans="1:10" x14ac:dyDescent="0.3">
      <c r="A109" t="s">
        <v>117</v>
      </c>
      <c r="B109">
        <v>50</v>
      </c>
      <c r="C109" t="s">
        <v>566</v>
      </c>
      <c r="D109" t="s">
        <v>569</v>
      </c>
      <c r="E109">
        <v>1314.69</v>
      </c>
      <c r="F109">
        <v>5</v>
      </c>
      <c r="G109">
        <v>2</v>
      </c>
      <c r="H109">
        <v>3</v>
      </c>
      <c r="I109">
        <v>10</v>
      </c>
      <c r="J109" t="s">
        <v>571</v>
      </c>
    </row>
    <row r="110" spans="1:10" x14ac:dyDescent="0.3">
      <c r="A110" t="s">
        <v>118</v>
      </c>
      <c r="B110">
        <v>22</v>
      </c>
      <c r="C110" t="s">
        <v>565</v>
      </c>
      <c r="D110" t="s">
        <v>568</v>
      </c>
      <c r="E110">
        <v>1885.85</v>
      </c>
      <c r="F110">
        <v>3</v>
      </c>
      <c r="G110">
        <v>3</v>
      </c>
      <c r="H110">
        <v>3</v>
      </c>
      <c r="I110">
        <v>5</v>
      </c>
      <c r="J110" t="s">
        <v>571</v>
      </c>
    </row>
    <row r="111" spans="1:10" x14ac:dyDescent="0.3">
      <c r="A111" t="s">
        <v>119</v>
      </c>
      <c r="B111">
        <v>59</v>
      </c>
      <c r="C111" t="s">
        <v>565</v>
      </c>
      <c r="D111" t="s">
        <v>567</v>
      </c>
      <c r="E111">
        <v>100</v>
      </c>
      <c r="F111">
        <v>2</v>
      </c>
      <c r="G111">
        <v>4</v>
      </c>
      <c r="H111">
        <v>5</v>
      </c>
      <c r="I111">
        <v>5</v>
      </c>
      <c r="J111" t="s">
        <v>570</v>
      </c>
    </row>
    <row r="112" spans="1:10" x14ac:dyDescent="0.3">
      <c r="A112" t="s">
        <v>120</v>
      </c>
      <c r="B112">
        <v>56</v>
      </c>
      <c r="C112" t="s">
        <v>566</v>
      </c>
      <c r="D112" t="s">
        <v>567</v>
      </c>
      <c r="E112">
        <v>2074.38</v>
      </c>
      <c r="F112">
        <v>5</v>
      </c>
      <c r="G112">
        <v>3</v>
      </c>
      <c r="H112">
        <v>4</v>
      </c>
      <c r="I112">
        <v>6</v>
      </c>
      <c r="J112" t="s">
        <v>571</v>
      </c>
    </row>
    <row r="113" spans="1:10" x14ac:dyDescent="0.3">
      <c r="A113" t="s">
        <v>121</v>
      </c>
      <c r="B113">
        <v>58</v>
      </c>
      <c r="C113" t="s">
        <v>565</v>
      </c>
      <c r="D113" t="s">
        <v>567</v>
      </c>
      <c r="E113">
        <v>630.14</v>
      </c>
      <c r="F113">
        <v>1</v>
      </c>
      <c r="G113">
        <v>5</v>
      </c>
      <c r="H113">
        <v>2</v>
      </c>
      <c r="I113">
        <v>10</v>
      </c>
      <c r="J113" t="s">
        <v>570</v>
      </c>
    </row>
    <row r="114" spans="1:10" x14ac:dyDescent="0.3">
      <c r="A114" t="s">
        <v>122</v>
      </c>
      <c r="B114">
        <v>45</v>
      </c>
      <c r="C114" t="s">
        <v>565</v>
      </c>
      <c r="D114" t="s">
        <v>568</v>
      </c>
      <c r="E114">
        <v>1318.78</v>
      </c>
      <c r="F114">
        <v>3</v>
      </c>
      <c r="G114">
        <v>1</v>
      </c>
      <c r="H114">
        <v>5</v>
      </c>
      <c r="I114">
        <v>10</v>
      </c>
      <c r="J114" t="s">
        <v>571</v>
      </c>
    </row>
    <row r="115" spans="1:10" x14ac:dyDescent="0.3">
      <c r="A115" t="s">
        <v>123</v>
      </c>
      <c r="B115">
        <v>24</v>
      </c>
      <c r="C115" t="s">
        <v>565</v>
      </c>
      <c r="D115" t="s">
        <v>569</v>
      </c>
      <c r="E115">
        <v>940.17</v>
      </c>
      <c r="F115">
        <v>3</v>
      </c>
      <c r="G115">
        <v>3</v>
      </c>
      <c r="H115">
        <v>2</v>
      </c>
      <c r="I115">
        <v>6</v>
      </c>
      <c r="J115" t="s">
        <v>570</v>
      </c>
    </row>
    <row r="116" spans="1:10" x14ac:dyDescent="0.3">
      <c r="A116" t="s">
        <v>124</v>
      </c>
      <c r="B116">
        <v>26</v>
      </c>
      <c r="C116" t="s">
        <v>566</v>
      </c>
      <c r="D116" t="s">
        <v>567</v>
      </c>
      <c r="E116">
        <v>852.66</v>
      </c>
      <c r="F116">
        <v>1</v>
      </c>
      <c r="G116">
        <v>4</v>
      </c>
      <c r="H116">
        <v>4</v>
      </c>
      <c r="I116">
        <v>8</v>
      </c>
      <c r="J116" t="s">
        <v>571</v>
      </c>
    </row>
    <row r="117" spans="1:10" x14ac:dyDescent="0.3">
      <c r="A117" t="s">
        <v>125</v>
      </c>
      <c r="B117">
        <v>25</v>
      </c>
      <c r="C117" t="s">
        <v>566</v>
      </c>
      <c r="D117" t="s">
        <v>567</v>
      </c>
      <c r="E117">
        <v>2080.41</v>
      </c>
      <c r="F117">
        <v>5</v>
      </c>
      <c r="G117">
        <v>2</v>
      </c>
      <c r="H117">
        <v>3</v>
      </c>
      <c r="I117">
        <v>8</v>
      </c>
      <c r="J117" t="s">
        <v>570</v>
      </c>
    </row>
    <row r="118" spans="1:10" x14ac:dyDescent="0.3">
      <c r="A118" t="s">
        <v>126</v>
      </c>
      <c r="B118">
        <v>29</v>
      </c>
      <c r="C118" t="s">
        <v>566</v>
      </c>
      <c r="D118" t="s">
        <v>567</v>
      </c>
      <c r="E118">
        <v>1266.1500000000001</v>
      </c>
      <c r="F118">
        <v>4</v>
      </c>
      <c r="G118">
        <v>1</v>
      </c>
      <c r="H118">
        <v>2</v>
      </c>
      <c r="I118">
        <v>9</v>
      </c>
      <c r="J118" t="s">
        <v>570</v>
      </c>
    </row>
    <row r="119" spans="1:10" x14ac:dyDescent="0.3">
      <c r="A119" t="s">
        <v>127</v>
      </c>
      <c r="B119">
        <v>51</v>
      </c>
      <c r="C119" t="s">
        <v>566</v>
      </c>
      <c r="D119" t="s">
        <v>569</v>
      </c>
      <c r="E119">
        <v>1673.25</v>
      </c>
      <c r="F119">
        <v>1</v>
      </c>
      <c r="G119">
        <v>2</v>
      </c>
      <c r="H119">
        <v>1</v>
      </c>
      <c r="I119">
        <v>8</v>
      </c>
      <c r="J119" t="s">
        <v>571</v>
      </c>
    </row>
    <row r="120" spans="1:10" x14ac:dyDescent="0.3">
      <c r="A120" t="s">
        <v>128</v>
      </c>
      <c r="B120">
        <v>50</v>
      </c>
      <c r="C120" t="s">
        <v>566</v>
      </c>
      <c r="D120" t="s">
        <v>568</v>
      </c>
      <c r="E120">
        <v>1476.54</v>
      </c>
      <c r="F120">
        <v>5</v>
      </c>
      <c r="G120">
        <v>3</v>
      </c>
      <c r="H120">
        <v>1</v>
      </c>
      <c r="I120">
        <v>2</v>
      </c>
      <c r="J120" t="s">
        <v>570</v>
      </c>
    </row>
    <row r="121" spans="1:10" x14ac:dyDescent="0.3">
      <c r="A121" t="s">
        <v>129</v>
      </c>
      <c r="B121">
        <v>40</v>
      </c>
      <c r="C121" t="s">
        <v>566</v>
      </c>
      <c r="D121" t="s">
        <v>568</v>
      </c>
      <c r="E121">
        <v>1738.52</v>
      </c>
      <c r="F121">
        <v>1</v>
      </c>
      <c r="G121">
        <v>5</v>
      </c>
      <c r="H121">
        <v>5</v>
      </c>
      <c r="I121">
        <v>10</v>
      </c>
      <c r="J121" t="s">
        <v>571</v>
      </c>
    </row>
    <row r="122" spans="1:10" x14ac:dyDescent="0.3">
      <c r="A122" t="s">
        <v>130</v>
      </c>
      <c r="B122">
        <v>41</v>
      </c>
      <c r="C122" t="s">
        <v>566</v>
      </c>
      <c r="D122" t="s">
        <v>567</v>
      </c>
      <c r="E122">
        <v>1538.41</v>
      </c>
      <c r="F122">
        <v>1</v>
      </c>
      <c r="G122">
        <v>5</v>
      </c>
      <c r="H122">
        <v>4</v>
      </c>
      <c r="I122">
        <v>1</v>
      </c>
      <c r="J122" t="s">
        <v>570</v>
      </c>
    </row>
    <row r="123" spans="1:10" x14ac:dyDescent="0.3">
      <c r="A123" t="s">
        <v>131</v>
      </c>
      <c r="B123">
        <v>54</v>
      </c>
      <c r="C123" t="s">
        <v>565</v>
      </c>
      <c r="D123" t="s">
        <v>567</v>
      </c>
      <c r="E123">
        <v>858.5</v>
      </c>
      <c r="F123">
        <v>2</v>
      </c>
      <c r="G123">
        <v>4</v>
      </c>
      <c r="H123">
        <v>5</v>
      </c>
      <c r="I123">
        <v>10</v>
      </c>
      <c r="J123" t="s">
        <v>570</v>
      </c>
    </row>
    <row r="124" spans="1:10" x14ac:dyDescent="0.3">
      <c r="A124" t="s">
        <v>132</v>
      </c>
      <c r="B124">
        <v>52</v>
      </c>
      <c r="C124" t="s">
        <v>565</v>
      </c>
      <c r="D124" t="s">
        <v>568</v>
      </c>
      <c r="E124">
        <v>1998.13</v>
      </c>
      <c r="F124">
        <v>5</v>
      </c>
      <c r="G124">
        <v>5</v>
      </c>
      <c r="H124">
        <v>5</v>
      </c>
      <c r="I124">
        <v>2</v>
      </c>
      <c r="J124" t="s">
        <v>570</v>
      </c>
    </row>
    <row r="125" spans="1:10" x14ac:dyDescent="0.3">
      <c r="A125" t="s">
        <v>133</v>
      </c>
      <c r="B125">
        <v>61</v>
      </c>
      <c r="C125" t="s">
        <v>565</v>
      </c>
      <c r="D125" t="s">
        <v>568</v>
      </c>
      <c r="E125">
        <v>1253.1199999999999</v>
      </c>
      <c r="F125">
        <v>4</v>
      </c>
      <c r="G125">
        <v>1</v>
      </c>
      <c r="H125">
        <v>5</v>
      </c>
      <c r="I125">
        <v>2</v>
      </c>
      <c r="J125" t="s">
        <v>571</v>
      </c>
    </row>
    <row r="126" spans="1:10" x14ac:dyDescent="0.3">
      <c r="A126" t="s">
        <v>134</v>
      </c>
      <c r="B126">
        <v>57</v>
      </c>
      <c r="C126" t="s">
        <v>565</v>
      </c>
      <c r="D126" t="s">
        <v>569</v>
      </c>
      <c r="E126">
        <v>721.71</v>
      </c>
      <c r="F126">
        <v>2</v>
      </c>
      <c r="G126">
        <v>5</v>
      </c>
      <c r="H126">
        <v>1</v>
      </c>
      <c r="I126">
        <v>3</v>
      </c>
      <c r="J126" t="s">
        <v>570</v>
      </c>
    </row>
    <row r="127" spans="1:10" x14ac:dyDescent="0.3">
      <c r="A127" t="s">
        <v>135</v>
      </c>
      <c r="B127">
        <v>39</v>
      </c>
      <c r="C127" t="s">
        <v>565</v>
      </c>
      <c r="D127" t="s">
        <v>567</v>
      </c>
      <c r="E127">
        <v>1285.94</v>
      </c>
      <c r="F127">
        <v>1</v>
      </c>
      <c r="G127">
        <v>4</v>
      </c>
      <c r="H127">
        <v>1</v>
      </c>
      <c r="I127">
        <v>10</v>
      </c>
      <c r="J127" t="s">
        <v>571</v>
      </c>
    </row>
    <row r="128" spans="1:10" x14ac:dyDescent="0.3">
      <c r="A128" t="s">
        <v>136</v>
      </c>
      <c r="B128">
        <v>44</v>
      </c>
      <c r="C128" t="s">
        <v>565</v>
      </c>
      <c r="D128" t="s">
        <v>567</v>
      </c>
      <c r="E128">
        <v>2250.38</v>
      </c>
      <c r="F128">
        <v>1</v>
      </c>
      <c r="G128">
        <v>3</v>
      </c>
      <c r="H128">
        <v>5</v>
      </c>
      <c r="I128">
        <v>7</v>
      </c>
      <c r="J128" t="s">
        <v>570</v>
      </c>
    </row>
    <row r="129" spans="1:10" x14ac:dyDescent="0.3">
      <c r="A129" t="s">
        <v>137</v>
      </c>
      <c r="B129">
        <v>52</v>
      </c>
      <c r="C129" t="s">
        <v>565</v>
      </c>
      <c r="D129" t="s">
        <v>567</v>
      </c>
      <c r="E129">
        <v>1925.11</v>
      </c>
      <c r="F129">
        <v>1</v>
      </c>
      <c r="G129">
        <v>3</v>
      </c>
      <c r="H129">
        <v>1</v>
      </c>
      <c r="I129">
        <v>2</v>
      </c>
      <c r="J129" t="s">
        <v>571</v>
      </c>
    </row>
    <row r="130" spans="1:10" x14ac:dyDescent="0.3">
      <c r="A130" t="s">
        <v>138</v>
      </c>
      <c r="B130">
        <v>18</v>
      </c>
      <c r="C130" t="s">
        <v>566</v>
      </c>
      <c r="D130" t="s">
        <v>568</v>
      </c>
      <c r="E130">
        <v>1325.67</v>
      </c>
      <c r="F130">
        <v>5</v>
      </c>
      <c r="G130">
        <v>5</v>
      </c>
      <c r="H130">
        <v>4</v>
      </c>
      <c r="I130">
        <v>1</v>
      </c>
      <c r="J130" t="s">
        <v>571</v>
      </c>
    </row>
    <row r="131" spans="1:10" x14ac:dyDescent="0.3">
      <c r="A131" t="s">
        <v>139</v>
      </c>
      <c r="B131">
        <v>52</v>
      </c>
      <c r="C131" t="s">
        <v>566</v>
      </c>
      <c r="D131" t="s">
        <v>568</v>
      </c>
      <c r="E131">
        <v>1325.37</v>
      </c>
      <c r="F131">
        <v>5</v>
      </c>
      <c r="G131">
        <v>2</v>
      </c>
      <c r="H131">
        <v>5</v>
      </c>
      <c r="I131">
        <v>6</v>
      </c>
      <c r="J131" t="s">
        <v>571</v>
      </c>
    </row>
    <row r="132" spans="1:10" x14ac:dyDescent="0.3">
      <c r="A132" t="s">
        <v>140</v>
      </c>
      <c r="B132">
        <v>54</v>
      </c>
      <c r="C132" t="s">
        <v>565</v>
      </c>
      <c r="D132" t="s">
        <v>568</v>
      </c>
      <c r="E132">
        <v>1339.18</v>
      </c>
      <c r="F132">
        <v>2</v>
      </c>
      <c r="G132">
        <v>3</v>
      </c>
      <c r="H132">
        <v>1</v>
      </c>
      <c r="I132">
        <v>9</v>
      </c>
      <c r="J132" t="s">
        <v>570</v>
      </c>
    </row>
    <row r="133" spans="1:10" x14ac:dyDescent="0.3">
      <c r="A133" t="s">
        <v>141</v>
      </c>
      <c r="B133">
        <v>64</v>
      </c>
      <c r="C133" t="s">
        <v>565</v>
      </c>
      <c r="D133" t="s">
        <v>567</v>
      </c>
      <c r="E133">
        <v>2538.37</v>
      </c>
      <c r="F133">
        <v>4</v>
      </c>
      <c r="G133">
        <v>5</v>
      </c>
      <c r="H133">
        <v>2</v>
      </c>
      <c r="I133">
        <v>3</v>
      </c>
      <c r="J133" t="s">
        <v>571</v>
      </c>
    </row>
    <row r="134" spans="1:10" x14ac:dyDescent="0.3">
      <c r="A134" t="s">
        <v>142</v>
      </c>
      <c r="B134">
        <v>31</v>
      </c>
      <c r="C134" t="s">
        <v>566</v>
      </c>
      <c r="D134" t="s">
        <v>569</v>
      </c>
      <c r="E134">
        <v>1690.97</v>
      </c>
      <c r="F134">
        <v>2</v>
      </c>
      <c r="G134">
        <v>4</v>
      </c>
      <c r="H134">
        <v>5</v>
      </c>
      <c r="I134">
        <v>6</v>
      </c>
      <c r="J134" t="s">
        <v>570</v>
      </c>
    </row>
    <row r="135" spans="1:10" x14ac:dyDescent="0.3">
      <c r="A135" t="s">
        <v>143</v>
      </c>
      <c r="B135">
        <v>20</v>
      </c>
      <c r="C135" t="s">
        <v>565</v>
      </c>
      <c r="D135" t="s">
        <v>568</v>
      </c>
      <c r="E135">
        <v>1715.02</v>
      </c>
      <c r="F135">
        <v>3</v>
      </c>
      <c r="G135">
        <v>5</v>
      </c>
      <c r="H135">
        <v>5</v>
      </c>
      <c r="I135">
        <v>3</v>
      </c>
      <c r="J135" t="s">
        <v>571</v>
      </c>
    </row>
    <row r="136" spans="1:10" x14ac:dyDescent="0.3">
      <c r="A136" t="s">
        <v>144</v>
      </c>
      <c r="B136">
        <v>18</v>
      </c>
      <c r="C136" t="s">
        <v>565</v>
      </c>
      <c r="D136" t="s">
        <v>568</v>
      </c>
      <c r="E136">
        <v>2015.14</v>
      </c>
      <c r="F136">
        <v>1</v>
      </c>
      <c r="G136">
        <v>3</v>
      </c>
      <c r="H136">
        <v>4</v>
      </c>
      <c r="I136">
        <v>1</v>
      </c>
      <c r="J136" t="s">
        <v>571</v>
      </c>
    </row>
    <row r="137" spans="1:10" x14ac:dyDescent="0.3">
      <c r="A137" t="s">
        <v>145</v>
      </c>
      <c r="B137">
        <v>22</v>
      </c>
      <c r="C137" t="s">
        <v>566</v>
      </c>
      <c r="D137" t="s">
        <v>569</v>
      </c>
      <c r="E137">
        <v>1619.39</v>
      </c>
      <c r="F137">
        <v>1</v>
      </c>
      <c r="G137">
        <v>4</v>
      </c>
      <c r="H137">
        <v>3</v>
      </c>
      <c r="I137">
        <v>5</v>
      </c>
      <c r="J137" t="s">
        <v>571</v>
      </c>
    </row>
    <row r="138" spans="1:10" x14ac:dyDescent="0.3">
      <c r="A138" t="s">
        <v>146</v>
      </c>
      <c r="B138">
        <v>43</v>
      </c>
      <c r="C138" t="s">
        <v>565</v>
      </c>
      <c r="D138" t="s">
        <v>568</v>
      </c>
      <c r="E138">
        <v>1370.48</v>
      </c>
      <c r="F138">
        <v>1</v>
      </c>
      <c r="G138">
        <v>5</v>
      </c>
      <c r="H138">
        <v>3</v>
      </c>
      <c r="I138">
        <v>10</v>
      </c>
      <c r="J138" t="s">
        <v>571</v>
      </c>
    </row>
    <row r="139" spans="1:10" x14ac:dyDescent="0.3">
      <c r="A139" t="s">
        <v>147</v>
      </c>
      <c r="B139">
        <v>31</v>
      </c>
      <c r="C139" t="s">
        <v>566</v>
      </c>
      <c r="D139" t="s">
        <v>568</v>
      </c>
      <c r="E139">
        <v>1401.83</v>
      </c>
      <c r="F139">
        <v>2</v>
      </c>
      <c r="G139">
        <v>1</v>
      </c>
      <c r="H139">
        <v>4</v>
      </c>
      <c r="I139">
        <v>4</v>
      </c>
      <c r="J139" t="s">
        <v>570</v>
      </c>
    </row>
    <row r="140" spans="1:10" x14ac:dyDescent="0.3">
      <c r="A140" t="s">
        <v>148</v>
      </c>
      <c r="B140">
        <v>56</v>
      </c>
      <c r="C140" t="s">
        <v>565</v>
      </c>
      <c r="D140" t="s">
        <v>567</v>
      </c>
      <c r="E140">
        <v>1464.2</v>
      </c>
      <c r="F140">
        <v>2</v>
      </c>
      <c r="G140">
        <v>4</v>
      </c>
      <c r="H140">
        <v>4</v>
      </c>
      <c r="I140">
        <v>7</v>
      </c>
      <c r="J140" t="s">
        <v>571</v>
      </c>
    </row>
    <row r="141" spans="1:10" x14ac:dyDescent="0.3">
      <c r="A141" t="s">
        <v>149</v>
      </c>
      <c r="B141">
        <v>44</v>
      </c>
      <c r="C141" t="s">
        <v>566</v>
      </c>
      <c r="D141" t="s">
        <v>567</v>
      </c>
      <c r="E141">
        <v>1481.39</v>
      </c>
      <c r="F141">
        <v>1</v>
      </c>
      <c r="G141">
        <v>1</v>
      </c>
      <c r="H141">
        <v>4</v>
      </c>
      <c r="I141">
        <v>6</v>
      </c>
      <c r="J141" t="s">
        <v>571</v>
      </c>
    </row>
    <row r="142" spans="1:10" x14ac:dyDescent="0.3">
      <c r="A142" t="s">
        <v>150</v>
      </c>
      <c r="B142">
        <v>26</v>
      </c>
      <c r="C142" t="s">
        <v>566</v>
      </c>
      <c r="D142" t="s">
        <v>567</v>
      </c>
      <c r="E142">
        <v>1863.81</v>
      </c>
      <c r="F142">
        <v>2</v>
      </c>
      <c r="G142">
        <v>2</v>
      </c>
      <c r="H142">
        <v>3</v>
      </c>
      <c r="I142">
        <v>10</v>
      </c>
      <c r="J142" t="s">
        <v>570</v>
      </c>
    </row>
    <row r="143" spans="1:10" x14ac:dyDescent="0.3">
      <c r="A143" t="s">
        <v>151</v>
      </c>
      <c r="B143">
        <v>32</v>
      </c>
      <c r="C143" t="s">
        <v>566</v>
      </c>
      <c r="D143" t="s">
        <v>569</v>
      </c>
      <c r="E143">
        <v>1525.97</v>
      </c>
      <c r="F143">
        <v>5</v>
      </c>
      <c r="G143">
        <v>4</v>
      </c>
      <c r="H143">
        <v>4</v>
      </c>
      <c r="I143">
        <v>7</v>
      </c>
      <c r="J143" t="s">
        <v>571</v>
      </c>
    </row>
    <row r="144" spans="1:10" x14ac:dyDescent="0.3">
      <c r="A144" t="s">
        <v>152</v>
      </c>
      <c r="B144">
        <v>32</v>
      </c>
      <c r="C144" t="s">
        <v>565</v>
      </c>
      <c r="D144" t="s">
        <v>567</v>
      </c>
      <c r="E144">
        <v>1866.32</v>
      </c>
      <c r="F144">
        <v>5</v>
      </c>
      <c r="G144">
        <v>1</v>
      </c>
      <c r="H144">
        <v>1</v>
      </c>
      <c r="I144">
        <v>5</v>
      </c>
      <c r="J144" t="s">
        <v>571</v>
      </c>
    </row>
    <row r="145" spans="1:10" x14ac:dyDescent="0.3">
      <c r="A145" t="s">
        <v>153</v>
      </c>
      <c r="B145">
        <v>43</v>
      </c>
      <c r="C145" t="s">
        <v>566</v>
      </c>
      <c r="D145" t="s">
        <v>568</v>
      </c>
      <c r="E145">
        <v>1459.64</v>
      </c>
      <c r="F145">
        <v>2</v>
      </c>
      <c r="G145">
        <v>3</v>
      </c>
      <c r="H145">
        <v>5</v>
      </c>
      <c r="I145">
        <v>4</v>
      </c>
      <c r="J145" t="s">
        <v>571</v>
      </c>
    </row>
    <row r="146" spans="1:10" x14ac:dyDescent="0.3">
      <c r="A146" t="s">
        <v>154</v>
      </c>
      <c r="B146">
        <v>59</v>
      </c>
      <c r="C146" t="s">
        <v>565</v>
      </c>
      <c r="D146" t="s">
        <v>569</v>
      </c>
      <c r="E146">
        <v>1539.32</v>
      </c>
      <c r="F146">
        <v>1</v>
      </c>
      <c r="G146">
        <v>3</v>
      </c>
      <c r="H146">
        <v>5</v>
      </c>
      <c r="I146">
        <v>7</v>
      </c>
      <c r="J146" t="s">
        <v>571</v>
      </c>
    </row>
    <row r="147" spans="1:10" x14ac:dyDescent="0.3">
      <c r="A147" t="s">
        <v>155</v>
      </c>
      <c r="B147">
        <v>30</v>
      </c>
      <c r="C147" t="s">
        <v>565</v>
      </c>
      <c r="D147" t="s">
        <v>567</v>
      </c>
      <c r="E147">
        <v>500.9</v>
      </c>
      <c r="F147">
        <v>2</v>
      </c>
      <c r="G147">
        <v>2</v>
      </c>
      <c r="H147">
        <v>2</v>
      </c>
      <c r="I147">
        <v>7</v>
      </c>
      <c r="J147" t="s">
        <v>570</v>
      </c>
    </row>
    <row r="148" spans="1:10" x14ac:dyDescent="0.3">
      <c r="A148" t="s">
        <v>156</v>
      </c>
      <c r="B148">
        <v>49</v>
      </c>
      <c r="C148" t="s">
        <v>565</v>
      </c>
      <c r="D148" t="s">
        <v>567</v>
      </c>
      <c r="E148">
        <v>1958.16</v>
      </c>
      <c r="F148">
        <v>2</v>
      </c>
      <c r="G148">
        <v>4</v>
      </c>
      <c r="H148">
        <v>2</v>
      </c>
      <c r="I148">
        <v>6</v>
      </c>
      <c r="J148" t="s">
        <v>570</v>
      </c>
    </row>
    <row r="149" spans="1:10" x14ac:dyDescent="0.3">
      <c r="A149" t="s">
        <v>157</v>
      </c>
      <c r="B149">
        <v>56</v>
      </c>
      <c r="C149" t="s">
        <v>565</v>
      </c>
      <c r="D149" t="s">
        <v>567</v>
      </c>
      <c r="E149">
        <v>1673.24</v>
      </c>
      <c r="F149">
        <v>2</v>
      </c>
      <c r="G149">
        <v>4</v>
      </c>
      <c r="H149">
        <v>5</v>
      </c>
      <c r="I149">
        <v>8</v>
      </c>
      <c r="J149" t="s">
        <v>571</v>
      </c>
    </row>
    <row r="150" spans="1:10" x14ac:dyDescent="0.3">
      <c r="A150" t="s">
        <v>158</v>
      </c>
      <c r="B150">
        <v>49</v>
      </c>
      <c r="C150" t="s">
        <v>566</v>
      </c>
      <c r="D150" t="s">
        <v>568</v>
      </c>
      <c r="E150">
        <v>1999.01</v>
      </c>
      <c r="F150">
        <v>3</v>
      </c>
      <c r="G150">
        <v>4</v>
      </c>
      <c r="H150">
        <v>1</v>
      </c>
      <c r="I150">
        <v>4</v>
      </c>
      <c r="J150" t="s">
        <v>570</v>
      </c>
    </row>
    <row r="151" spans="1:10" x14ac:dyDescent="0.3">
      <c r="A151" t="s">
        <v>159</v>
      </c>
      <c r="B151">
        <v>21</v>
      </c>
      <c r="C151" t="s">
        <v>566</v>
      </c>
      <c r="D151" t="s">
        <v>567</v>
      </c>
      <c r="E151">
        <v>100</v>
      </c>
      <c r="F151">
        <v>5</v>
      </c>
      <c r="G151">
        <v>2</v>
      </c>
      <c r="H151">
        <v>3</v>
      </c>
      <c r="I151">
        <v>10</v>
      </c>
      <c r="J151" t="s">
        <v>570</v>
      </c>
    </row>
    <row r="152" spans="1:10" x14ac:dyDescent="0.3">
      <c r="A152" t="s">
        <v>160</v>
      </c>
      <c r="B152">
        <v>47</v>
      </c>
      <c r="C152" t="s">
        <v>565</v>
      </c>
      <c r="D152" t="s">
        <v>567</v>
      </c>
      <c r="E152">
        <v>2544.19</v>
      </c>
      <c r="F152">
        <v>4</v>
      </c>
      <c r="G152">
        <v>4</v>
      </c>
      <c r="H152">
        <v>3</v>
      </c>
      <c r="I152">
        <v>5</v>
      </c>
      <c r="J152" t="s">
        <v>571</v>
      </c>
    </row>
    <row r="153" spans="1:10" x14ac:dyDescent="0.3">
      <c r="A153" t="s">
        <v>161</v>
      </c>
      <c r="B153">
        <v>54</v>
      </c>
      <c r="C153" t="s">
        <v>565</v>
      </c>
      <c r="D153" t="s">
        <v>568</v>
      </c>
      <c r="E153">
        <v>1430.21</v>
      </c>
      <c r="F153">
        <v>4</v>
      </c>
      <c r="G153">
        <v>3</v>
      </c>
      <c r="H153">
        <v>1</v>
      </c>
      <c r="I153">
        <v>4</v>
      </c>
      <c r="J153" t="s">
        <v>570</v>
      </c>
    </row>
    <row r="154" spans="1:10" x14ac:dyDescent="0.3">
      <c r="A154" t="s">
        <v>162</v>
      </c>
      <c r="B154">
        <v>40</v>
      </c>
      <c r="C154" t="s">
        <v>566</v>
      </c>
      <c r="D154" t="s">
        <v>567</v>
      </c>
      <c r="E154">
        <v>2054.09</v>
      </c>
      <c r="F154">
        <v>3</v>
      </c>
      <c r="G154">
        <v>1</v>
      </c>
      <c r="H154">
        <v>3</v>
      </c>
      <c r="I154">
        <v>1</v>
      </c>
      <c r="J154" t="s">
        <v>571</v>
      </c>
    </row>
    <row r="155" spans="1:10" x14ac:dyDescent="0.3">
      <c r="A155" t="s">
        <v>163</v>
      </c>
      <c r="B155">
        <v>56</v>
      </c>
      <c r="C155" t="s">
        <v>565</v>
      </c>
      <c r="D155" t="s">
        <v>567</v>
      </c>
      <c r="E155">
        <v>980.05</v>
      </c>
      <c r="F155">
        <v>2</v>
      </c>
      <c r="G155">
        <v>3</v>
      </c>
      <c r="H155">
        <v>4</v>
      </c>
      <c r="I155">
        <v>8</v>
      </c>
      <c r="J155" t="s">
        <v>570</v>
      </c>
    </row>
    <row r="156" spans="1:10" x14ac:dyDescent="0.3">
      <c r="A156" t="s">
        <v>164</v>
      </c>
      <c r="B156">
        <v>62</v>
      </c>
      <c r="C156" t="s">
        <v>566</v>
      </c>
      <c r="D156" t="s">
        <v>567</v>
      </c>
      <c r="E156">
        <v>1806.39</v>
      </c>
      <c r="F156">
        <v>3</v>
      </c>
      <c r="G156">
        <v>3</v>
      </c>
      <c r="H156">
        <v>5</v>
      </c>
      <c r="I156">
        <v>1</v>
      </c>
      <c r="J156" t="s">
        <v>570</v>
      </c>
    </row>
    <row r="157" spans="1:10" x14ac:dyDescent="0.3">
      <c r="A157" t="s">
        <v>165</v>
      </c>
      <c r="B157">
        <v>32</v>
      </c>
      <c r="C157" t="s">
        <v>565</v>
      </c>
      <c r="D157" t="s">
        <v>569</v>
      </c>
      <c r="E157">
        <v>973.29</v>
      </c>
      <c r="F157">
        <v>3</v>
      </c>
      <c r="G157">
        <v>1</v>
      </c>
      <c r="H157">
        <v>5</v>
      </c>
      <c r="I157">
        <v>5</v>
      </c>
      <c r="J157" t="s">
        <v>570</v>
      </c>
    </row>
    <row r="158" spans="1:10" x14ac:dyDescent="0.3">
      <c r="A158" t="s">
        <v>166</v>
      </c>
      <c r="B158">
        <v>60</v>
      </c>
      <c r="C158" t="s">
        <v>565</v>
      </c>
      <c r="D158" t="s">
        <v>569</v>
      </c>
      <c r="E158">
        <v>1188.1199999999999</v>
      </c>
      <c r="F158">
        <v>1</v>
      </c>
      <c r="G158">
        <v>3</v>
      </c>
      <c r="H158">
        <v>1</v>
      </c>
      <c r="I158">
        <v>6</v>
      </c>
      <c r="J158" t="s">
        <v>571</v>
      </c>
    </row>
    <row r="159" spans="1:10" x14ac:dyDescent="0.3">
      <c r="A159" t="s">
        <v>167</v>
      </c>
      <c r="B159">
        <v>46</v>
      </c>
      <c r="C159" t="s">
        <v>566</v>
      </c>
      <c r="D159" t="s">
        <v>567</v>
      </c>
      <c r="E159">
        <v>2457.02</v>
      </c>
      <c r="F159">
        <v>5</v>
      </c>
      <c r="G159">
        <v>2</v>
      </c>
      <c r="H159">
        <v>3</v>
      </c>
      <c r="I159">
        <v>6</v>
      </c>
      <c r="J159" t="s">
        <v>570</v>
      </c>
    </row>
    <row r="160" spans="1:10" x14ac:dyDescent="0.3">
      <c r="A160" t="s">
        <v>168</v>
      </c>
      <c r="B160">
        <v>53</v>
      </c>
      <c r="C160" t="s">
        <v>565</v>
      </c>
      <c r="D160" t="s">
        <v>567</v>
      </c>
      <c r="E160">
        <v>1404.66</v>
      </c>
      <c r="F160">
        <v>4</v>
      </c>
      <c r="G160">
        <v>1</v>
      </c>
      <c r="H160">
        <v>2</v>
      </c>
      <c r="I160">
        <v>5</v>
      </c>
      <c r="J160" t="s">
        <v>571</v>
      </c>
    </row>
    <row r="161" spans="1:10" x14ac:dyDescent="0.3">
      <c r="A161" t="s">
        <v>169</v>
      </c>
      <c r="B161">
        <v>30</v>
      </c>
      <c r="C161" t="s">
        <v>566</v>
      </c>
      <c r="D161" t="s">
        <v>568</v>
      </c>
      <c r="E161">
        <v>1608.72</v>
      </c>
      <c r="F161">
        <v>2</v>
      </c>
      <c r="G161">
        <v>3</v>
      </c>
      <c r="H161">
        <v>2</v>
      </c>
      <c r="I161">
        <v>3</v>
      </c>
      <c r="J161" t="s">
        <v>571</v>
      </c>
    </row>
    <row r="162" spans="1:10" x14ac:dyDescent="0.3">
      <c r="A162" t="s">
        <v>170</v>
      </c>
      <c r="B162">
        <v>49</v>
      </c>
      <c r="C162" t="s">
        <v>565</v>
      </c>
      <c r="D162" t="s">
        <v>567</v>
      </c>
      <c r="E162">
        <v>1935.03</v>
      </c>
      <c r="F162">
        <v>4</v>
      </c>
      <c r="G162">
        <v>5</v>
      </c>
      <c r="H162">
        <v>3</v>
      </c>
      <c r="I162">
        <v>5</v>
      </c>
      <c r="J162" t="s">
        <v>570</v>
      </c>
    </row>
    <row r="163" spans="1:10" x14ac:dyDescent="0.3">
      <c r="A163" t="s">
        <v>171</v>
      </c>
      <c r="B163">
        <v>24</v>
      </c>
      <c r="C163" t="s">
        <v>565</v>
      </c>
      <c r="D163" t="s">
        <v>567</v>
      </c>
      <c r="E163">
        <v>1747.84</v>
      </c>
      <c r="F163">
        <v>4</v>
      </c>
      <c r="G163">
        <v>3</v>
      </c>
      <c r="H163">
        <v>2</v>
      </c>
      <c r="I163">
        <v>8</v>
      </c>
      <c r="J163" t="s">
        <v>571</v>
      </c>
    </row>
    <row r="164" spans="1:10" x14ac:dyDescent="0.3">
      <c r="A164" t="s">
        <v>172</v>
      </c>
      <c r="B164">
        <v>39</v>
      </c>
      <c r="C164" t="s">
        <v>565</v>
      </c>
      <c r="D164" t="s">
        <v>567</v>
      </c>
      <c r="E164">
        <v>1575.21</v>
      </c>
      <c r="F164">
        <v>5</v>
      </c>
      <c r="G164">
        <v>2</v>
      </c>
      <c r="H164">
        <v>1</v>
      </c>
      <c r="I164">
        <v>2</v>
      </c>
      <c r="J164" t="s">
        <v>570</v>
      </c>
    </row>
    <row r="165" spans="1:10" x14ac:dyDescent="0.3">
      <c r="A165" t="s">
        <v>173</v>
      </c>
      <c r="B165">
        <v>45</v>
      </c>
      <c r="C165" t="s">
        <v>566</v>
      </c>
      <c r="D165" t="s">
        <v>569</v>
      </c>
      <c r="E165">
        <v>1682.48</v>
      </c>
      <c r="F165">
        <v>4</v>
      </c>
      <c r="G165">
        <v>4</v>
      </c>
      <c r="H165">
        <v>1</v>
      </c>
      <c r="I165">
        <v>6</v>
      </c>
      <c r="J165" t="s">
        <v>571</v>
      </c>
    </row>
    <row r="166" spans="1:10" x14ac:dyDescent="0.3">
      <c r="A166" t="s">
        <v>174</v>
      </c>
      <c r="B166">
        <v>19</v>
      </c>
      <c r="C166" t="s">
        <v>565</v>
      </c>
      <c r="D166" t="s">
        <v>567</v>
      </c>
      <c r="E166">
        <v>2701.71</v>
      </c>
      <c r="F166">
        <v>4</v>
      </c>
      <c r="G166">
        <v>3</v>
      </c>
      <c r="H166">
        <v>3</v>
      </c>
      <c r="I166">
        <v>9</v>
      </c>
      <c r="J166" t="s">
        <v>571</v>
      </c>
    </row>
    <row r="167" spans="1:10" x14ac:dyDescent="0.3">
      <c r="A167" t="s">
        <v>175</v>
      </c>
      <c r="B167">
        <v>59</v>
      </c>
      <c r="C167" t="s">
        <v>565</v>
      </c>
      <c r="D167" t="s">
        <v>569</v>
      </c>
      <c r="E167">
        <v>1471.19</v>
      </c>
      <c r="F167">
        <v>3</v>
      </c>
      <c r="G167">
        <v>4</v>
      </c>
      <c r="H167">
        <v>2</v>
      </c>
      <c r="I167">
        <v>8</v>
      </c>
      <c r="J167" t="s">
        <v>570</v>
      </c>
    </row>
    <row r="168" spans="1:10" x14ac:dyDescent="0.3">
      <c r="A168" t="s">
        <v>176</v>
      </c>
      <c r="B168">
        <v>62</v>
      </c>
      <c r="C168" t="s">
        <v>565</v>
      </c>
      <c r="D168" t="s">
        <v>568</v>
      </c>
      <c r="E168">
        <v>1600.55</v>
      </c>
      <c r="F168">
        <v>5</v>
      </c>
      <c r="G168">
        <v>5</v>
      </c>
      <c r="H168">
        <v>1</v>
      </c>
      <c r="I168">
        <v>8</v>
      </c>
      <c r="J168" t="s">
        <v>570</v>
      </c>
    </row>
    <row r="169" spans="1:10" x14ac:dyDescent="0.3">
      <c r="A169" t="s">
        <v>177</v>
      </c>
      <c r="B169">
        <v>23</v>
      </c>
      <c r="C169" t="s">
        <v>565</v>
      </c>
      <c r="D169" t="s">
        <v>569</v>
      </c>
      <c r="E169">
        <v>2025.33</v>
      </c>
      <c r="F169">
        <v>1</v>
      </c>
      <c r="G169">
        <v>3</v>
      </c>
      <c r="H169">
        <v>1</v>
      </c>
      <c r="I169">
        <v>8</v>
      </c>
      <c r="J169" t="s">
        <v>570</v>
      </c>
    </row>
    <row r="170" spans="1:10" x14ac:dyDescent="0.3">
      <c r="A170" t="s">
        <v>178</v>
      </c>
      <c r="B170">
        <v>45</v>
      </c>
      <c r="C170" t="s">
        <v>566</v>
      </c>
      <c r="D170" t="s">
        <v>567</v>
      </c>
      <c r="E170">
        <v>2052.7600000000002</v>
      </c>
      <c r="F170">
        <v>2</v>
      </c>
      <c r="G170">
        <v>1</v>
      </c>
      <c r="H170">
        <v>4</v>
      </c>
      <c r="I170">
        <v>7</v>
      </c>
      <c r="J170" t="s">
        <v>570</v>
      </c>
    </row>
    <row r="171" spans="1:10" x14ac:dyDescent="0.3">
      <c r="A171" t="s">
        <v>179</v>
      </c>
      <c r="B171">
        <v>45</v>
      </c>
      <c r="C171" t="s">
        <v>566</v>
      </c>
      <c r="D171" t="s">
        <v>569</v>
      </c>
      <c r="E171">
        <v>2093.52</v>
      </c>
      <c r="F171">
        <v>4</v>
      </c>
      <c r="G171">
        <v>4</v>
      </c>
      <c r="H171">
        <v>4</v>
      </c>
      <c r="I171">
        <v>8</v>
      </c>
      <c r="J171" t="s">
        <v>571</v>
      </c>
    </row>
    <row r="172" spans="1:10" x14ac:dyDescent="0.3">
      <c r="A172" t="s">
        <v>180</v>
      </c>
      <c r="B172">
        <v>61</v>
      </c>
      <c r="C172" t="s">
        <v>565</v>
      </c>
      <c r="D172" t="s">
        <v>568</v>
      </c>
      <c r="E172">
        <v>1819.37</v>
      </c>
      <c r="F172">
        <v>2</v>
      </c>
      <c r="G172">
        <v>5</v>
      </c>
      <c r="H172">
        <v>1</v>
      </c>
      <c r="I172">
        <v>6</v>
      </c>
      <c r="J172" t="s">
        <v>571</v>
      </c>
    </row>
    <row r="173" spans="1:10" x14ac:dyDescent="0.3">
      <c r="A173" t="s">
        <v>181</v>
      </c>
      <c r="B173">
        <v>61</v>
      </c>
      <c r="C173" t="s">
        <v>566</v>
      </c>
      <c r="D173" t="s">
        <v>567</v>
      </c>
      <c r="E173">
        <v>928.5</v>
      </c>
      <c r="F173">
        <v>1</v>
      </c>
      <c r="G173">
        <v>1</v>
      </c>
      <c r="H173">
        <v>3</v>
      </c>
      <c r="I173">
        <v>2</v>
      </c>
      <c r="J173" t="s">
        <v>571</v>
      </c>
    </row>
    <row r="174" spans="1:10" x14ac:dyDescent="0.3">
      <c r="A174" t="s">
        <v>182</v>
      </c>
      <c r="B174">
        <v>37</v>
      </c>
      <c r="C174" t="s">
        <v>565</v>
      </c>
      <c r="D174" t="s">
        <v>567</v>
      </c>
      <c r="E174">
        <v>2316.7199999999998</v>
      </c>
      <c r="F174">
        <v>2</v>
      </c>
      <c r="G174">
        <v>1</v>
      </c>
      <c r="H174">
        <v>5</v>
      </c>
      <c r="I174">
        <v>2</v>
      </c>
      <c r="J174" t="s">
        <v>570</v>
      </c>
    </row>
    <row r="175" spans="1:10" x14ac:dyDescent="0.3">
      <c r="A175" t="s">
        <v>183</v>
      </c>
      <c r="B175">
        <v>47</v>
      </c>
      <c r="C175" t="s">
        <v>565</v>
      </c>
      <c r="D175" t="s">
        <v>569</v>
      </c>
      <c r="E175">
        <v>926.83</v>
      </c>
      <c r="F175">
        <v>1</v>
      </c>
      <c r="G175">
        <v>1</v>
      </c>
      <c r="H175">
        <v>5</v>
      </c>
      <c r="I175">
        <v>8</v>
      </c>
      <c r="J175" t="s">
        <v>571</v>
      </c>
    </row>
    <row r="176" spans="1:10" x14ac:dyDescent="0.3">
      <c r="A176" t="s">
        <v>184</v>
      </c>
      <c r="B176">
        <v>28</v>
      </c>
      <c r="C176" t="s">
        <v>565</v>
      </c>
      <c r="D176" t="s">
        <v>568</v>
      </c>
      <c r="E176">
        <v>1651.32</v>
      </c>
      <c r="F176">
        <v>3</v>
      </c>
      <c r="G176">
        <v>1</v>
      </c>
      <c r="H176">
        <v>1</v>
      </c>
      <c r="I176">
        <v>1</v>
      </c>
      <c r="J176" t="s">
        <v>570</v>
      </c>
    </row>
    <row r="177" spans="1:10" x14ac:dyDescent="0.3">
      <c r="A177" t="s">
        <v>185</v>
      </c>
      <c r="B177">
        <v>45</v>
      </c>
      <c r="C177" t="s">
        <v>566</v>
      </c>
      <c r="D177" t="s">
        <v>567</v>
      </c>
      <c r="E177">
        <v>1122.8599999999999</v>
      </c>
      <c r="F177">
        <v>4</v>
      </c>
      <c r="G177">
        <v>3</v>
      </c>
      <c r="H177">
        <v>1</v>
      </c>
      <c r="I177">
        <v>6</v>
      </c>
      <c r="J177" t="s">
        <v>571</v>
      </c>
    </row>
    <row r="178" spans="1:10" x14ac:dyDescent="0.3">
      <c r="A178" t="s">
        <v>186</v>
      </c>
      <c r="B178">
        <v>42</v>
      </c>
      <c r="C178" t="s">
        <v>566</v>
      </c>
      <c r="D178" t="s">
        <v>568</v>
      </c>
      <c r="E178">
        <v>1467.93</v>
      </c>
      <c r="F178">
        <v>1</v>
      </c>
      <c r="G178">
        <v>3</v>
      </c>
      <c r="H178">
        <v>1</v>
      </c>
      <c r="I178">
        <v>6</v>
      </c>
      <c r="J178" t="s">
        <v>570</v>
      </c>
    </row>
    <row r="179" spans="1:10" x14ac:dyDescent="0.3">
      <c r="A179" t="s">
        <v>187</v>
      </c>
      <c r="B179">
        <v>56</v>
      </c>
      <c r="C179" t="s">
        <v>566</v>
      </c>
      <c r="D179" t="s">
        <v>567</v>
      </c>
      <c r="E179">
        <v>1664.38</v>
      </c>
      <c r="F179">
        <v>2</v>
      </c>
      <c r="G179">
        <v>3</v>
      </c>
      <c r="H179">
        <v>3</v>
      </c>
      <c r="I179">
        <v>4</v>
      </c>
      <c r="J179" t="s">
        <v>571</v>
      </c>
    </row>
    <row r="180" spans="1:10" x14ac:dyDescent="0.3">
      <c r="A180" t="s">
        <v>188</v>
      </c>
      <c r="B180">
        <v>50</v>
      </c>
      <c r="C180" t="s">
        <v>566</v>
      </c>
      <c r="D180" t="s">
        <v>569</v>
      </c>
      <c r="E180">
        <v>1660.68</v>
      </c>
      <c r="F180">
        <v>4</v>
      </c>
      <c r="G180">
        <v>5</v>
      </c>
      <c r="H180">
        <v>4</v>
      </c>
      <c r="I180">
        <v>10</v>
      </c>
      <c r="J180" t="s">
        <v>571</v>
      </c>
    </row>
    <row r="181" spans="1:10" x14ac:dyDescent="0.3">
      <c r="A181" t="s">
        <v>189</v>
      </c>
      <c r="B181">
        <v>18</v>
      </c>
      <c r="C181" t="s">
        <v>566</v>
      </c>
      <c r="D181" t="s">
        <v>569</v>
      </c>
      <c r="E181">
        <v>1710.96</v>
      </c>
      <c r="F181">
        <v>3</v>
      </c>
      <c r="G181">
        <v>5</v>
      </c>
      <c r="H181">
        <v>1</v>
      </c>
      <c r="I181">
        <v>3</v>
      </c>
      <c r="J181" t="s">
        <v>570</v>
      </c>
    </row>
    <row r="182" spans="1:10" x14ac:dyDescent="0.3">
      <c r="A182" t="s">
        <v>190</v>
      </c>
      <c r="B182">
        <v>44</v>
      </c>
      <c r="C182" t="s">
        <v>566</v>
      </c>
      <c r="D182" t="s">
        <v>567</v>
      </c>
      <c r="E182">
        <v>2306.86</v>
      </c>
      <c r="F182">
        <v>4</v>
      </c>
      <c r="G182">
        <v>5</v>
      </c>
      <c r="H182">
        <v>1</v>
      </c>
      <c r="I182">
        <v>3</v>
      </c>
      <c r="J182" t="s">
        <v>571</v>
      </c>
    </row>
    <row r="183" spans="1:10" x14ac:dyDescent="0.3">
      <c r="A183" t="s">
        <v>191</v>
      </c>
      <c r="B183">
        <v>30</v>
      </c>
      <c r="C183" t="s">
        <v>566</v>
      </c>
      <c r="D183" t="s">
        <v>567</v>
      </c>
      <c r="E183">
        <v>1726.77</v>
      </c>
      <c r="F183">
        <v>1</v>
      </c>
      <c r="G183">
        <v>2</v>
      </c>
      <c r="H183">
        <v>2</v>
      </c>
      <c r="I183">
        <v>1</v>
      </c>
      <c r="J183" t="s">
        <v>570</v>
      </c>
    </row>
    <row r="184" spans="1:10" x14ac:dyDescent="0.3">
      <c r="A184" t="s">
        <v>192</v>
      </c>
      <c r="B184">
        <v>58</v>
      </c>
      <c r="C184" t="s">
        <v>566</v>
      </c>
      <c r="D184" t="s">
        <v>569</v>
      </c>
      <c r="E184">
        <v>1377.92</v>
      </c>
      <c r="F184">
        <v>3</v>
      </c>
      <c r="G184">
        <v>5</v>
      </c>
      <c r="H184">
        <v>3</v>
      </c>
      <c r="I184">
        <v>3</v>
      </c>
      <c r="J184" t="s">
        <v>571</v>
      </c>
    </row>
    <row r="185" spans="1:10" x14ac:dyDescent="0.3">
      <c r="A185" t="s">
        <v>193</v>
      </c>
      <c r="B185">
        <v>20</v>
      </c>
      <c r="C185" t="s">
        <v>566</v>
      </c>
      <c r="D185" t="s">
        <v>568</v>
      </c>
      <c r="E185">
        <v>1982.04</v>
      </c>
      <c r="F185">
        <v>2</v>
      </c>
      <c r="G185">
        <v>3</v>
      </c>
      <c r="H185">
        <v>1</v>
      </c>
      <c r="I185">
        <v>4</v>
      </c>
      <c r="J185" t="s">
        <v>571</v>
      </c>
    </row>
    <row r="186" spans="1:10" x14ac:dyDescent="0.3">
      <c r="A186" t="s">
        <v>194</v>
      </c>
      <c r="B186">
        <v>56</v>
      </c>
      <c r="C186" t="s">
        <v>565</v>
      </c>
      <c r="D186" t="s">
        <v>567</v>
      </c>
      <c r="E186">
        <v>2094.7399999999998</v>
      </c>
      <c r="F186">
        <v>3</v>
      </c>
      <c r="G186">
        <v>3</v>
      </c>
      <c r="H186">
        <v>2</v>
      </c>
      <c r="I186">
        <v>5</v>
      </c>
      <c r="J186" t="s">
        <v>570</v>
      </c>
    </row>
    <row r="187" spans="1:10" x14ac:dyDescent="0.3">
      <c r="A187" t="s">
        <v>195</v>
      </c>
      <c r="B187">
        <v>23</v>
      </c>
      <c r="C187" t="s">
        <v>566</v>
      </c>
      <c r="D187" t="s">
        <v>567</v>
      </c>
      <c r="E187">
        <v>886.2</v>
      </c>
      <c r="F187">
        <v>3</v>
      </c>
      <c r="G187">
        <v>2</v>
      </c>
      <c r="H187">
        <v>5</v>
      </c>
      <c r="I187">
        <v>3</v>
      </c>
      <c r="J187" t="s">
        <v>570</v>
      </c>
    </row>
    <row r="188" spans="1:10" x14ac:dyDescent="0.3">
      <c r="A188" t="s">
        <v>196</v>
      </c>
      <c r="B188">
        <v>25</v>
      </c>
      <c r="C188" t="s">
        <v>566</v>
      </c>
      <c r="D188" t="s">
        <v>567</v>
      </c>
      <c r="E188">
        <v>1798.7</v>
      </c>
      <c r="F188">
        <v>5</v>
      </c>
      <c r="G188">
        <v>2</v>
      </c>
      <c r="H188">
        <v>1</v>
      </c>
      <c r="I188">
        <v>6</v>
      </c>
      <c r="J188" t="s">
        <v>571</v>
      </c>
    </row>
    <row r="189" spans="1:10" x14ac:dyDescent="0.3">
      <c r="A189" t="s">
        <v>197</v>
      </c>
      <c r="B189">
        <v>44</v>
      </c>
      <c r="C189" t="s">
        <v>566</v>
      </c>
      <c r="D189" t="s">
        <v>567</v>
      </c>
      <c r="E189">
        <v>1850.59</v>
      </c>
      <c r="F189">
        <v>3</v>
      </c>
      <c r="G189">
        <v>5</v>
      </c>
      <c r="H189">
        <v>1</v>
      </c>
      <c r="I189">
        <v>5</v>
      </c>
      <c r="J189" t="s">
        <v>571</v>
      </c>
    </row>
    <row r="190" spans="1:10" x14ac:dyDescent="0.3">
      <c r="A190" t="s">
        <v>198</v>
      </c>
      <c r="B190">
        <v>26</v>
      </c>
      <c r="C190" t="s">
        <v>566</v>
      </c>
      <c r="D190" t="s">
        <v>567</v>
      </c>
      <c r="E190">
        <v>1351.22</v>
      </c>
      <c r="F190">
        <v>3</v>
      </c>
      <c r="G190">
        <v>4</v>
      </c>
      <c r="H190">
        <v>2</v>
      </c>
      <c r="I190">
        <v>3</v>
      </c>
      <c r="J190" t="s">
        <v>571</v>
      </c>
    </row>
    <row r="191" spans="1:10" x14ac:dyDescent="0.3">
      <c r="A191" t="s">
        <v>199</v>
      </c>
      <c r="B191">
        <v>54</v>
      </c>
      <c r="C191" t="s">
        <v>566</v>
      </c>
      <c r="D191" t="s">
        <v>569</v>
      </c>
      <c r="E191">
        <v>2187.85</v>
      </c>
      <c r="F191">
        <v>4</v>
      </c>
      <c r="G191">
        <v>2</v>
      </c>
      <c r="H191">
        <v>3</v>
      </c>
      <c r="I191">
        <v>6</v>
      </c>
      <c r="J191" t="s">
        <v>571</v>
      </c>
    </row>
    <row r="192" spans="1:10" x14ac:dyDescent="0.3">
      <c r="A192" t="s">
        <v>200</v>
      </c>
      <c r="B192">
        <v>50</v>
      </c>
      <c r="C192" t="s">
        <v>566</v>
      </c>
      <c r="D192" t="s">
        <v>569</v>
      </c>
      <c r="E192">
        <v>1424.97</v>
      </c>
      <c r="F192">
        <v>2</v>
      </c>
      <c r="G192">
        <v>1</v>
      </c>
      <c r="H192">
        <v>1</v>
      </c>
      <c r="I192">
        <v>6</v>
      </c>
      <c r="J192" t="s">
        <v>571</v>
      </c>
    </row>
    <row r="193" spans="1:10" x14ac:dyDescent="0.3">
      <c r="A193" t="s">
        <v>201</v>
      </c>
      <c r="B193">
        <v>59</v>
      </c>
      <c r="C193" t="s">
        <v>566</v>
      </c>
      <c r="D193" t="s">
        <v>568</v>
      </c>
      <c r="E193">
        <v>1562.79</v>
      </c>
      <c r="F193">
        <v>4</v>
      </c>
      <c r="G193">
        <v>3</v>
      </c>
      <c r="H193">
        <v>5</v>
      </c>
      <c r="I193">
        <v>8</v>
      </c>
      <c r="J193" t="s">
        <v>571</v>
      </c>
    </row>
    <row r="194" spans="1:10" x14ac:dyDescent="0.3">
      <c r="A194" t="s">
        <v>202</v>
      </c>
      <c r="B194">
        <v>61</v>
      </c>
      <c r="C194" t="s">
        <v>566</v>
      </c>
      <c r="D194" t="s">
        <v>568</v>
      </c>
      <c r="E194">
        <v>1413.46</v>
      </c>
      <c r="F194">
        <v>4</v>
      </c>
      <c r="G194">
        <v>1</v>
      </c>
      <c r="H194">
        <v>1</v>
      </c>
      <c r="I194">
        <v>2</v>
      </c>
      <c r="J194" t="s">
        <v>570</v>
      </c>
    </row>
    <row r="195" spans="1:10" x14ac:dyDescent="0.3">
      <c r="A195" t="s">
        <v>203</v>
      </c>
      <c r="B195">
        <v>41</v>
      </c>
      <c r="C195" t="s">
        <v>566</v>
      </c>
      <c r="D195" t="s">
        <v>567</v>
      </c>
      <c r="E195">
        <v>1507.79</v>
      </c>
      <c r="F195">
        <v>1</v>
      </c>
      <c r="G195">
        <v>3</v>
      </c>
      <c r="H195">
        <v>5</v>
      </c>
      <c r="I195">
        <v>1</v>
      </c>
      <c r="J195" t="s">
        <v>570</v>
      </c>
    </row>
    <row r="196" spans="1:10" x14ac:dyDescent="0.3">
      <c r="A196" t="s">
        <v>204</v>
      </c>
      <c r="B196">
        <v>32</v>
      </c>
      <c r="C196" t="s">
        <v>566</v>
      </c>
      <c r="D196" t="s">
        <v>567</v>
      </c>
      <c r="E196">
        <v>951.86</v>
      </c>
      <c r="F196">
        <v>4</v>
      </c>
      <c r="G196">
        <v>3</v>
      </c>
      <c r="H196">
        <v>4</v>
      </c>
      <c r="I196">
        <v>4</v>
      </c>
      <c r="J196" t="s">
        <v>570</v>
      </c>
    </row>
    <row r="197" spans="1:10" x14ac:dyDescent="0.3">
      <c r="A197" t="s">
        <v>205</v>
      </c>
      <c r="B197">
        <v>49</v>
      </c>
      <c r="C197" t="s">
        <v>566</v>
      </c>
      <c r="D197" t="s">
        <v>567</v>
      </c>
      <c r="E197">
        <v>779.97</v>
      </c>
      <c r="F197">
        <v>5</v>
      </c>
      <c r="G197">
        <v>2</v>
      </c>
      <c r="H197">
        <v>4</v>
      </c>
      <c r="I197">
        <v>7</v>
      </c>
      <c r="J197" t="s">
        <v>571</v>
      </c>
    </row>
    <row r="198" spans="1:10" x14ac:dyDescent="0.3">
      <c r="A198" t="s">
        <v>206</v>
      </c>
      <c r="B198">
        <v>49</v>
      </c>
      <c r="C198" t="s">
        <v>565</v>
      </c>
      <c r="D198" t="s">
        <v>567</v>
      </c>
      <c r="E198">
        <v>2297.25</v>
      </c>
      <c r="F198">
        <v>5</v>
      </c>
      <c r="G198">
        <v>2</v>
      </c>
      <c r="H198">
        <v>5</v>
      </c>
      <c r="I198">
        <v>10</v>
      </c>
      <c r="J198" t="s">
        <v>571</v>
      </c>
    </row>
    <row r="199" spans="1:10" x14ac:dyDescent="0.3">
      <c r="A199" t="s">
        <v>207</v>
      </c>
      <c r="B199">
        <v>41</v>
      </c>
      <c r="C199" t="s">
        <v>565</v>
      </c>
      <c r="D199" t="s">
        <v>569</v>
      </c>
      <c r="E199">
        <v>1076.52</v>
      </c>
      <c r="F199">
        <v>1</v>
      </c>
      <c r="G199">
        <v>1</v>
      </c>
      <c r="H199">
        <v>3</v>
      </c>
      <c r="I199">
        <v>3</v>
      </c>
      <c r="J199" t="s">
        <v>571</v>
      </c>
    </row>
    <row r="200" spans="1:10" x14ac:dyDescent="0.3">
      <c r="A200" t="s">
        <v>208</v>
      </c>
      <c r="B200">
        <v>58</v>
      </c>
      <c r="C200" t="s">
        <v>566</v>
      </c>
      <c r="D200" t="s">
        <v>569</v>
      </c>
      <c r="E200">
        <v>1004.3</v>
      </c>
      <c r="F200">
        <v>2</v>
      </c>
      <c r="G200">
        <v>3</v>
      </c>
      <c r="H200">
        <v>1</v>
      </c>
      <c r="I200">
        <v>3</v>
      </c>
      <c r="J200" t="s">
        <v>570</v>
      </c>
    </row>
    <row r="201" spans="1:10" x14ac:dyDescent="0.3">
      <c r="A201" t="s">
        <v>209</v>
      </c>
      <c r="B201">
        <v>29</v>
      </c>
      <c r="C201" t="s">
        <v>566</v>
      </c>
      <c r="D201" t="s">
        <v>568</v>
      </c>
      <c r="E201">
        <v>423.3</v>
      </c>
      <c r="F201">
        <v>2</v>
      </c>
      <c r="G201">
        <v>1</v>
      </c>
      <c r="H201">
        <v>1</v>
      </c>
      <c r="I201">
        <v>5</v>
      </c>
      <c r="J201" t="s">
        <v>570</v>
      </c>
    </row>
    <row r="202" spans="1:10" x14ac:dyDescent="0.3">
      <c r="A202" t="s">
        <v>210</v>
      </c>
      <c r="B202">
        <v>56</v>
      </c>
      <c r="C202" t="s">
        <v>565</v>
      </c>
      <c r="D202" t="s">
        <v>567</v>
      </c>
      <c r="E202">
        <v>1180.52</v>
      </c>
      <c r="F202">
        <v>4</v>
      </c>
      <c r="G202">
        <v>4</v>
      </c>
      <c r="H202">
        <v>4</v>
      </c>
      <c r="I202">
        <v>5</v>
      </c>
      <c r="J202" t="s">
        <v>571</v>
      </c>
    </row>
    <row r="203" spans="1:10" x14ac:dyDescent="0.3">
      <c r="A203" t="s">
        <v>211</v>
      </c>
      <c r="B203">
        <v>19</v>
      </c>
      <c r="C203" t="s">
        <v>566</v>
      </c>
      <c r="D203" t="s">
        <v>569</v>
      </c>
      <c r="E203">
        <v>838.46</v>
      </c>
      <c r="F203">
        <v>4</v>
      </c>
      <c r="G203">
        <v>1</v>
      </c>
      <c r="H203">
        <v>5</v>
      </c>
      <c r="I203">
        <v>10</v>
      </c>
      <c r="J203" t="s">
        <v>571</v>
      </c>
    </row>
    <row r="204" spans="1:10" x14ac:dyDescent="0.3">
      <c r="A204" t="s">
        <v>212</v>
      </c>
      <c r="B204">
        <v>20</v>
      </c>
      <c r="C204" t="s">
        <v>565</v>
      </c>
      <c r="D204" t="s">
        <v>567</v>
      </c>
      <c r="E204">
        <v>2321.0100000000002</v>
      </c>
      <c r="F204">
        <v>4</v>
      </c>
      <c r="G204">
        <v>5</v>
      </c>
      <c r="H204">
        <v>1</v>
      </c>
      <c r="I204">
        <v>3</v>
      </c>
      <c r="J204" t="s">
        <v>570</v>
      </c>
    </row>
    <row r="205" spans="1:10" x14ac:dyDescent="0.3">
      <c r="A205" t="s">
        <v>213</v>
      </c>
      <c r="B205">
        <v>54</v>
      </c>
      <c r="C205" t="s">
        <v>565</v>
      </c>
      <c r="D205" t="s">
        <v>567</v>
      </c>
      <c r="E205">
        <v>2004.91</v>
      </c>
      <c r="F205">
        <v>2</v>
      </c>
      <c r="G205">
        <v>1</v>
      </c>
      <c r="H205">
        <v>1</v>
      </c>
      <c r="I205">
        <v>9</v>
      </c>
      <c r="J205" t="s">
        <v>570</v>
      </c>
    </row>
    <row r="206" spans="1:10" x14ac:dyDescent="0.3">
      <c r="A206" t="s">
        <v>214</v>
      </c>
      <c r="B206">
        <v>34</v>
      </c>
      <c r="C206" t="s">
        <v>565</v>
      </c>
      <c r="D206" t="s">
        <v>567</v>
      </c>
      <c r="E206">
        <v>1155.92</v>
      </c>
      <c r="F206">
        <v>3</v>
      </c>
      <c r="G206">
        <v>5</v>
      </c>
      <c r="H206">
        <v>3</v>
      </c>
      <c r="I206">
        <v>4</v>
      </c>
      <c r="J206" t="s">
        <v>570</v>
      </c>
    </row>
    <row r="207" spans="1:10" x14ac:dyDescent="0.3">
      <c r="A207" t="s">
        <v>215</v>
      </c>
      <c r="B207">
        <v>19</v>
      </c>
      <c r="C207" t="s">
        <v>565</v>
      </c>
      <c r="D207" t="s">
        <v>569</v>
      </c>
      <c r="E207">
        <v>2626.22</v>
      </c>
      <c r="F207">
        <v>5</v>
      </c>
      <c r="G207">
        <v>5</v>
      </c>
      <c r="H207">
        <v>2</v>
      </c>
      <c r="I207">
        <v>3</v>
      </c>
      <c r="J207" t="s">
        <v>571</v>
      </c>
    </row>
    <row r="208" spans="1:10" x14ac:dyDescent="0.3">
      <c r="A208" t="s">
        <v>216</v>
      </c>
      <c r="B208">
        <v>19</v>
      </c>
      <c r="C208" t="s">
        <v>565</v>
      </c>
      <c r="D208" t="s">
        <v>569</v>
      </c>
      <c r="E208">
        <v>1990.88</v>
      </c>
      <c r="F208">
        <v>3</v>
      </c>
      <c r="G208">
        <v>5</v>
      </c>
      <c r="H208">
        <v>4</v>
      </c>
      <c r="I208">
        <v>2</v>
      </c>
      <c r="J208" t="s">
        <v>571</v>
      </c>
    </row>
    <row r="209" spans="1:10" x14ac:dyDescent="0.3">
      <c r="A209" t="s">
        <v>217</v>
      </c>
      <c r="B209">
        <v>45</v>
      </c>
      <c r="C209" t="s">
        <v>566</v>
      </c>
      <c r="D209" t="s">
        <v>568</v>
      </c>
      <c r="E209">
        <v>1337.58</v>
      </c>
      <c r="F209">
        <v>3</v>
      </c>
      <c r="G209">
        <v>4</v>
      </c>
      <c r="H209">
        <v>4</v>
      </c>
      <c r="I209">
        <v>10</v>
      </c>
      <c r="J209" t="s">
        <v>571</v>
      </c>
    </row>
    <row r="210" spans="1:10" x14ac:dyDescent="0.3">
      <c r="A210" t="s">
        <v>218</v>
      </c>
      <c r="B210">
        <v>40</v>
      </c>
      <c r="C210" t="s">
        <v>565</v>
      </c>
      <c r="D210" t="s">
        <v>569</v>
      </c>
      <c r="E210">
        <v>250.3</v>
      </c>
      <c r="F210">
        <v>2</v>
      </c>
      <c r="G210">
        <v>1</v>
      </c>
      <c r="H210">
        <v>2</v>
      </c>
      <c r="I210">
        <v>9</v>
      </c>
      <c r="J210" t="s">
        <v>570</v>
      </c>
    </row>
    <row r="211" spans="1:10" x14ac:dyDescent="0.3">
      <c r="A211" t="s">
        <v>219</v>
      </c>
      <c r="B211">
        <v>54</v>
      </c>
      <c r="C211" t="s">
        <v>566</v>
      </c>
      <c r="D211" t="s">
        <v>567</v>
      </c>
      <c r="E211">
        <v>2645.47</v>
      </c>
      <c r="F211">
        <v>3</v>
      </c>
      <c r="G211">
        <v>1</v>
      </c>
      <c r="H211">
        <v>1</v>
      </c>
      <c r="I211">
        <v>4</v>
      </c>
      <c r="J211" t="s">
        <v>570</v>
      </c>
    </row>
    <row r="212" spans="1:10" x14ac:dyDescent="0.3">
      <c r="A212" t="s">
        <v>220</v>
      </c>
      <c r="B212">
        <v>49</v>
      </c>
      <c r="C212" t="s">
        <v>566</v>
      </c>
      <c r="D212" t="s">
        <v>567</v>
      </c>
      <c r="E212">
        <v>805.21</v>
      </c>
      <c r="F212">
        <v>1</v>
      </c>
      <c r="G212">
        <v>4</v>
      </c>
      <c r="H212">
        <v>3</v>
      </c>
      <c r="I212">
        <v>3</v>
      </c>
      <c r="J212" t="s">
        <v>571</v>
      </c>
    </row>
    <row r="213" spans="1:10" x14ac:dyDescent="0.3">
      <c r="A213" t="s">
        <v>221</v>
      </c>
      <c r="B213">
        <v>50</v>
      </c>
      <c r="C213" t="s">
        <v>565</v>
      </c>
      <c r="D213" t="s">
        <v>569</v>
      </c>
      <c r="E213">
        <v>677.3</v>
      </c>
      <c r="F213">
        <v>4</v>
      </c>
      <c r="G213">
        <v>3</v>
      </c>
      <c r="H213">
        <v>3</v>
      </c>
      <c r="I213">
        <v>7</v>
      </c>
      <c r="J213" t="s">
        <v>571</v>
      </c>
    </row>
    <row r="214" spans="1:10" x14ac:dyDescent="0.3">
      <c r="A214" t="s">
        <v>222</v>
      </c>
      <c r="B214">
        <v>18</v>
      </c>
      <c r="C214" t="s">
        <v>565</v>
      </c>
      <c r="D214" t="s">
        <v>567</v>
      </c>
      <c r="E214">
        <v>2011.29</v>
      </c>
      <c r="F214">
        <v>1</v>
      </c>
      <c r="G214">
        <v>2</v>
      </c>
      <c r="H214">
        <v>4</v>
      </c>
      <c r="I214">
        <v>8</v>
      </c>
      <c r="J214" t="s">
        <v>570</v>
      </c>
    </row>
    <row r="215" spans="1:10" x14ac:dyDescent="0.3">
      <c r="A215" t="s">
        <v>223</v>
      </c>
      <c r="B215">
        <v>36</v>
      </c>
      <c r="C215" t="s">
        <v>566</v>
      </c>
      <c r="D215" t="s">
        <v>568</v>
      </c>
      <c r="E215">
        <v>2719.88</v>
      </c>
      <c r="F215">
        <v>5</v>
      </c>
      <c r="G215">
        <v>1</v>
      </c>
      <c r="H215">
        <v>3</v>
      </c>
      <c r="I215">
        <v>2</v>
      </c>
      <c r="J215" t="s">
        <v>571</v>
      </c>
    </row>
    <row r="216" spans="1:10" x14ac:dyDescent="0.3">
      <c r="A216" t="s">
        <v>224</v>
      </c>
      <c r="B216">
        <v>19</v>
      </c>
      <c r="C216" t="s">
        <v>565</v>
      </c>
      <c r="D216" t="s">
        <v>568</v>
      </c>
      <c r="E216">
        <v>2192.14</v>
      </c>
      <c r="F216">
        <v>4</v>
      </c>
      <c r="G216">
        <v>2</v>
      </c>
      <c r="H216">
        <v>2</v>
      </c>
      <c r="I216">
        <v>7</v>
      </c>
      <c r="J216" t="s">
        <v>570</v>
      </c>
    </row>
    <row r="217" spans="1:10" x14ac:dyDescent="0.3">
      <c r="A217" t="s">
        <v>225</v>
      </c>
      <c r="B217">
        <v>61</v>
      </c>
      <c r="C217" t="s">
        <v>565</v>
      </c>
      <c r="D217" t="s">
        <v>568</v>
      </c>
      <c r="E217">
        <v>1781.95</v>
      </c>
      <c r="F217">
        <v>3</v>
      </c>
      <c r="G217">
        <v>4</v>
      </c>
      <c r="H217">
        <v>1</v>
      </c>
      <c r="I217">
        <v>5</v>
      </c>
      <c r="J217" t="s">
        <v>570</v>
      </c>
    </row>
    <row r="218" spans="1:10" x14ac:dyDescent="0.3">
      <c r="A218" t="s">
        <v>226</v>
      </c>
      <c r="B218">
        <v>43</v>
      </c>
      <c r="C218" t="s">
        <v>566</v>
      </c>
      <c r="D218" t="s">
        <v>567</v>
      </c>
      <c r="E218">
        <v>1797.38</v>
      </c>
      <c r="F218">
        <v>5</v>
      </c>
      <c r="G218">
        <v>3</v>
      </c>
      <c r="H218">
        <v>2</v>
      </c>
      <c r="I218">
        <v>5</v>
      </c>
      <c r="J218" t="s">
        <v>571</v>
      </c>
    </row>
    <row r="219" spans="1:10" x14ac:dyDescent="0.3">
      <c r="A219" t="s">
        <v>227</v>
      </c>
      <c r="B219">
        <v>49</v>
      </c>
      <c r="C219" t="s">
        <v>566</v>
      </c>
      <c r="D219" t="s">
        <v>567</v>
      </c>
      <c r="E219">
        <v>1926.71</v>
      </c>
      <c r="F219">
        <v>4</v>
      </c>
      <c r="G219">
        <v>3</v>
      </c>
      <c r="H219">
        <v>5</v>
      </c>
      <c r="I219">
        <v>3</v>
      </c>
      <c r="J219" t="s">
        <v>570</v>
      </c>
    </row>
    <row r="220" spans="1:10" x14ac:dyDescent="0.3">
      <c r="A220" t="s">
        <v>228</v>
      </c>
      <c r="B220">
        <v>23</v>
      </c>
      <c r="C220" t="s">
        <v>565</v>
      </c>
      <c r="D220" t="s">
        <v>567</v>
      </c>
      <c r="E220">
        <v>1879.46</v>
      </c>
      <c r="F220">
        <v>3</v>
      </c>
      <c r="G220">
        <v>3</v>
      </c>
      <c r="H220">
        <v>4</v>
      </c>
      <c r="I220">
        <v>5</v>
      </c>
      <c r="J220" t="s">
        <v>571</v>
      </c>
    </row>
    <row r="221" spans="1:10" x14ac:dyDescent="0.3">
      <c r="A221" t="s">
        <v>229</v>
      </c>
      <c r="B221">
        <v>49</v>
      </c>
      <c r="C221" t="s">
        <v>566</v>
      </c>
      <c r="D221" t="s">
        <v>567</v>
      </c>
      <c r="E221">
        <v>1640.6</v>
      </c>
      <c r="F221">
        <v>1</v>
      </c>
      <c r="G221">
        <v>4</v>
      </c>
      <c r="H221">
        <v>3</v>
      </c>
      <c r="I221">
        <v>2</v>
      </c>
      <c r="J221" t="s">
        <v>570</v>
      </c>
    </row>
    <row r="222" spans="1:10" x14ac:dyDescent="0.3">
      <c r="A222" t="s">
        <v>230</v>
      </c>
      <c r="B222">
        <v>21</v>
      </c>
      <c r="C222" t="s">
        <v>565</v>
      </c>
      <c r="D222" t="s">
        <v>568</v>
      </c>
      <c r="E222">
        <v>1552.1</v>
      </c>
      <c r="F222">
        <v>4</v>
      </c>
      <c r="G222">
        <v>5</v>
      </c>
      <c r="H222">
        <v>5</v>
      </c>
      <c r="I222">
        <v>4</v>
      </c>
      <c r="J222" t="s">
        <v>570</v>
      </c>
    </row>
    <row r="223" spans="1:10" x14ac:dyDescent="0.3">
      <c r="A223" t="s">
        <v>231</v>
      </c>
      <c r="B223">
        <v>28</v>
      </c>
      <c r="C223" t="s">
        <v>565</v>
      </c>
      <c r="D223" t="s">
        <v>569</v>
      </c>
      <c r="E223">
        <v>1468.7</v>
      </c>
      <c r="F223">
        <v>3</v>
      </c>
      <c r="G223">
        <v>5</v>
      </c>
      <c r="H223">
        <v>3</v>
      </c>
      <c r="I223">
        <v>6</v>
      </c>
      <c r="J223" t="s">
        <v>571</v>
      </c>
    </row>
    <row r="224" spans="1:10" x14ac:dyDescent="0.3">
      <c r="A224" t="s">
        <v>232</v>
      </c>
      <c r="B224">
        <v>34</v>
      </c>
      <c r="C224" t="s">
        <v>565</v>
      </c>
      <c r="D224" t="s">
        <v>569</v>
      </c>
      <c r="E224">
        <v>1123.02</v>
      </c>
      <c r="F224">
        <v>1</v>
      </c>
      <c r="G224">
        <v>2</v>
      </c>
      <c r="H224">
        <v>1</v>
      </c>
      <c r="I224">
        <v>1</v>
      </c>
      <c r="J224" t="s">
        <v>570</v>
      </c>
    </row>
    <row r="225" spans="1:10" x14ac:dyDescent="0.3">
      <c r="A225" t="s">
        <v>233</v>
      </c>
      <c r="B225">
        <v>55</v>
      </c>
      <c r="C225" t="s">
        <v>566</v>
      </c>
      <c r="D225" t="s">
        <v>567</v>
      </c>
      <c r="E225">
        <v>1359.66</v>
      </c>
      <c r="F225">
        <v>5</v>
      </c>
      <c r="G225">
        <v>5</v>
      </c>
      <c r="H225">
        <v>1</v>
      </c>
      <c r="I225">
        <v>10</v>
      </c>
      <c r="J225" t="s">
        <v>571</v>
      </c>
    </row>
    <row r="226" spans="1:10" x14ac:dyDescent="0.3">
      <c r="A226" t="s">
        <v>234</v>
      </c>
      <c r="B226">
        <v>41</v>
      </c>
      <c r="C226" t="s">
        <v>566</v>
      </c>
      <c r="D226" t="s">
        <v>569</v>
      </c>
      <c r="E226">
        <v>653.52</v>
      </c>
      <c r="F226">
        <v>5</v>
      </c>
      <c r="G226">
        <v>5</v>
      </c>
      <c r="H226">
        <v>1</v>
      </c>
      <c r="I226">
        <v>4</v>
      </c>
      <c r="J226" t="s">
        <v>571</v>
      </c>
    </row>
    <row r="227" spans="1:10" x14ac:dyDescent="0.3">
      <c r="A227" t="s">
        <v>235</v>
      </c>
      <c r="B227">
        <v>22</v>
      </c>
      <c r="C227" t="s">
        <v>566</v>
      </c>
      <c r="D227" t="s">
        <v>569</v>
      </c>
      <c r="E227">
        <v>1450.83</v>
      </c>
      <c r="F227">
        <v>5</v>
      </c>
      <c r="G227">
        <v>3</v>
      </c>
      <c r="H227">
        <v>3</v>
      </c>
      <c r="I227">
        <v>6</v>
      </c>
      <c r="J227" t="s">
        <v>570</v>
      </c>
    </row>
    <row r="228" spans="1:10" x14ac:dyDescent="0.3">
      <c r="A228" t="s">
        <v>236</v>
      </c>
      <c r="B228">
        <v>51</v>
      </c>
      <c r="C228" t="s">
        <v>566</v>
      </c>
      <c r="D228" t="s">
        <v>567</v>
      </c>
      <c r="E228">
        <v>1005.7</v>
      </c>
      <c r="F228">
        <v>5</v>
      </c>
      <c r="G228">
        <v>3</v>
      </c>
      <c r="H228">
        <v>5</v>
      </c>
      <c r="I228">
        <v>9</v>
      </c>
      <c r="J228" t="s">
        <v>571</v>
      </c>
    </row>
    <row r="229" spans="1:10" x14ac:dyDescent="0.3">
      <c r="A229" t="s">
        <v>237</v>
      </c>
      <c r="B229">
        <v>23</v>
      </c>
      <c r="C229" t="s">
        <v>566</v>
      </c>
      <c r="D229" t="s">
        <v>567</v>
      </c>
      <c r="E229">
        <v>948.21</v>
      </c>
      <c r="F229">
        <v>2</v>
      </c>
      <c r="G229">
        <v>2</v>
      </c>
      <c r="H229">
        <v>1</v>
      </c>
      <c r="I229">
        <v>2</v>
      </c>
      <c r="J229" t="s">
        <v>571</v>
      </c>
    </row>
    <row r="230" spans="1:10" x14ac:dyDescent="0.3">
      <c r="A230" t="s">
        <v>238</v>
      </c>
      <c r="B230">
        <v>39</v>
      </c>
      <c r="C230" t="s">
        <v>565</v>
      </c>
      <c r="D230" t="s">
        <v>568</v>
      </c>
      <c r="E230">
        <v>1589.95</v>
      </c>
      <c r="F230">
        <v>4</v>
      </c>
      <c r="G230">
        <v>1</v>
      </c>
      <c r="H230">
        <v>5</v>
      </c>
      <c r="I230">
        <v>7</v>
      </c>
      <c r="J230" t="s">
        <v>571</v>
      </c>
    </row>
    <row r="231" spans="1:10" x14ac:dyDescent="0.3">
      <c r="A231" t="s">
        <v>239</v>
      </c>
      <c r="B231">
        <v>28</v>
      </c>
      <c r="C231" t="s">
        <v>565</v>
      </c>
      <c r="D231" t="s">
        <v>568</v>
      </c>
      <c r="E231">
        <v>2196</v>
      </c>
      <c r="F231">
        <v>4</v>
      </c>
      <c r="G231">
        <v>2</v>
      </c>
      <c r="H231">
        <v>3</v>
      </c>
      <c r="I231">
        <v>6</v>
      </c>
      <c r="J231" t="s">
        <v>571</v>
      </c>
    </row>
    <row r="232" spans="1:10" x14ac:dyDescent="0.3">
      <c r="A232" t="s">
        <v>240</v>
      </c>
      <c r="B232">
        <v>33</v>
      </c>
      <c r="C232" t="s">
        <v>565</v>
      </c>
      <c r="D232" t="s">
        <v>567</v>
      </c>
      <c r="E232">
        <v>1959.16</v>
      </c>
      <c r="F232">
        <v>2</v>
      </c>
      <c r="G232">
        <v>2</v>
      </c>
      <c r="H232">
        <v>5</v>
      </c>
      <c r="I232">
        <v>2</v>
      </c>
      <c r="J232" t="s">
        <v>571</v>
      </c>
    </row>
    <row r="233" spans="1:10" x14ac:dyDescent="0.3">
      <c r="A233" t="s">
        <v>241</v>
      </c>
      <c r="B233">
        <v>50</v>
      </c>
      <c r="C233" t="s">
        <v>565</v>
      </c>
      <c r="D233" t="s">
        <v>567</v>
      </c>
      <c r="E233">
        <v>714.75</v>
      </c>
      <c r="F233">
        <v>3</v>
      </c>
      <c r="G233">
        <v>4</v>
      </c>
      <c r="H233">
        <v>3</v>
      </c>
      <c r="I233">
        <v>8</v>
      </c>
      <c r="J233" t="s">
        <v>571</v>
      </c>
    </row>
    <row r="234" spans="1:10" x14ac:dyDescent="0.3">
      <c r="A234" t="s">
        <v>242</v>
      </c>
      <c r="B234">
        <v>26</v>
      </c>
      <c r="C234" t="s">
        <v>566</v>
      </c>
      <c r="D234" t="s">
        <v>567</v>
      </c>
      <c r="E234">
        <v>1005.19</v>
      </c>
      <c r="F234">
        <v>3</v>
      </c>
      <c r="G234">
        <v>4</v>
      </c>
      <c r="H234">
        <v>3</v>
      </c>
      <c r="I234">
        <v>7</v>
      </c>
      <c r="J234" t="s">
        <v>570</v>
      </c>
    </row>
    <row r="235" spans="1:10" x14ac:dyDescent="0.3">
      <c r="A235" t="s">
        <v>243</v>
      </c>
      <c r="B235">
        <v>23</v>
      </c>
      <c r="C235" t="s">
        <v>565</v>
      </c>
      <c r="D235" t="s">
        <v>567</v>
      </c>
      <c r="E235">
        <v>1970.39</v>
      </c>
      <c r="F235">
        <v>5</v>
      </c>
      <c r="G235">
        <v>2</v>
      </c>
      <c r="H235">
        <v>4</v>
      </c>
      <c r="I235">
        <v>5</v>
      </c>
      <c r="J235" t="s">
        <v>571</v>
      </c>
    </row>
    <row r="236" spans="1:10" x14ac:dyDescent="0.3">
      <c r="A236" t="s">
        <v>244</v>
      </c>
      <c r="B236">
        <v>33</v>
      </c>
      <c r="C236" t="s">
        <v>566</v>
      </c>
      <c r="D236" t="s">
        <v>567</v>
      </c>
      <c r="E236">
        <v>1008.76</v>
      </c>
      <c r="F236">
        <v>1</v>
      </c>
      <c r="G236">
        <v>2</v>
      </c>
      <c r="H236">
        <v>3</v>
      </c>
      <c r="I236">
        <v>5</v>
      </c>
      <c r="J236" t="s">
        <v>570</v>
      </c>
    </row>
    <row r="237" spans="1:10" x14ac:dyDescent="0.3">
      <c r="A237" t="s">
        <v>245</v>
      </c>
      <c r="B237">
        <v>46</v>
      </c>
      <c r="C237" t="s">
        <v>565</v>
      </c>
      <c r="D237" t="s">
        <v>567</v>
      </c>
      <c r="E237">
        <v>1387.68</v>
      </c>
      <c r="F237">
        <v>3</v>
      </c>
      <c r="G237">
        <v>2</v>
      </c>
      <c r="H237">
        <v>3</v>
      </c>
      <c r="I237">
        <v>7</v>
      </c>
      <c r="J237" t="s">
        <v>570</v>
      </c>
    </row>
    <row r="238" spans="1:10" x14ac:dyDescent="0.3">
      <c r="A238" t="s">
        <v>246</v>
      </c>
      <c r="B238">
        <v>20</v>
      </c>
      <c r="C238" t="s">
        <v>566</v>
      </c>
      <c r="D238" t="s">
        <v>567</v>
      </c>
      <c r="E238">
        <v>1775.03</v>
      </c>
      <c r="F238">
        <v>1</v>
      </c>
      <c r="G238">
        <v>5</v>
      </c>
      <c r="H238">
        <v>2</v>
      </c>
      <c r="I238">
        <v>9</v>
      </c>
      <c r="J238" t="s">
        <v>571</v>
      </c>
    </row>
    <row r="239" spans="1:10" x14ac:dyDescent="0.3">
      <c r="A239" t="s">
        <v>247</v>
      </c>
      <c r="B239">
        <v>37</v>
      </c>
      <c r="C239" t="s">
        <v>566</v>
      </c>
      <c r="D239" t="s">
        <v>567</v>
      </c>
      <c r="E239">
        <v>1015.83</v>
      </c>
      <c r="F239">
        <v>4</v>
      </c>
      <c r="G239">
        <v>4</v>
      </c>
      <c r="H239">
        <v>1</v>
      </c>
      <c r="I239">
        <v>9</v>
      </c>
      <c r="J239" t="s">
        <v>570</v>
      </c>
    </row>
    <row r="240" spans="1:10" x14ac:dyDescent="0.3">
      <c r="A240" t="s">
        <v>248</v>
      </c>
      <c r="B240">
        <v>53</v>
      </c>
      <c r="C240" t="s">
        <v>565</v>
      </c>
      <c r="D240" t="s">
        <v>567</v>
      </c>
      <c r="E240">
        <v>1552.69</v>
      </c>
      <c r="F240">
        <v>1</v>
      </c>
      <c r="G240">
        <v>2</v>
      </c>
      <c r="H240">
        <v>4</v>
      </c>
      <c r="I240">
        <v>9</v>
      </c>
      <c r="J240" t="s">
        <v>570</v>
      </c>
    </row>
    <row r="241" spans="1:10" x14ac:dyDescent="0.3">
      <c r="A241" t="s">
        <v>249</v>
      </c>
      <c r="B241">
        <v>36</v>
      </c>
      <c r="C241" t="s">
        <v>565</v>
      </c>
      <c r="D241" t="s">
        <v>567</v>
      </c>
      <c r="E241">
        <v>832.99</v>
      </c>
      <c r="F241">
        <v>4</v>
      </c>
      <c r="G241">
        <v>3</v>
      </c>
      <c r="H241">
        <v>4</v>
      </c>
      <c r="I241">
        <v>6</v>
      </c>
      <c r="J241" t="s">
        <v>571</v>
      </c>
    </row>
    <row r="242" spans="1:10" x14ac:dyDescent="0.3">
      <c r="A242" t="s">
        <v>250</v>
      </c>
      <c r="B242">
        <v>43</v>
      </c>
      <c r="C242" t="s">
        <v>565</v>
      </c>
      <c r="D242" t="s">
        <v>568</v>
      </c>
      <c r="E242">
        <v>1199.32</v>
      </c>
      <c r="F242">
        <v>2</v>
      </c>
      <c r="G242">
        <v>3</v>
      </c>
      <c r="H242">
        <v>4</v>
      </c>
      <c r="I242">
        <v>10</v>
      </c>
      <c r="J242" t="s">
        <v>571</v>
      </c>
    </row>
    <row r="243" spans="1:10" x14ac:dyDescent="0.3">
      <c r="A243" t="s">
        <v>251</v>
      </c>
      <c r="B243">
        <v>20</v>
      </c>
      <c r="C243" t="s">
        <v>565</v>
      </c>
      <c r="D243" t="s">
        <v>568</v>
      </c>
      <c r="E243">
        <v>1659.89</v>
      </c>
      <c r="F243">
        <v>2</v>
      </c>
      <c r="G243">
        <v>5</v>
      </c>
      <c r="H243">
        <v>2</v>
      </c>
      <c r="I243">
        <v>6</v>
      </c>
      <c r="J243" t="s">
        <v>571</v>
      </c>
    </row>
    <row r="244" spans="1:10" x14ac:dyDescent="0.3">
      <c r="A244" t="s">
        <v>252</v>
      </c>
      <c r="B244">
        <v>36</v>
      </c>
      <c r="C244" t="s">
        <v>566</v>
      </c>
      <c r="D244" t="s">
        <v>569</v>
      </c>
      <c r="E244">
        <v>703.5</v>
      </c>
      <c r="F244">
        <v>5</v>
      </c>
      <c r="G244">
        <v>5</v>
      </c>
      <c r="H244">
        <v>3</v>
      </c>
      <c r="I244">
        <v>3</v>
      </c>
      <c r="J244" t="s">
        <v>570</v>
      </c>
    </row>
    <row r="245" spans="1:10" x14ac:dyDescent="0.3">
      <c r="A245" t="s">
        <v>253</v>
      </c>
      <c r="B245">
        <v>37</v>
      </c>
      <c r="C245" t="s">
        <v>565</v>
      </c>
      <c r="D245" t="s">
        <v>568</v>
      </c>
      <c r="E245">
        <v>1720.24</v>
      </c>
      <c r="F245">
        <v>3</v>
      </c>
      <c r="G245">
        <v>1</v>
      </c>
      <c r="H245">
        <v>1</v>
      </c>
      <c r="I245">
        <v>1</v>
      </c>
      <c r="J245" t="s">
        <v>570</v>
      </c>
    </row>
    <row r="246" spans="1:10" x14ac:dyDescent="0.3">
      <c r="A246" t="s">
        <v>254</v>
      </c>
      <c r="B246">
        <v>49</v>
      </c>
      <c r="C246" t="s">
        <v>565</v>
      </c>
      <c r="D246" t="s">
        <v>567</v>
      </c>
      <c r="E246">
        <v>1490.18</v>
      </c>
      <c r="F246">
        <v>5</v>
      </c>
      <c r="G246">
        <v>1</v>
      </c>
      <c r="H246">
        <v>5</v>
      </c>
      <c r="I246">
        <v>7</v>
      </c>
      <c r="J246" t="s">
        <v>571</v>
      </c>
    </row>
    <row r="247" spans="1:10" x14ac:dyDescent="0.3">
      <c r="A247" t="s">
        <v>255</v>
      </c>
      <c r="B247">
        <v>24</v>
      </c>
      <c r="C247" t="s">
        <v>566</v>
      </c>
      <c r="D247" t="s">
        <v>568</v>
      </c>
      <c r="E247">
        <v>1776.24</v>
      </c>
      <c r="F247">
        <v>4</v>
      </c>
      <c r="G247">
        <v>1</v>
      </c>
      <c r="H247">
        <v>3</v>
      </c>
      <c r="I247">
        <v>4</v>
      </c>
      <c r="J247" t="s">
        <v>571</v>
      </c>
    </row>
    <row r="248" spans="1:10" x14ac:dyDescent="0.3">
      <c r="A248" t="s">
        <v>256</v>
      </c>
      <c r="B248">
        <v>58</v>
      </c>
      <c r="C248" t="s">
        <v>565</v>
      </c>
      <c r="D248" t="s">
        <v>568</v>
      </c>
      <c r="E248">
        <v>1611.96</v>
      </c>
      <c r="F248">
        <v>5</v>
      </c>
      <c r="G248">
        <v>5</v>
      </c>
      <c r="H248">
        <v>2</v>
      </c>
      <c r="I248">
        <v>1</v>
      </c>
      <c r="J248" t="s">
        <v>570</v>
      </c>
    </row>
    <row r="249" spans="1:10" x14ac:dyDescent="0.3">
      <c r="A249" t="s">
        <v>257</v>
      </c>
      <c r="B249">
        <v>50</v>
      </c>
      <c r="C249" t="s">
        <v>565</v>
      </c>
      <c r="D249" t="s">
        <v>567</v>
      </c>
      <c r="E249">
        <v>2182.0700000000002</v>
      </c>
      <c r="F249">
        <v>1</v>
      </c>
      <c r="G249">
        <v>5</v>
      </c>
      <c r="H249">
        <v>3</v>
      </c>
      <c r="I249">
        <v>8</v>
      </c>
      <c r="J249" t="s">
        <v>570</v>
      </c>
    </row>
    <row r="250" spans="1:10" x14ac:dyDescent="0.3">
      <c r="A250" t="s">
        <v>258</v>
      </c>
      <c r="B250">
        <v>57</v>
      </c>
      <c r="C250" t="s">
        <v>565</v>
      </c>
      <c r="D250" t="s">
        <v>569</v>
      </c>
      <c r="E250">
        <v>1562.61</v>
      </c>
      <c r="F250">
        <v>4</v>
      </c>
      <c r="G250">
        <v>5</v>
      </c>
      <c r="H250">
        <v>3</v>
      </c>
      <c r="I250">
        <v>6</v>
      </c>
      <c r="J250" t="s">
        <v>570</v>
      </c>
    </row>
    <row r="251" spans="1:10" x14ac:dyDescent="0.3">
      <c r="A251" t="s">
        <v>259</v>
      </c>
      <c r="B251">
        <v>56</v>
      </c>
      <c r="C251" t="s">
        <v>565</v>
      </c>
      <c r="D251" t="s">
        <v>567</v>
      </c>
      <c r="E251">
        <v>1285.3</v>
      </c>
      <c r="F251">
        <v>2</v>
      </c>
      <c r="G251">
        <v>3</v>
      </c>
      <c r="H251">
        <v>2</v>
      </c>
      <c r="I251">
        <v>6</v>
      </c>
      <c r="J251" t="s">
        <v>570</v>
      </c>
    </row>
    <row r="252" spans="1:10" x14ac:dyDescent="0.3">
      <c r="A252" t="s">
        <v>260</v>
      </c>
      <c r="B252">
        <v>35</v>
      </c>
      <c r="C252" t="s">
        <v>565</v>
      </c>
      <c r="D252" t="s">
        <v>567</v>
      </c>
      <c r="E252">
        <v>1561.15</v>
      </c>
      <c r="F252">
        <v>3</v>
      </c>
      <c r="G252">
        <v>5</v>
      </c>
      <c r="H252">
        <v>4</v>
      </c>
      <c r="I252">
        <v>2</v>
      </c>
      <c r="J252" t="s">
        <v>571</v>
      </c>
    </row>
    <row r="253" spans="1:10" x14ac:dyDescent="0.3">
      <c r="A253" t="s">
        <v>261</v>
      </c>
      <c r="B253">
        <v>57</v>
      </c>
      <c r="C253" t="s">
        <v>566</v>
      </c>
      <c r="D253" t="s">
        <v>567</v>
      </c>
      <c r="E253">
        <v>1771.65</v>
      </c>
      <c r="F253">
        <v>4</v>
      </c>
      <c r="G253">
        <v>3</v>
      </c>
      <c r="H253">
        <v>4</v>
      </c>
      <c r="I253">
        <v>1</v>
      </c>
      <c r="J253" t="s">
        <v>570</v>
      </c>
    </row>
    <row r="254" spans="1:10" x14ac:dyDescent="0.3">
      <c r="A254" t="s">
        <v>262</v>
      </c>
      <c r="B254">
        <v>18</v>
      </c>
      <c r="C254" t="s">
        <v>565</v>
      </c>
      <c r="D254" t="s">
        <v>567</v>
      </c>
      <c r="E254">
        <v>1524.43</v>
      </c>
      <c r="F254">
        <v>4</v>
      </c>
      <c r="G254">
        <v>1</v>
      </c>
      <c r="H254">
        <v>1</v>
      </c>
      <c r="I254">
        <v>2</v>
      </c>
      <c r="J254" t="s">
        <v>570</v>
      </c>
    </row>
    <row r="255" spans="1:10" x14ac:dyDescent="0.3">
      <c r="A255" t="s">
        <v>263</v>
      </c>
      <c r="B255">
        <v>28</v>
      </c>
      <c r="C255" t="s">
        <v>565</v>
      </c>
      <c r="D255" t="s">
        <v>569</v>
      </c>
      <c r="E255">
        <v>1520.3</v>
      </c>
      <c r="F255">
        <v>1</v>
      </c>
      <c r="G255">
        <v>1</v>
      </c>
      <c r="H255">
        <v>1</v>
      </c>
      <c r="I255">
        <v>4</v>
      </c>
      <c r="J255" t="s">
        <v>570</v>
      </c>
    </row>
    <row r="256" spans="1:10" x14ac:dyDescent="0.3">
      <c r="A256" t="s">
        <v>264</v>
      </c>
      <c r="B256">
        <v>45</v>
      </c>
      <c r="C256" t="s">
        <v>565</v>
      </c>
      <c r="D256" t="s">
        <v>568</v>
      </c>
      <c r="E256">
        <v>1149</v>
      </c>
      <c r="F256">
        <v>3</v>
      </c>
      <c r="G256">
        <v>1</v>
      </c>
      <c r="H256">
        <v>4</v>
      </c>
      <c r="I256">
        <v>2</v>
      </c>
      <c r="J256" t="s">
        <v>570</v>
      </c>
    </row>
    <row r="257" spans="1:10" x14ac:dyDescent="0.3">
      <c r="A257" t="s">
        <v>265</v>
      </c>
      <c r="B257">
        <v>42</v>
      </c>
      <c r="C257" t="s">
        <v>565</v>
      </c>
      <c r="D257" t="s">
        <v>568</v>
      </c>
      <c r="E257">
        <v>1168.55</v>
      </c>
      <c r="F257">
        <v>2</v>
      </c>
      <c r="G257">
        <v>2</v>
      </c>
      <c r="H257">
        <v>5</v>
      </c>
      <c r="I257">
        <v>1</v>
      </c>
      <c r="J257" t="s">
        <v>571</v>
      </c>
    </row>
    <row r="258" spans="1:10" x14ac:dyDescent="0.3">
      <c r="A258" t="s">
        <v>266</v>
      </c>
      <c r="B258">
        <v>40</v>
      </c>
      <c r="C258" t="s">
        <v>565</v>
      </c>
      <c r="D258" t="s">
        <v>567</v>
      </c>
      <c r="E258">
        <v>798.7</v>
      </c>
      <c r="F258">
        <v>4</v>
      </c>
      <c r="G258">
        <v>2</v>
      </c>
      <c r="H258">
        <v>3</v>
      </c>
      <c r="I258">
        <v>7</v>
      </c>
      <c r="J258" t="s">
        <v>571</v>
      </c>
    </row>
    <row r="259" spans="1:10" x14ac:dyDescent="0.3">
      <c r="A259" t="s">
        <v>267</v>
      </c>
      <c r="B259">
        <v>48</v>
      </c>
      <c r="C259" t="s">
        <v>566</v>
      </c>
      <c r="D259" t="s">
        <v>569</v>
      </c>
      <c r="E259">
        <v>2374.79</v>
      </c>
      <c r="F259">
        <v>4</v>
      </c>
      <c r="G259">
        <v>4</v>
      </c>
      <c r="H259">
        <v>5</v>
      </c>
      <c r="I259">
        <v>8</v>
      </c>
      <c r="J259" t="s">
        <v>570</v>
      </c>
    </row>
    <row r="260" spans="1:10" x14ac:dyDescent="0.3">
      <c r="A260" t="s">
        <v>268</v>
      </c>
      <c r="B260">
        <v>47</v>
      </c>
      <c r="C260" t="s">
        <v>565</v>
      </c>
      <c r="D260" t="s">
        <v>567</v>
      </c>
      <c r="E260">
        <v>878.07</v>
      </c>
      <c r="F260">
        <v>1</v>
      </c>
      <c r="G260">
        <v>4</v>
      </c>
      <c r="H260">
        <v>3</v>
      </c>
      <c r="I260">
        <v>6</v>
      </c>
      <c r="J260" t="s">
        <v>570</v>
      </c>
    </row>
    <row r="261" spans="1:10" x14ac:dyDescent="0.3">
      <c r="A261" t="s">
        <v>269</v>
      </c>
      <c r="B261">
        <v>59</v>
      </c>
      <c r="C261" t="s">
        <v>566</v>
      </c>
      <c r="D261" t="s">
        <v>569</v>
      </c>
      <c r="E261">
        <v>1153.55</v>
      </c>
      <c r="F261">
        <v>5</v>
      </c>
      <c r="G261">
        <v>4</v>
      </c>
      <c r="H261">
        <v>4</v>
      </c>
      <c r="I261">
        <v>4</v>
      </c>
      <c r="J261" t="s">
        <v>571</v>
      </c>
    </row>
    <row r="262" spans="1:10" x14ac:dyDescent="0.3">
      <c r="A262" t="s">
        <v>270</v>
      </c>
      <c r="B262">
        <v>52</v>
      </c>
      <c r="C262" t="s">
        <v>566</v>
      </c>
      <c r="D262" t="s">
        <v>568</v>
      </c>
      <c r="E262">
        <v>1140.8</v>
      </c>
      <c r="F262">
        <v>2</v>
      </c>
      <c r="G262">
        <v>2</v>
      </c>
      <c r="H262">
        <v>1</v>
      </c>
      <c r="I262">
        <v>6</v>
      </c>
      <c r="J262" t="s">
        <v>571</v>
      </c>
    </row>
    <row r="263" spans="1:10" x14ac:dyDescent="0.3">
      <c r="A263" t="s">
        <v>271</v>
      </c>
      <c r="B263">
        <v>24</v>
      </c>
      <c r="C263" t="s">
        <v>565</v>
      </c>
      <c r="D263" t="s">
        <v>569</v>
      </c>
      <c r="E263">
        <v>1947.46</v>
      </c>
      <c r="F263">
        <v>3</v>
      </c>
      <c r="G263">
        <v>2</v>
      </c>
      <c r="H263">
        <v>1</v>
      </c>
      <c r="I263">
        <v>3</v>
      </c>
      <c r="J263" t="s">
        <v>570</v>
      </c>
    </row>
    <row r="264" spans="1:10" x14ac:dyDescent="0.3">
      <c r="A264" t="s">
        <v>272</v>
      </c>
      <c r="B264">
        <v>33</v>
      </c>
      <c r="C264" t="s">
        <v>565</v>
      </c>
      <c r="D264" t="s">
        <v>567</v>
      </c>
      <c r="E264">
        <v>1352.53</v>
      </c>
      <c r="F264">
        <v>4</v>
      </c>
      <c r="G264">
        <v>4</v>
      </c>
      <c r="H264">
        <v>5</v>
      </c>
      <c r="I264">
        <v>8</v>
      </c>
      <c r="J264" t="s">
        <v>570</v>
      </c>
    </row>
    <row r="265" spans="1:10" x14ac:dyDescent="0.3">
      <c r="A265" t="s">
        <v>273</v>
      </c>
      <c r="B265">
        <v>43</v>
      </c>
      <c r="C265" t="s">
        <v>565</v>
      </c>
      <c r="D265" t="s">
        <v>567</v>
      </c>
      <c r="E265">
        <v>2123.87</v>
      </c>
      <c r="F265">
        <v>4</v>
      </c>
      <c r="G265">
        <v>4</v>
      </c>
      <c r="H265">
        <v>1</v>
      </c>
      <c r="I265">
        <v>10</v>
      </c>
      <c r="J265" t="s">
        <v>571</v>
      </c>
    </row>
    <row r="266" spans="1:10" x14ac:dyDescent="0.3">
      <c r="A266" t="s">
        <v>274</v>
      </c>
      <c r="B266">
        <v>19</v>
      </c>
      <c r="C266" t="s">
        <v>565</v>
      </c>
      <c r="D266" t="s">
        <v>567</v>
      </c>
      <c r="E266">
        <v>1163.25</v>
      </c>
      <c r="F266">
        <v>2</v>
      </c>
      <c r="G266">
        <v>5</v>
      </c>
      <c r="H266">
        <v>4</v>
      </c>
      <c r="I266">
        <v>2</v>
      </c>
      <c r="J266" t="s">
        <v>571</v>
      </c>
    </row>
    <row r="267" spans="1:10" x14ac:dyDescent="0.3">
      <c r="A267" t="s">
        <v>275</v>
      </c>
      <c r="B267">
        <v>18</v>
      </c>
      <c r="C267" t="s">
        <v>566</v>
      </c>
      <c r="D267" t="s">
        <v>567</v>
      </c>
      <c r="E267">
        <v>1639.5</v>
      </c>
      <c r="F267">
        <v>5</v>
      </c>
      <c r="G267">
        <v>4</v>
      </c>
      <c r="H267">
        <v>5</v>
      </c>
      <c r="I267">
        <v>5</v>
      </c>
      <c r="J267" t="s">
        <v>571</v>
      </c>
    </row>
    <row r="268" spans="1:10" x14ac:dyDescent="0.3">
      <c r="A268" t="s">
        <v>276</v>
      </c>
      <c r="B268">
        <v>29</v>
      </c>
      <c r="C268" t="s">
        <v>565</v>
      </c>
      <c r="D268" t="s">
        <v>568</v>
      </c>
      <c r="E268">
        <v>1082.33</v>
      </c>
      <c r="F268">
        <v>4</v>
      </c>
      <c r="G268">
        <v>5</v>
      </c>
      <c r="H268">
        <v>3</v>
      </c>
      <c r="I268">
        <v>1</v>
      </c>
      <c r="J268" t="s">
        <v>571</v>
      </c>
    </row>
    <row r="269" spans="1:10" x14ac:dyDescent="0.3">
      <c r="A269" t="s">
        <v>277</v>
      </c>
      <c r="B269">
        <v>22</v>
      </c>
      <c r="C269" t="s">
        <v>565</v>
      </c>
      <c r="D269" t="s">
        <v>567</v>
      </c>
      <c r="E269">
        <v>2572.5700000000002</v>
      </c>
      <c r="F269">
        <v>2</v>
      </c>
      <c r="G269">
        <v>3</v>
      </c>
      <c r="H269">
        <v>1</v>
      </c>
      <c r="I269">
        <v>6</v>
      </c>
      <c r="J269" t="s">
        <v>571</v>
      </c>
    </row>
    <row r="270" spans="1:10" x14ac:dyDescent="0.3">
      <c r="A270" t="s">
        <v>278</v>
      </c>
      <c r="B270">
        <v>54</v>
      </c>
      <c r="C270" t="s">
        <v>565</v>
      </c>
      <c r="D270" t="s">
        <v>569</v>
      </c>
      <c r="E270">
        <v>906.2</v>
      </c>
      <c r="F270">
        <v>1</v>
      </c>
      <c r="G270">
        <v>2</v>
      </c>
      <c r="H270">
        <v>2</v>
      </c>
      <c r="I270">
        <v>2</v>
      </c>
      <c r="J270" t="s">
        <v>571</v>
      </c>
    </row>
    <row r="271" spans="1:10" x14ac:dyDescent="0.3">
      <c r="A271" t="s">
        <v>279</v>
      </c>
      <c r="B271">
        <v>49</v>
      </c>
      <c r="C271" t="s">
        <v>565</v>
      </c>
      <c r="D271" t="s">
        <v>569</v>
      </c>
      <c r="E271">
        <v>1654.91</v>
      </c>
      <c r="F271">
        <v>5</v>
      </c>
      <c r="G271">
        <v>4</v>
      </c>
      <c r="H271">
        <v>1</v>
      </c>
      <c r="I271">
        <v>4</v>
      </c>
      <c r="J271" t="s">
        <v>570</v>
      </c>
    </row>
    <row r="272" spans="1:10" x14ac:dyDescent="0.3">
      <c r="A272" t="s">
        <v>280</v>
      </c>
      <c r="B272">
        <v>26</v>
      </c>
      <c r="C272" t="s">
        <v>565</v>
      </c>
      <c r="D272" t="s">
        <v>568</v>
      </c>
      <c r="E272">
        <v>1816.89</v>
      </c>
      <c r="F272">
        <v>3</v>
      </c>
      <c r="G272">
        <v>2</v>
      </c>
      <c r="H272">
        <v>3</v>
      </c>
      <c r="I272">
        <v>6</v>
      </c>
      <c r="J272" t="s">
        <v>571</v>
      </c>
    </row>
    <row r="273" spans="1:10" x14ac:dyDescent="0.3">
      <c r="A273" t="s">
        <v>281</v>
      </c>
      <c r="B273">
        <v>58</v>
      </c>
      <c r="C273" t="s">
        <v>565</v>
      </c>
      <c r="D273" t="s">
        <v>568</v>
      </c>
      <c r="E273">
        <v>1706.9</v>
      </c>
      <c r="F273">
        <v>4</v>
      </c>
      <c r="G273">
        <v>2</v>
      </c>
      <c r="H273">
        <v>5</v>
      </c>
      <c r="I273">
        <v>10</v>
      </c>
      <c r="J273" t="s">
        <v>571</v>
      </c>
    </row>
    <row r="274" spans="1:10" x14ac:dyDescent="0.3">
      <c r="A274" t="s">
        <v>282</v>
      </c>
      <c r="B274">
        <v>52</v>
      </c>
      <c r="C274" t="s">
        <v>566</v>
      </c>
      <c r="D274" t="s">
        <v>567</v>
      </c>
      <c r="E274">
        <v>1407.36</v>
      </c>
      <c r="F274">
        <v>2</v>
      </c>
      <c r="G274">
        <v>2</v>
      </c>
      <c r="H274">
        <v>3</v>
      </c>
      <c r="I274">
        <v>8</v>
      </c>
      <c r="J274" t="s">
        <v>571</v>
      </c>
    </row>
    <row r="275" spans="1:10" x14ac:dyDescent="0.3">
      <c r="A275" t="s">
        <v>283</v>
      </c>
      <c r="B275">
        <v>36</v>
      </c>
      <c r="C275" t="s">
        <v>566</v>
      </c>
      <c r="D275" t="s">
        <v>567</v>
      </c>
      <c r="E275">
        <v>1435.09</v>
      </c>
      <c r="F275">
        <v>1</v>
      </c>
      <c r="G275">
        <v>3</v>
      </c>
      <c r="H275">
        <v>2</v>
      </c>
      <c r="I275">
        <v>8</v>
      </c>
      <c r="J275" t="s">
        <v>571</v>
      </c>
    </row>
    <row r="276" spans="1:10" x14ac:dyDescent="0.3">
      <c r="A276" t="s">
        <v>284</v>
      </c>
      <c r="B276">
        <v>33</v>
      </c>
      <c r="C276" t="s">
        <v>565</v>
      </c>
      <c r="D276" t="s">
        <v>567</v>
      </c>
      <c r="E276">
        <v>1521.91</v>
      </c>
      <c r="F276">
        <v>3</v>
      </c>
      <c r="G276">
        <v>1</v>
      </c>
      <c r="H276">
        <v>4</v>
      </c>
      <c r="I276">
        <v>6</v>
      </c>
      <c r="J276" t="s">
        <v>570</v>
      </c>
    </row>
    <row r="277" spans="1:10" x14ac:dyDescent="0.3">
      <c r="A277" t="s">
        <v>285</v>
      </c>
      <c r="B277">
        <v>20</v>
      </c>
      <c r="C277" t="s">
        <v>565</v>
      </c>
      <c r="D277" t="s">
        <v>569</v>
      </c>
      <c r="E277">
        <v>1426.5</v>
      </c>
      <c r="F277">
        <v>2</v>
      </c>
      <c r="G277">
        <v>4</v>
      </c>
      <c r="H277">
        <v>1</v>
      </c>
      <c r="I277">
        <v>4</v>
      </c>
      <c r="J277" t="s">
        <v>570</v>
      </c>
    </row>
    <row r="278" spans="1:10" x14ac:dyDescent="0.3">
      <c r="A278" t="s">
        <v>286</v>
      </c>
      <c r="B278">
        <v>37</v>
      </c>
      <c r="C278" t="s">
        <v>565</v>
      </c>
      <c r="D278" t="s">
        <v>568</v>
      </c>
      <c r="E278">
        <v>1981.94</v>
      </c>
      <c r="F278">
        <v>2</v>
      </c>
      <c r="G278">
        <v>1</v>
      </c>
      <c r="H278">
        <v>5</v>
      </c>
      <c r="I278">
        <v>8</v>
      </c>
      <c r="J278" t="s">
        <v>571</v>
      </c>
    </row>
    <row r="279" spans="1:10" x14ac:dyDescent="0.3">
      <c r="A279" t="s">
        <v>287</v>
      </c>
      <c r="B279">
        <v>41</v>
      </c>
      <c r="C279" t="s">
        <v>566</v>
      </c>
      <c r="D279" t="s">
        <v>567</v>
      </c>
      <c r="E279">
        <v>2605.2600000000002</v>
      </c>
      <c r="F279">
        <v>3</v>
      </c>
      <c r="G279">
        <v>1</v>
      </c>
      <c r="H279">
        <v>4</v>
      </c>
      <c r="I279">
        <v>8</v>
      </c>
      <c r="J279" t="s">
        <v>570</v>
      </c>
    </row>
    <row r="280" spans="1:10" x14ac:dyDescent="0.3">
      <c r="A280" t="s">
        <v>288</v>
      </c>
      <c r="B280">
        <v>50</v>
      </c>
      <c r="C280" t="s">
        <v>565</v>
      </c>
      <c r="D280" t="s">
        <v>567</v>
      </c>
      <c r="E280">
        <v>1221.25</v>
      </c>
      <c r="F280">
        <v>1</v>
      </c>
      <c r="G280">
        <v>1</v>
      </c>
      <c r="H280">
        <v>3</v>
      </c>
      <c r="I280">
        <v>10</v>
      </c>
      <c r="J280" t="s">
        <v>570</v>
      </c>
    </row>
    <row r="281" spans="1:10" x14ac:dyDescent="0.3">
      <c r="A281" t="s">
        <v>289</v>
      </c>
      <c r="B281">
        <v>41</v>
      </c>
      <c r="C281" t="s">
        <v>566</v>
      </c>
      <c r="D281" t="s">
        <v>567</v>
      </c>
      <c r="E281">
        <v>815.1</v>
      </c>
      <c r="F281">
        <v>1</v>
      </c>
      <c r="G281">
        <v>2</v>
      </c>
      <c r="H281">
        <v>5</v>
      </c>
      <c r="I281">
        <v>1</v>
      </c>
      <c r="J281" t="s">
        <v>570</v>
      </c>
    </row>
    <row r="282" spans="1:10" x14ac:dyDescent="0.3">
      <c r="A282" t="s">
        <v>290</v>
      </c>
      <c r="B282">
        <v>28</v>
      </c>
      <c r="C282" t="s">
        <v>565</v>
      </c>
      <c r="D282" t="s">
        <v>569</v>
      </c>
      <c r="E282">
        <v>1455.86</v>
      </c>
      <c r="F282">
        <v>5</v>
      </c>
      <c r="G282">
        <v>5</v>
      </c>
      <c r="H282">
        <v>4</v>
      </c>
      <c r="I282">
        <v>4</v>
      </c>
      <c r="J282" t="s">
        <v>570</v>
      </c>
    </row>
    <row r="283" spans="1:10" x14ac:dyDescent="0.3">
      <c r="A283" t="s">
        <v>291</v>
      </c>
      <c r="B283">
        <v>25</v>
      </c>
      <c r="C283" t="s">
        <v>565</v>
      </c>
      <c r="D283" t="s">
        <v>569</v>
      </c>
      <c r="E283">
        <v>2789.85</v>
      </c>
      <c r="F283">
        <v>4</v>
      </c>
      <c r="G283">
        <v>2</v>
      </c>
      <c r="H283">
        <v>5</v>
      </c>
      <c r="I283">
        <v>4</v>
      </c>
      <c r="J283" t="s">
        <v>570</v>
      </c>
    </row>
    <row r="284" spans="1:10" x14ac:dyDescent="0.3">
      <c r="A284" t="s">
        <v>292</v>
      </c>
      <c r="B284">
        <v>53</v>
      </c>
      <c r="C284" t="s">
        <v>565</v>
      </c>
      <c r="D284" t="s">
        <v>568</v>
      </c>
      <c r="E284">
        <v>1098.1600000000001</v>
      </c>
      <c r="F284">
        <v>3</v>
      </c>
      <c r="G284">
        <v>2</v>
      </c>
      <c r="H284">
        <v>2</v>
      </c>
      <c r="I284">
        <v>7</v>
      </c>
      <c r="J284" t="s">
        <v>570</v>
      </c>
    </row>
    <row r="285" spans="1:10" x14ac:dyDescent="0.3">
      <c r="A285" t="s">
        <v>293</v>
      </c>
      <c r="B285">
        <v>55</v>
      </c>
      <c r="C285" t="s">
        <v>565</v>
      </c>
      <c r="D285" t="s">
        <v>569</v>
      </c>
      <c r="E285">
        <v>2319.56</v>
      </c>
      <c r="F285">
        <v>3</v>
      </c>
      <c r="G285">
        <v>1</v>
      </c>
      <c r="H285">
        <v>2</v>
      </c>
      <c r="I285">
        <v>7</v>
      </c>
      <c r="J285" t="s">
        <v>571</v>
      </c>
    </row>
    <row r="286" spans="1:10" x14ac:dyDescent="0.3">
      <c r="A286" t="s">
        <v>294</v>
      </c>
      <c r="B286">
        <v>57</v>
      </c>
      <c r="C286" t="s">
        <v>566</v>
      </c>
      <c r="D286" t="s">
        <v>567</v>
      </c>
      <c r="E286">
        <v>2338.85</v>
      </c>
      <c r="F286">
        <v>3</v>
      </c>
      <c r="G286">
        <v>2</v>
      </c>
      <c r="H286">
        <v>1</v>
      </c>
      <c r="I286">
        <v>8</v>
      </c>
      <c r="J286" t="s">
        <v>571</v>
      </c>
    </row>
    <row r="287" spans="1:10" x14ac:dyDescent="0.3">
      <c r="A287" t="s">
        <v>295</v>
      </c>
      <c r="B287">
        <v>37</v>
      </c>
      <c r="C287" t="s">
        <v>566</v>
      </c>
      <c r="D287" t="s">
        <v>567</v>
      </c>
      <c r="E287">
        <v>1223.21</v>
      </c>
      <c r="F287">
        <v>1</v>
      </c>
      <c r="G287">
        <v>1</v>
      </c>
      <c r="H287">
        <v>1</v>
      </c>
      <c r="I287">
        <v>5</v>
      </c>
      <c r="J287" t="s">
        <v>571</v>
      </c>
    </row>
    <row r="288" spans="1:10" x14ac:dyDescent="0.3">
      <c r="A288" t="s">
        <v>296</v>
      </c>
      <c r="B288">
        <v>52</v>
      </c>
      <c r="C288" t="s">
        <v>565</v>
      </c>
      <c r="D288" t="s">
        <v>567</v>
      </c>
      <c r="E288">
        <v>1784.49</v>
      </c>
      <c r="F288">
        <v>4</v>
      </c>
      <c r="G288">
        <v>5</v>
      </c>
      <c r="H288">
        <v>2</v>
      </c>
      <c r="I288">
        <v>7</v>
      </c>
      <c r="J288" t="s">
        <v>571</v>
      </c>
    </row>
    <row r="289" spans="1:10" x14ac:dyDescent="0.3">
      <c r="A289" t="s">
        <v>297</v>
      </c>
      <c r="B289">
        <v>42</v>
      </c>
      <c r="C289" t="s">
        <v>565</v>
      </c>
      <c r="D289" t="s">
        <v>567</v>
      </c>
      <c r="E289">
        <v>2314.1999999999998</v>
      </c>
      <c r="F289">
        <v>5</v>
      </c>
      <c r="G289">
        <v>4</v>
      </c>
      <c r="H289">
        <v>5</v>
      </c>
      <c r="I289">
        <v>8</v>
      </c>
      <c r="J289" t="s">
        <v>571</v>
      </c>
    </row>
    <row r="290" spans="1:10" x14ac:dyDescent="0.3">
      <c r="A290" t="s">
        <v>298</v>
      </c>
      <c r="B290">
        <v>52</v>
      </c>
      <c r="C290" t="s">
        <v>566</v>
      </c>
      <c r="D290" t="s">
        <v>567</v>
      </c>
      <c r="E290">
        <v>1310.44</v>
      </c>
      <c r="F290">
        <v>2</v>
      </c>
      <c r="G290">
        <v>1</v>
      </c>
      <c r="H290">
        <v>2</v>
      </c>
      <c r="I290">
        <v>9</v>
      </c>
      <c r="J290" t="s">
        <v>570</v>
      </c>
    </row>
    <row r="291" spans="1:10" x14ac:dyDescent="0.3">
      <c r="A291" t="s">
        <v>299</v>
      </c>
      <c r="B291">
        <v>42</v>
      </c>
      <c r="C291" t="s">
        <v>566</v>
      </c>
      <c r="D291" t="s">
        <v>568</v>
      </c>
      <c r="E291">
        <v>1398.21</v>
      </c>
      <c r="F291">
        <v>2</v>
      </c>
      <c r="G291">
        <v>5</v>
      </c>
      <c r="H291">
        <v>1</v>
      </c>
      <c r="I291">
        <v>3</v>
      </c>
      <c r="J291" t="s">
        <v>571</v>
      </c>
    </row>
    <row r="292" spans="1:10" x14ac:dyDescent="0.3">
      <c r="A292" t="s">
        <v>300</v>
      </c>
      <c r="B292">
        <v>46</v>
      </c>
      <c r="C292" t="s">
        <v>566</v>
      </c>
      <c r="D292" t="s">
        <v>567</v>
      </c>
      <c r="E292">
        <v>1209.1600000000001</v>
      </c>
      <c r="F292">
        <v>3</v>
      </c>
      <c r="G292">
        <v>4</v>
      </c>
      <c r="H292">
        <v>2</v>
      </c>
      <c r="I292">
        <v>3</v>
      </c>
      <c r="J292" t="s">
        <v>571</v>
      </c>
    </row>
    <row r="293" spans="1:10" x14ac:dyDescent="0.3">
      <c r="A293" t="s">
        <v>301</v>
      </c>
      <c r="B293">
        <v>35</v>
      </c>
      <c r="C293" t="s">
        <v>566</v>
      </c>
      <c r="D293" t="s">
        <v>567</v>
      </c>
      <c r="E293">
        <v>992.62</v>
      </c>
      <c r="F293">
        <v>4</v>
      </c>
      <c r="G293">
        <v>3</v>
      </c>
      <c r="H293">
        <v>2</v>
      </c>
      <c r="I293">
        <v>4</v>
      </c>
      <c r="J293" t="s">
        <v>570</v>
      </c>
    </row>
    <row r="294" spans="1:10" x14ac:dyDescent="0.3">
      <c r="A294" t="s">
        <v>302</v>
      </c>
      <c r="B294">
        <v>63</v>
      </c>
      <c r="C294" t="s">
        <v>565</v>
      </c>
      <c r="D294" t="s">
        <v>567</v>
      </c>
      <c r="E294">
        <v>1175.3599999999999</v>
      </c>
      <c r="F294">
        <v>1</v>
      </c>
      <c r="G294">
        <v>1</v>
      </c>
      <c r="H294">
        <v>5</v>
      </c>
      <c r="I294">
        <v>5</v>
      </c>
      <c r="J294" t="s">
        <v>570</v>
      </c>
    </row>
    <row r="295" spans="1:10" x14ac:dyDescent="0.3">
      <c r="A295" t="s">
        <v>303</v>
      </c>
      <c r="B295">
        <v>35</v>
      </c>
      <c r="C295" t="s">
        <v>566</v>
      </c>
      <c r="D295" t="s">
        <v>567</v>
      </c>
      <c r="E295">
        <v>888.03</v>
      </c>
      <c r="F295">
        <v>4</v>
      </c>
      <c r="G295">
        <v>1</v>
      </c>
      <c r="H295">
        <v>4</v>
      </c>
      <c r="I295">
        <v>10</v>
      </c>
      <c r="J295" t="s">
        <v>571</v>
      </c>
    </row>
    <row r="296" spans="1:10" x14ac:dyDescent="0.3">
      <c r="A296" t="s">
        <v>304</v>
      </c>
      <c r="B296">
        <v>19</v>
      </c>
      <c r="C296" t="s">
        <v>565</v>
      </c>
      <c r="D296" t="s">
        <v>568</v>
      </c>
      <c r="E296">
        <v>1517.04</v>
      </c>
      <c r="F296">
        <v>4</v>
      </c>
      <c r="G296">
        <v>3</v>
      </c>
      <c r="H296">
        <v>1</v>
      </c>
      <c r="I296">
        <v>1</v>
      </c>
      <c r="J296" t="s">
        <v>570</v>
      </c>
    </row>
    <row r="297" spans="1:10" x14ac:dyDescent="0.3">
      <c r="A297" t="s">
        <v>305</v>
      </c>
      <c r="B297">
        <v>52</v>
      </c>
      <c r="C297" t="s">
        <v>566</v>
      </c>
      <c r="D297" t="s">
        <v>568</v>
      </c>
      <c r="E297">
        <v>1115.01</v>
      </c>
      <c r="F297">
        <v>1</v>
      </c>
      <c r="G297">
        <v>3</v>
      </c>
      <c r="H297">
        <v>5</v>
      </c>
      <c r="I297">
        <v>7</v>
      </c>
      <c r="J297" t="s">
        <v>570</v>
      </c>
    </row>
    <row r="298" spans="1:10" x14ac:dyDescent="0.3">
      <c r="A298" t="s">
        <v>306</v>
      </c>
      <c r="B298">
        <v>33</v>
      </c>
      <c r="C298" t="s">
        <v>566</v>
      </c>
      <c r="D298" t="s">
        <v>567</v>
      </c>
      <c r="E298">
        <v>1616.89</v>
      </c>
      <c r="F298">
        <v>3</v>
      </c>
      <c r="G298">
        <v>1</v>
      </c>
      <c r="H298">
        <v>2</v>
      </c>
      <c r="I298">
        <v>9</v>
      </c>
      <c r="J298" t="s">
        <v>570</v>
      </c>
    </row>
    <row r="299" spans="1:10" x14ac:dyDescent="0.3">
      <c r="A299" t="s">
        <v>307</v>
      </c>
      <c r="B299">
        <v>58</v>
      </c>
      <c r="C299" t="s">
        <v>566</v>
      </c>
      <c r="D299" t="s">
        <v>569</v>
      </c>
      <c r="E299">
        <v>722.05</v>
      </c>
      <c r="F299">
        <v>4</v>
      </c>
      <c r="G299">
        <v>3</v>
      </c>
      <c r="H299">
        <v>2</v>
      </c>
      <c r="I299">
        <v>8</v>
      </c>
      <c r="J299" t="s">
        <v>570</v>
      </c>
    </row>
    <row r="300" spans="1:10" x14ac:dyDescent="0.3">
      <c r="A300" t="s">
        <v>308</v>
      </c>
      <c r="B300">
        <v>53</v>
      </c>
      <c r="C300" t="s">
        <v>566</v>
      </c>
      <c r="D300" t="s">
        <v>567</v>
      </c>
      <c r="E300">
        <v>1665.44</v>
      </c>
      <c r="F300">
        <v>2</v>
      </c>
      <c r="G300">
        <v>2</v>
      </c>
      <c r="H300">
        <v>4</v>
      </c>
      <c r="I300">
        <v>5</v>
      </c>
      <c r="J300" t="s">
        <v>571</v>
      </c>
    </row>
    <row r="301" spans="1:10" x14ac:dyDescent="0.3">
      <c r="A301" t="s">
        <v>309</v>
      </c>
      <c r="B301">
        <v>50</v>
      </c>
      <c r="C301" t="s">
        <v>566</v>
      </c>
      <c r="D301" t="s">
        <v>567</v>
      </c>
      <c r="E301">
        <v>1916.76</v>
      </c>
      <c r="F301">
        <v>1</v>
      </c>
      <c r="G301">
        <v>4</v>
      </c>
      <c r="H301">
        <v>1</v>
      </c>
      <c r="I301">
        <v>4</v>
      </c>
      <c r="J301" t="s">
        <v>570</v>
      </c>
    </row>
    <row r="302" spans="1:10" x14ac:dyDescent="0.3">
      <c r="A302" t="s">
        <v>310</v>
      </c>
      <c r="B302">
        <v>21</v>
      </c>
      <c r="C302" t="s">
        <v>565</v>
      </c>
      <c r="D302" t="s">
        <v>569</v>
      </c>
      <c r="E302">
        <v>503.13</v>
      </c>
      <c r="F302">
        <v>5</v>
      </c>
      <c r="G302">
        <v>4</v>
      </c>
      <c r="H302">
        <v>1</v>
      </c>
      <c r="I302">
        <v>7</v>
      </c>
      <c r="J302" t="s">
        <v>571</v>
      </c>
    </row>
    <row r="303" spans="1:10" x14ac:dyDescent="0.3">
      <c r="A303" t="s">
        <v>311</v>
      </c>
      <c r="B303">
        <v>50</v>
      </c>
      <c r="C303" t="s">
        <v>565</v>
      </c>
      <c r="D303" t="s">
        <v>567</v>
      </c>
      <c r="E303">
        <v>1687.03</v>
      </c>
      <c r="F303">
        <v>3</v>
      </c>
      <c r="G303">
        <v>4</v>
      </c>
      <c r="H303">
        <v>3</v>
      </c>
      <c r="I303">
        <v>5</v>
      </c>
      <c r="J303" t="s">
        <v>571</v>
      </c>
    </row>
    <row r="304" spans="1:10" x14ac:dyDescent="0.3">
      <c r="A304" t="s">
        <v>312</v>
      </c>
      <c r="B304">
        <v>31</v>
      </c>
      <c r="C304" t="s">
        <v>566</v>
      </c>
      <c r="D304" t="s">
        <v>567</v>
      </c>
      <c r="E304">
        <v>2113.83</v>
      </c>
      <c r="F304">
        <v>1</v>
      </c>
      <c r="G304">
        <v>2</v>
      </c>
      <c r="H304">
        <v>1</v>
      </c>
      <c r="I304">
        <v>7</v>
      </c>
      <c r="J304" t="s">
        <v>570</v>
      </c>
    </row>
    <row r="305" spans="1:10" x14ac:dyDescent="0.3">
      <c r="A305" t="s">
        <v>313</v>
      </c>
      <c r="B305">
        <v>38</v>
      </c>
      <c r="C305" t="s">
        <v>566</v>
      </c>
      <c r="D305" t="s">
        <v>567</v>
      </c>
      <c r="E305">
        <v>895.18</v>
      </c>
      <c r="F305">
        <v>5</v>
      </c>
      <c r="G305">
        <v>3</v>
      </c>
      <c r="H305">
        <v>4</v>
      </c>
      <c r="I305">
        <v>1</v>
      </c>
      <c r="J305" t="s">
        <v>570</v>
      </c>
    </row>
    <row r="306" spans="1:10" x14ac:dyDescent="0.3">
      <c r="A306" t="s">
        <v>314</v>
      </c>
      <c r="B306">
        <v>37</v>
      </c>
      <c r="C306" t="s">
        <v>565</v>
      </c>
      <c r="D306" t="s">
        <v>568</v>
      </c>
      <c r="E306">
        <v>2336.29</v>
      </c>
      <c r="F306">
        <v>5</v>
      </c>
      <c r="G306">
        <v>5</v>
      </c>
      <c r="H306">
        <v>3</v>
      </c>
      <c r="I306">
        <v>1</v>
      </c>
      <c r="J306" t="s">
        <v>570</v>
      </c>
    </row>
    <row r="307" spans="1:10" x14ac:dyDescent="0.3">
      <c r="A307" t="s">
        <v>315</v>
      </c>
      <c r="B307">
        <v>25</v>
      </c>
      <c r="C307" t="s">
        <v>566</v>
      </c>
      <c r="D307" t="s">
        <v>569</v>
      </c>
      <c r="E307">
        <v>1709.51</v>
      </c>
      <c r="F307">
        <v>4</v>
      </c>
      <c r="G307">
        <v>3</v>
      </c>
      <c r="H307">
        <v>3</v>
      </c>
      <c r="I307">
        <v>10</v>
      </c>
      <c r="J307" t="s">
        <v>571</v>
      </c>
    </row>
    <row r="308" spans="1:10" x14ac:dyDescent="0.3">
      <c r="A308" t="s">
        <v>316</v>
      </c>
      <c r="B308">
        <v>24</v>
      </c>
      <c r="C308" t="s">
        <v>566</v>
      </c>
      <c r="D308" t="s">
        <v>569</v>
      </c>
      <c r="E308">
        <v>1147.49</v>
      </c>
      <c r="F308">
        <v>4</v>
      </c>
      <c r="G308">
        <v>1</v>
      </c>
      <c r="H308">
        <v>2</v>
      </c>
      <c r="I308">
        <v>3</v>
      </c>
      <c r="J308" t="s">
        <v>570</v>
      </c>
    </row>
    <row r="309" spans="1:10" x14ac:dyDescent="0.3">
      <c r="A309" t="s">
        <v>317</v>
      </c>
      <c r="B309">
        <v>20</v>
      </c>
      <c r="C309" t="s">
        <v>565</v>
      </c>
      <c r="D309" t="s">
        <v>568</v>
      </c>
      <c r="E309">
        <v>1472.12</v>
      </c>
      <c r="F309">
        <v>4</v>
      </c>
      <c r="G309">
        <v>4</v>
      </c>
      <c r="H309">
        <v>2</v>
      </c>
      <c r="I309">
        <v>2</v>
      </c>
      <c r="J309" t="s">
        <v>570</v>
      </c>
    </row>
    <row r="310" spans="1:10" x14ac:dyDescent="0.3">
      <c r="A310" t="s">
        <v>318</v>
      </c>
      <c r="B310">
        <v>34</v>
      </c>
      <c r="C310" t="s">
        <v>566</v>
      </c>
      <c r="D310" t="s">
        <v>567</v>
      </c>
      <c r="E310">
        <v>1779.16</v>
      </c>
      <c r="F310">
        <v>1</v>
      </c>
      <c r="G310">
        <v>3</v>
      </c>
      <c r="H310">
        <v>1</v>
      </c>
      <c r="I310">
        <v>2</v>
      </c>
      <c r="J310" t="s">
        <v>570</v>
      </c>
    </row>
    <row r="311" spans="1:10" x14ac:dyDescent="0.3">
      <c r="A311" t="s">
        <v>319</v>
      </c>
      <c r="B311">
        <v>50</v>
      </c>
      <c r="C311" t="s">
        <v>566</v>
      </c>
      <c r="D311" t="s">
        <v>567</v>
      </c>
      <c r="E311">
        <v>1538</v>
      </c>
      <c r="F311">
        <v>1</v>
      </c>
      <c r="G311">
        <v>5</v>
      </c>
      <c r="H311">
        <v>3</v>
      </c>
      <c r="I311">
        <v>7</v>
      </c>
      <c r="J311" t="s">
        <v>570</v>
      </c>
    </row>
    <row r="312" spans="1:10" x14ac:dyDescent="0.3">
      <c r="A312" t="s">
        <v>320</v>
      </c>
      <c r="B312">
        <v>29</v>
      </c>
      <c r="C312" t="s">
        <v>565</v>
      </c>
      <c r="D312" t="s">
        <v>567</v>
      </c>
      <c r="E312">
        <v>1769.38</v>
      </c>
      <c r="F312">
        <v>3</v>
      </c>
      <c r="G312">
        <v>1</v>
      </c>
      <c r="H312">
        <v>2</v>
      </c>
      <c r="I312">
        <v>10</v>
      </c>
      <c r="J312" t="s">
        <v>570</v>
      </c>
    </row>
    <row r="313" spans="1:10" x14ac:dyDescent="0.3">
      <c r="A313" t="s">
        <v>321</v>
      </c>
      <c r="B313">
        <v>39</v>
      </c>
      <c r="C313" t="s">
        <v>565</v>
      </c>
      <c r="D313" t="s">
        <v>567</v>
      </c>
      <c r="E313">
        <v>1039.6600000000001</v>
      </c>
      <c r="F313">
        <v>4</v>
      </c>
      <c r="G313">
        <v>2</v>
      </c>
      <c r="H313">
        <v>4</v>
      </c>
      <c r="I313">
        <v>2</v>
      </c>
      <c r="J313" t="s">
        <v>571</v>
      </c>
    </row>
    <row r="314" spans="1:10" x14ac:dyDescent="0.3">
      <c r="A314" t="s">
        <v>322</v>
      </c>
      <c r="B314">
        <v>39</v>
      </c>
      <c r="C314" t="s">
        <v>565</v>
      </c>
      <c r="D314" t="s">
        <v>568</v>
      </c>
      <c r="E314">
        <v>1584.68</v>
      </c>
      <c r="F314">
        <v>5</v>
      </c>
      <c r="G314">
        <v>2</v>
      </c>
      <c r="H314">
        <v>2</v>
      </c>
      <c r="I314">
        <v>4</v>
      </c>
      <c r="J314" t="s">
        <v>570</v>
      </c>
    </row>
    <row r="315" spans="1:10" x14ac:dyDescent="0.3">
      <c r="A315" t="s">
        <v>323</v>
      </c>
      <c r="B315">
        <v>63</v>
      </c>
      <c r="C315" t="s">
        <v>566</v>
      </c>
      <c r="D315" t="s">
        <v>568</v>
      </c>
      <c r="E315">
        <v>793.14</v>
      </c>
      <c r="F315">
        <v>2</v>
      </c>
      <c r="G315">
        <v>5</v>
      </c>
      <c r="H315">
        <v>2</v>
      </c>
      <c r="I315">
        <v>2</v>
      </c>
      <c r="J315" t="s">
        <v>570</v>
      </c>
    </row>
    <row r="316" spans="1:10" x14ac:dyDescent="0.3">
      <c r="A316" t="s">
        <v>324</v>
      </c>
      <c r="B316">
        <v>47</v>
      </c>
      <c r="C316" t="s">
        <v>565</v>
      </c>
      <c r="D316" t="s">
        <v>567</v>
      </c>
      <c r="E316">
        <v>1444.39</v>
      </c>
      <c r="F316">
        <v>3</v>
      </c>
      <c r="G316">
        <v>1</v>
      </c>
      <c r="H316">
        <v>3</v>
      </c>
      <c r="I316">
        <v>6</v>
      </c>
      <c r="J316" t="s">
        <v>570</v>
      </c>
    </row>
    <row r="317" spans="1:10" x14ac:dyDescent="0.3">
      <c r="A317" t="s">
        <v>325</v>
      </c>
      <c r="B317">
        <v>55</v>
      </c>
      <c r="C317" t="s">
        <v>565</v>
      </c>
      <c r="D317" t="s">
        <v>567</v>
      </c>
      <c r="E317">
        <v>1048.05</v>
      </c>
      <c r="F317">
        <v>1</v>
      </c>
      <c r="G317">
        <v>4</v>
      </c>
      <c r="H317">
        <v>3</v>
      </c>
      <c r="I317">
        <v>8</v>
      </c>
      <c r="J317" t="s">
        <v>571</v>
      </c>
    </row>
    <row r="318" spans="1:10" x14ac:dyDescent="0.3">
      <c r="A318" t="s">
        <v>326</v>
      </c>
      <c r="B318">
        <v>55</v>
      </c>
      <c r="C318" t="s">
        <v>565</v>
      </c>
      <c r="D318" t="s">
        <v>567</v>
      </c>
      <c r="E318">
        <v>1132.24</v>
      </c>
      <c r="F318">
        <v>3</v>
      </c>
      <c r="G318">
        <v>3</v>
      </c>
      <c r="H318">
        <v>5</v>
      </c>
      <c r="I318">
        <v>10</v>
      </c>
      <c r="J318" t="s">
        <v>570</v>
      </c>
    </row>
    <row r="319" spans="1:10" x14ac:dyDescent="0.3">
      <c r="A319" t="s">
        <v>327</v>
      </c>
      <c r="B319">
        <v>62</v>
      </c>
      <c r="C319" t="s">
        <v>565</v>
      </c>
      <c r="D319" t="s">
        <v>567</v>
      </c>
      <c r="E319">
        <v>2118.0500000000002</v>
      </c>
      <c r="F319">
        <v>3</v>
      </c>
      <c r="G319">
        <v>1</v>
      </c>
      <c r="H319">
        <v>4</v>
      </c>
      <c r="I319">
        <v>4</v>
      </c>
      <c r="J319" t="s">
        <v>571</v>
      </c>
    </row>
    <row r="320" spans="1:10" x14ac:dyDescent="0.3">
      <c r="A320" t="s">
        <v>328</v>
      </c>
      <c r="B320">
        <v>25</v>
      </c>
      <c r="C320" t="s">
        <v>565</v>
      </c>
      <c r="D320" t="s">
        <v>569</v>
      </c>
      <c r="E320">
        <v>2045.66</v>
      </c>
      <c r="F320">
        <v>3</v>
      </c>
      <c r="G320">
        <v>2</v>
      </c>
      <c r="H320">
        <v>3</v>
      </c>
      <c r="I320">
        <v>5</v>
      </c>
      <c r="J320" t="s">
        <v>571</v>
      </c>
    </row>
    <row r="321" spans="1:10" x14ac:dyDescent="0.3">
      <c r="A321" t="s">
        <v>329</v>
      </c>
      <c r="B321">
        <v>44</v>
      </c>
      <c r="C321" t="s">
        <v>565</v>
      </c>
      <c r="D321" t="s">
        <v>568</v>
      </c>
      <c r="E321">
        <v>1804.57</v>
      </c>
      <c r="F321">
        <v>3</v>
      </c>
      <c r="G321">
        <v>5</v>
      </c>
      <c r="H321">
        <v>1</v>
      </c>
      <c r="I321">
        <v>4</v>
      </c>
      <c r="J321" t="s">
        <v>570</v>
      </c>
    </row>
    <row r="322" spans="1:10" x14ac:dyDescent="0.3">
      <c r="A322" t="s">
        <v>330</v>
      </c>
      <c r="B322">
        <v>44</v>
      </c>
      <c r="C322" t="s">
        <v>566</v>
      </c>
      <c r="D322" t="s">
        <v>569</v>
      </c>
      <c r="E322">
        <v>953.84</v>
      </c>
      <c r="F322">
        <v>2</v>
      </c>
      <c r="G322">
        <v>5</v>
      </c>
      <c r="H322">
        <v>4</v>
      </c>
      <c r="I322">
        <v>3</v>
      </c>
      <c r="J322" t="s">
        <v>570</v>
      </c>
    </row>
    <row r="323" spans="1:10" x14ac:dyDescent="0.3">
      <c r="A323" t="s">
        <v>331</v>
      </c>
      <c r="B323">
        <v>51</v>
      </c>
      <c r="C323" t="s">
        <v>566</v>
      </c>
      <c r="D323" t="s">
        <v>568</v>
      </c>
      <c r="E323">
        <v>1341.8</v>
      </c>
      <c r="F323">
        <v>4</v>
      </c>
      <c r="G323">
        <v>3</v>
      </c>
      <c r="H323">
        <v>4</v>
      </c>
      <c r="I323">
        <v>5</v>
      </c>
      <c r="J323" t="s">
        <v>570</v>
      </c>
    </row>
    <row r="324" spans="1:10" x14ac:dyDescent="0.3">
      <c r="A324" t="s">
        <v>332</v>
      </c>
      <c r="B324">
        <v>38</v>
      </c>
      <c r="C324" t="s">
        <v>565</v>
      </c>
      <c r="D324" t="s">
        <v>567</v>
      </c>
      <c r="E324">
        <v>2106.5500000000002</v>
      </c>
      <c r="F324">
        <v>5</v>
      </c>
      <c r="G324">
        <v>5</v>
      </c>
      <c r="H324">
        <v>3</v>
      </c>
      <c r="I324">
        <v>9</v>
      </c>
      <c r="J324" t="s">
        <v>571</v>
      </c>
    </row>
    <row r="325" spans="1:10" x14ac:dyDescent="0.3">
      <c r="A325" t="s">
        <v>333</v>
      </c>
      <c r="B325">
        <v>47</v>
      </c>
      <c r="C325" t="s">
        <v>565</v>
      </c>
      <c r="D325" t="s">
        <v>569</v>
      </c>
      <c r="E325">
        <v>1570.86</v>
      </c>
      <c r="F325">
        <v>3</v>
      </c>
      <c r="G325">
        <v>5</v>
      </c>
      <c r="H325">
        <v>4</v>
      </c>
      <c r="I325">
        <v>8</v>
      </c>
      <c r="J325" t="s">
        <v>571</v>
      </c>
    </row>
    <row r="326" spans="1:10" x14ac:dyDescent="0.3">
      <c r="A326" t="s">
        <v>334</v>
      </c>
      <c r="B326">
        <v>50</v>
      </c>
      <c r="C326" t="s">
        <v>565</v>
      </c>
      <c r="D326" t="s">
        <v>567</v>
      </c>
      <c r="E326">
        <v>2659.66</v>
      </c>
      <c r="F326">
        <v>3</v>
      </c>
      <c r="G326">
        <v>1</v>
      </c>
      <c r="H326">
        <v>3</v>
      </c>
      <c r="I326">
        <v>8</v>
      </c>
      <c r="J326" t="s">
        <v>571</v>
      </c>
    </row>
    <row r="327" spans="1:10" x14ac:dyDescent="0.3">
      <c r="A327" t="s">
        <v>335</v>
      </c>
      <c r="B327">
        <v>45</v>
      </c>
      <c r="C327" t="s">
        <v>566</v>
      </c>
      <c r="D327" t="s">
        <v>568</v>
      </c>
      <c r="E327">
        <v>1696.66</v>
      </c>
      <c r="F327">
        <v>3</v>
      </c>
      <c r="G327">
        <v>4</v>
      </c>
      <c r="H327">
        <v>2</v>
      </c>
      <c r="I327">
        <v>8</v>
      </c>
      <c r="J327" t="s">
        <v>571</v>
      </c>
    </row>
    <row r="328" spans="1:10" x14ac:dyDescent="0.3">
      <c r="A328" t="s">
        <v>336</v>
      </c>
      <c r="B328">
        <v>64</v>
      </c>
      <c r="C328" t="s">
        <v>566</v>
      </c>
      <c r="D328" t="s">
        <v>568</v>
      </c>
      <c r="E328">
        <v>1596.02</v>
      </c>
      <c r="F328">
        <v>4</v>
      </c>
      <c r="G328">
        <v>3</v>
      </c>
      <c r="H328">
        <v>5</v>
      </c>
      <c r="I328">
        <v>8</v>
      </c>
      <c r="J328" t="s">
        <v>571</v>
      </c>
    </row>
    <row r="329" spans="1:10" x14ac:dyDescent="0.3">
      <c r="A329" t="s">
        <v>337</v>
      </c>
      <c r="B329">
        <v>50</v>
      </c>
      <c r="C329" t="s">
        <v>566</v>
      </c>
      <c r="D329" t="s">
        <v>568</v>
      </c>
      <c r="E329">
        <v>1345.44</v>
      </c>
      <c r="F329">
        <v>1</v>
      </c>
      <c r="G329">
        <v>1</v>
      </c>
      <c r="H329">
        <v>2</v>
      </c>
      <c r="I329">
        <v>7</v>
      </c>
      <c r="J329" t="s">
        <v>571</v>
      </c>
    </row>
    <row r="330" spans="1:10" x14ac:dyDescent="0.3">
      <c r="A330" t="s">
        <v>338</v>
      </c>
      <c r="B330">
        <v>22</v>
      </c>
      <c r="C330" t="s">
        <v>566</v>
      </c>
      <c r="D330" t="s">
        <v>567</v>
      </c>
      <c r="E330">
        <v>1566.77</v>
      </c>
      <c r="F330">
        <v>1</v>
      </c>
      <c r="G330">
        <v>4</v>
      </c>
      <c r="H330">
        <v>3</v>
      </c>
      <c r="I330">
        <v>8</v>
      </c>
      <c r="J330" t="s">
        <v>570</v>
      </c>
    </row>
    <row r="331" spans="1:10" x14ac:dyDescent="0.3">
      <c r="A331" t="s">
        <v>339</v>
      </c>
      <c r="B331">
        <v>36</v>
      </c>
      <c r="C331" t="s">
        <v>566</v>
      </c>
      <c r="D331" t="s">
        <v>567</v>
      </c>
      <c r="E331">
        <v>1423.77</v>
      </c>
      <c r="F331">
        <v>2</v>
      </c>
      <c r="G331">
        <v>1</v>
      </c>
      <c r="H331">
        <v>3</v>
      </c>
      <c r="I331">
        <v>8</v>
      </c>
      <c r="J331" t="s">
        <v>570</v>
      </c>
    </row>
    <row r="332" spans="1:10" x14ac:dyDescent="0.3">
      <c r="A332" t="s">
        <v>340</v>
      </c>
      <c r="B332">
        <v>21</v>
      </c>
      <c r="C332" t="s">
        <v>566</v>
      </c>
      <c r="D332" t="s">
        <v>568</v>
      </c>
      <c r="E332">
        <v>1854.05</v>
      </c>
      <c r="F332">
        <v>1</v>
      </c>
      <c r="G332">
        <v>1</v>
      </c>
      <c r="H332">
        <v>2</v>
      </c>
      <c r="I332">
        <v>8</v>
      </c>
      <c r="J332" t="s">
        <v>571</v>
      </c>
    </row>
    <row r="333" spans="1:10" x14ac:dyDescent="0.3">
      <c r="A333" t="s">
        <v>341</v>
      </c>
      <c r="B333">
        <v>52</v>
      </c>
      <c r="C333" t="s">
        <v>566</v>
      </c>
      <c r="D333" t="s">
        <v>567</v>
      </c>
      <c r="E333">
        <v>1978.35</v>
      </c>
      <c r="F333">
        <v>3</v>
      </c>
      <c r="G333">
        <v>5</v>
      </c>
      <c r="H333">
        <v>1</v>
      </c>
      <c r="I333">
        <v>10</v>
      </c>
      <c r="J333" t="s">
        <v>570</v>
      </c>
    </row>
    <row r="334" spans="1:10" x14ac:dyDescent="0.3">
      <c r="A334" t="s">
        <v>342</v>
      </c>
      <c r="B334">
        <v>34</v>
      </c>
      <c r="C334" t="s">
        <v>566</v>
      </c>
      <c r="D334" t="s">
        <v>567</v>
      </c>
      <c r="E334">
        <v>1107.01</v>
      </c>
      <c r="F334">
        <v>3</v>
      </c>
      <c r="G334">
        <v>4</v>
      </c>
      <c r="H334">
        <v>1</v>
      </c>
      <c r="I334">
        <v>7</v>
      </c>
      <c r="J334" t="s">
        <v>570</v>
      </c>
    </row>
    <row r="335" spans="1:10" x14ac:dyDescent="0.3">
      <c r="A335" t="s">
        <v>343</v>
      </c>
      <c r="B335">
        <v>61</v>
      </c>
      <c r="C335" t="s">
        <v>566</v>
      </c>
      <c r="D335" t="s">
        <v>567</v>
      </c>
      <c r="E335">
        <v>834.38</v>
      </c>
      <c r="F335">
        <v>3</v>
      </c>
      <c r="G335">
        <v>3</v>
      </c>
      <c r="H335">
        <v>1</v>
      </c>
      <c r="I335">
        <v>1</v>
      </c>
      <c r="J335" t="s">
        <v>571</v>
      </c>
    </row>
    <row r="336" spans="1:10" x14ac:dyDescent="0.3">
      <c r="A336" t="s">
        <v>344</v>
      </c>
      <c r="B336">
        <v>45</v>
      </c>
      <c r="C336" t="s">
        <v>565</v>
      </c>
      <c r="D336" t="s">
        <v>568</v>
      </c>
      <c r="E336">
        <v>581.9</v>
      </c>
      <c r="F336">
        <v>2</v>
      </c>
      <c r="G336">
        <v>3</v>
      </c>
      <c r="H336">
        <v>3</v>
      </c>
      <c r="I336">
        <v>4</v>
      </c>
      <c r="J336" t="s">
        <v>571</v>
      </c>
    </row>
    <row r="337" spans="1:10" x14ac:dyDescent="0.3">
      <c r="A337" t="s">
        <v>345</v>
      </c>
      <c r="B337">
        <v>47</v>
      </c>
      <c r="C337" t="s">
        <v>565</v>
      </c>
      <c r="D337" t="s">
        <v>568</v>
      </c>
      <c r="E337">
        <v>1754</v>
      </c>
      <c r="F337">
        <v>3</v>
      </c>
      <c r="G337">
        <v>4</v>
      </c>
      <c r="H337">
        <v>4</v>
      </c>
      <c r="I337">
        <v>4</v>
      </c>
      <c r="J337" t="s">
        <v>570</v>
      </c>
    </row>
    <row r="338" spans="1:10" x14ac:dyDescent="0.3">
      <c r="A338" t="s">
        <v>346</v>
      </c>
      <c r="B338">
        <v>46</v>
      </c>
      <c r="C338" t="s">
        <v>565</v>
      </c>
      <c r="D338" t="s">
        <v>569</v>
      </c>
      <c r="E338">
        <v>948.32</v>
      </c>
      <c r="F338">
        <v>1</v>
      </c>
      <c r="G338">
        <v>5</v>
      </c>
      <c r="H338">
        <v>3</v>
      </c>
      <c r="I338">
        <v>5</v>
      </c>
      <c r="J338" t="s">
        <v>571</v>
      </c>
    </row>
    <row r="339" spans="1:10" x14ac:dyDescent="0.3">
      <c r="A339" t="s">
        <v>347</v>
      </c>
      <c r="B339">
        <v>63</v>
      </c>
      <c r="C339" t="s">
        <v>565</v>
      </c>
      <c r="D339" t="s">
        <v>568</v>
      </c>
      <c r="E339">
        <v>423.55</v>
      </c>
      <c r="F339">
        <v>4</v>
      </c>
      <c r="G339">
        <v>2</v>
      </c>
      <c r="H339">
        <v>4</v>
      </c>
      <c r="I339">
        <v>10</v>
      </c>
      <c r="J339" t="s">
        <v>571</v>
      </c>
    </row>
    <row r="340" spans="1:10" x14ac:dyDescent="0.3">
      <c r="A340" t="s">
        <v>348</v>
      </c>
      <c r="B340">
        <v>23</v>
      </c>
      <c r="C340" t="s">
        <v>566</v>
      </c>
      <c r="D340" t="s">
        <v>568</v>
      </c>
      <c r="E340">
        <v>1694.29</v>
      </c>
      <c r="F340">
        <v>4</v>
      </c>
      <c r="G340">
        <v>1</v>
      </c>
      <c r="H340">
        <v>2</v>
      </c>
      <c r="I340">
        <v>6</v>
      </c>
      <c r="J340" t="s">
        <v>570</v>
      </c>
    </row>
    <row r="341" spans="1:10" x14ac:dyDescent="0.3">
      <c r="A341" t="s">
        <v>349</v>
      </c>
      <c r="B341">
        <v>52</v>
      </c>
      <c r="C341" t="s">
        <v>566</v>
      </c>
      <c r="D341" t="s">
        <v>569</v>
      </c>
      <c r="E341">
        <v>2746.5</v>
      </c>
      <c r="F341">
        <v>5</v>
      </c>
      <c r="G341">
        <v>5</v>
      </c>
      <c r="H341">
        <v>5</v>
      </c>
      <c r="I341">
        <v>4</v>
      </c>
      <c r="J341" t="s">
        <v>571</v>
      </c>
    </row>
    <row r="342" spans="1:10" x14ac:dyDescent="0.3">
      <c r="A342" t="s">
        <v>350</v>
      </c>
      <c r="B342">
        <v>58</v>
      </c>
      <c r="C342" t="s">
        <v>565</v>
      </c>
      <c r="D342" t="s">
        <v>567</v>
      </c>
      <c r="E342">
        <v>1496.96</v>
      </c>
      <c r="F342">
        <v>1</v>
      </c>
      <c r="G342">
        <v>4</v>
      </c>
      <c r="H342">
        <v>4</v>
      </c>
      <c r="I342">
        <v>2</v>
      </c>
      <c r="J342" t="s">
        <v>570</v>
      </c>
    </row>
    <row r="343" spans="1:10" x14ac:dyDescent="0.3">
      <c r="A343" t="s">
        <v>351</v>
      </c>
      <c r="B343">
        <v>54</v>
      </c>
      <c r="C343" t="s">
        <v>566</v>
      </c>
      <c r="D343" t="s">
        <v>568</v>
      </c>
      <c r="E343">
        <v>1919.25</v>
      </c>
      <c r="F343">
        <v>3</v>
      </c>
      <c r="G343">
        <v>1</v>
      </c>
      <c r="H343">
        <v>1</v>
      </c>
      <c r="I343">
        <v>6</v>
      </c>
      <c r="J343" t="s">
        <v>570</v>
      </c>
    </row>
    <row r="344" spans="1:10" x14ac:dyDescent="0.3">
      <c r="A344" t="s">
        <v>352</v>
      </c>
      <c r="B344">
        <v>41</v>
      </c>
      <c r="C344" t="s">
        <v>565</v>
      </c>
      <c r="D344" t="s">
        <v>569</v>
      </c>
      <c r="E344">
        <v>1540.91</v>
      </c>
      <c r="F344">
        <v>4</v>
      </c>
      <c r="G344">
        <v>3</v>
      </c>
      <c r="H344">
        <v>3</v>
      </c>
      <c r="I344">
        <v>8</v>
      </c>
      <c r="J344" t="s">
        <v>570</v>
      </c>
    </row>
    <row r="345" spans="1:10" x14ac:dyDescent="0.3">
      <c r="A345" t="s">
        <v>353</v>
      </c>
      <c r="B345">
        <v>46</v>
      </c>
      <c r="C345" t="s">
        <v>566</v>
      </c>
      <c r="D345" t="s">
        <v>567</v>
      </c>
      <c r="E345">
        <v>1450.56</v>
      </c>
      <c r="F345">
        <v>1</v>
      </c>
      <c r="G345">
        <v>2</v>
      </c>
      <c r="H345">
        <v>2</v>
      </c>
      <c r="I345">
        <v>8</v>
      </c>
      <c r="J345" t="s">
        <v>570</v>
      </c>
    </row>
    <row r="346" spans="1:10" x14ac:dyDescent="0.3">
      <c r="A346" t="s">
        <v>354</v>
      </c>
      <c r="B346">
        <v>63</v>
      </c>
      <c r="C346" t="s">
        <v>565</v>
      </c>
      <c r="D346" t="s">
        <v>567</v>
      </c>
      <c r="E346">
        <v>1959.54</v>
      </c>
      <c r="F346">
        <v>4</v>
      </c>
      <c r="G346">
        <v>3</v>
      </c>
      <c r="H346">
        <v>1</v>
      </c>
      <c r="I346">
        <v>7</v>
      </c>
      <c r="J346" t="s">
        <v>570</v>
      </c>
    </row>
    <row r="347" spans="1:10" x14ac:dyDescent="0.3">
      <c r="A347" t="s">
        <v>355</v>
      </c>
      <c r="B347">
        <v>48</v>
      </c>
      <c r="C347" t="s">
        <v>566</v>
      </c>
      <c r="D347" t="s">
        <v>568</v>
      </c>
      <c r="E347">
        <v>1354.86</v>
      </c>
      <c r="F347">
        <v>3</v>
      </c>
      <c r="G347">
        <v>4</v>
      </c>
      <c r="H347">
        <v>2</v>
      </c>
      <c r="I347">
        <v>6</v>
      </c>
      <c r="J347" t="s">
        <v>571</v>
      </c>
    </row>
    <row r="348" spans="1:10" x14ac:dyDescent="0.3">
      <c r="A348" t="s">
        <v>356</v>
      </c>
      <c r="B348">
        <v>52</v>
      </c>
      <c r="C348" t="s">
        <v>566</v>
      </c>
      <c r="D348" t="s">
        <v>568</v>
      </c>
      <c r="E348">
        <v>1633.7</v>
      </c>
      <c r="F348">
        <v>4</v>
      </c>
      <c r="G348">
        <v>1</v>
      </c>
      <c r="H348">
        <v>5</v>
      </c>
      <c r="I348">
        <v>2</v>
      </c>
      <c r="J348" t="s">
        <v>571</v>
      </c>
    </row>
    <row r="349" spans="1:10" x14ac:dyDescent="0.3">
      <c r="A349" t="s">
        <v>357</v>
      </c>
      <c r="B349">
        <v>50</v>
      </c>
      <c r="C349" t="s">
        <v>565</v>
      </c>
      <c r="D349" t="s">
        <v>568</v>
      </c>
      <c r="E349">
        <v>1660.85</v>
      </c>
      <c r="F349">
        <v>5</v>
      </c>
      <c r="G349">
        <v>4</v>
      </c>
      <c r="H349">
        <v>3</v>
      </c>
      <c r="I349">
        <v>7</v>
      </c>
      <c r="J349" t="s">
        <v>571</v>
      </c>
    </row>
    <row r="350" spans="1:10" x14ac:dyDescent="0.3">
      <c r="A350" t="s">
        <v>358</v>
      </c>
      <c r="B350">
        <v>38</v>
      </c>
      <c r="C350" t="s">
        <v>566</v>
      </c>
      <c r="D350" t="s">
        <v>567</v>
      </c>
      <c r="E350">
        <v>1165.95</v>
      </c>
      <c r="F350">
        <v>5</v>
      </c>
      <c r="G350">
        <v>1</v>
      </c>
      <c r="H350">
        <v>3</v>
      </c>
      <c r="I350">
        <v>5</v>
      </c>
      <c r="J350" t="s">
        <v>571</v>
      </c>
    </row>
    <row r="351" spans="1:10" x14ac:dyDescent="0.3">
      <c r="A351" t="s">
        <v>359</v>
      </c>
      <c r="B351">
        <v>49</v>
      </c>
      <c r="C351" t="s">
        <v>565</v>
      </c>
      <c r="D351" t="s">
        <v>568</v>
      </c>
      <c r="E351">
        <v>1996.02</v>
      </c>
      <c r="F351">
        <v>4</v>
      </c>
      <c r="G351">
        <v>5</v>
      </c>
      <c r="H351">
        <v>5</v>
      </c>
      <c r="I351">
        <v>6</v>
      </c>
      <c r="J351" t="s">
        <v>570</v>
      </c>
    </row>
    <row r="352" spans="1:10" x14ac:dyDescent="0.3">
      <c r="A352" t="s">
        <v>360</v>
      </c>
      <c r="B352">
        <v>40</v>
      </c>
      <c r="C352" t="s">
        <v>565</v>
      </c>
      <c r="D352" t="s">
        <v>568</v>
      </c>
      <c r="E352">
        <v>1412.52</v>
      </c>
      <c r="F352">
        <v>1</v>
      </c>
      <c r="G352">
        <v>2</v>
      </c>
      <c r="H352">
        <v>3</v>
      </c>
      <c r="I352">
        <v>10</v>
      </c>
      <c r="J352" t="s">
        <v>570</v>
      </c>
    </row>
    <row r="353" spans="1:10" x14ac:dyDescent="0.3">
      <c r="A353" t="s">
        <v>361</v>
      </c>
      <c r="B353">
        <v>50</v>
      </c>
      <c r="C353" t="s">
        <v>565</v>
      </c>
      <c r="D353" t="s">
        <v>567</v>
      </c>
      <c r="E353">
        <v>1122.1300000000001</v>
      </c>
      <c r="F353">
        <v>1</v>
      </c>
      <c r="G353">
        <v>5</v>
      </c>
      <c r="H353">
        <v>4</v>
      </c>
      <c r="I353">
        <v>8</v>
      </c>
      <c r="J353" t="s">
        <v>571</v>
      </c>
    </row>
    <row r="354" spans="1:10" x14ac:dyDescent="0.3">
      <c r="A354" t="s">
        <v>362</v>
      </c>
      <c r="B354">
        <v>20</v>
      </c>
      <c r="C354" t="s">
        <v>565</v>
      </c>
      <c r="D354" t="s">
        <v>568</v>
      </c>
      <c r="E354">
        <v>1768.25</v>
      </c>
      <c r="F354">
        <v>1</v>
      </c>
      <c r="G354">
        <v>5</v>
      </c>
      <c r="H354">
        <v>2</v>
      </c>
      <c r="I354">
        <v>8</v>
      </c>
      <c r="J354" t="s">
        <v>570</v>
      </c>
    </row>
    <row r="355" spans="1:10" x14ac:dyDescent="0.3">
      <c r="A355" t="s">
        <v>363</v>
      </c>
      <c r="B355">
        <v>35</v>
      </c>
      <c r="C355" t="s">
        <v>566</v>
      </c>
      <c r="D355" t="s">
        <v>569</v>
      </c>
      <c r="E355">
        <v>1050.77</v>
      </c>
      <c r="F355">
        <v>4</v>
      </c>
      <c r="G355">
        <v>4</v>
      </c>
      <c r="H355">
        <v>1</v>
      </c>
      <c r="I355">
        <v>3</v>
      </c>
      <c r="J355" t="s">
        <v>571</v>
      </c>
    </row>
    <row r="356" spans="1:10" x14ac:dyDescent="0.3">
      <c r="A356" t="s">
        <v>364</v>
      </c>
      <c r="B356">
        <v>42</v>
      </c>
      <c r="C356" t="s">
        <v>566</v>
      </c>
      <c r="D356" t="s">
        <v>567</v>
      </c>
      <c r="E356">
        <v>1514.09</v>
      </c>
      <c r="F356">
        <v>1</v>
      </c>
      <c r="G356">
        <v>2</v>
      </c>
      <c r="H356">
        <v>5</v>
      </c>
      <c r="I356">
        <v>7</v>
      </c>
      <c r="J356" t="s">
        <v>571</v>
      </c>
    </row>
    <row r="357" spans="1:10" x14ac:dyDescent="0.3">
      <c r="A357" t="s">
        <v>365</v>
      </c>
      <c r="B357">
        <v>59</v>
      </c>
      <c r="C357" t="s">
        <v>566</v>
      </c>
      <c r="D357" t="s">
        <v>567</v>
      </c>
      <c r="E357">
        <v>1495.44</v>
      </c>
      <c r="F357">
        <v>3</v>
      </c>
      <c r="G357">
        <v>1</v>
      </c>
      <c r="H357">
        <v>4</v>
      </c>
      <c r="I357">
        <v>1</v>
      </c>
      <c r="J357" t="s">
        <v>571</v>
      </c>
    </row>
    <row r="358" spans="1:10" x14ac:dyDescent="0.3">
      <c r="A358" t="s">
        <v>366</v>
      </c>
      <c r="B358">
        <v>48</v>
      </c>
      <c r="C358" t="s">
        <v>565</v>
      </c>
      <c r="D358" t="s">
        <v>569</v>
      </c>
      <c r="E358">
        <v>2042.95</v>
      </c>
      <c r="F358">
        <v>5</v>
      </c>
      <c r="G358">
        <v>1</v>
      </c>
      <c r="H358">
        <v>1</v>
      </c>
      <c r="I358">
        <v>1</v>
      </c>
      <c r="J358" t="s">
        <v>570</v>
      </c>
    </row>
    <row r="359" spans="1:10" x14ac:dyDescent="0.3">
      <c r="A359" t="s">
        <v>367</v>
      </c>
      <c r="B359">
        <v>20</v>
      </c>
      <c r="C359" t="s">
        <v>566</v>
      </c>
      <c r="D359" t="s">
        <v>569</v>
      </c>
      <c r="E359">
        <v>1737.35</v>
      </c>
      <c r="F359">
        <v>3</v>
      </c>
      <c r="G359">
        <v>3</v>
      </c>
      <c r="H359">
        <v>1</v>
      </c>
      <c r="I359">
        <v>7</v>
      </c>
      <c r="J359" t="s">
        <v>570</v>
      </c>
    </row>
    <row r="360" spans="1:10" x14ac:dyDescent="0.3">
      <c r="A360" t="s">
        <v>368</v>
      </c>
      <c r="B360">
        <v>57</v>
      </c>
      <c r="C360" t="s">
        <v>565</v>
      </c>
      <c r="D360" t="s">
        <v>567</v>
      </c>
      <c r="E360">
        <v>1487.49</v>
      </c>
      <c r="F360">
        <v>1</v>
      </c>
      <c r="G360">
        <v>1</v>
      </c>
      <c r="H360">
        <v>5</v>
      </c>
      <c r="I360">
        <v>10</v>
      </c>
      <c r="J360" t="s">
        <v>570</v>
      </c>
    </row>
    <row r="361" spans="1:10" x14ac:dyDescent="0.3">
      <c r="A361" t="s">
        <v>369</v>
      </c>
      <c r="B361">
        <v>63</v>
      </c>
      <c r="C361" t="s">
        <v>566</v>
      </c>
      <c r="D361" t="s">
        <v>567</v>
      </c>
      <c r="E361">
        <v>1908.88</v>
      </c>
      <c r="F361">
        <v>3</v>
      </c>
      <c r="G361">
        <v>4</v>
      </c>
      <c r="H361">
        <v>4</v>
      </c>
      <c r="I361">
        <v>9</v>
      </c>
      <c r="J361" t="s">
        <v>570</v>
      </c>
    </row>
    <row r="362" spans="1:10" x14ac:dyDescent="0.3">
      <c r="A362" t="s">
        <v>370</v>
      </c>
      <c r="B362">
        <v>41</v>
      </c>
      <c r="C362" t="s">
        <v>566</v>
      </c>
      <c r="D362" t="s">
        <v>568</v>
      </c>
      <c r="E362">
        <v>2195.1</v>
      </c>
      <c r="F362">
        <v>1</v>
      </c>
      <c r="G362">
        <v>5</v>
      </c>
      <c r="H362">
        <v>1</v>
      </c>
      <c r="I362">
        <v>7</v>
      </c>
      <c r="J362" t="s">
        <v>571</v>
      </c>
    </row>
    <row r="363" spans="1:10" x14ac:dyDescent="0.3">
      <c r="A363" t="s">
        <v>371</v>
      </c>
      <c r="B363">
        <v>49</v>
      </c>
      <c r="C363" t="s">
        <v>566</v>
      </c>
      <c r="D363" t="s">
        <v>569</v>
      </c>
      <c r="E363">
        <v>1778.91</v>
      </c>
      <c r="F363">
        <v>4</v>
      </c>
      <c r="G363">
        <v>5</v>
      </c>
      <c r="H363">
        <v>1</v>
      </c>
      <c r="I363">
        <v>10</v>
      </c>
      <c r="J363" t="s">
        <v>570</v>
      </c>
    </row>
    <row r="364" spans="1:10" x14ac:dyDescent="0.3">
      <c r="A364" t="s">
        <v>372</v>
      </c>
      <c r="B364">
        <v>64</v>
      </c>
      <c r="C364" t="s">
        <v>565</v>
      </c>
      <c r="D364" t="s">
        <v>567</v>
      </c>
      <c r="E364">
        <v>1505.18</v>
      </c>
      <c r="F364">
        <v>3</v>
      </c>
      <c r="G364">
        <v>5</v>
      </c>
      <c r="H364">
        <v>4</v>
      </c>
      <c r="I364">
        <v>5</v>
      </c>
      <c r="J364" t="s">
        <v>570</v>
      </c>
    </row>
    <row r="365" spans="1:10" x14ac:dyDescent="0.3">
      <c r="A365" t="s">
        <v>373</v>
      </c>
      <c r="B365">
        <v>39</v>
      </c>
      <c r="C365" t="s">
        <v>566</v>
      </c>
      <c r="D365" t="s">
        <v>567</v>
      </c>
      <c r="E365">
        <v>844.08</v>
      </c>
      <c r="F365">
        <v>4</v>
      </c>
      <c r="G365">
        <v>2</v>
      </c>
      <c r="H365">
        <v>3</v>
      </c>
      <c r="I365">
        <v>8</v>
      </c>
      <c r="J365" t="s">
        <v>570</v>
      </c>
    </row>
    <row r="366" spans="1:10" x14ac:dyDescent="0.3">
      <c r="A366" t="s">
        <v>374</v>
      </c>
      <c r="B366">
        <v>40</v>
      </c>
      <c r="C366" t="s">
        <v>566</v>
      </c>
      <c r="D366" t="s">
        <v>568</v>
      </c>
      <c r="E366">
        <v>967.44</v>
      </c>
      <c r="F366">
        <v>4</v>
      </c>
      <c r="G366">
        <v>1</v>
      </c>
      <c r="H366">
        <v>1</v>
      </c>
      <c r="I366">
        <v>2</v>
      </c>
      <c r="J366" t="s">
        <v>571</v>
      </c>
    </row>
    <row r="367" spans="1:10" x14ac:dyDescent="0.3">
      <c r="A367" t="s">
        <v>375</v>
      </c>
      <c r="B367">
        <v>19</v>
      </c>
      <c r="C367" t="s">
        <v>565</v>
      </c>
      <c r="D367" t="s">
        <v>567</v>
      </c>
      <c r="E367">
        <v>1347.39</v>
      </c>
      <c r="F367">
        <v>2</v>
      </c>
      <c r="G367">
        <v>4</v>
      </c>
      <c r="H367">
        <v>2</v>
      </c>
      <c r="I367">
        <v>9</v>
      </c>
      <c r="J367" t="s">
        <v>571</v>
      </c>
    </row>
    <row r="368" spans="1:10" x14ac:dyDescent="0.3">
      <c r="A368" t="s">
        <v>376</v>
      </c>
      <c r="B368">
        <v>44</v>
      </c>
      <c r="C368" t="s">
        <v>566</v>
      </c>
      <c r="D368" t="s">
        <v>567</v>
      </c>
      <c r="E368">
        <v>1195.24</v>
      </c>
      <c r="F368">
        <v>1</v>
      </c>
      <c r="G368">
        <v>2</v>
      </c>
      <c r="H368">
        <v>4</v>
      </c>
      <c r="I368">
        <v>6</v>
      </c>
      <c r="J368" t="s">
        <v>570</v>
      </c>
    </row>
    <row r="369" spans="1:10" x14ac:dyDescent="0.3">
      <c r="A369" t="s">
        <v>377</v>
      </c>
      <c r="B369">
        <v>59</v>
      </c>
      <c r="C369" t="s">
        <v>565</v>
      </c>
      <c r="D369" t="s">
        <v>568</v>
      </c>
      <c r="E369">
        <v>1406.51</v>
      </c>
      <c r="F369">
        <v>5</v>
      </c>
      <c r="G369">
        <v>3</v>
      </c>
      <c r="H369">
        <v>1</v>
      </c>
      <c r="I369">
        <v>9</v>
      </c>
      <c r="J369" t="s">
        <v>570</v>
      </c>
    </row>
    <row r="370" spans="1:10" x14ac:dyDescent="0.3">
      <c r="A370" t="s">
        <v>378</v>
      </c>
      <c r="B370">
        <v>19</v>
      </c>
      <c r="C370" t="s">
        <v>566</v>
      </c>
      <c r="D370" t="s">
        <v>567</v>
      </c>
      <c r="E370">
        <v>1528.32</v>
      </c>
      <c r="F370">
        <v>1</v>
      </c>
      <c r="G370">
        <v>4</v>
      </c>
      <c r="H370">
        <v>5</v>
      </c>
      <c r="I370">
        <v>2</v>
      </c>
      <c r="J370" t="s">
        <v>570</v>
      </c>
    </row>
    <row r="371" spans="1:10" x14ac:dyDescent="0.3">
      <c r="A371" t="s">
        <v>379</v>
      </c>
      <c r="B371">
        <v>43</v>
      </c>
      <c r="C371" t="s">
        <v>565</v>
      </c>
      <c r="D371" t="s">
        <v>567</v>
      </c>
      <c r="E371">
        <v>1764.85</v>
      </c>
      <c r="F371">
        <v>5</v>
      </c>
      <c r="G371">
        <v>4</v>
      </c>
      <c r="H371">
        <v>2</v>
      </c>
      <c r="I371">
        <v>3</v>
      </c>
      <c r="J371" t="s">
        <v>570</v>
      </c>
    </row>
    <row r="372" spans="1:10" x14ac:dyDescent="0.3">
      <c r="A372" t="s">
        <v>380</v>
      </c>
      <c r="B372">
        <v>34</v>
      </c>
      <c r="C372" t="s">
        <v>565</v>
      </c>
      <c r="D372" t="s">
        <v>569</v>
      </c>
      <c r="E372">
        <v>1464.75</v>
      </c>
      <c r="F372">
        <v>1</v>
      </c>
      <c r="G372">
        <v>4</v>
      </c>
      <c r="H372">
        <v>1</v>
      </c>
      <c r="I372">
        <v>8</v>
      </c>
      <c r="J372" t="s">
        <v>571</v>
      </c>
    </row>
    <row r="373" spans="1:10" x14ac:dyDescent="0.3">
      <c r="A373" t="s">
        <v>381</v>
      </c>
      <c r="B373">
        <v>57</v>
      </c>
      <c r="C373" t="s">
        <v>566</v>
      </c>
      <c r="D373" t="s">
        <v>568</v>
      </c>
      <c r="E373">
        <v>1743.25</v>
      </c>
      <c r="F373">
        <v>4</v>
      </c>
      <c r="G373">
        <v>5</v>
      </c>
      <c r="H373">
        <v>2</v>
      </c>
      <c r="I373">
        <v>1</v>
      </c>
      <c r="J373" t="s">
        <v>570</v>
      </c>
    </row>
    <row r="374" spans="1:10" x14ac:dyDescent="0.3">
      <c r="A374" t="s">
        <v>382</v>
      </c>
      <c r="B374">
        <v>50</v>
      </c>
      <c r="C374" t="s">
        <v>565</v>
      </c>
      <c r="D374" t="s">
        <v>569</v>
      </c>
      <c r="E374">
        <v>1532.24</v>
      </c>
      <c r="F374">
        <v>3</v>
      </c>
      <c r="G374">
        <v>4</v>
      </c>
      <c r="H374">
        <v>2</v>
      </c>
      <c r="I374">
        <v>10</v>
      </c>
      <c r="J374" t="s">
        <v>570</v>
      </c>
    </row>
    <row r="375" spans="1:10" x14ac:dyDescent="0.3">
      <c r="A375" t="s">
        <v>383</v>
      </c>
      <c r="B375">
        <v>26</v>
      </c>
      <c r="C375" t="s">
        <v>565</v>
      </c>
      <c r="D375" t="s">
        <v>568</v>
      </c>
      <c r="E375">
        <v>512.27</v>
      </c>
      <c r="F375">
        <v>3</v>
      </c>
      <c r="G375">
        <v>1</v>
      </c>
      <c r="H375">
        <v>3</v>
      </c>
      <c r="I375">
        <v>7</v>
      </c>
      <c r="J375" t="s">
        <v>570</v>
      </c>
    </row>
    <row r="376" spans="1:10" x14ac:dyDescent="0.3">
      <c r="A376" t="s">
        <v>384</v>
      </c>
      <c r="B376">
        <v>60</v>
      </c>
      <c r="C376" t="s">
        <v>565</v>
      </c>
      <c r="D376" t="s">
        <v>567</v>
      </c>
      <c r="E376">
        <v>1030.33</v>
      </c>
      <c r="F376">
        <v>2</v>
      </c>
      <c r="G376">
        <v>4</v>
      </c>
      <c r="H376">
        <v>2</v>
      </c>
      <c r="I376">
        <v>7</v>
      </c>
      <c r="J376" t="s">
        <v>571</v>
      </c>
    </row>
    <row r="377" spans="1:10" x14ac:dyDescent="0.3">
      <c r="A377" t="s">
        <v>385</v>
      </c>
      <c r="B377">
        <v>56</v>
      </c>
      <c r="C377" t="s">
        <v>565</v>
      </c>
      <c r="D377" t="s">
        <v>568</v>
      </c>
      <c r="E377">
        <v>1427.96</v>
      </c>
      <c r="F377">
        <v>5</v>
      </c>
      <c r="G377">
        <v>5</v>
      </c>
      <c r="H377">
        <v>3</v>
      </c>
      <c r="I377">
        <v>1</v>
      </c>
      <c r="J377" t="s">
        <v>571</v>
      </c>
    </row>
    <row r="378" spans="1:10" x14ac:dyDescent="0.3">
      <c r="A378" t="s">
        <v>386</v>
      </c>
      <c r="B378">
        <v>46</v>
      </c>
      <c r="C378" t="s">
        <v>565</v>
      </c>
      <c r="D378" t="s">
        <v>568</v>
      </c>
      <c r="E378">
        <v>895.15</v>
      </c>
      <c r="F378">
        <v>5</v>
      </c>
      <c r="G378">
        <v>4</v>
      </c>
      <c r="H378">
        <v>4</v>
      </c>
      <c r="I378">
        <v>9</v>
      </c>
      <c r="J378" t="s">
        <v>570</v>
      </c>
    </row>
    <row r="379" spans="1:10" x14ac:dyDescent="0.3">
      <c r="A379" t="s">
        <v>387</v>
      </c>
      <c r="B379">
        <v>59</v>
      </c>
      <c r="C379" t="s">
        <v>565</v>
      </c>
      <c r="D379" t="s">
        <v>568</v>
      </c>
      <c r="E379">
        <v>1799.96</v>
      </c>
      <c r="F379">
        <v>5</v>
      </c>
      <c r="G379">
        <v>3</v>
      </c>
      <c r="H379">
        <v>3</v>
      </c>
      <c r="I379">
        <v>8</v>
      </c>
      <c r="J379" t="s">
        <v>570</v>
      </c>
    </row>
    <row r="380" spans="1:10" x14ac:dyDescent="0.3">
      <c r="A380" t="s">
        <v>388</v>
      </c>
      <c r="B380">
        <v>43</v>
      </c>
      <c r="C380" t="s">
        <v>566</v>
      </c>
      <c r="D380" t="s">
        <v>567</v>
      </c>
      <c r="E380">
        <v>2265.38</v>
      </c>
      <c r="F380">
        <v>4</v>
      </c>
      <c r="G380">
        <v>3</v>
      </c>
      <c r="H380">
        <v>5</v>
      </c>
      <c r="I380">
        <v>4</v>
      </c>
      <c r="J380" t="s">
        <v>570</v>
      </c>
    </row>
    <row r="381" spans="1:10" x14ac:dyDescent="0.3">
      <c r="A381" t="s">
        <v>389</v>
      </c>
      <c r="B381">
        <v>52</v>
      </c>
      <c r="C381" t="s">
        <v>565</v>
      </c>
      <c r="D381" t="s">
        <v>568</v>
      </c>
      <c r="E381">
        <v>2109.38</v>
      </c>
      <c r="F381">
        <v>5</v>
      </c>
      <c r="G381">
        <v>5</v>
      </c>
      <c r="H381">
        <v>1</v>
      </c>
      <c r="I381">
        <v>10</v>
      </c>
      <c r="J381" t="s">
        <v>570</v>
      </c>
    </row>
    <row r="382" spans="1:10" x14ac:dyDescent="0.3">
      <c r="A382" t="s">
        <v>390</v>
      </c>
      <c r="B382">
        <v>42</v>
      </c>
      <c r="C382" t="s">
        <v>565</v>
      </c>
      <c r="D382" t="s">
        <v>567</v>
      </c>
      <c r="E382">
        <v>1393.28</v>
      </c>
      <c r="F382">
        <v>3</v>
      </c>
      <c r="G382">
        <v>1</v>
      </c>
      <c r="H382">
        <v>4</v>
      </c>
      <c r="I382">
        <v>5</v>
      </c>
      <c r="J382" t="s">
        <v>570</v>
      </c>
    </row>
    <row r="383" spans="1:10" x14ac:dyDescent="0.3">
      <c r="A383" t="s">
        <v>391</v>
      </c>
      <c r="B383">
        <v>41</v>
      </c>
      <c r="C383" t="s">
        <v>566</v>
      </c>
      <c r="D383" t="s">
        <v>567</v>
      </c>
      <c r="E383">
        <v>2245.36</v>
      </c>
      <c r="F383">
        <v>4</v>
      </c>
      <c r="G383">
        <v>1</v>
      </c>
      <c r="H383">
        <v>4</v>
      </c>
      <c r="I383">
        <v>2</v>
      </c>
      <c r="J383" t="s">
        <v>571</v>
      </c>
    </row>
    <row r="384" spans="1:10" x14ac:dyDescent="0.3">
      <c r="A384" t="s">
        <v>392</v>
      </c>
      <c r="B384">
        <v>30</v>
      </c>
      <c r="C384" t="s">
        <v>566</v>
      </c>
      <c r="D384" t="s">
        <v>567</v>
      </c>
      <c r="E384">
        <v>1574.33</v>
      </c>
      <c r="F384">
        <v>1</v>
      </c>
      <c r="G384">
        <v>2</v>
      </c>
      <c r="H384">
        <v>5</v>
      </c>
      <c r="I384">
        <v>9</v>
      </c>
      <c r="J384" t="s">
        <v>571</v>
      </c>
    </row>
    <row r="385" spans="1:10" x14ac:dyDescent="0.3">
      <c r="A385" t="s">
        <v>393</v>
      </c>
      <c r="B385">
        <v>24</v>
      </c>
      <c r="C385" t="s">
        <v>566</v>
      </c>
      <c r="D385" t="s">
        <v>568</v>
      </c>
      <c r="E385">
        <v>1331.46</v>
      </c>
      <c r="F385">
        <v>5</v>
      </c>
      <c r="G385">
        <v>5</v>
      </c>
      <c r="H385">
        <v>3</v>
      </c>
      <c r="I385">
        <v>6</v>
      </c>
      <c r="J385" t="s">
        <v>571</v>
      </c>
    </row>
    <row r="386" spans="1:10" x14ac:dyDescent="0.3">
      <c r="A386" t="s">
        <v>394</v>
      </c>
      <c r="B386">
        <v>53</v>
      </c>
      <c r="C386" t="s">
        <v>566</v>
      </c>
      <c r="D386" t="s">
        <v>568</v>
      </c>
      <c r="E386">
        <v>1193.3</v>
      </c>
      <c r="F386">
        <v>5</v>
      </c>
      <c r="G386">
        <v>4</v>
      </c>
      <c r="H386">
        <v>1</v>
      </c>
      <c r="I386">
        <v>3</v>
      </c>
      <c r="J386" t="s">
        <v>570</v>
      </c>
    </row>
    <row r="387" spans="1:10" x14ac:dyDescent="0.3">
      <c r="A387" t="s">
        <v>395</v>
      </c>
      <c r="B387">
        <v>62</v>
      </c>
      <c r="C387" t="s">
        <v>566</v>
      </c>
      <c r="D387" t="s">
        <v>568</v>
      </c>
      <c r="E387">
        <v>1348.77</v>
      </c>
      <c r="F387">
        <v>1</v>
      </c>
      <c r="G387">
        <v>5</v>
      </c>
      <c r="H387">
        <v>3</v>
      </c>
      <c r="I387">
        <v>7</v>
      </c>
      <c r="J387" t="s">
        <v>571</v>
      </c>
    </row>
    <row r="388" spans="1:10" x14ac:dyDescent="0.3">
      <c r="A388" t="s">
        <v>396</v>
      </c>
      <c r="B388">
        <v>37</v>
      </c>
      <c r="C388" t="s">
        <v>566</v>
      </c>
      <c r="D388" t="s">
        <v>567</v>
      </c>
      <c r="E388">
        <v>1305.9100000000001</v>
      </c>
      <c r="F388">
        <v>5</v>
      </c>
      <c r="G388">
        <v>2</v>
      </c>
      <c r="H388">
        <v>2</v>
      </c>
      <c r="I388">
        <v>9</v>
      </c>
      <c r="J388" t="s">
        <v>571</v>
      </c>
    </row>
    <row r="389" spans="1:10" x14ac:dyDescent="0.3">
      <c r="A389" t="s">
        <v>397</v>
      </c>
      <c r="B389">
        <v>18</v>
      </c>
      <c r="C389" t="s">
        <v>566</v>
      </c>
      <c r="D389" t="s">
        <v>567</v>
      </c>
      <c r="E389">
        <v>1585.21</v>
      </c>
      <c r="F389">
        <v>1</v>
      </c>
      <c r="G389">
        <v>5</v>
      </c>
      <c r="H389">
        <v>3</v>
      </c>
      <c r="I389">
        <v>3</v>
      </c>
      <c r="J389" t="s">
        <v>571</v>
      </c>
    </row>
    <row r="390" spans="1:10" x14ac:dyDescent="0.3">
      <c r="A390" t="s">
        <v>398</v>
      </c>
      <c r="B390">
        <v>25</v>
      </c>
      <c r="C390" t="s">
        <v>565</v>
      </c>
      <c r="D390" t="s">
        <v>568</v>
      </c>
      <c r="E390">
        <v>1580.29</v>
      </c>
      <c r="F390">
        <v>4</v>
      </c>
      <c r="G390">
        <v>5</v>
      </c>
      <c r="H390">
        <v>4</v>
      </c>
      <c r="I390">
        <v>2</v>
      </c>
      <c r="J390" t="s">
        <v>570</v>
      </c>
    </row>
    <row r="391" spans="1:10" x14ac:dyDescent="0.3">
      <c r="A391" t="s">
        <v>399</v>
      </c>
      <c r="B391">
        <v>63</v>
      </c>
      <c r="C391" t="s">
        <v>565</v>
      </c>
      <c r="D391" t="s">
        <v>567</v>
      </c>
      <c r="E391">
        <v>1501.52</v>
      </c>
      <c r="F391">
        <v>3</v>
      </c>
      <c r="G391">
        <v>2</v>
      </c>
      <c r="H391">
        <v>1</v>
      </c>
      <c r="I391">
        <v>7</v>
      </c>
      <c r="J391" t="s">
        <v>570</v>
      </c>
    </row>
    <row r="392" spans="1:10" x14ac:dyDescent="0.3">
      <c r="A392" t="s">
        <v>400</v>
      </c>
      <c r="B392">
        <v>33</v>
      </c>
      <c r="C392" t="s">
        <v>566</v>
      </c>
      <c r="D392" t="s">
        <v>569</v>
      </c>
      <c r="E392">
        <v>1718.47</v>
      </c>
      <c r="F392">
        <v>1</v>
      </c>
      <c r="G392">
        <v>1</v>
      </c>
      <c r="H392">
        <v>3</v>
      </c>
      <c r="I392">
        <v>7</v>
      </c>
      <c r="J392" t="s">
        <v>571</v>
      </c>
    </row>
    <row r="393" spans="1:10" x14ac:dyDescent="0.3">
      <c r="A393" t="s">
        <v>401</v>
      </c>
      <c r="B393">
        <v>31</v>
      </c>
      <c r="C393" t="s">
        <v>565</v>
      </c>
      <c r="D393" t="s">
        <v>567</v>
      </c>
      <c r="E393">
        <v>2095.3200000000002</v>
      </c>
      <c r="F393">
        <v>2</v>
      </c>
      <c r="G393">
        <v>4</v>
      </c>
      <c r="H393">
        <v>1</v>
      </c>
      <c r="I393">
        <v>4</v>
      </c>
      <c r="J393" t="s">
        <v>570</v>
      </c>
    </row>
    <row r="394" spans="1:10" x14ac:dyDescent="0.3">
      <c r="A394" t="s">
        <v>402</v>
      </c>
      <c r="B394">
        <v>29</v>
      </c>
      <c r="C394" t="s">
        <v>565</v>
      </c>
      <c r="D394" t="s">
        <v>567</v>
      </c>
      <c r="E394">
        <v>1974.78</v>
      </c>
      <c r="F394">
        <v>1</v>
      </c>
      <c r="G394">
        <v>2</v>
      </c>
      <c r="H394">
        <v>1</v>
      </c>
      <c r="I394">
        <v>9</v>
      </c>
      <c r="J394" t="s">
        <v>571</v>
      </c>
    </row>
    <row r="395" spans="1:10" x14ac:dyDescent="0.3">
      <c r="A395" t="s">
        <v>403</v>
      </c>
      <c r="B395">
        <v>40</v>
      </c>
      <c r="C395" t="s">
        <v>565</v>
      </c>
      <c r="D395" t="s">
        <v>567</v>
      </c>
      <c r="E395">
        <v>757.55</v>
      </c>
      <c r="F395">
        <v>5</v>
      </c>
      <c r="G395">
        <v>3</v>
      </c>
      <c r="H395">
        <v>2</v>
      </c>
      <c r="I395">
        <v>8</v>
      </c>
      <c r="J395" t="s">
        <v>571</v>
      </c>
    </row>
    <row r="396" spans="1:10" x14ac:dyDescent="0.3">
      <c r="A396" t="s">
        <v>404</v>
      </c>
      <c r="B396">
        <v>32</v>
      </c>
      <c r="C396" t="s">
        <v>566</v>
      </c>
      <c r="D396" t="s">
        <v>567</v>
      </c>
      <c r="E396">
        <v>223.04</v>
      </c>
      <c r="F396">
        <v>4</v>
      </c>
      <c r="G396">
        <v>1</v>
      </c>
      <c r="H396">
        <v>2</v>
      </c>
      <c r="I396">
        <v>1</v>
      </c>
      <c r="J396" t="s">
        <v>571</v>
      </c>
    </row>
    <row r="397" spans="1:10" x14ac:dyDescent="0.3">
      <c r="A397" t="s">
        <v>405</v>
      </c>
      <c r="B397">
        <v>45</v>
      </c>
      <c r="C397" t="s">
        <v>566</v>
      </c>
      <c r="D397" t="s">
        <v>569</v>
      </c>
      <c r="E397">
        <v>1967.16</v>
      </c>
      <c r="F397">
        <v>4</v>
      </c>
      <c r="G397">
        <v>3</v>
      </c>
      <c r="H397">
        <v>4</v>
      </c>
      <c r="I397">
        <v>1</v>
      </c>
      <c r="J397" t="s">
        <v>571</v>
      </c>
    </row>
    <row r="398" spans="1:10" x14ac:dyDescent="0.3">
      <c r="A398" t="s">
        <v>406</v>
      </c>
      <c r="B398">
        <v>51</v>
      </c>
      <c r="C398" t="s">
        <v>565</v>
      </c>
      <c r="D398" t="s">
        <v>569</v>
      </c>
      <c r="E398">
        <v>816.56</v>
      </c>
      <c r="F398">
        <v>1</v>
      </c>
      <c r="G398">
        <v>1</v>
      </c>
      <c r="H398">
        <v>5</v>
      </c>
      <c r="I398">
        <v>5</v>
      </c>
      <c r="J398" t="s">
        <v>570</v>
      </c>
    </row>
    <row r="399" spans="1:10" x14ac:dyDescent="0.3">
      <c r="A399" t="s">
        <v>407</v>
      </c>
      <c r="B399">
        <v>19</v>
      </c>
      <c r="C399" t="s">
        <v>566</v>
      </c>
      <c r="D399" t="s">
        <v>568</v>
      </c>
      <c r="E399">
        <v>1387.62</v>
      </c>
      <c r="F399">
        <v>3</v>
      </c>
      <c r="G399">
        <v>4</v>
      </c>
      <c r="H399">
        <v>1</v>
      </c>
      <c r="I399">
        <v>6</v>
      </c>
      <c r="J399" t="s">
        <v>570</v>
      </c>
    </row>
    <row r="400" spans="1:10" x14ac:dyDescent="0.3">
      <c r="A400" t="s">
        <v>408</v>
      </c>
      <c r="B400">
        <v>49</v>
      </c>
      <c r="C400" t="s">
        <v>565</v>
      </c>
      <c r="D400" t="s">
        <v>567</v>
      </c>
      <c r="E400">
        <v>914.94</v>
      </c>
      <c r="F400">
        <v>2</v>
      </c>
      <c r="G400">
        <v>4</v>
      </c>
      <c r="H400">
        <v>5</v>
      </c>
      <c r="I400">
        <v>3</v>
      </c>
      <c r="J400" t="s">
        <v>570</v>
      </c>
    </row>
    <row r="401" spans="1:10" x14ac:dyDescent="0.3">
      <c r="A401" t="s">
        <v>409</v>
      </c>
      <c r="B401">
        <v>40</v>
      </c>
      <c r="C401" t="s">
        <v>565</v>
      </c>
      <c r="D401" t="s">
        <v>567</v>
      </c>
      <c r="E401">
        <v>599.01</v>
      </c>
      <c r="F401">
        <v>4</v>
      </c>
      <c r="G401">
        <v>5</v>
      </c>
      <c r="H401">
        <v>4</v>
      </c>
      <c r="I401">
        <v>9</v>
      </c>
      <c r="J401" t="s">
        <v>570</v>
      </c>
    </row>
    <row r="402" spans="1:10" x14ac:dyDescent="0.3">
      <c r="A402" t="s">
        <v>410</v>
      </c>
      <c r="B402">
        <v>39</v>
      </c>
      <c r="C402" t="s">
        <v>565</v>
      </c>
      <c r="D402" t="s">
        <v>567</v>
      </c>
      <c r="E402">
        <v>1770.73</v>
      </c>
      <c r="F402">
        <v>5</v>
      </c>
      <c r="G402">
        <v>3</v>
      </c>
      <c r="H402">
        <v>1</v>
      </c>
      <c r="I402">
        <v>10</v>
      </c>
      <c r="J402" t="s">
        <v>571</v>
      </c>
    </row>
    <row r="403" spans="1:10" x14ac:dyDescent="0.3">
      <c r="A403" t="s">
        <v>411</v>
      </c>
      <c r="B403">
        <v>42</v>
      </c>
      <c r="C403" t="s">
        <v>565</v>
      </c>
      <c r="D403" t="s">
        <v>567</v>
      </c>
      <c r="E403">
        <v>1879.58</v>
      </c>
      <c r="F403">
        <v>5</v>
      </c>
      <c r="G403">
        <v>1</v>
      </c>
      <c r="H403">
        <v>1</v>
      </c>
      <c r="I403">
        <v>6</v>
      </c>
      <c r="J403" t="s">
        <v>570</v>
      </c>
    </row>
    <row r="404" spans="1:10" x14ac:dyDescent="0.3">
      <c r="A404" t="s">
        <v>412</v>
      </c>
      <c r="B404">
        <v>39</v>
      </c>
      <c r="C404" t="s">
        <v>566</v>
      </c>
      <c r="D404" t="s">
        <v>568</v>
      </c>
      <c r="E404">
        <v>1211.74</v>
      </c>
      <c r="F404">
        <v>3</v>
      </c>
      <c r="G404">
        <v>4</v>
      </c>
      <c r="H404">
        <v>5</v>
      </c>
      <c r="I404">
        <v>4</v>
      </c>
      <c r="J404" t="s">
        <v>571</v>
      </c>
    </row>
    <row r="405" spans="1:10" x14ac:dyDescent="0.3">
      <c r="A405" t="s">
        <v>413</v>
      </c>
      <c r="B405">
        <v>39</v>
      </c>
      <c r="C405" t="s">
        <v>566</v>
      </c>
      <c r="D405" t="s">
        <v>568</v>
      </c>
      <c r="E405">
        <v>204.48</v>
      </c>
      <c r="F405">
        <v>4</v>
      </c>
      <c r="G405">
        <v>2</v>
      </c>
      <c r="H405">
        <v>3</v>
      </c>
      <c r="I405">
        <v>7</v>
      </c>
      <c r="J405" t="s">
        <v>570</v>
      </c>
    </row>
    <row r="406" spans="1:10" x14ac:dyDescent="0.3">
      <c r="A406" t="s">
        <v>414</v>
      </c>
      <c r="B406">
        <v>59</v>
      </c>
      <c r="C406" t="s">
        <v>566</v>
      </c>
      <c r="D406" t="s">
        <v>569</v>
      </c>
      <c r="E406">
        <v>1226.8800000000001</v>
      </c>
      <c r="F406">
        <v>1</v>
      </c>
      <c r="G406">
        <v>4</v>
      </c>
      <c r="H406">
        <v>2</v>
      </c>
      <c r="I406">
        <v>8</v>
      </c>
      <c r="J406" t="s">
        <v>570</v>
      </c>
    </row>
    <row r="407" spans="1:10" x14ac:dyDescent="0.3">
      <c r="A407" t="s">
        <v>415</v>
      </c>
      <c r="B407">
        <v>23</v>
      </c>
      <c r="C407" t="s">
        <v>565</v>
      </c>
      <c r="D407" t="s">
        <v>567</v>
      </c>
      <c r="E407">
        <v>1695.9</v>
      </c>
      <c r="F407">
        <v>5</v>
      </c>
      <c r="G407">
        <v>2</v>
      </c>
      <c r="H407">
        <v>3</v>
      </c>
      <c r="I407">
        <v>9</v>
      </c>
      <c r="J407" t="s">
        <v>570</v>
      </c>
    </row>
    <row r="408" spans="1:10" x14ac:dyDescent="0.3">
      <c r="A408" t="s">
        <v>416</v>
      </c>
      <c r="B408">
        <v>32</v>
      </c>
      <c r="C408" t="s">
        <v>566</v>
      </c>
      <c r="D408" t="s">
        <v>568</v>
      </c>
      <c r="E408">
        <v>760.54</v>
      </c>
      <c r="F408">
        <v>3</v>
      </c>
      <c r="G408">
        <v>1</v>
      </c>
      <c r="H408">
        <v>5</v>
      </c>
      <c r="I408">
        <v>6</v>
      </c>
      <c r="J408" t="s">
        <v>571</v>
      </c>
    </row>
    <row r="409" spans="1:10" x14ac:dyDescent="0.3">
      <c r="A409" t="s">
        <v>417</v>
      </c>
      <c r="B409">
        <v>60</v>
      </c>
      <c r="C409" t="s">
        <v>565</v>
      </c>
      <c r="D409" t="s">
        <v>568</v>
      </c>
      <c r="E409">
        <v>1591.68</v>
      </c>
      <c r="F409">
        <v>4</v>
      </c>
      <c r="G409">
        <v>4</v>
      </c>
      <c r="H409">
        <v>2</v>
      </c>
      <c r="I409">
        <v>6</v>
      </c>
      <c r="J409" t="s">
        <v>571</v>
      </c>
    </row>
    <row r="410" spans="1:10" x14ac:dyDescent="0.3">
      <c r="A410" t="s">
        <v>418</v>
      </c>
      <c r="B410">
        <v>54</v>
      </c>
      <c r="C410" t="s">
        <v>566</v>
      </c>
      <c r="D410" t="s">
        <v>567</v>
      </c>
      <c r="E410">
        <v>1492.35</v>
      </c>
      <c r="F410">
        <v>4</v>
      </c>
      <c r="G410">
        <v>4</v>
      </c>
      <c r="H410">
        <v>3</v>
      </c>
      <c r="I410">
        <v>8</v>
      </c>
      <c r="J410" t="s">
        <v>571</v>
      </c>
    </row>
    <row r="411" spans="1:10" x14ac:dyDescent="0.3">
      <c r="A411" t="s">
        <v>419</v>
      </c>
      <c r="B411">
        <v>50</v>
      </c>
      <c r="C411" t="s">
        <v>565</v>
      </c>
      <c r="D411" t="s">
        <v>567</v>
      </c>
      <c r="E411">
        <v>1789.65</v>
      </c>
      <c r="F411">
        <v>4</v>
      </c>
      <c r="G411">
        <v>1</v>
      </c>
      <c r="H411">
        <v>2</v>
      </c>
      <c r="I411">
        <v>5</v>
      </c>
      <c r="J411" t="s">
        <v>571</v>
      </c>
    </row>
    <row r="412" spans="1:10" x14ac:dyDescent="0.3">
      <c r="A412" t="s">
        <v>420</v>
      </c>
      <c r="B412">
        <v>25</v>
      </c>
      <c r="C412" t="s">
        <v>565</v>
      </c>
      <c r="D412" t="s">
        <v>569</v>
      </c>
      <c r="E412">
        <v>1559.79</v>
      </c>
      <c r="F412">
        <v>4</v>
      </c>
      <c r="G412">
        <v>4</v>
      </c>
      <c r="H412">
        <v>1</v>
      </c>
      <c r="I412">
        <v>3</v>
      </c>
      <c r="J412" t="s">
        <v>570</v>
      </c>
    </row>
    <row r="413" spans="1:10" x14ac:dyDescent="0.3">
      <c r="A413" t="s">
        <v>421</v>
      </c>
      <c r="B413">
        <v>61</v>
      </c>
      <c r="C413" t="s">
        <v>565</v>
      </c>
      <c r="D413" t="s">
        <v>568</v>
      </c>
      <c r="E413">
        <v>1013.47</v>
      </c>
      <c r="F413">
        <v>4</v>
      </c>
      <c r="G413">
        <v>2</v>
      </c>
      <c r="H413">
        <v>3</v>
      </c>
      <c r="I413">
        <v>3</v>
      </c>
      <c r="J413" t="s">
        <v>571</v>
      </c>
    </row>
    <row r="414" spans="1:10" x14ac:dyDescent="0.3">
      <c r="A414" t="s">
        <v>422</v>
      </c>
      <c r="B414">
        <v>61</v>
      </c>
      <c r="C414" t="s">
        <v>566</v>
      </c>
      <c r="D414" t="s">
        <v>567</v>
      </c>
      <c r="E414">
        <v>2098.29</v>
      </c>
      <c r="F414">
        <v>5</v>
      </c>
      <c r="G414">
        <v>4</v>
      </c>
      <c r="H414">
        <v>2</v>
      </c>
      <c r="I414">
        <v>6</v>
      </c>
      <c r="J414" t="s">
        <v>571</v>
      </c>
    </row>
    <row r="415" spans="1:10" x14ac:dyDescent="0.3">
      <c r="A415" t="s">
        <v>423</v>
      </c>
      <c r="B415">
        <v>22</v>
      </c>
      <c r="C415" t="s">
        <v>566</v>
      </c>
      <c r="D415" t="s">
        <v>568</v>
      </c>
      <c r="E415">
        <v>1420.74</v>
      </c>
      <c r="F415">
        <v>3</v>
      </c>
      <c r="G415">
        <v>3</v>
      </c>
      <c r="H415">
        <v>2</v>
      </c>
      <c r="I415">
        <v>2</v>
      </c>
      <c r="J415" t="s">
        <v>570</v>
      </c>
    </row>
    <row r="416" spans="1:10" x14ac:dyDescent="0.3">
      <c r="A416" t="s">
        <v>424</v>
      </c>
      <c r="B416">
        <v>56</v>
      </c>
      <c r="C416" t="s">
        <v>566</v>
      </c>
      <c r="D416" t="s">
        <v>567</v>
      </c>
      <c r="E416">
        <v>1486.35</v>
      </c>
      <c r="F416">
        <v>4</v>
      </c>
      <c r="G416">
        <v>5</v>
      </c>
      <c r="H416">
        <v>2</v>
      </c>
      <c r="I416">
        <v>6</v>
      </c>
      <c r="J416" t="s">
        <v>570</v>
      </c>
    </row>
    <row r="417" spans="1:10" x14ac:dyDescent="0.3">
      <c r="A417" t="s">
        <v>425</v>
      </c>
      <c r="B417">
        <v>21</v>
      </c>
      <c r="C417" t="s">
        <v>566</v>
      </c>
      <c r="D417" t="s">
        <v>567</v>
      </c>
      <c r="E417">
        <v>1033.3699999999999</v>
      </c>
      <c r="F417">
        <v>2</v>
      </c>
      <c r="G417">
        <v>2</v>
      </c>
      <c r="H417">
        <v>3</v>
      </c>
      <c r="I417">
        <v>6</v>
      </c>
      <c r="J417" t="s">
        <v>571</v>
      </c>
    </row>
    <row r="418" spans="1:10" x14ac:dyDescent="0.3">
      <c r="A418" t="s">
        <v>426</v>
      </c>
      <c r="B418">
        <v>23</v>
      </c>
      <c r="C418" t="s">
        <v>565</v>
      </c>
      <c r="D418" t="s">
        <v>567</v>
      </c>
      <c r="E418">
        <v>1278.3599999999999</v>
      </c>
      <c r="F418">
        <v>2</v>
      </c>
      <c r="G418">
        <v>3</v>
      </c>
      <c r="H418">
        <v>4</v>
      </c>
      <c r="I418">
        <v>8</v>
      </c>
      <c r="J418" t="s">
        <v>570</v>
      </c>
    </row>
    <row r="419" spans="1:10" x14ac:dyDescent="0.3">
      <c r="A419" t="s">
        <v>427</v>
      </c>
      <c r="B419">
        <v>62</v>
      </c>
      <c r="C419" t="s">
        <v>566</v>
      </c>
      <c r="D419" t="s">
        <v>567</v>
      </c>
      <c r="E419">
        <v>1057.5999999999999</v>
      </c>
      <c r="F419">
        <v>3</v>
      </c>
      <c r="G419">
        <v>1</v>
      </c>
      <c r="H419">
        <v>3</v>
      </c>
      <c r="I419">
        <v>7</v>
      </c>
      <c r="J419" t="s">
        <v>571</v>
      </c>
    </row>
    <row r="420" spans="1:10" x14ac:dyDescent="0.3">
      <c r="A420" t="s">
        <v>428</v>
      </c>
      <c r="B420">
        <v>49</v>
      </c>
      <c r="C420" t="s">
        <v>566</v>
      </c>
      <c r="D420" t="s">
        <v>569</v>
      </c>
      <c r="E420">
        <v>1413.53</v>
      </c>
      <c r="F420">
        <v>1</v>
      </c>
      <c r="G420">
        <v>2</v>
      </c>
      <c r="H420">
        <v>5</v>
      </c>
      <c r="I420">
        <v>8</v>
      </c>
      <c r="J420" t="s">
        <v>570</v>
      </c>
    </row>
    <row r="421" spans="1:10" x14ac:dyDescent="0.3">
      <c r="A421" t="s">
        <v>429</v>
      </c>
      <c r="B421">
        <v>47</v>
      </c>
      <c r="C421" t="s">
        <v>565</v>
      </c>
      <c r="D421" t="s">
        <v>567</v>
      </c>
      <c r="E421">
        <v>2355.85</v>
      </c>
      <c r="F421">
        <v>1</v>
      </c>
      <c r="G421">
        <v>5</v>
      </c>
      <c r="H421">
        <v>3</v>
      </c>
      <c r="I421">
        <v>9</v>
      </c>
      <c r="J421" t="s">
        <v>571</v>
      </c>
    </row>
    <row r="422" spans="1:10" x14ac:dyDescent="0.3">
      <c r="A422" t="s">
        <v>430</v>
      </c>
      <c r="B422">
        <v>64</v>
      </c>
      <c r="C422" t="s">
        <v>565</v>
      </c>
      <c r="D422" t="s">
        <v>569</v>
      </c>
      <c r="E422">
        <v>814.05</v>
      </c>
      <c r="F422">
        <v>1</v>
      </c>
      <c r="G422">
        <v>5</v>
      </c>
      <c r="H422">
        <v>2</v>
      </c>
      <c r="I422">
        <v>6</v>
      </c>
      <c r="J422" t="s">
        <v>571</v>
      </c>
    </row>
    <row r="423" spans="1:10" x14ac:dyDescent="0.3">
      <c r="A423" t="s">
        <v>431</v>
      </c>
      <c r="B423">
        <v>52</v>
      </c>
      <c r="C423" t="s">
        <v>565</v>
      </c>
      <c r="D423" t="s">
        <v>568</v>
      </c>
      <c r="E423">
        <v>693.22</v>
      </c>
      <c r="F423">
        <v>2</v>
      </c>
      <c r="G423">
        <v>1</v>
      </c>
      <c r="H423">
        <v>1</v>
      </c>
      <c r="I423">
        <v>3</v>
      </c>
      <c r="J423" t="s">
        <v>571</v>
      </c>
    </row>
    <row r="424" spans="1:10" x14ac:dyDescent="0.3">
      <c r="A424" t="s">
        <v>432</v>
      </c>
      <c r="B424">
        <v>57</v>
      </c>
      <c r="C424" t="s">
        <v>566</v>
      </c>
      <c r="D424" t="s">
        <v>567</v>
      </c>
      <c r="E424">
        <v>2235.59</v>
      </c>
      <c r="F424">
        <v>1</v>
      </c>
      <c r="G424">
        <v>1</v>
      </c>
      <c r="H424">
        <v>3</v>
      </c>
      <c r="I424">
        <v>10</v>
      </c>
      <c r="J424" t="s">
        <v>571</v>
      </c>
    </row>
    <row r="425" spans="1:10" x14ac:dyDescent="0.3">
      <c r="A425" t="s">
        <v>433</v>
      </c>
      <c r="B425">
        <v>33</v>
      </c>
      <c r="C425" t="s">
        <v>565</v>
      </c>
      <c r="D425" t="s">
        <v>569</v>
      </c>
      <c r="E425">
        <v>1395.34</v>
      </c>
      <c r="F425">
        <v>5</v>
      </c>
      <c r="G425">
        <v>2</v>
      </c>
      <c r="H425">
        <v>3</v>
      </c>
      <c r="I425">
        <v>3</v>
      </c>
      <c r="J425" t="s">
        <v>571</v>
      </c>
    </row>
    <row r="426" spans="1:10" x14ac:dyDescent="0.3">
      <c r="A426" t="s">
        <v>434</v>
      </c>
      <c r="B426">
        <v>30</v>
      </c>
      <c r="C426" t="s">
        <v>565</v>
      </c>
      <c r="D426" t="s">
        <v>568</v>
      </c>
      <c r="E426">
        <v>1165.46</v>
      </c>
      <c r="F426">
        <v>4</v>
      </c>
      <c r="G426">
        <v>4</v>
      </c>
      <c r="H426">
        <v>2</v>
      </c>
      <c r="I426">
        <v>1</v>
      </c>
      <c r="J426" t="s">
        <v>570</v>
      </c>
    </row>
    <row r="427" spans="1:10" x14ac:dyDescent="0.3">
      <c r="A427" t="s">
        <v>435</v>
      </c>
      <c r="B427">
        <v>59</v>
      </c>
      <c r="C427" t="s">
        <v>565</v>
      </c>
      <c r="D427" t="s">
        <v>568</v>
      </c>
      <c r="E427">
        <v>2019.95</v>
      </c>
      <c r="F427">
        <v>2</v>
      </c>
      <c r="G427">
        <v>1</v>
      </c>
      <c r="H427">
        <v>1</v>
      </c>
      <c r="I427">
        <v>5</v>
      </c>
      <c r="J427" t="s">
        <v>571</v>
      </c>
    </row>
    <row r="428" spans="1:10" x14ac:dyDescent="0.3">
      <c r="A428" t="s">
        <v>436</v>
      </c>
      <c r="B428">
        <v>47</v>
      </c>
      <c r="C428" t="s">
        <v>566</v>
      </c>
      <c r="D428" t="s">
        <v>568</v>
      </c>
      <c r="E428">
        <v>1197.19</v>
      </c>
      <c r="F428">
        <v>3</v>
      </c>
      <c r="G428">
        <v>4</v>
      </c>
      <c r="H428">
        <v>1</v>
      </c>
      <c r="I428">
        <v>4</v>
      </c>
      <c r="J428" t="s">
        <v>571</v>
      </c>
    </row>
    <row r="429" spans="1:10" x14ac:dyDescent="0.3">
      <c r="A429" t="s">
        <v>437</v>
      </c>
      <c r="B429">
        <v>36</v>
      </c>
      <c r="C429" t="s">
        <v>565</v>
      </c>
      <c r="D429" t="s">
        <v>568</v>
      </c>
      <c r="E429">
        <v>2413</v>
      </c>
      <c r="F429">
        <v>3</v>
      </c>
      <c r="G429">
        <v>3</v>
      </c>
      <c r="H429">
        <v>5</v>
      </c>
      <c r="I429">
        <v>9</v>
      </c>
      <c r="J429" t="s">
        <v>571</v>
      </c>
    </row>
    <row r="430" spans="1:10" x14ac:dyDescent="0.3">
      <c r="A430" t="s">
        <v>438</v>
      </c>
      <c r="B430">
        <v>34</v>
      </c>
      <c r="C430" t="s">
        <v>566</v>
      </c>
      <c r="D430" t="s">
        <v>569</v>
      </c>
      <c r="E430">
        <v>1838.96</v>
      </c>
      <c r="F430">
        <v>4</v>
      </c>
      <c r="G430">
        <v>5</v>
      </c>
      <c r="H430">
        <v>3</v>
      </c>
      <c r="I430">
        <v>9</v>
      </c>
      <c r="J430" t="s">
        <v>571</v>
      </c>
    </row>
    <row r="431" spans="1:10" x14ac:dyDescent="0.3">
      <c r="A431" t="s">
        <v>439</v>
      </c>
      <c r="B431">
        <v>36</v>
      </c>
      <c r="C431" t="s">
        <v>566</v>
      </c>
      <c r="D431" t="s">
        <v>567</v>
      </c>
      <c r="E431">
        <v>1256.04</v>
      </c>
      <c r="F431">
        <v>2</v>
      </c>
      <c r="G431">
        <v>4</v>
      </c>
      <c r="H431">
        <v>1</v>
      </c>
      <c r="I431">
        <v>5</v>
      </c>
      <c r="J431" t="s">
        <v>571</v>
      </c>
    </row>
    <row r="432" spans="1:10" x14ac:dyDescent="0.3">
      <c r="A432" t="s">
        <v>440</v>
      </c>
      <c r="B432">
        <v>45</v>
      </c>
      <c r="C432" t="s">
        <v>565</v>
      </c>
      <c r="D432" t="s">
        <v>568</v>
      </c>
      <c r="E432">
        <v>2578.65</v>
      </c>
      <c r="F432">
        <v>1</v>
      </c>
      <c r="G432">
        <v>5</v>
      </c>
      <c r="H432">
        <v>1</v>
      </c>
      <c r="I432">
        <v>10</v>
      </c>
      <c r="J432" t="s">
        <v>570</v>
      </c>
    </row>
    <row r="433" spans="1:10" x14ac:dyDescent="0.3">
      <c r="A433" t="s">
        <v>441</v>
      </c>
      <c r="B433">
        <v>43</v>
      </c>
      <c r="C433" t="s">
        <v>565</v>
      </c>
      <c r="D433" t="s">
        <v>567</v>
      </c>
      <c r="E433">
        <v>1197.1400000000001</v>
      </c>
      <c r="F433">
        <v>1</v>
      </c>
      <c r="G433">
        <v>4</v>
      </c>
      <c r="H433">
        <v>4</v>
      </c>
      <c r="I433">
        <v>4</v>
      </c>
      <c r="J433" t="s">
        <v>570</v>
      </c>
    </row>
    <row r="434" spans="1:10" x14ac:dyDescent="0.3">
      <c r="A434" t="s">
        <v>442</v>
      </c>
      <c r="B434">
        <v>54</v>
      </c>
      <c r="C434" t="s">
        <v>566</v>
      </c>
      <c r="D434" t="s">
        <v>569</v>
      </c>
      <c r="E434">
        <v>1871.05</v>
      </c>
      <c r="F434">
        <v>5</v>
      </c>
      <c r="G434">
        <v>3</v>
      </c>
      <c r="H434">
        <v>4</v>
      </c>
      <c r="I434">
        <v>7</v>
      </c>
      <c r="J434" t="s">
        <v>571</v>
      </c>
    </row>
    <row r="435" spans="1:10" x14ac:dyDescent="0.3">
      <c r="A435" t="s">
        <v>443</v>
      </c>
      <c r="B435">
        <v>43</v>
      </c>
      <c r="C435" t="s">
        <v>565</v>
      </c>
      <c r="D435" t="s">
        <v>568</v>
      </c>
      <c r="E435">
        <v>1649.65</v>
      </c>
      <c r="F435">
        <v>5</v>
      </c>
      <c r="G435">
        <v>1</v>
      </c>
      <c r="H435">
        <v>1</v>
      </c>
      <c r="I435">
        <v>6</v>
      </c>
      <c r="J435" t="s">
        <v>570</v>
      </c>
    </row>
    <row r="436" spans="1:10" x14ac:dyDescent="0.3">
      <c r="A436" t="s">
        <v>444</v>
      </c>
      <c r="B436">
        <v>40</v>
      </c>
      <c r="C436" t="s">
        <v>565</v>
      </c>
      <c r="D436" t="s">
        <v>567</v>
      </c>
      <c r="E436">
        <v>2150.87</v>
      </c>
      <c r="F436">
        <v>1</v>
      </c>
      <c r="G436">
        <v>3</v>
      </c>
      <c r="H436">
        <v>5</v>
      </c>
      <c r="I436">
        <v>4</v>
      </c>
      <c r="J436" t="s">
        <v>571</v>
      </c>
    </row>
    <row r="437" spans="1:10" x14ac:dyDescent="0.3">
      <c r="A437" t="s">
        <v>445</v>
      </c>
      <c r="B437">
        <v>26</v>
      </c>
      <c r="C437" t="s">
        <v>566</v>
      </c>
      <c r="D437" t="s">
        <v>567</v>
      </c>
      <c r="E437">
        <v>2280.7600000000002</v>
      </c>
      <c r="F437">
        <v>3</v>
      </c>
      <c r="G437">
        <v>1</v>
      </c>
      <c r="H437">
        <v>1</v>
      </c>
      <c r="I437">
        <v>10</v>
      </c>
      <c r="J437" t="s">
        <v>570</v>
      </c>
    </row>
    <row r="438" spans="1:10" x14ac:dyDescent="0.3">
      <c r="A438" t="s">
        <v>446</v>
      </c>
      <c r="B438">
        <v>29</v>
      </c>
      <c r="C438" t="s">
        <v>566</v>
      </c>
      <c r="D438" t="s">
        <v>567</v>
      </c>
      <c r="E438">
        <v>1516</v>
      </c>
      <c r="F438">
        <v>3</v>
      </c>
      <c r="G438">
        <v>1</v>
      </c>
      <c r="H438">
        <v>2</v>
      </c>
      <c r="I438">
        <v>2</v>
      </c>
      <c r="J438" t="s">
        <v>570</v>
      </c>
    </row>
    <row r="439" spans="1:10" x14ac:dyDescent="0.3">
      <c r="A439" t="s">
        <v>447</v>
      </c>
      <c r="B439">
        <v>18</v>
      </c>
      <c r="C439" t="s">
        <v>565</v>
      </c>
      <c r="D439" t="s">
        <v>567</v>
      </c>
      <c r="E439">
        <v>1123.29</v>
      </c>
      <c r="F439">
        <v>5</v>
      </c>
      <c r="G439">
        <v>5</v>
      </c>
      <c r="H439">
        <v>3</v>
      </c>
      <c r="I439">
        <v>1</v>
      </c>
      <c r="J439" t="s">
        <v>571</v>
      </c>
    </row>
    <row r="440" spans="1:10" x14ac:dyDescent="0.3">
      <c r="A440" t="s">
        <v>448</v>
      </c>
      <c r="B440">
        <v>18</v>
      </c>
      <c r="C440" t="s">
        <v>566</v>
      </c>
      <c r="D440" t="s">
        <v>567</v>
      </c>
      <c r="E440">
        <v>1729.99</v>
      </c>
      <c r="F440">
        <v>4</v>
      </c>
      <c r="G440">
        <v>3</v>
      </c>
      <c r="H440">
        <v>5</v>
      </c>
      <c r="I440">
        <v>4</v>
      </c>
      <c r="J440" t="s">
        <v>570</v>
      </c>
    </row>
    <row r="441" spans="1:10" x14ac:dyDescent="0.3">
      <c r="A441" t="s">
        <v>449</v>
      </c>
      <c r="B441">
        <v>64</v>
      </c>
      <c r="C441" t="s">
        <v>565</v>
      </c>
      <c r="D441" t="s">
        <v>569</v>
      </c>
      <c r="E441">
        <v>1161.1400000000001</v>
      </c>
      <c r="F441">
        <v>1</v>
      </c>
      <c r="G441">
        <v>4</v>
      </c>
      <c r="H441">
        <v>2</v>
      </c>
      <c r="I441">
        <v>4</v>
      </c>
      <c r="J441" t="s">
        <v>570</v>
      </c>
    </row>
    <row r="442" spans="1:10" x14ac:dyDescent="0.3">
      <c r="A442" t="s">
        <v>450</v>
      </c>
      <c r="B442">
        <v>51</v>
      </c>
      <c r="C442" t="s">
        <v>565</v>
      </c>
      <c r="D442" t="s">
        <v>568</v>
      </c>
      <c r="E442">
        <v>2506.69</v>
      </c>
      <c r="F442">
        <v>5</v>
      </c>
      <c r="G442">
        <v>3</v>
      </c>
      <c r="H442">
        <v>5</v>
      </c>
      <c r="I442">
        <v>1</v>
      </c>
      <c r="J442" t="s">
        <v>571</v>
      </c>
    </row>
    <row r="443" spans="1:10" x14ac:dyDescent="0.3">
      <c r="A443" t="s">
        <v>451</v>
      </c>
      <c r="B443">
        <v>49</v>
      </c>
      <c r="C443" t="s">
        <v>565</v>
      </c>
      <c r="D443" t="s">
        <v>567</v>
      </c>
      <c r="E443">
        <v>1568.27</v>
      </c>
      <c r="F443">
        <v>5</v>
      </c>
      <c r="G443">
        <v>5</v>
      </c>
      <c r="H443">
        <v>2</v>
      </c>
      <c r="I443">
        <v>6</v>
      </c>
      <c r="J443" t="s">
        <v>571</v>
      </c>
    </row>
    <row r="444" spans="1:10" x14ac:dyDescent="0.3">
      <c r="A444" t="s">
        <v>452</v>
      </c>
      <c r="B444">
        <v>42</v>
      </c>
      <c r="C444" t="s">
        <v>566</v>
      </c>
      <c r="D444" t="s">
        <v>569</v>
      </c>
      <c r="E444">
        <v>1317.34</v>
      </c>
      <c r="F444">
        <v>1</v>
      </c>
      <c r="G444">
        <v>1</v>
      </c>
      <c r="H444">
        <v>3</v>
      </c>
      <c r="I444">
        <v>4</v>
      </c>
      <c r="J444" t="s">
        <v>570</v>
      </c>
    </row>
    <row r="445" spans="1:10" x14ac:dyDescent="0.3">
      <c r="A445" t="s">
        <v>453</v>
      </c>
      <c r="B445">
        <v>57</v>
      </c>
      <c r="C445" t="s">
        <v>565</v>
      </c>
      <c r="D445" t="s">
        <v>568</v>
      </c>
      <c r="E445">
        <v>1592.34</v>
      </c>
      <c r="F445">
        <v>1</v>
      </c>
      <c r="G445">
        <v>5</v>
      </c>
      <c r="H445">
        <v>3</v>
      </c>
      <c r="I445">
        <v>1</v>
      </c>
      <c r="J445" t="s">
        <v>570</v>
      </c>
    </row>
    <row r="446" spans="1:10" x14ac:dyDescent="0.3">
      <c r="A446" t="s">
        <v>454</v>
      </c>
      <c r="B446">
        <v>62</v>
      </c>
      <c r="C446" t="s">
        <v>565</v>
      </c>
      <c r="D446" t="s">
        <v>568</v>
      </c>
      <c r="E446">
        <v>826.44</v>
      </c>
      <c r="F446">
        <v>3</v>
      </c>
      <c r="G446">
        <v>2</v>
      </c>
      <c r="H446">
        <v>4</v>
      </c>
      <c r="I446">
        <v>1</v>
      </c>
      <c r="J446" t="s">
        <v>570</v>
      </c>
    </row>
    <row r="447" spans="1:10" x14ac:dyDescent="0.3">
      <c r="A447" t="s">
        <v>455</v>
      </c>
      <c r="B447">
        <v>18</v>
      </c>
      <c r="C447" t="s">
        <v>565</v>
      </c>
      <c r="D447" t="s">
        <v>568</v>
      </c>
      <c r="E447">
        <v>1014.19</v>
      </c>
      <c r="F447">
        <v>4</v>
      </c>
      <c r="G447">
        <v>2</v>
      </c>
      <c r="H447">
        <v>2</v>
      </c>
      <c r="I447">
        <v>1</v>
      </c>
      <c r="J447" t="s">
        <v>571</v>
      </c>
    </row>
    <row r="448" spans="1:10" x14ac:dyDescent="0.3">
      <c r="A448" t="s">
        <v>456</v>
      </c>
      <c r="B448">
        <v>33</v>
      </c>
      <c r="C448" t="s">
        <v>566</v>
      </c>
      <c r="D448" t="s">
        <v>568</v>
      </c>
      <c r="E448">
        <v>2100.21</v>
      </c>
      <c r="F448">
        <v>4</v>
      </c>
      <c r="G448">
        <v>4</v>
      </c>
      <c r="H448">
        <v>4</v>
      </c>
      <c r="I448">
        <v>8</v>
      </c>
      <c r="J448" t="s">
        <v>570</v>
      </c>
    </row>
    <row r="449" spans="1:10" x14ac:dyDescent="0.3">
      <c r="A449" t="s">
        <v>457</v>
      </c>
      <c r="B449">
        <v>56</v>
      </c>
      <c r="C449" t="s">
        <v>566</v>
      </c>
      <c r="D449" t="s">
        <v>567</v>
      </c>
      <c r="E449">
        <v>1171.55</v>
      </c>
      <c r="F449">
        <v>1</v>
      </c>
      <c r="G449">
        <v>5</v>
      </c>
      <c r="H449">
        <v>2</v>
      </c>
      <c r="I449">
        <v>10</v>
      </c>
      <c r="J449" t="s">
        <v>570</v>
      </c>
    </row>
    <row r="450" spans="1:10" x14ac:dyDescent="0.3">
      <c r="A450" t="s">
        <v>458</v>
      </c>
      <c r="B450">
        <v>22</v>
      </c>
      <c r="C450" t="s">
        <v>566</v>
      </c>
      <c r="D450" t="s">
        <v>567</v>
      </c>
      <c r="E450">
        <v>976.54</v>
      </c>
      <c r="F450">
        <v>2</v>
      </c>
      <c r="G450">
        <v>4</v>
      </c>
      <c r="H450">
        <v>4</v>
      </c>
      <c r="I450">
        <v>8</v>
      </c>
      <c r="J450" t="s">
        <v>570</v>
      </c>
    </row>
    <row r="451" spans="1:10" x14ac:dyDescent="0.3">
      <c r="A451" t="s">
        <v>459</v>
      </c>
      <c r="B451">
        <v>39</v>
      </c>
      <c r="C451" t="s">
        <v>566</v>
      </c>
      <c r="D451" t="s">
        <v>569</v>
      </c>
      <c r="E451">
        <v>1768.33</v>
      </c>
      <c r="F451">
        <v>5</v>
      </c>
      <c r="G451">
        <v>4</v>
      </c>
      <c r="H451">
        <v>3</v>
      </c>
      <c r="I451">
        <v>2</v>
      </c>
      <c r="J451" t="s">
        <v>571</v>
      </c>
    </row>
    <row r="452" spans="1:10" x14ac:dyDescent="0.3">
      <c r="A452" t="s">
        <v>460</v>
      </c>
      <c r="B452">
        <v>46</v>
      </c>
      <c r="C452" t="s">
        <v>566</v>
      </c>
      <c r="D452" t="s">
        <v>567</v>
      </c>
      <c r="E452">
        <v>2092.85</v>
      </c>
      <c r="F452">
        <v>5</v>
      </c>
      <c r="G452">
        <v>2</v>
      </c>
      <c r="H452">
        <v>5</v>
      </c>
      <c r="I452">
        <v>7</v>
      </c>
      <c r="J452" t="s">
        <v>571</v>
      </c>
    </row>
    <row r="453" spans="1:10" x14ac:dyDescent="0.3">
      <c r="A453" t="s">
        <v>461</v>
      </c>
      <c r="B453">
        <v>20</v>
      </c>
      <c r="C453" t="s">
        <v>565</v>
      </c>
      <c r="D453" t="s">
        <v>567</v>
      </c>
      <c r="E453">
        <v>1859.48</v>
      </c>
      <c r="F453">
        <v>1</v>
      </c>
      <c r="G453">
        <v>4</v>
      </c>
      <c r="H453">
        <v>4</v>
      </c>
      <c r="I453">
        <v>8</v>
      </c>
      <c r="J453" t="s">
        <v>571</v>
      </c>
    </row>
    <row r="454" spans="1:10" x14ac:dyDescent="0.3">
      <c r="A454" t="s">
        <v>462</v>
      </c>
      <c r="B454">
        <v>29</v>
      </c>
      <c r="C454" t="s">
        <v>566</v>
      </c>
      <c r="D454" t="s">
        <v>567</v>
      </c>
      <c r="E454">
        <v>1998.02</v>
      </c>
      <c r="F454">
        <v>2</v>
      </c>
      <c r="G454">
        <v>2</v>
      </c>
      <c r="H454">
        <v>2</v>
      </c>
      <c r="I454">
        <v>8</v>
      </c>
      <c r="J454" t="s">
        <v>571</v>
      </c>
    </row>
    <row r="455" spans="1:10" x14ac:dyDescent="0.3">
      <c r="A455" t="s">
        <v>463</v>
      </c>
      <c r="B455">
        <v>43</v>
      </c>
      <c r="C455" t="s">
        <v>566</v>
      </c>
      <c r="D455" t="s">
        <v>568</v>
      </c>
      <c r="E455">
        <v>1121.5999999999999</v>
      </c>
      <c r="F455">
        <v>3</v>
      </c>
      <c r="G455">
        <v>1</v>
      </c>
      <c r="H455">
        <v>2</v>
      </c>
      <c r="I455">
        <v>10</v>
      </c>
      <c r="J455" t="s">
        <v>570</v>
      </c>
    </row>
    <row r="456" spans="1:10" x14ac:dyDescent="0.3">
      <c r="A456" t="s">
        <v>464</v>
      </c>
      <c r="B456">
        <v>33</v>
      </c>
      <c r="C456" t="s">
        <v>566</v>
      </c>
      <c r="D456" t="s">
        <v>567</v>
      </c>
      <c r="E456">
        <v>789.09</v>
      </c>
      <c r="F456">
        <v>1</v>
      </c>
      <c r="G456">
        <v>5</v>
      </c>
      <c r="H456">
        <v>3</v>
      </c>
      <c r="I456">
        <v>7</v>
      </c>
      <c r="J456" t="s">
        <v>571</v>
      </c>
    </row>
    <row r="457" spans="1:10" x14ac:dyDescent="0.3">
      <c r="A457" t="s">
        <v>465</v>
      </c>
      <c r="B457">
        <v>54</v>
      </c>
      <c r="C457" t="s">
        <v>565</v>
      </c>
      <c r="D457" t="s">
        <v>569</v>
      </c>
      <c r="E457">
        <v>2250.67</v>
      </c>
      <c r="F457">
        <v>1</v>
      </c>
      <c r="G457">
        <v>4</v>
      </c>
      <c r="H457">
        <v>2</v>
      </c>
      <c r="I457">
        <v>5</v>
      </c>
      <c r="J457" t="s">
        <v>570</v>
      </c>
    </row>
    <row r="458" spans="1:10" x14ac:dyDescent="0.3">
      <c r="A458" t="s">
        <v>466</v>
      </c>
      <c r="B458">
        <v>39</v>
      </c>
      <c r="C458" t="s">
        <v>566</v>
      </c>
      <c r="D458" t="s">
        <v>567</v>
      </c>
      <c r="E458">
        <v>1338.66</v>
      </c>
      <c r="F458">
        <v>5</v>
      </c>
      <c r="G458">
        <v>2</v>
      </c>
      <c r="H458">
        <v>1</v>
      </c>
      <c r="I458">
        <v>1</v>
      </c>
      <c r="J458" t="s">
        <v>570</v>
      </c>
    </row>
    <row r="459" spans="1:10" x14ac:dyDescent="0.3">
      <c r="A459" t="s">
        <v>467</v>
      </c>
      <c r="B459">
        <v>46</v>
      </c>
      <c r="C459" t="s">
        <v>566</v>
      </c>
      <c r="D459" t="s">
        <v>567</v>
      </c>
      <c r="E459">
        <v>1374.58</v>
      </c>
      <c r="F459">
        <v>1</v>
      </c>
      <c r="G459">
        <v>3</v>
      </c>
      <c r="H459">
        <v>5</v>
      </c>
      <c r="I459">
        <v>9</v>
      </c>
      <c r="J459" t="s">
        <v>570</v>
      </c>
    </row>
    <row r="460" spans="1:10" x14ac:dyDescent="0.3">
      <c r="A460" t="s">
        <v>468</v>
      </c>
      <c r="B460">
        <v>31</v>
      </c>
      <c r="C460" t="s">
        <v>565</v>
      </c>
      <c r="D460" t="s">
        <v>569</v>
      </c>
      <c r="E460">
        <v>2164.1</v>
      </c>
      <c r="F460">
        <v>1</v>
      </c>
      <c r="G460">
        <v>4</v>
      </c>
      <c r="H460">
        <v>4</v>
      </c>
      <c r="I460">
        <v>7</v>
      </c>
      <c r="J460" t="s">
        <v>570</v>
      </c>
    </row>
    <row r="461" spans="1:10" x14ac:dyDescent="0.3">
      <c r="A461" t="s">
        <v>469</v>
      </c>
      <c r="B461">
        <v>45</v>
      </c>
      <c r="C461" t="s">
        <v>566</v>
      </c>
      <c r="D461" t="s">
        <v>568</v>
      </c>
      <c r="E461">
        <v>1778.12</v>
      </c>
      <c r="F461">
        <v>1</v>
      </c>
      <c r="G461">
        <v>1</v>
      </c>
      <c r="H461">
        <v>5</v>
      </c>
      <c r="I461">
        <v>2</v>
      </c>
      <c r="J461" t="s">
        <v>571</v>
      </c>
    </row>
    <row r="462" spans="1:10" x14ac:dyDescent="0.3">
      <c r="A462" t="s">
        <v>470</v>
      </c>
      <c r="B462">
        <v>22</v>
      </c>
      <c r="C462" t="s">
        <v>565</v>
      </c>
      <c r="D462" t="s">
        <v>567</v>
      </c>
      <c r="E462">
        <v>1727.94</v>
      </c>
      <c r="F462">
        <v>5</v>
      </c>
      <c r="G462">
        <v>1</v>
      </c>
      <c r="H462">
        <v>3</v>
      </c>
      <c r="I462">
        <v>6</v>
      </c>
      <c r="J462" t="s">
        <v>571</v>
      </c>
    </row>
    <row r="463" spans="1:10" x14ac:dyDescent="0.3">
      <c r="A463" t="s">
        <v>471</v>
      </c>
      <c r="B463">
        <v>64</v>
      </c>
      <c r="C463" t="s">
        <v>565</v>
      </c>
      <c r="D463" t="s">
        <v>567</v>
      </c>
      <c r="E463">
        <v>2582.5</v>
      </c>
      <c r="F463">
        <v>3</v>
      </c>
      <c r="G463">
        <v>3</v>
      </c>
      <c r="H463">
        <v>4</v>
      </c>
      <c r="I463">
        <v>2</v>
      </c>
      <c r="J463" t="s">
        <v>571</v>
      </c>
    </row>
    <row r="464" spans="1:10" x14ac:dyDescent="0.3">
      <c r="A464" t="s">
        <v>472</v>
      </c>
      <c r="B464">
        <v>47</v>
      </c>
      <c r="C464" t="s">
        <v>565</v>
      </c>
      <c r="D464" t="s">
        <v>567</v>
      </c>
      <c r="E464">
        <v>1178.24</v>
      </c>
      <c r="F464">
        <v>3</v>
      </c>
      <c r="G464">
        <v>2</v>
      </c>
      <c r="H464">
        <v>4</v>
      </c>
      <c r="I464">
        <v>1</v>
      </c>
      <c r="J464" t="s">
        <v>571</v>
      </c>
    </row>
    <row r="465" spans="1:10" x14ac:dyDescent="0.3">
      <c r="A465" t="s">
        <v>473</v>
      </c>
      <c r="B465">
        <v>63</v>
      </c>
      <c r="C465" t="s">
        <v>565</v>
      </c>
      <c r="D465" t="s">
        <v>568</v>
      </c>
      <c r="E465">
        <v>1963.92</v>
      </c>
      <c r="F465">
        <v>1</v>
      </c>
      <c r="G465">
        <v>4</v>
      </c>
      <c r="H465">
        <v>1</v>
      </c>
      <c r="I465">
        <v>7</v>
      </c>
      <c r="J465" t="s">
        <v>571</v>
      </c>
    </row>
    <row r="466" spans="1:10" x14ac:dyDescent="0.3">
      <c r="A466" t="s">
        <v>474</v>
      </c>
      <c r="B466">
        <v>22</v>
      </c>
      <c r="C466" t="s">
        <v>565</v>
      </c>
      <c r="D466" t="s">
        <v>567</v>
      </c>
      <c r="E466">
        <v>1528.51</v>
      </c>
      <c r="F466">
        <v>5</v>
      </c>
      <c r="G466">
        <v>2</v>
      </c>
      <c r="H466">
        <v>3</v>
      </c>
      <c r="I466">
        <v>2</v>
      </c>
      <c r="J466" t="s">
        <v>570</v>
      </c>
    </row>
    <row r="467" spans="1:10" x14ac:dyDescent="0.3">
      <c r="A467" t="s">
        <v>475</v>
      </c>
      <c r="B467">
        <v>29</v>
      </c>
      <c r="C467" t="s">
        <v>566</v>
      </c>
      <c r="D467" t="s">
        <v>567</v>
      </c>
      <c r="E467">
        <v>1634.3</v>
      </c>
      <c r="F467">
        <v>3</v>
      </c>
      <c r="G467">
        <v>1</v>
      </c>
      <c r="H467">
        <v>2</v>
      </c>
      <c r="I467">
        <v>2</v>
      </c>
      <c r="J467" t="s">
        <v>571</v>
      </c>
    </row>
    <row r="468" spans="1:10" x14ac:dyDescent="0.3">
      <c r="A468" t="s">
        <v>476</v>
      </c>
      <c r="B468">
        <v>33</v>
      </c>
      <c r="C468" t="s">
        <v>565</v>
      </c>
      <c r="D468" t="s">
        <v>567</v>
      </c>
      <c r="E468">
        <v>2264.23</v>
      </c>
      <c r="F468">
        <v>3</v>
      </c>
      <c r="G468">
        <v>2</v>
      </c>
      <c r="H468">
        <v>1</v>
      </c>
      <c r="I468">
        <v>5</v>
      </c>
      <c r="J468" t="s">
        <v>571</v>
      </c>
    </row>
    <row r="469" spans="1:10" x14ac:dyDescent="0.3">
      <c r="A469" t="s">
        <v>477</v>
      </c>
      <c r="B469">
        <v>43</v>
      </c>
      <c r="C469" t="s">
        <v>565</v>
      </c>
      <c r="D469" t="s">
        <v>567</v>
      </c>
      <c r="E469">
        <v>1753.92</v>
      </c>
      <c r="F469">
        <v>3</v>
      </c>
      <c r="G469">
        <v>1</v>
      </c>
      <c r="H469">
        <v>1</v>
      </c>
      <c r="I469">
        <v>5</v>
      </c>
      <c r="J469" t="s">
        <v>571</v>
      </c>
    </row>
    <row r="470" spans="1:10" x14ac:dyDescent="0.3">
      <c r="A470" t="s">
        <v>478</v>
      </c>
      <c r="B470">
        <v>43</v>
      </c>
      <c r="C470" t="s">
        <v>566</v>
      </c>
      <c r="D470" t="s">
        <v>568</v>
      </c>
      <c r="E470">
        <v>1769.15</v>
      </c>
      <c r="F470">
        <v>5</v>
      </c>
      <c r="G470">
        <v>2</v>
      </c>
      <c r="H470">
        <v>5</v>
      </c>
      <c r="I470">
        <v>7</v>
      </c>
      <c r="J470" t="s">
        <v>571</v>
      </c>
    </row>
    <row r="471" spans="1:10" x14ac:dyDescent="0.3">
      <c r="A471" t="s">
        <v>479</v>
      </c>
      <c r="B471">
        <v>38</v>
      </c>
      <c r="C471" t="s">
        <v>565</v>
      </c>
      <c r="D471" t="s">
        <v>568</v>
      </c>
      <c r="E471">
        <v>2036.25</v>
      </c>
      <c r="F471">
        <v>5</v>
      </c>
      <c r="G471">
        <v>3</v>
      </c>
      <c r="H471">
        <v>5</v>
      </c>
      <c r="I471">
        <v>1</v>
      </c>
      <c r="J471" t="s">
        <v>570</v>
      </c>
    </row>
    <row r="472" spans="1:10" x14ac:dyDescent="0.3">
      <c r="A472" t="s">
        <v>480</v>
      </c>
      <c r="B472">
        <v>56</v>
      </c>
      <c r="C472" t="s">
        <v>566</v>
      </c>
      <c r="D472" t="s">
        <v>567</v>
      </c>
      <c r="E472">
        <v>1317.52</v>
      </c>
      <c r="F472">
        <v>1</v>
      </c>
      <c r="G472">
        <v>5</v>
      </c>
      <c r="H472">
        <v>5</v>
      </c>
      <c r="I472">
        <v>8</v>
      </c>
      <c r="J472" t="s">
        <v>570</v>
      </c>
    </row>
    <row r="473" spans="1:10" x14ac:dyDescent="0.3">
      <c r="A473" t="s">
        <v>481</v>
      </c>
      <c r="B473">
        <v>53</v>
      </c>
      <c r="C473" t="s">
        <v>566</v>
      </c>
      <c r="D473" t="s">
        <v>568</v>
      </c>
      <c r="E473">
        <v>1080.4000000000001</v>
      </c>
      <c r="F473">
        <v>4</v>
      </c>
      <c r="G473">
        <v>3</v>
      </c>
      <c r="H473">
        <v>1</v>
      </c>
      <c r="I473">
        <v>3</v>
      </c>
      <c r="J473" t="s">
        <v>570</v>
      </c>
    </row>
    <row r="474" spans="1:10" x14ac:dyDescent="0.3">
      <c r="A474" t="s">
        <v>482</v>
      </c>
      <c r="B474">
        <v>50</v>
      </c>
      <c r="C474" t="s">
        <v>566</v>
      </c>
      <c r="D474" t="s">
        <v>568</v>
      </c>
      <c r="E474">
        <v>977.6</v>
      </c>
      <c r="F474">
        <v>3</v>
      </c>
      <c r="G474">
        <v>3</v>
      </c>
      <c r="H474">
        <v>2</v>
      </c>
      <c r="I474">
        <v>4</v>
      </c>
      <c r="J474" t="s">
        <v>570</v>
      </c>
    </row>
    <row r="475" spans="1:10" x14ac:dyDescent="0.3">
      <c r="A475" t="s">
        <v>483</v>
      </c>
      <c r="B475">
        <v>47</v>
      </c>
      <c r="C475" t="s">
        <v>565</v>
      </c>
      <c r="D475" t="s">
        <v>568</v>
      </c>
      <c r="E475">
        <v>516.82000000000005</v>
      </c>
      <c r="F475">
        <v>4</v>
      </c>
      <c r="G475">
        <v>5</v>
      </c>
      <c r="H475">
        <v>4</v>
      </c>
      <c r="I475">
        <v>9</v>
      </c>
      <c r="J475" t="s">
        <v>570</v>
      </c>
    </row>
    <row r="476" spans="1:10" x14ac:dyDescent="0.3">
      <c r="A476" t="s">
        <v>484</v>
      </c>
      <c r="B476">
        <v>54</v>
      </c>
      <c r="C476" t="s">
        <v>565</v>
      </c>
      <c r="D476" t="s">
        <v>568</v>
      </c>
      <c r="E476">
        <v>2528.1</v>
      </c>
      <c r="F476">
        <v>5</v>
      </c>
      <c r="G476">
        <v>5</v>
      </c>
      <c r="H476">
        <v>5</v>
      </c>
      <c r="I476">
        <v>4</v>
      </c>
      <c r="J476" t="s">
        <v>571</v>
      </c>
    </row>
    <row r="477" spans="1:10" x14ac:dyDescent="0.3">
      <c r="A477" t="s">
        <v>485</v>
      </c>
      <c r="B477">
        <v>40</v>
      </c>
      <c r="C477" t="s">
        <v>565</v>
      </c>
      <c r="D477" t="s">
        <v>567</v>
      </c>
      <c r="E477">
        <v>948.4</v>
      </c>
      <c r="F477">
        <v>5</v>
      </c>
      <c r="G477">
        <v>4</v>
      </c>
      <c r="H477">
        <v>2</v>
      </c>
      <c r="I477">
        <v>10</v>
      </c>
      <c r="J477" t="s">
        <v>570</v>
      </c>
    </row>
    <row r="478" spans="1:10" x14ac:dyDescent="0.3">
      <c r="A478" t="s">
        <v>486</v>
      </c>
      <c r="B478">
        <v>27</v>
      </c>
      <c r="C478" t="s">
        <v>566</v>
      </c>
      <c r="D478" t="s">
        <v>567</v>
      </c>
      <c r="E478">
        <v>1389.37</v>
      </c>
      <c r="F478">
        <v>5</v>
      </c>
      <c r="G478">
        <v>4</v>
      </c>
      <c r="H478">
        <v>3</v>
      </c>
      <c r="I478">
        <v>5</v>
      </c>
      <c r="J478" t="s">
        <v>570</v>
      </c>
    </row>
    <row r="479" spans="1:10" x14ac:dyDescent="0.3">
      <c r="A479" t="s">
        <v>487</v>
      </c>
      <c r="B479">
        <v>22</v>
      </c>
      <c r="C479" t="s">
        <v>565</v>
      </c>
      <c r="D479" t="s">
        <v>567</v>
      </c>
      <c r="E479">
        <v>1361.59</v>
      </c>
      <c r="F479">
        <v>4</v>
      </c>
      <c r="G479">
        <v>3</v>
      </c>
      <c r="H479">
        <v>5</v>
      </c>
      <c r="I479">
        <v>7</v>
      </c>
      <c r="J479" t="s">
        <v>570</v>
      </c>
    </row>
    <row r="480" spans="1:10" x14ac:dyDescent="0.3">
      <c r="A480" t="s">
        <v>488</v>
      </c>
      <c r="B480">
        <v>53</v>
      </c>
      <c r="C480" t="s">
        <v>565</v>
      </c>
      <c r="D480" t="s">
        <v>568</v>
      </c>
      <c r="E480">
        <v>1653.7</v>
      </c>
      <c r="F480">
        <v>5</v>
      </c>
      <c r="G480">
        <v>3</v>
      </c>
      <c r="H480">
        <v>4</v>
      </c>
      <c r="I480">
        <v>4</v>
      </c>
      <c r="J480" t="s">
        <v>571</v>
      </c>
    </row>
    <row r="481" spans="1:10" x14ac:dyDescent="0.3">
      <c r="A481" t="s">
        <v>489</v>
      </c>
      <c r="B481">
        <v>51</v>
      </c>
      <c r="C481" t="s">
        <v>565</v>
      </c>
      <c r="D481" t="s">
        <v>569</v>
      </c>
      <c r="E481">
        <v>1907.87</v>
      </c>
      <c r="F481">
        <v>1</v>
      </c>
      <c r="G481">
        <v>1</v>
      </c>
      <c r="H481">
        <v>3</v>
      </c>
      <c r="I481">
        <v>1</v>
      </c>
      <c r="J481" t="s">
        <v>571</v>
      </c>
    </row>
    <row r="482" spans="1:10" x14ac:dyDescent="0.3">
      <c r="A482" t="s">
        <v>490</v>
      </c>
      <c r="B482">
        <v>48</v>
      </c>
      <c r="C482" t="s">
        <v>566</v>
      </c>
      <c r="D482" t="s">
        <v>568</v>
      </c>
      <c r="E482">
        <v>1930.24</v>
      </c>
      <c r="F482">
        <v>5</v>
      </c>
      <c r="G482">
        <v>1</v>
      </c>
      <c r="H482">
        <v>3</v>
      </c>
      <c r="I482">
        <v>9</v>
      </c>
      <c r="J482" t="s">
        <v>570</v>
      </c>
    </row>
    <row r="483" spans="1:10" x14ac:dyDescent="0.3">
      <c r="A483" t="s">
        <v>491</v>
      </c>
      <c r="B483">
        <v>27</v>
      </c>
      <c r="C483" t="s">
        <v>566</v>
      </c>
      <c r="D483" t="s">
        <v>568</v>
      </c>
      <c r="E483">
        <v>1208.46</v>
      </c>
      <c r="F483">
        <v>2</v>
      </c>
      <c r="G483">
        <v>4</v>
      </c>
      <c r="H483">
        <v>4</v>
      </c>
      <c r="I483">
        <v>4</v>
      </c>
      <c r="J483" t="s">
        <v>571</v>
      </c>
    </row>
    <row r="484" spans="1:10" x14ac:dyDescent="0.3">
      <c r="A484" t="s">
        <v>492</v>
      </c>
      <c r="B484">
        <v>36</v>
      </c>
      <c r="C484" t="s">
        <v>565</v>
      </c>
      <c r="D484" t="s">
        <v>569</v>
      </c>
      <c r="E484">
        <v>1416.44</v>
      </c>
      <c r="F484">
        <v>4</v>
      </c>
      <c r="G484">
        <v>4</v>
      </c>
      <c r="H484">
        <v>5</v>
      </c>
      <c r="I484">
        <v>9</v>
      </c>
      <c r="J484" t="s">
        <v>571</v>
      </c>
    </row>
    <row r="485" spans="1:10" x14ac:dyDescent="0.3">
      <c r="A485" t="s">
        <v>493</v>
      </c>
      <c r="B485">
        <v>49</v>
      </c>
      <c r="C485" t="s">
        <v>565</v>
      </c>
      <c r="D485" t="s">
        <v>568</v>
      </c>
      <c r="E485">
        <v>1641.29</v>
      </c>
      <c r="F485">
        <v>2</v>
      </c>
      <c r="G485">
        <v>1</v>
      </c>
      <c r="H485">
        <v>1</v>
      </c>
      <c r="I485">
        <v>6</v>
      </c>
      <c r="J485" t="s">
        <v>570</v>
      </c>
    </row>
    <row r="486" spans="1:10" x14ac:dyDescent="0.3">
      <c r="A486" t="s">
        <v>494</v>
      </c>
      <c r="B486">
        <v>18</v>
      </c>
      <c r="C486" t="s">
        <v>565</v>
      </c>
      <c r="D486" t="s">
        <v>569</v>
      </c>
      <c r="E486">
        <v>1375.65</v>
      </c>
      <c r="F486">
        <v>5</v>
      </c>
      <c r="G486">
        <v>1</v>
      </c>
      <c r="H486">
        <v>4</v>
      </c>
      <c r="I486">
        <v>1</v>
      </c>
      <c r="J486" t="s">
        <v>571</v>
      </c>
    </row>
    <row r="487" spans="1:10" x14ac:dyDescent="0.3">
      <c r="A487" t="s">
        <v>495</v>
      </c>
      <c r="B487">
        <v>22</v>
      </c>
      <c r="C487" t="s">
        <v>565</v>
      </c>
      <c r="D487" t="s">
        <v>567</v>
      </c>
      <c r="E487">
        <v>2303.67</v>
      </c>
      <c r="F487">
        <v>1</v>
      </c>
      <c r="G487">
        <v>2</v>
      </c>
      <c r="H487">
        <v>4</v>
      </c>
      <c r="I487">
        <v>3</v>
      </c>
      <c r="J487" t="s">
        <v>571</v>
      </c>
    </row>
    <row r="488" spans="1:10" x14ac:dyDescent="0.3">
      <c r="A488" t="s">
        <v>496</v>
      </c>
      <c r="B488">
        <v>62</v>
      </c>
      <c r="C488" t="s">
        <v>566</v>
      </c>
      <c r="D488" t="s">
        <v>568</v>
      </c>
      <c r="E488">
        <v>1745.49</v>
      </c>
      <c r="F488">
        <v>3</v>
      </c>
      <c r="G488">
        <v>2</v>
      </c>
      <c r="H488">
        <v>4</v>
      </c>
      <c r="I488">
        <v>2</v>
      </c>
      <c r="J488" t="s">
        <v>571</v>
      </c>
    </row>
    <row r="489" spans="1:10" x14ac:dyDescent="0.3">
      <c r="A489" t="s">
        <v>497</v>
      </c>
      <c r="B489">
        <v>21</v>
      </c>
      <c r="C489" t="s">
        <v>566</v>
      </c>
      <c r="D489" t="s">
        <v>569</v>
      </c>
      <c r="E489">
        <v>1867.44</v>
      </c>
      <c r="F489">
        <v>5</v>
      </c>
      <c r="G489">
        <v>1</v>
      </c>
      <c r="H489">
        <v>3</v>
      </c>
      <c r="I489">
        <v>9</v>
      </c>
      <c r="J489" t="s">
        <v>570</v>
      </c>
    </row>
    <row r="490" spans="1:10" x14ac:dyDescent="0.3">
      <c r="A490" t="s">
        <v>498</v>
      </c>
      <c r="B490">
        <v>33</v>
      </c>
      <c r="C490" t="s">
        <v>566</v>
      </c>
      <c r="D490" t="s">
        <v>568</v>
      </c>
      <c r="E490">
        <v>1831.44</v>
      </c>
      <c r="F490">
        <v>1</v>
      </c>
      <c r="G490">
        <v>2</v>
      </c>
      <c r="H490">
        <v>2</v>
      </c>
      <c r="I490">
        <v>1</v>
      </c>
      <c r="J490" t="s">
        <v>570</v>
      </c>
    </row>
    <row r="491" spans="1:10" x14ac:dyDescent="0.3">
      <c r="A491" t="s">
        <v>499</v>
      </c>
      <c r="B491">
        <v>41</v>
      </c>
      <c r="C491" t="s">
        <v>566</v>
      </c>
      <c r="D491" t="s">
        <v>568</v>
      </c>
      <c r="E491">
        <v>2086.7399999999998</v>
      </c>
      <c r="F491">
        <v>4</v>
      </c>
      <c r="G491">
        <v>5</v>
      </c>
      <c r="H491">
        <v>1</v>
      </c>
      <c r="I491">
        <v>9</v>
      </c>
      <c r="J491" t="s">
        <v>570</v>
      </c>
    </row>
    <row r="492" spans="1:10" x14ac:dyDescent="0.3">
      <c r="A492" t="s">
        <v>500</v>
      </c>
      <c r="B492">
        <v>33</v>
      </c>
      <c r="C492" t="s">
        <v>565</v>
      </c>
      <c r="D492" t="s">
        <v>567</v>
      </c>
      <c r="E492">
        <v>1590.51</v>
      </c>
      <c r="F492">
        <v>2</v>
      </c>
      <c r="G492">
        <v>4</v>
      </c>
      <c r="H492">
        <v>5</v>
      </c>
      <c r="I492">
        <v>9</v>
      </c>
      <c r="J492" t="s">
        <v>571</v>
      </c>
    </row>
    <row r="493" spans="1:10" x14ac:dyDescent="0.3">
      <c r="A493" t="s">
        <v>501</v>
      </c>
      <c r="B493">
        <v>19</v>
      </c>
      <c r="C493" t="s">
        <v>565</v>
      </c>
      <c r="D493" t="s">
        <v>569</v>
      </c>
      <c r="E493">
        <v>851.58</v>
      </c>
      <c r="F493">
        <v>2</v>
      </c>
      <c r="G493">
        <v>4</v>
      </c>
      <c r="H493">
        <v>5</v>
      </c>
      <c r="I493">
        <v>8</v>
      </c>
      <c r="J493" t="s">
        <v>570</v>
      </c>
    </row>
    <row r="494" spans="1:10" x14ac:dyDescent="0.3">
      <c r="A494" t="s">
        <v>502</v>
      </c>
      <c r="B494">
        <v>45</v>
      </c>
      <c r="C494" t="s">
        <v>565</v>
      </c>
      <c r="D494" t="s">
        <v>567</v>
      </c>
      <c r="E494">
        <v>1699.84</v>
      </c>
      <c r="F494">
        <v>2</v>
      </c>
      <c r="G494">
        <v>1</v>
      </c>
      <c r="H494">
        <v>2</v>
      </c>
      <c r="I494">
        <v>8</v>
      </c>
      <c r="J494" t="s">
        <v>571</v>
      </c>
    </row>
    <row r="495" spans="1:10" x14ac:dyDescent="0.3">
      <c r="A495" t="s">
        <v>503</v>
      </c>
      <c r="B495">
        <v>49</v>
      </c>
      <c r="C495" t="s">
        <v>566</v>
      </c>
      <c r="D495" t="s">
        <v>567</v>
      </c>
      <c r="E495">
        <v>1174.32</v>
      </c>
      <c r="F495">
        <v>4</v>
      </c>
      <c r="G495">
        <v>3</v>
      </c>
      <c r="H495">
        <v>4</v>
      </c>
      <c r="I495">
        <v>1</v>
      </c>
      <c r="J495" t="s">
        <v>571</v>
      </c>
    </row>
    <row r="496" spans="1:10" x14ac:dyDescent="0.3">
      <c r="A496" t="s">
        <v>504</v>
      </c>
      <c r="B496">
        <v>44</v>
      </c>
      <c r="C496" t="s">
        <v>565</v>
      </c>
      <c r="D496" t="s">
        <v>568</v>
      </c>
      <c r="E496">
        <v>1235.69</v>
      </c>
      <c r="F496">
        <v>1</v>
      </c>
      <c r="G496">
        <v>1</v>
      </c>
      <c r="H496">
        <v>1</v>
      </c>
      <c r="I496">
        <v>8</v>
      </c>
      <c r="J496" t="s">
        <v>571</v>
      </c>
    </row>
    <row r="497" spans="1:10" x14ac:dyDescent="0.3">
      <c r="A497" t="s">
        <v>505</v>
      </c>
      <c r="B497">
        <v>37</v>
      </c>
      <c r="C497" t="s">
        <v>566</v>
      </c>
      <c r="D497" t="s">
        <v>567</v>
      </c>
      <c r="E497">
        <v>1793.18</v>
      </c>
      <c r="F497">
        <v>4</v>
      </c>
      <c r="G497">
        <v>2</v>
      </c>
      <c r="H497">
        <v>5</v>
      </c>
      <c r="I497">
        <v>10</v>
      </c>
      <c r="J497" t="s">
        <v>570</v>
      </c>
    </row>
    <row r="498" spans="1:10" x14ac:dyDescent="0.3">
      <c r="A498" t="s">
        <v>506</v>
      </c>
      <c r="B498">
        <v>41</v>
      </c>
      <c r="C498" t="s">
        <v>566</v>
      </c>
      <c r="D498" t="s">
        <v>567</v>
      </c>
      <c r="E498">
        <v>2119.14</v>
      </c>
      <c r="F498">
        <v>2</v>
      </c>
      <c r="G498">
        <v>3</v>
      </c>
      <c r="H498">
        <v>5</v>
      </c>
      <c r="I498">
        <v>3</v>
      </c>
      <c r="J498" t="s">
        <v>570</v>
      </c>
    </row>
    <row r="499" spans="1:10" x14ac:dyDescent="0.3">
      <c r="A499" t="s">
        <v>507</v>
      </c>
      <c r="B499">
        <v>29</v>
      </c>
      <c r="C499" t="s">
        <v>565</v>
      </c>
      <c r="D499" t="s">
        <v>567</v>
      </c>
      <c r="E499">
        <v>1510.64</v>
      </c>
      <c r="F499">
        <v>5</v>
      </c>
      <c r="G499">
        <v>2</v>
      </c>
      <c r="H499">
        <v>4</v>
      </c>
      <c r="I499">
        <v>7</v>
      </c>
      <c r="J499" t="s">
        <v>570</v>
      </c>
    </row>
    <row r="500" spans="1:10" x14ac:dyDescent="0.3">
      <c r="A500" t="s">
        <v>508</v>
      </c>
      <c r="B500">
        <v>52</v>
      </c>
      <c r="C500" t="s">
        <v>565</v>
      </c>
      <c r="D500" t="s">
        <v>567</v>
      </c>
      <c r="E500">
        <v>1654.42</v>
      </c>
      <c r="F500">
        <v>3</v>
      </c>
      <c r="G500">
        <v>5</v>
      </c>
      <c r="H500">
        <v>2</v>
      </c>
      <c r="I500">
        <v>1</v>
      </c>
      <c r="J500" t="s">
        <v>570</v>
      </c>
    </row>
    <row r="501" spans="1:10" x14ac:dyDescent="0.3">
      <c r="A501" t="s">
        <v>509</v>
      </c>
      <c r="B501">
        <v>50</v>
      </c>
      <c r="C501" t="s">
        <v>565</v>
      </c>
      <c r="D501" t="s">
        <v>568</v>
      </c>
      <c r="E501">
        <v>2351.11</v>
      </c>
      <c r="F501">
        <v>4</v>
      </c>
      <c r="G501">
        <v>2</v>
      </c>
      <c r="H501">
        <v>1</v>
      </c>
      <c r="I501">
        <v>1</v>
      </c>
      <c r="J501" t="s">
        <v>571</v>
      </c>
    </row>
    <row r="502" spans="1:10" x14ac:dyDescent="0.3">
      <c r="A502" t="s">
        <v>510</v>
      </c>
      <c r="B502">
        <v>50</v>
      </c>
      <c r="C502" t="s">
        <v>566</v>
      </c>
      <c r="D502" t="s">
        <v>569</v>
      </c>
      <c r="E502">
        <v>1620.38</v>
      </c>
      <c r="F502">
        <v>4</v>
      </c>
      <c r="G502">
        <v>5</v>
      </c>
      <c r="H502">
        <v>2</v>
      </c>
      <c r="I502">
        <v>10</v>
      </c>
      <c r="J502" t="s">
        <v>570</v>
      </c>
    </row>
    <row r="503" spans="1:10" x14ac:dyDescent="0.3">
      <c r="A503" t="s">
        <v>511</v>
      </c>
      <c r="B503">
        <v>60</v>
      </c>
      <c r="C503" t="s">
        <v>565</v>
      </c>
      <c r="D503" t="s">
        <v>568</v>
      </c>
      <c r="E503">
        <v>2800.84</v>
      </c>
      <c r="F503">
        <v>1</v>
      </c>
      <c r="G503">
        <v>5</v>
      </c>
      <c r="H503">
        <v>2</v>
      </c>
      <c r="I503">
        <v>5</v>
      </c>
      <c r="J503" t="s">
        <v>571</v>
      </c>
    </row>
    <row r="504" spans="1:10" x14ac:dyDescent="0.3">
      <c r="A504" t="s">
        <v>512</v>
      </c>
      <c r="B504">
        <v>54</v>
      </c>
      <c r="C504" t="s">
        <v>566</v>
      </c>
      <c r="D504" t="s">
        <v>567</v>
      </c>
      <c r="E504">
        <v>1782.75</v>
      </c>
      <c r="F504">
        <v>1</v>
      </c>
      <c r="G504">
        <v>2</v>
      </c>
      <c r="H504">
        <v>1</v>
      </c>
      <c r="I504">
        <v>5</v>
      </c>
      <c r="J504" t="s">
        <v>570</v>
      </c>
    </row>
    <row r="505" spans="1:10" x14ac:dyDescent="0.3">
      <c r="A505" t="s">
        <v>513</v>
      </c>
      <c r="B505">
        <v>29</v>
      </c>
      <c r="C505" t="s">
        <v>565</v>
      </c>
      <c r="D505" t="s">
        <v>568</v>
      </c>
      <c r="E505">
        <v>619.62</v>
      </c>
      <c r="F505">
        <v>4</v>
      </c>
      <c r="G505">
        <v>2</v>
      </c>
      <c r="H505">
        <v>1</v>
      </c>
      <c r="I505">
        <v>8</v>
      </c>
      <c r="J505" t="s">
        <v>570</v>
      </c>
    </row>
    <row r="506" spans="1:10" x14ac:dyDescent="0.3">
      <c r="A506" t="s">
        <v>514</v>
      </c>
      <c r="B506">
        <v>20</v>
      </c>
      <c r="C506" t="s">
        <v>566</v>
      </c>
      <c r="D506" t="s">
        <v>567</v>
      </c>
      <c r="E506">
        <v>1876.67</v>
      </c>
      <c r="F506">
        <v>2</v>
      </c>
      <c r="G506">
        <v>5</v>
      </c>
      <c r="H506">
        <v>5</v>
      </c>
      <c r="I506">
        <v>7</v>
      </c>
      <c r="J506" t="s">
        <v>570</v>
      </c>
    </row>
    <row r="507" spans="1:10" x14ac:dyDescent="0.3">
      <c r="A507" t="s">
        <v>515</v>
      </c>
      <c r="B507">
        <v>18</v>
      </c>
      <c r="C507" t="s">
        <v>566</v>
      </c>
      <c r="D507" t="s">
        <v>567</v>
      </c>
      <c r="E507">
        <v>1690.58</v>
      </c>
      <c r="F507">
        <v>3</v>
      </c>
      <c r="G507">
        <v>3</v>
      </c>
      <c r="H507">
        <v>5</v>
      </c>
      <c r="I507">
        <v>8</v>
      </c>
      <c r="J507" t="s">
        <v>571</v>
      </c>
    </row>
    <row r="508" spans="1:10" x14ac:dyDescent="0.3">
      <c r="A508" t="s">
        <v>516</v>
      </c>
      <c r="B508">
        <v>50</v>
      </c>
      <c r="C508" t="s">
        <v>565</v>
      </c>
      <c r="D508" t="s">
        <v>568</v>
      </c>
      <c r="E508">
        <v>2144.88</v>
      </c>
      <c r="F508">
        <v>1</v>
      </c>
      <c r="G508">
        <v>5</v>
      </c>
      <c r="H508">
        <v>1</v>
      </c>
      <c r="I508">
        <v>6</v>
      </c>
      <c r="J508" t="s">
        <v>571</v>
      </c>
    </row>
    <row r="509" spans="1:10" x14ac:dyDescent="0.3">
      <c r="A509" t="s">
        <v>517</v>
      </c>
      <c r="B509">
        <v>57</v>
      </c>
      <c r="C509" t="s">
        <v>566</v>
      </c>
      <c r="D509" t="s">
        <v>569</v>
      </c>
      <c r="E509">
        <v>1836.59</v>
      </c>
      <c r="F509">
        <v>2</v>
      </c>
      <c r="G509">
        <v>4</v>
      </c>
      <c r="H509">
        <v>3</v>
      </c>
      <c r="I509">
        <v>6</v>
      </c>
      <c r="J509" t="s">
        <v>571</v>
      </c>
    </row>
    <row r="510" spans="1:10" x14ac:dyDescent="0.3">
      <c r="A510" t="s">
        <v>518</v>
      </c>
      <c r="B510">
        <v>27</v>
      </c>
      <c r="C510" t="s">
        <v>566</v>
      </c>
      <c r="D510" t="s">
        <v>568</v>
      </c>
      <c r="E510">
        <v>1430.77</v>
      </c>
      <c r="F510">
        <v>5</v>
      </c>
      <c r="G510">
        <v>5</v>
      </c>
      <c r="H510">
        <v>5</v>
      </c>
      <c r="I510">
        <v>2</v>
      </c>
      <c r="J510" t="s">
        <v>571</v>
      </c>
    </row>
    <row r="511" spans="1:10" x14ac:dyDescent="0.3">
      <c r="A511" t="s">
        <v>519</v>
      </c>
      <c r="B511">
        <v>60</v>
      </c>
      <c r="C511" t="s">
        <v>565</v>
      </c>
      <c r="D511" t="s">
        <v>567</v>
      </c>
      <c r="E511">
        <v>887.85</v>
      </c>
      <c r="F511">
        <v>1</v>
      </c>
      <c r="G511">
        <v>3</v>
      </c>
      <c r="H511">
        <v>3</v>
      </c>
      <c r="I511">
        <v>6</v>
      </c>
      <c r="J511" t="s">
        <v>571</v>
      </c>
    </row>
    <row r="512" spans="1:10" x14ac:dyDescent="0.3">
      <c r="A512" t="s">
        <v>520</v>
      </c>
      <c r="B512">
        <v>61</v>
      </c>
      <c r="C512" t="s">
        <v>566</v>
      </c>
      <c r="D512" t="s">
        <v>569</v>
      </c>
      <c r="E512">
        <v>1395.49</v>
      </c>
      <c r="F512">
        <v>2</v>
      </c>
      <c r="G512">
        <v>4</v>
      </c>
      <c r="H512">
        <v>1</v>
      </c>
      <c r="I512">
        <v>5</v>
      </c>
      <c r="J512" t="s">
        <v>570</v>
      </c>
    </row>
    <row r="513" spans="1:10" x14ac:dyDescent="0.3">
      <c r="A513" t="s">
        <v>521</v>
      </c>
      <c r="B513">
        <v>46</v>
      </c>
      <c r="C513" t="s">
        <v>565</v>
      </c>
      <c r="D513" t="s">
        <v>567</v>
      </c>
      <c r="E513">
        <v>1074.74</v>
      </c>
      <c r="F513">
        <v>2</v>
      </c>
      <c r="G513">
        <v>1</v>
      </c>
      <c r="H513">
        <v>5</v>
      </c>
      <c r="I513">
        <v>3</v>
      </c>
      <c r="J513" t="s">
        <v>571</v>
      </c>
    </row>
    <row r="514" spans="1:10" x14ac:dyDescent="0.3">
      <c r="A514" t="s">
        <v>522</v>
      </c>
      <c r="B514">
        <v>30</v>
      </c>
      <c r="C514" t="s">
        <v>566</v>
      </c>
      <c r="D514" t="s">
        <v>568</v>
      </c>
      <c r="E514">
        <v>1209.74</v>
      </c>
      <c r="F514">
        <v>3</v>
      </c>
      <c r="G514">
        <v>1</v>
      </c>
      <c r="H514">
        <v>2</v>
      </c>
      <c r="I514">
        <v>6</v>
      </c>
      <c r="J514" t="s">
        <v>571</v>
      </c>
    </row>
    <row r="515" spans="1:10" x14ac:dyDescent="0.3">
      <c r="A515" t="s">
        <v>523</v>
      </c>
      <c r="B515">
        <v>29</v>
      </c>
      <c r="C515" t="s">
        <v>565</v>
      </c>
      <c r="D515" t="s">
        <v>569</v>
      </c>
      <c r="E515">
        <v>1794.29</v>
      </c>
      <c r="F515">
        <v>3</v>
      </c>
      <c r="G515">
        <v>3</v>
      </c>
      <c r="H515">
        <v>1</v>
      </c>
      <c r="I515">
        <v>8</v>
      </c>
      <c r="J515" t="s">
        <v>571</v>
      </c>
    </row>
    <row r="516" spans="1:10" x14ac:dyDescent="0.3">
      <c r="A516" t="s">
        <v>524</v>
      </c>
      <c r="B516">
        <v>48</v>
      </c>
      <c r="C516" t="s">
        <v>565</v>
      </c>
      <c r="D516" t="s">
        <v>567</v>
      </c>
      <c r="E516">
        <v>2334.9499999999998</v>
      </c>
      <c r="F516">
        <v>5</v>
      </c>
      <c r="G516">
        <v>5</v>
      </c>
      <c r="H516">
        <v>4</v>
      </c>
      <c r="I516">
        <v>9</v>
      </c>
      <c r="J516" t="s">
        <v>571</v>
      </c>
    </row>
    <row r="517" spans="1:10" x14ac:dyDescent="0.3">
      <c r="A517" t="s">
        <v>525</v>
      </c>
      <c r="B517">
        <v>63</v>
      </c>
      <c r="C517" t="s">
        <v>566</v>
      </c>
      <c r="D517" t="s">
        <v>567</v>
      </c>
      <c r="E517">
        <v>1697.34</v>
      </c>
      <c r="F517">
        <v>2</v>
      </c>
      <c r="G517">
        <v>2</v>
      </c>
      <c r="H517">
        <v>3</v>
      </c>
      <c r="I517">
        <v>1</v>
      </c>
      <c r="J517" t="s">
        <v>570</v>
      </c>
    </row>
    <row r="518" spans="1:10" x14ac:dyDescent="0.3">
      <c r="A518" t="s">
        <v>526</v>
      </c>
      <c r="B518">
        <v>19</v>
      </c>
      <c r="C518" t="s">
        <v>566</v>
      </c>
      <c r="D518" t="s">
        <v>567</v>
      </c>
      <c r="E518">
        <v>902.06</v>
      </c>
      <c r="F518">
        <v>2</v>
      </c>
      <c r="G518">
        <v>3</v>
      </c>
      <c r="H518">
        <v>1</v>
      </c>
      <c r="I518">
        <v>3</v>
      </c>
      <c r="J518" t="s">
        <v>571</v>
      </c>
    </row>
    <row r="519" spans="1:10" x14ac:dyDescent="0.3">
      <c r="A519" t="s">
        <v>527</v>
      </c>
      <c r="B519">
        <v>52</v>
      </c>
      <c r="C519" t="s">
        <v>566</v>
      </c>
      <c r="D519" t="s">
        <v>569</v>
      </c>
      <c r="E519">
        <v>1722.3</v>
      </c>
      <c r="F519">
        <v>3</v>
      </c>
      <c r="G519">
        <v>4</v>
      </c>
      <c r="H519">
        <v>1</v>
      </c>
      <c r="I519">
        <v>3</v>
      </c>
      <c r="J519" t="s">
        <v>570</v>
      </c>
    </row>
    <row r="520" spans="1:10" x14ac:dyDescent="0.3">
      <c r="A520" t="s">
        <v>528</v>
      </c>
      <c r="B520">
        <v>40</v>
      </c>
      <c r="C520" t="s">
        <v>566</v>
      </c>
      <c r="D520" t="s">
        <v>568</v>
      </c>
      <c r="E520">
        <v>2098.3200000000002</v>
      </c>
      <c r="F520">
        <v>1</v>
      </c>
      <c r="G520">
        <v>4</v>
      </c>
      <c r="H520">
        <v>5</v>
      </c>
      <c r="I520">
        <v>8</v>
      </c>
      <c r="J520" t="s">
        <v>570</v>
      </c>
    </row>
    <row r="521" spans="1:10" x14ac:dyDescent="0.3">
      <c r="A521" t="s">
        <v>529</v>
      </c>
      <c r="B521">
        <v>34</v>
      </c>
      <c r="C521" t="s">
        <v>566</v>
      </c>
      <c r="D521" t="s">
        <v>568</v>
      </c>
      <c r="E521">
        <v>1195.1099999999999</v>
      </c>
      <c r="F521">
        <v>1</v>
      </c>
      <c r="G521">
        <v>1</v>
      </c>
      <c r="H521">
        <v>5</v>
      </c>
      <c r="I521">
        <v>1</v>
      </c>
      <c r="J521" t="s">
        <v>570</v>
      </c>
    </row>
    <row r="522" spans="1:10" x14ac:dyDescent="0.3">
      <c r="A522" t="s">
        <v>530</v>
      </c>
      <c r="B522">
        <v>43</v>
      </c>
      <c r="C522" t="s">
        <v>565</v>
      </c>
      <c r="D522" t="s">
        <v>568</v>
      </c>
      <c r="E522">
        <v>1432.99</v>
      </c>
      <c r="F522">
        <v>4</v>
      </c>
      <c r="G522">
        <v>4</v>
      </c>
      <c r="H522">
        <v>5</v>
      </c>
      <c r="I522">
        <v>5</v>
      </c>
      <c r="J522" t="s">
        <v>571</v>
      </c>
    </row>
    <row r="523" spans="1:10" x14ac:dyDescent="0.3">
      <c r="A523" t="s">
        <v>531</v>
      </c>
      <c r="B523">
        <v>25</v>
      </c>
      <c r="C523" t="s">
        <v>566</v>
      </c>
      <c r="D523" t="s">
        <v>568</v>
      </c>
      <c r="E523">
        <v>1507.34</v>
      </c>
      <c r="F523">
        <v>3</v>
      </c>
      <c r="G523">
        <v>3</v>
      </c>
      <c r="H523">
        <v>4</v>
      </c>
      <c r="I523">
        <v>3</v>
      </c>
      <c r="J523" t="s">
        <v>570</v>
      </c>
    </row>
    <row r="524" spans="1:10" x14ac:dyDescent="0.3">
      <c r="A524" t="s">
        <v>532</v>
      </c>
      <c r="B524">
        <v>46</v>
      </c>
      <c r="C524" t="s">
        <v>565</v>
      </c>
      <c r="D524" t="s">
        <v>569</v>
      </c>
      <c r="E524">
        <v>1107.55</v>
      </c>
      <c r="F524">
        <v>4</v>
      </c>
      <c r="G524">
        <v>4</v>
      </c>
      <c r="H524">
        <v>5</v>
      </c>
      <c r="I524">
        <v>2</v>
      </c>
      <c r="J524" t="s">
        <v>571</v>
      </c>
    </row>
    <row r="525" spans="1:10" x14ac:dyDescent="0.3">
      <c r="A525" t="s">
        <v>533</v>
      </c>
      <c r="B525">
        <v>43</v>
      </c>
      <c r="C525" t="s">
        <v>565</v>
      </c>
      <c r="D525" t="s">
        <v>568</v>
      </c>
      <c r="E525">
        <v>1824.14</v>
      </c>
      <c r="F525">
        <v>3</v>
      </c>
      <c r="G525">
        <v>3</v>
      </c>
      <c r="H525">
        <v>1</v>
      </c>
      <c r="I525">
        <v>8</v>
      </c>
      <c r="J525" t="s">
        <v>571</v>
      </c>
    </row>
    <row r="526" spans="1:10" x14ac:dyDescent="0.3">
      <c r="A526" t="s">
        <v>534</v>
      </c>
      <c r="B526">
        <v>27</v>
      </c>
      <c r="C526" t="s">
        <v>566</v>
      </c>
      <c r="D526" t="s">
        <v>569</v>
      </c>
      <c r="E526">
        <v>1439.53</v>
      </c>
      <c r="F526">
        <v>5</v>
      </c>
      <c r="G526">
        <v>2</v>
      </c>
      <c r="H526">
        <v>5</v>
      </c>
      <c r="I526">
        <v>3</v>
      </c>
      <c r="J526" t="s">
        <v>571</v>
      </c>
    </row>
    <row r="527" spans="1:10" x14ac:dyDescent="0.3">
      <c r="A527" t="s">
        <v>535</v>
      </c>
      <c r="B527">
        <v>43</v>
      </c>
      <c r="C527" t="s">
        <v>565</v>
      </c>
      <c r="D527" t="s">
        <v>569</v>
      </c>
      <c r="E527">
        <v>1709.77</v>
      </c>
      <c r="F527">
        <v>2</v>
      </c>
      <c r="G527">
        <v>1</v>
      </c>
      <c r="H527">
        <v>2</v>
      </c>
      <c r="I527">
        <v>7</v>
      </c>
      <c r="J527" t="s">
        <v>571</v>
      </c>
    </row>
    <row r="528" spans="1:10" x14ac:dyDescent="0.3">
      <c r="A528" t="s">
        <v>536</v>
      </c>
      <c r="B528">
        <v>51</v>
      </c>
      <c r="C528" t="s">
        <v>565</v>
      </c>
      <c r="D528" t="s">
        <v>567</v>
      </c>
      <c r="E528">
        <v>1056.25</v>
      </c>
      <c r="F528">
        <v>5</v>
      </c>
      <c r="G528">
        <v>4</v>
      </c>
      <c r="H528">
        <v>5</v>
      </c>
      <c r="I528">
        <v>1</v>
      </c>
      <c r="J528" t="s">
        <v>571</v>
      </c>
    </row>
    <row r="529" spans="1:10" x14ac:dyDescent="0.3">
      <c r="A529" t="s">
        <v>537</v>
      </c>
      <c r="B529">
        <v>58</v>
      </c>
      <c r="C529" t="s">
        <v>565</v>
      </c>
      <c r="D529" t="s">
        <v>567</v>
      </c>
      <c r="E529">
        <v>1281.27</v>
      </c>
      <c r="F529">
        <v>3</v>
      </c>
      <c r="G529">
        <v>3</v>
      </c>
      <c r="H529">
        <v>4</v>
      </c>
      <c r="I529">
        <v>6</v>
      </c>
      <c r="J529" t="s">
        <v>570</v>
      </c>
    </row>
    <row r="530" spans="1:10" x14ac:dyDescent="0.3">
      <c r="A530" t="s">
        <v>538</v>
      </c>
      <c r="B530">
        <v>24</v>
      </c>
      <c r="C530" t="s">
        <v>565</v>
      </c>
      <c r="D530" t="s">
        <v>568</v>
      </c>
      <c r="E530">
        <v>1861.19</v>
      </c>
      <c r="F530">
        <v>2</v>
      </c>
      <c r="G530">
        <v>5</v>
      </c>
      <c r="H530">
        <v>2</v>
      </c>
      <c r="I530">
        <v>3</v>
      </c>
      <c r="J530" t="s">
        <v>570</v>
      </c>
    </row>
    <row r="531" spans="1:10" x14ac:dyDescent="0.3">
      <c r="A531" t="s">
        <v>539</v>
      </c>
      <c r="B531">
        <v>21</v>
      </c>
      <c r="C531" t="s">
        <v>566</v>
      </c>
      <c r="D531" t="s">
        <v>567</v>
      </c>
      <c r="E531">
        <v>1313.58</v>
      </c>
      <c r="F531">
        <v>1</v>
      </c>
      <c r="G531">
        <v>1</v>
      </c>
      <c r="H531">
        <v>1</v>
      </c>
      <c r="I531">
        <v>8</v>
      </c>
      <c r="J531" t="s">
        <v>571</v>
      </c>
    </row>
    <row r="532" spans="1:10" x14ac:dyDescent="0.3">
      <c r="A532" t="s">
        <v>540</v>
      </c>
      <c r="B532">
        <v>62</v>
      </c>
      <c r="C532" t="s">
        <v>565</v>
      </c>
      <c r="D532" t="s">
        <v>567</v>
      </c>
      <c r="E532">
        <v>2363.48</v>
      </c>
      <c r="F532">
        <v>1</v>
      </c>
      <c r="G532">
        <v>2</v>
      </c>
      <c r="H532">
        <v>1</v>
      </c>
      <c r="I532">
        <v>6</v>
      </c>
      <c r="J532" t="s">
        <v>570</v>
      </c>
    </row>
    <row r="533" spans="1:10" x14ac:dyDescent="0.3">
      <c r="A533" t="s">
        <v>541</v>
      </c>
      <c r="B533">
        <v>28</v>
      </c>
      <c r="C533" t="s">
        <v>566</v>
      </c>
      <c r="D533" t="s">
        <v>567</v>
      </c>
      <c r="E533">
        <v>1300.18</v>
      </c>
      <c r="F533">
        <v>4</v>
      </c>
      <c r="G533">
        <v>3</v>
      </c>
      <c r="H533">
        <v>3</v>
      </c>
      <c r="I533">
        <v>2</v>
      </c>
      <c r="J533" t="s">
        <v>571</v>
      </c>
    </row>
    <row r="534" spans="1:10" x14ac:dyDescent="0.3">
      <c r="A534" t="s">
        <v>542</v>
      </c>
      <c r="B534">
        <v>46</v>
      </c>
      <c r="C534" t="s">
        <v>566</v>
      </c>
      <c r="D534" t="s">
        <v>568</v>
      </c>
      <c r="E534">
        <v>1612.34</v>
      </c>
      <c r="F534">
        <v>3</v>
      </c>
      <c r="G534">
        <v>2</v>
      </c>
      <c r="H534">
        <v>2</v>
      </c>
      <c r="I534">
        <v>6</v>
      </c>
      <c r="J534" t="s">
        <v>570</v>
      </c>
    </row>
    <row r="535" spans="1:10" x14ac:dyDescent="0.3">
      <c r="A535" t="s">
        <v>543</v>
      </c>
      <c r="B535">
        <v>53</v>
      </c>
      <c r="C535" t="s">
        <v>565</v>
      </c>
      <c r="D535" t="s">
        <v>567</v>
      </c>
      <c r="E535">
        <v>1966.3</v>
      </c>
      <c r="F535">
        <v>3</v>
      </c>
      <c r="G535">
        <v>2</v>
      </c>
      <c r="H535">
        <v>3</v>
      </c>
      <c r="I535">
        <v>7</v>
      </c>
      <c r="J535" t="s">
        <v>570</v>
      </c>
    </row>
    <row r="536" spans="1:10" x14ac:dyDescent="0.3">
      <c r="A536" t="s">
        <v>544</v>
      </c>
      <c r="B536">
        <v>42</v>
      </c>
      <c r="C536" t="s">
        <v>566</v>
      </c>
      <c r="D536" t="s">
        <v>567</v>
      </c>
      <c r="E536">
        <v>790.82</v>
      </c>
      <c r="F536">
        <v>1</v>
      </c>
      <c r="G536">
        <v>4</v>
      </c>
      <c r="H536">
        <v>2</v>
      </c>
      <c r="I536">
        <v>5</v>
      </c>
      <c r="J536" t="s">
        <v>570</v>
      </c>
    </row>
    <row r="537" spans="1:10" x14ac:dyDescent="0.3">
      <c r="A537" t="s">
        <v>545</v>
      </c>
      <c r="B537">
        <v>38</v>
      </c>
      <c r="C537" t="s">
        <v>566</v>
      </c>
      <c r="D537" t="s">
        <v>569</v>
      </c>
      <c r="E537">
        <v>619.6</v>
      </c>
      <c r="F537">
        <v>5</v>
      </c>
      <c r="G537">
        <v>4</v>
      </c>
      <c r="H537">
        <v>2</v>
      </c>
      <c r="I537">
        <v>3</v>
      </c>
      <c r="J537" t="s">
        <v>570</v>
      </c>
    </row>
    <row r="538" spans="1:10" x14ac:dyDescent="0.3">
      <c r="A538" t="s">
        <v>546</v>
      </c>
      <c r="B538">
        <v>53</v>
      </c>
      <c r="C538" t="s">
        <v>566</v>
      </c>
      <c r="D538" t="s">
        <v>568</v>
      </c>
      <c r="E538">
        <v>737.17</v>
      </c>
      <c r="F538">
        <v>2</v>
      </c>
      <c r="G538">
        <v>3</v>
      </c>
      <c r="H538">
        <v>4</v>
      </c>
      <c r="I538">
        <v>4</v>
      </c>
      <c r="J538" t="s">
        <v>570</v>
      </c>
    </row>
    <row r="539" spans="1:10" x14ac:dyDescent="0.3">
      <c r="A539" t="s">
        <v>547</v>
      </c>
      <c r="B539">
        <v>27</v>
      </c>
      <c r="C539" t="s">
        <v>565</v>
      </c>
      <c r="D539" t="s">
        <v>567</v>
      </c>
      <c r="E539">
        <v>2131.29</v>
      </c>
      <c r="F539">
        <v>5</v>
      </c>
      <c r="G539">
        <v>5</v>
      </c>
      <c r="H539">
        <v>3</v>
      </c>
      <c r="I539">
        <v>4</v>
      </c>
      <c r="J539" t="s">
        <v>571</v>
      </c>
    </row>
    <row r="540" spans="1:10" x14ac:dyDescent="0.3">
      <c r="A540" t="s">
        <v>548</v>
      </c>
      <c r="B540">
        <v>54</v>
      </c>
      <c r="C540" t="s">
        <v>566</v>
      </c>
      <c r="D540" t="s">
        <v>567</v>
      </c>
      <c r="E540">
        <v>1224.07</v>
      </c>
      <c r="F540">
        <v>5</v>
      </c>
      <c r="G540">
        <v>3</v>
      </c>
      <c r="H540">
        <v>4</v>
      </c>
      <c r="I540">
        <v>6</v>
      </c>
      <c r="J540" t="s">
        <v>571</v>
      </c>
    </row>
    <row r="541" spans="1:10" x14ac:dyDescent="0.3">
      <c r="A541" t="s">
        <v>549</v>
      </c>
      <c r="B541">
        <v>26</v>
      </c>
      <c r="C541" t="s">
        <v>566</v>
      </c>
      <c r="D541" t="s">
        <v>569</v>
      </c>
      <c r="E541">
        <v>2779.1</v>
      </c>
      <c r="F541">
        <v>1</v>
      </c>
      <c r="G541">
        <v>5</v>
      </c>
      <c r="H541">
        <v>2</v>
      </c>
      <c r="I541">
        <v>10</v>
      </c>
      <c r="J541" t="s">
        <v>570</v>
      </c>
    </row>
    <row r="542" spans="1:10" x14ac:dyDescent="0.3">
      <c r="A542" t="s">
        <v>550</v>
      </c>
      <c r="B542">
        <v>41</v>
      </c>
      <c r="C542" t="s">
        <v>566</v>
      </c>
      <c r="D542" t="s">
        <v>567</v>
      </c>
      <c r="E542">
        <v>1217.8800000000001</v>
      </c>
      <c r="F542">
        <v>1</v>
      </c>
      <c r="G542">
        <v>2</v>
      </c>
      <c r="H542">
        <v>1</v>
      </c>
      <c r="I542">
        <v>1</v>
      </c>
      <c r="J542" t="s">
        <v>571</v>
      </c>
    </row>
    <row r="543" spans="1:10" x14ac:dyDescent="0.3">
      <c r="A543" t="s">
        <v>551</v>
      </c>
      <c r="B543">
        <v>52</v>
      </c>
      <c r="C543" t="s">
        <v>565</v>
      </c>
      <c r="D543" t="s">
        <v>567</v>
      </c>
      <c r="E543">
        <v>1592.28</v>
      </c>
      <c r="F543">
        <v>1</v>
      </c>
      <c r="G543">
        <v>1</v>
      </c>
      <c r="H543">
        <v>2</v>
      </c>
      <c r="I543">
        <v>4</v>
      </c>
      <c r="J543" t="s">
        <v>570</v>
      </c>
    </row>
    <row r="544" spans="1:10" x14ac:dyDescent="0.3">
      <c r="A544" t="s">
        <v>552</v>
      </c>
      <c r="B544">
        <v>52</v>
      </c>
      <c r="C544" t="s">
        <v>566</v>
      </c>
      <c r="D544" t="s">
        <v>567</v>
      </c>
      <c r="E544">
        <v>2271.0500000000002</v>
      </c>
      <c r="F544">
        <v>4</v>
      </c>
      <c r="G544">
        <v>3</v>
      </c>
      <c r="H544">
        <v>4</v>
      </c>
      <c r="I544">
        <v>10</v>
      </c>
      <c r="J544" t="s">
        <v>571</v>
      </c>
    </row>
    <row r="545" spans="1:10" x14ac:dyDescent="0.3">
      <c r="A545" t="s">
        <v>553</v>
      </c>
      <c r="B545">
        <v>53</v>
      </c>
      <c r="C545" t="s">
        <v>565</v>
      </c>
      <c r="D545" t="s">
        <v>568</v>
      </c>
      <c r="E545">
        <v>2503.0500000000002</v>
      </c>
      <c r="F545">
        <v>5</v>
      </c>
      <c r="G545">
        <v>3</v>
      </c>
      <c r="H545">
        <v>3</v>
      </c>
      <c r="I545">
        <v>4</v>
      </c>
      <c r="J545" t="s">
        <v>570</v>
      </c>
    </row>
    <row r="546" spans="1:10" x14ac:dyDescent="0.3">
      <c r="A546" t="s">
        <v>554</v>
      </c>
      <c r="B546">
        <v>35</v>
      </c>
      <c r="C546" t="s">
        <v>565</v>
      </c>
      <c r="D546" t="s">
        <v>569</v>
      </c>
      <c r="E546">
        <v>2530.75</v>
      </c>
      <c r="F546">
        <v>3</v>
      </c>
      <c r="G546">
        <v>5</v>
      </c>
      <c r="H546">
        <v>3</v>
      </c>
      <c r="I546">
        <v>10</v>
      </c>
      <c r="J546" t="s">
        <v>570</v>
      </c>
    </row>
    <row r="547" spans="1:10" x14ac:dyDescent="0.3">
      <c r="A547" t="s">
        <v>555</v>
      </c>
      <c r="B547">
        <v>56</v>
      </c>
      <c r="C547" t="s">
        <v>565</v>
      </c>
      <c r="D547" t="s">
        <v>567</v>
      </c>
      <c r="E547">
        <v>2104.1799999999998</v>
      </c>
      <c r="F547">
        <v>2</v>
      </c>
      <c r="G547">
        <v>2</v>
      </c>
      <c r="H547">
        <v>4</v>
      </c>
      <c r="I547">
        <v>1</v>
      </c>
      <c r="J547" t="s">
        <v>570</v>
      </c>
    </row>
    <row r="548" spans="1:10" x14ac:dyDescent="0.3">
      <c r="A548" t="s">
        <v>556</v>
      </c>
      <c r="B548">
        <v>49</v>
      </c>
      <c r="C548" t="s">
        <v>565</v>
      </c>
      <c r="D548" t="s">
        <v>568</v>
      </c>
      <c r="E548">
        <v>2012.03</v>
      </c>
      <c r="F548">
        <v>4</v>
      </c>
      <c r="G548">
        <v>2</v>
      </c>
      <c r="H548">
        <v>3</v>
      </c>
      <c r="I548">
        <v>9</v>
      </c>
      <c r="J548" t="s">
        <v>571</v>
      </c>
    </row>
    <row r="549" spans="1:10" x14ac:dyDescent="0.3">
      <c r="A549" t="s">
        <v>557</v>
      </c>
      <c r="B549">
        <v>41</v>
      </c>
      <c r="C549" t="s">
        <v>565</v>
      </c>
      <c r="D549" t="s">
        <v>567</v>
      </c>
      <c r="E549">
        <v>1796.26</v>
      </c>
      <c r="F549">
        <v>3</v>
      </c>
      <c r="G549">
        <v>5</v>
      </c>
      <c r="H549">
        <v>5</v>
      </c>
      <c r="I549">
        <v>4</v>
      </c>
      <c r="J549" t="s">
        <v>571</v>
      </c>
    </row>
    <row r="550" spans="1:10" x14ac:dyDescent="0.3">
      <c r="A550" t="s">
        <v>558</v>
      </c>
      <c r="B550">
        <v>40</v>
      </c>
      <c r="C550" t="s">
        <v>565</v>
      </c>
      <c r="D550" t="s">
        <v>567</v>
      </c>
      <c r="E550">
        <v>1889.18</v>
      </c>
      <c r="F550">
        <v>5</v>
      </c>
      <c r="G550">
        <v>2</v>
      </c>
      <c r="H550">
        <v>1</v>
      </c>
      <c r="I550">
        <v>7</v>
      </c>
      <c r="J550" t="s">
        <v>570</v>
      </c>
    </row>
    <row r="551" spans="1:10" x14ac:dyDescent="0.3">
      <c r="A551" t="s">
        <v>559</v>
      </c>
      <c r="B551">
        <v>49</v>
      </c>
      <c r="C551" t="s">
        <v>566</v>
      </c>
      <c r="D551" t="s">
        <v>567</v>
      </c>
      <c r="E551">
        <v>1224.4100000000001</v>
      </c>
      <c r="F551">
        <v>1</v>
      </c>
      <c r="G551">
        <v>4</v>
      </c>
      <c r="H551">
        <v>1</v>
      </c>
      <c r="I551">
        <v>3</v>
      </c>
      <c r="J551" t="s">
        <v>570</v>
      </c>
    </row>
    <row r="552" spans="1:10" x14ac:dyDescent="0.3">
      <c r="A552" t="s">
        <v>560</v>
      </c>
      <c r="B552">
        <v>54</v>
      </c>
      <c r="C552" t="s">
        <v>565</v>
      </c>
      <c r="D552" t="s">
        <v>567</v>
      </c>
      <c r="E552">
        <v>1090.9000000000001</v>
      </c>
      <c r="F552">
        <v>5</v>
      </c>
      <c r="G552">
        <v>1</v>
      </c>
      <c r="H552">
        <v>1</v>
      </c>
      <c r="I552">
        <v>10</v>
      </c>
      <c r="J552" t="s">
        <v>571</v>
      </c>
    </row>
    <row r="553" spans="1:10" x14ac:dyDescent="0.3">
      <c r="A553" t="s">
        <v>561</v>
      </c>
      <c r="B553">
        <v>29</v>
      </c>
      <c r="C553" t="s">
        <v>566</v>
      </c>
      <c r="D553" t="s">
        <v>568</v>
      </c>
      <c r="E553">
        <v>1498.31</v>
      </c>
      <c r="F553">
        <v>2</v>
      </c>
      <c r="G553">
        <v>3</v>
      </c>
      <c r="H553">
        <v>3</v>
      </c>
      <c r="I553">
        <v>3</v>
      </c>
      <c r="J553" t="s">
        <v>571</v>
      </c>
    </row>
    <row r="554" spans="1:10" x14ac:dyDescent="0.3">
      <c r="A554" t="s">
        <v>562</v>
      </c>
      <c r="B554">
        <v>30</v>
      </c>
      <c r="C554" t="s">
        <v>566</v>
      </c>
      <c r="D554" t="s">
        <v>567</v>
      </c>
      <c r="E554">
        <v>1414.91</v>
      </c>
      <c r="F554">
        <v>4</v>
      </c>
      <c r="G554">
        <v>1</v>
      </c>
      <c r="H554">
        <v>3</v>
      </c>
      <c r="I554">
        <v>8</v>
      </c>
      <c r="J554" t="s">
        <v>571</v>
      </c>
    </row>
    <row r="555" spans="1:10" x14ac:dyDescent="0.3">
      <c r="A555" t="s">
        <v>563</v>
      </c>
      <c r="B555">
        <v>40</v>
      </c>
      <c r="C555" t="s">
        <v>565</v>
      </c>
      <c r="D555" t="s">
        <v>568</v>
      </c>
      <c r="E555">
        <v>1273.3900000000001</v>
      </c>
      <c r="F555">
        <v>4</v>
      </c>
      <c r="G555">
        <v>3</v>
      </c>
      <c r="H555">
        <v>2</v>
      </c>
      <c r="I555">
        <v>8</v>
      </c>
      <c r="J555" t="s">
        <v>571</v>
      </c>
    </row>
    <row r="556" spans="1:10" x14ac:dyDescent="0.3">
      <c r="A556" t="s">
        <v>564</v>
      </c>
      <c r="B556">
        <v>42</v>
      </c>
      <c r="C556" t="s">
        <v>566</v>
      </c>
      <c r="D556" t="s">
        <v>567</v>
      </c>
      <c r="E556">
        <v>1848.19</v>
      </c>
      <c r="F556">
        <v>2</v>
      </c>
      <c r="G556">
        <v>4</v>
      </c>
      <c r="H556">
        <v>2</v>
      </c>
      <c r="I556">
        <v>1</v>
      </c>
      <c r="J556" t="s">
        <v>571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34868-6773-42D6-8065-C990923DF6BE}">
  <dimension ref="A1:F21"/>
  <sheetViews>
    <sheetView workbookViewId="0">
      <selection activeCell="B53" sqref="B53"/>
    </sheetView>
  </sheetViews>
  <sheetFormatPr defaultRowHeight="14.4" x14ac:dyDescent="0.3"/>
  <cols>
    <col min="1" max="1" width="49.44140625" bestFit="1" customWidth="1"/>
    <col min="2" max="2" width="31.77734375" bestFit="1" customWidth="1"/>
    <col min="3" max="3" width="16.88671875" bestFit="1" customWidth="1"/>
    <col min="6" max="6" width="15" bestFit="1" customWidth="1"/>
  </cols>
  <sheetData>
    <row r="1" spans="1:6" ht="28.8" x14ac:dyDescent="0.55000000000000004">
      <c r="A1" s="2" t="s">
        <v>588</v>
      </c>
      <c r="B1" s="2"/>
      <c r="F1" s="9" t="s">
        <v>587</v>
      </c>
    </row>
    <row r="2" spans="1:6" ht="15.6" x14ac:dyDescent="0.3">
      <c r="A2" s="3" t="s">
        <v>572</v>
      </c>
      <c r="B2" s="4">
        <f>AVERAGE(Customer_satisfaction!B2:B556)</f>
        <v>41.367567567567569</v>
      </c>
    </row>
    <row r="3" spans="1:6" ht="15.6" x14ac:dyDescent="0.3">
      <c r="A3" s="3" t="s">
        <v>573</v>
      </c>
      <c r="B3" s="4">
        <f>MEDIAN(Customer_satisfaction!B2:B556)</f>
        <v>42</v>
      </c>
    </row>
    <row r="4" spans="1:6" ht="15.6" x14ac:dyDescent="0.3">
      <c r="A4" s="2" t="s">
        <v>589</v>
      </c>
      <c r="B4" s="2"/>
    </row>
    <row r="5" spans="1:6" ht="15.6" x14ac:dyDescent="0.3">
      <c r="A5" s="3" t="s">
        <v>574</v>
      </c>
      <c r="B5" s="4">
        <f>_xlfn.VAR.P(Customer_satisfaction!B2:B556)</f>
        <v>176.96759678597516</v>
      </c>
    </row>
    <row r="6" spans="1:6" ht="15.6" x14ac:dyDescent="0.3">
      <c r="A6" s="3" t="s">
        <v>575</v>
      </c>
      <c r="B6" s="4">
        <f>_xlfn.VAR.S(Customer_satisfaction!B2:B556)</f>
        <v>177.28703288125678</v>
      </c>
    </row>
    <row r="7" spans="1:6" ht="15.6" x14ac:dyDescent="0.3">
      <c r="A7" s="3" t="s">
        <v>576</v>
      </c>
      <c r="B7" s="4">
        <f>_xlfn.STDEV.P(Customer_satisfaction!B2:B556)</f>
        <v>13.302916852554374</v>
      </c>
    </row>
    <row r="8" spans="1:6" ht="15.6" x14ac:dyDescent="0.3">
      <c r="A8" s="5" t="s">
        <v>590</v>
      </c>
      <c r="B8" s="5"/>
    </row>
    <row r="9" spans="1:6" ht="15.6" x14ac:dyDescent="0.3">
      <c r="A9" s="3" t="s">
        <v>577</v>
      </c>
      <c r="B9" s="4">
        <f>_xlfn.STDEV.S(Customer_satisfaction!B2:B556)</f>
        <v>13.314917682105916</v>
      </c>
    </row>
    <row r="10" spans="1:6" ht="15.6" x14ac:dyDescent="0.3">
      <c r="A10" s="3" t="s">
        <v>578</v>
      </c>
      <c r="B10" s="4">
        <f>_xlfn.STDEV.P(Customer_satisfaction!B2:B556)/SQRT(COUNT(Customer_satisfaction!B2:B556))</f>
        <v>0.56467737226623904</v>
      </c>
    </row>
    <row r="11" spans="1:6" ht="15.6" x14ac:dyDescent="0.3">
      <c r="A11" s="5" t="s">
        <v>591</v>
      </c>
      <c r="B11" s="5"/>
    </row>
    <row r="12" spans="1:6" ht="15.6" x14ac:dyDescent="0.3">
      <c r="A12" s="3" t="s">
        <v>579</v>
      </c>
      <c r="B12" s="6" t="str" cm="1">
        <f t="array" ref="B12">_xlfn.IFS(B2&gt;B3,"Right-Skewed (Positively Skewed)",B2&lt;B3,"Left-Skewed (Negatively Skewed)",B2=B3,"Normal Distribution")</f>
        <v>Left-Skewed (Negatively Skewed)</v>
      </c>
    </row>
    <row r="13" spans="1:6" ht="15.6" x14ac:dyDescent="0.3">
      <c r="A13" s="3" t="s">
        <v>580</v>
      </c>
      <c r="B13" s="7"/>
    </row>
    <row r="14" spans="1:6" ht="15.6" x14ac:dyDescent="0.3">
      <c r="A14" s="3" t="s">
        <v>581</v>
      </c>
      <c r="B14" s="8"/>
    </row>
    <row r="15" spans="1:6" ht="15.6" x14ac:dyDescent="0.3">
      <c r="A15" s="5" t="s">
        <v>592</v>
      </c>
      <c r="B15" s="5"/>
    </row>
    <row r="16" spans="1:6" ht="15.6" x14ac:dyDescent="0.3">
      <c r="A16" s="3" t="s">
        <v>582</v>
      </c>
      <c r="B16" s="4">
        <f>QUARTILE(Customer_satisfaction!B2:B556,1)</f>
        <v>30</v>
      </c>
    </row>
    <row r="17" spans="1:2" ht="15.6" x14ac:dyDescent="0.3">
      <c r="A17" s="3" t="s">
        <v>583</v>
      </c>
      <c r="B17" s="4">
        <f>QUARTILE(Customer_satisfaction!B2:B556,3)</f>
        <v>52</v>
      </c>
    </row>
    <row r="18" spans="1:2" ht="15.6" x14ac:dyDescent="0.3">
      <c r="A18" s="3" t="s">
        <v>584</v>
      </c>
      <c r="B18" s="4">
        <f>B17-B16</f>
        <v>22</v>
      </c>
    </row>
    <row r="19" spans="1:2" ht="15.6" x14ac:dyDescent="0.3">
      <c r="A19" s="5" t="s">
        <v>593</v>
      </c>
      <c r="B19" s="5"/>
    </row>
    <row r="20" spans="1:2" ht="15.6" x14ac:dyDescent="0.3">
      <c r="A20" s="3" t="s">
        <v>585</v>
      </c>
      <c r="B20" s="4">
        <f>B16-(1.5*B18)</f>
        <v>-3</v>
      </c>
    </row>
    <row r="21" spans="1:2" ht="15.6" x14ac:dyDescent="0.3">
      <c r="A21" s="3" t="s">
        <v>586</v>
      </c>
      <c r="B21" s="4">
        <f>B17+(1.5*B18)</f>
        <v>85</v>
      </c>
    </row>
  </sheetData>
  <mergeCells count="7">
    <mergeCell ref="A19:B19"/>
    <mergeCell ref="A1:B1"/>
    <mergeCell ref="A4:B4"/>
    <mergeCell ref="A8:B8"/>
    <mergeCell ref="A11:B11"/>
    <mergeCell ref="B12:B14"/>
    <mergeCell ref="A15:B1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66A75-62ED-4147-BFAD-EDB7DAB14173}">
  <dimension ref="A1:F21"/>
  <sheetViews>
    <sheetView workbookViewId="0">
      <selection activeCell="A24" sqref="A24"/>
    </sheetView>
  </sheetViews>
  <sheetFormatPr defaultRowHeight="14.4" x14ac:dyDescent="0.3"/>
  <cols>
    <col min="1" max="1" width="49.44140625" bestFit="1" customWidth="1"/>
    <col min="2" max="2" width="31.77734375" bestFit="1" customWidth="1"/>
    <col min="3" max="3" width="16.88671875" bestFit="1" customWidth="1"/>
    <col min="6" max="6" width="11" bestFit="1" customWidth="1"/>
  </cols>
  <sheetData>
    <row r="1" spans="1:6" ht="21" x14ac:dyDescent="0.4">
      <c r="A1" s="2" t="s">
        <v>606</v>
      </c>
      <c r="B1" s="2"/>
      <c r="F1" s="15" t="s">
        <v>587</v>
      </c>
    </row>
    <row r="2" spans="1:6" ht="15.6" x14ac:dyDescent="0.3">
      <c r="A2" s="3" t="s">
        <v>572</v>
      </c>
      <c r="B2" s="4">
        <f>AVERAGE(Customer_satisfaction!H2:H556)</f>
        <v>2.9297297297297296</v>
      </c>
    </row>
    <row r="3" spans="1:6" ht="15.6" x14ac:dyDescent="0.3">
      <c r="A3" s="3" t="s">
        <v>573</v>
      </c>
      <c r="B3" s="4">
        <f>MEDIAN(Customer_satisfaction!H2:H556)</f>
        <v>3</v>
      </c>
    </row>
    <row r="4" spans="1:6" ht="15.6" x14ac:dyDescent="0.3">
      <c r="A4" s="2" t="s">
        <v>607</v>
      </c>
      <c r="B4" s="2"/>
    </row>
    <row r="5" spans="1:6" ht="15.6" x14ac:dyDescent="0.3">
      <c r="A5" s="3" t="s">
        <v>574</v>
      </c>
      <c r="B5" s="4">
        <f>_xlfn.VAR.P(Customer_satisfaction!H2:H556)</f>
        <v>2.0328999269539811</v>
      </c>
    </row>
    <row r="6" spans="1:6" ht="15.6" x14ac:dyDescent="0.3">
      <c r="A6" s="3" t="s">
        <v>575</v>
      </c>
      <c r="B6" s="4">
        <f>_xlfn.VAR.S(Customer_satisfaction!H2:H556)</f>
        <v>2.0365694214069663</v>
      </c>
    </row>
    <row r="7" spans="1:6" ht="15.6" x14ac:dyDescent="0.3">
      <c r="A7" s="3" t="s">
        <v>576</v>
      </c>
      <c r="B7" s="4">
        <f>_xlfn.STDEV.P(Customer_satisfaction!H2:H556)</f>
        <v>1.4257979965457874</v>
      </c>
    </row>
    <row r="8" spans="1:6" ht="15.6" x14ac:dyDescent="0.3">
      <c r="A8" s="5" t="s">
        <v>608</v>
      </c>
      <c r="B8" s="5"/>
    </row>
    <row r="9" spans="1:6" ht="15.6" x14ac:dyDescent="0.3">
      <c r="A9" s="3" t="s">
        <v>577</v>
      </c>
      <c r="B9" s="4">
        <f>_xlfn.STDEV.S(Customer_satisfaction!H2:H556)</f>
        <v>1.4270842376702808</v>
      </c>
    </row>
    <row r="10" spans="1:6" ht="15.6" x14ac:dyDescent="0.3">
      <c r="A10" s="3" t="s">
        <v>578</v>
      </c>
      <c r="B10" s="4">
        <f>_xlfn.STDEV.P(Customer_satisfaction!H2:H556)/SQRT(COUNT(Customer_satisfaction!H2:H556))</f>
        <v>6.0521754363769352E-2</v>
      </c>
    </row>
    <row r="11" spans="1:6" ht="15.6" x14ac:dyDescent="0.3">
      <c r="A11" s="5" t="s">
        <v>609</v>
      </c>
      <c r="B11" s="5"/>
    </row>
    <row r="12" spans="1:6" ht="15.6" x14ac:dyDescent="0.3">
      <c r="A12" s="3" t="s">
        <v>579</v>
      </c>
      <c r="B12" s="6" t="str" cm="1">
        <f t="array" ref="B12">_xlfn.IFS(B2&gt;B3,"Right-Skewed (Positively Skewed)",B2&lt;B3,"Left-Skewed (Negatively Skewed)",B2=B3,"Normal Distribution")</f>
        <v>Left-Skewed (Negatively Skewed)</v>
      </c>
    </row>
    <row r="13" spans="1:6" ht="15.6" x14ac:dyDescent="0.3">
      <c r="A13" s="3" t="s">
        <v>580</v>
      </c>
      <c r="B13" s="7"/>
    </row>
    <row r="14" spans="1:6" ht="15.6" x14ac:dyDescent="0.3">
      <c r="A14" s="3" t="s">
        <v>581</v>
      </c>
      <c r="B14" s="8"/>
    </row>
    <row r="15" spans="1:6" ht="15.6" x14ac:dyDescent="0.3">
      <c r="A15" s="5" t="s">
        <v>610</v>
      </c>
      <c r="B15" s="5"/>
    </row>
    <row r="16" spans="1:6" ht="15.6" x14ac:dyDescent="0.3">
      <c r="A16" s="3" t="s">
        <v>582</v>
      </c>
      <c r="B16" s="4">
        <f>QUARTILE(Customer_satisfaction!H2:H556,1)</f>
        <v>2</v>
      </c>
    </row>
    <row r="17" spans="1:2" ht="15.6" x14ac:dyDescent="0.3">
      <c r="A17" s="3" t="s">
        <v>583</v>
      </c>
      <c r="B17" s="4">
        <f>QUARTILE(Customer_satisfaction!H2:H556,3)</f>
        <v>4</v>
      </c>
    </row>
    <row r="18" spans="1:2" ht="15.6" x14ac:dyDescent="0.3">
      <c r="A18" s="3" t="s">
        <v>584</v>
      </c>
      <c r="B18" s="4">
        <f>B17-B16</f>
        <v>2</v>
      </c>
    </row>
    <row r="19" spans="1:2" ht="15.6" x14ac:dyDescent="0.3">
      <c r="A19" s="5" t="s">
        <v>611</v>
      </c>
      <c r="B19" s="5"/>
    </row>
    <row r="20" spans="1:2" ht="15.6" x14ac:dyDescent="0.3">
      <c r="A20" s="3" t="s">
        <v>585</v>
      </c>
      <c r="B20" s="4">
        <f>B16-(1.5*B18)</f>
        <v>-1</v>
      </c>
    </row>
    <row r="21" spans="1:2" ht="15.6" x14ac:dyDescent="0.3">
      <c r="A21" s="3" t="s">
        <v>586</v>
      </c>
      <c r="B21" s="4">
        <f>B17+(1.5*B18)</f>
        <v>7</v>
      </c>
    </row>
  </sheetData>
  <mergeCells count="7">
    <mergeCell ref="A19:B19"/>
    <mergeCell ref="A1:B1"/>
    <mergeCell ref="A4:B4"/>
    <mergeCell ref="A8:B8"/>
    <mergeCell ref="A11:B11"/>
    <mergeCell ref="B12:B14"/>
    <mergeCell ref="A15:B15"/>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739E2-9F19-48FE-9BA5-F509748E2227}">
  <dimension ref="A1:L31"/>
  <sheetViews>
    <sheetView zoomScale="87" workbookViewId="0">
      <selection activeCell="G14" sqref="G14"/>
    </sheetView>
  </sheetViews>
  <sheetFormatPr defaultRowHeight="14.4" x14ac:dyDescent="0.3"/>
  <cols>
    <col min="1" max="1" width="46.109375" bestFit="1" customWidth="1"/>
    <col min="2" max="2" width="13.6640625" bestFit="1" customWidth="1"/>
    <col min="3" max="3" width="18" bestFit="1" customWidth="1"/>
    <col min="7" max="7" width="20.44140625" bestFit="1" customWidth="1"/>
    <col min="8" max="9" width="13.6640625" bestFit="1" customWidth="1"/>
    <col min="10" max="10" width="21" bestFit="1" customWidth="1"/>
    <col min="11" max="11" width="16.88671875" bestFit="1" customWidth="1"/>
    <col min="12" max="12" width="18" bestFit="1" customWidth="1"/>
  </cols>
  <sheetData>
    <row r="1" spans="1:12" ht="18" x14ac:dyDescent="0.35">
      <c r="A1" s="14" t="s">
        <v>621</v>
      </c>
      <c r="G1" s="21" t="s">
        <v>620</v>
      </c>
      <c r="H1" s="21"/>
      <c r="I1" s="21"/>
    </row>
    <row r="2" spans="1:12" ht="15" thickBot="1" x14ac:dyDescent="0.35"/>
    <row r="3" spans="1:12" x14ac:dyDescent="0.3">
      <c r="A3" s="13" t="s">
        <v>594</v>
      </c>
      <c r="G3" s="12"/>
      <c r="H3" s="12" t="s">
        <v>4</v>
      </c>
      <c r="I3" s="12" t="s">
        <v>5</v>
      </c>
      <c r="J3" s="12" t="s">
        <v>6</v>
      </c>
      <c r="K3" s="12" t="s">
        <v>7</v>
      </c>
      <c r="L3" s="12" t="s">
        <v>8</v>
      </c>
    </row>
    <row r="4" spans="1:12" ht="15" thickBot="1" x14ac:dyDescent="0.35">
      <c r="G4" s="10" t="s">
        <v>4</v>
      </c>
      <c r="H4" s="10">
        <v>1</v>
      </c>
      <c r="I4" s="10"/>
      <c r="J4" s="10"/>
      <c r="K4" s="10"/>
      <c r="L4" s="10"/>
    </row>
    <row r="5" spans="1:12" x14ac:dyDescent="0.3">
      <c r="A5" s="12"/>
      <c r="B5" s="12" t="s">
        <v>1</v>
      </c>
      <c r="C5" s="12" t="s">
        <v>7</v>
      </c>
      <c r="G5" s="10" t="s">
        <v>5</v>
      </c>
      <c r="H5" s="10">
        <v>5.0175489607916395E-2</v>
      </c>
      <c r="I5" s="10">
        <v>1</v>
      </c>
      <c r="J5" s="10"/>
      <c r="K5" s="10"/>
      <c r="L5" s="10"/>
    </row>
    <row r="6" spans="1:12" x14ac:dyDescent="0.3">
      <c r="A6" s="10" t="s">
        <v>595</v>
      </c>
      <c r="B6" s="10">
        <v>41.367567567567569</v>
      </c>
      <c r="C6" s="10">
        <v>2.9297297297297296</v>
      </c>
      <c r="G6" s="10" t="s">
        <v>6</v>
      </c>
      <c r="H6" s="10">
        <v>3.8565614072358916E-2</v>
      </c>
      <c r="I6" s="10">
        <v>4.4804507067406525E-2</v>
      </c>
      <c r="J6" s="10">
        <v>1</v>
      </c>
      <c r="K6" s="10"/>
      <c r="L6" s="10"/>
    </row>
    <row r="7" spans="1:12" x14ac:dyDescent="0.3">
      <c r="A7" s="10" t="s">
        <v>596</v>
      </c>
      <c r="B7" s="10">
        <v>177.28703288125678</v>
      </c>
      <c r="C7" s="10">
        <v>2.0365694214069663</v>
      </c>
      <c r="G7" s="10" t="s">
        <v>7</v>
      </c>
      <c r="H7" s="10">
        <v>-3.4913182082932072E-2</v>
      </c>
      <c r="I7" s="10">
        <v>1.5069188998747674E-2</v>
      </c>
      <c r="J7" s="10">
        <v>-3.1703413855832543E-2</v>
      </c>
      <c r="K7" s="10">
        <v>1</v>
      </c>
      <c r="L7" s="10"/>
    </row>
    <row r="8" spans="1:12" ht="15" thickBot="1" x14ac:dyDescent="0.35">
      <c r="A8" s="10" t="s">
        <v>597</v>
      </c>
      <c r="B8" s="10">
        <v>555</v>
      </c>
      <c r="C8" s="10">
        <v>555</v>
      </c>
      <c r="G8" s="11" t="s">
        <v>8</v>
      </c>
      <c r="H8" s="11">
        <v>3.8463875497354548E-2</v>
      </c>
      <c r="I8" s="11">
        <v>-5.3571188457431904E-2</v>
      </c>
      <c r="J8" s="11">
        <v>-4.7823532327407508E-3</v>
      </c>
      <c r="K8" s="11">
        <v>-2.0444923046896976E-2</v>
      </c>
      <c r="L8" s="11">
        <v>1</v>
      </c>
    </row>
    <row r="9" spans="1:12" x14ac:dyDescent="0.3">
      <c r="A9" s="10" t="s">
        <v>598</v>
      </c>
      <c r="B9" s="10">
        <v>89.661801151331872</v>
      </c>
      <c r="C9" s="10"/>
    </row>
    <row r="10" spans="1:12" x14ac:dyDescent="0.3">
      <c r="A10" s="10" t="s">
        <v>599</v>
      </c>
      <c r="B10" s="10">
        <v>0</v>
      </c>
      <c r="C10" s="10"/>
    </row>
    <row r="11" spans="1:12" x14ac:dyDescent="0.3">
      <c r="A11" s="10" t="s">
        <v>600</v>
      </c>
      <c r="B11" s="10">
        <v>1108</v>
      </c>
      <c r="C11" s="10"/>
    </row>
    <row r="12" spans="1:12" x14ac:dyDescent="0.3">
      <c r="A12" s="10" t="s">
        <v>601</v>
      </c>
      <c r="B12" s="10">
        <v>67.621798074486776</v>
      </c>
      <c r="C12" s="10"/>
    </row>
    <row r="13" spans="1:12" x14ac:dyDescent="0.3">
      <c r="A13" s="10" t="s">
        <v>602</v>
      </c>
      <c r="B13" s="10">
        <v>0</v>
      </c>
      <c r="C13" s="10"/>
    </row>
    <row r="14" spans="1:12" x14ac:dyDescent="0.3">
      <c r="A14" s="10" t="s">
        <v>603</v>
      </c>
      <c r="B14" s="10">
        <v>1.6462300274209225</v>
      </c>
      <c r="C14" s="10"/>
    </row>
    <row r="15" spans="1:12" x14ac:dyDescent="0.3">
      <c r="A15" s="10" t="s">
        <v>604</v>
      </c>
      <c r="B15" s="10">
        <v>0</v>
      </c>
      <c r="C15" s="10"/>
    </row>
    <row r="16" spans="1:12" ht="15" thickBot="1" x14ac:dyDescent="0.35">
      <c r="A16" s="11" t="s">
        <v>605</v>
      </c>
      <c r="B16" s="11">
        <v>1.9621073245172822</v>
      </c>
      <c r="C16" s="11"/>
    </row>
    <row r="18" spans="1:3" x14ac:dyDescent="0.3">
      <c r="A18" s="20" t="s">
        <v>618</v>
      </c>
    </row>
    <row r="19" spans="1:3" ht="15" thickBot="1" x14ac:dyDescent="0.35"/>
    <row r="20" spans="1:3" x14ac:dyDescent="0.3">
      <c r="A20" s="12"/>
      <c r="B20" s="12" t="s">
        <v>4</v>
      </c>
      <c r="C20" s="12" t="s">
        <v>8</v>
      </c>
    </row>
    <row r="21" spans="1:3" x14ac:dyDescent="0.3">
      <c r="A21" s="10" t="s">
        <v>595</v>
      </c>
      <c r="B21" s="10">
        <v>1548.655063063062</v>
      </c>
      <c r="C21" s="10">
        <v>5.5081081081081082</v>
      </c>
    </row>
    <row r="22" spans="1:3" x14ac:dyDescent="0.3">
      <c r="A22" s="10" t="s">
        <v>596</v>
      </c>
      <c r="B22" s="10">
        <v>252038.01516150826</v>
      </c>
      <c r="C22" s="10">
        <v>8.1637428041760174</v>
      </c>
    </row>
    <row r="23" spans="1:3" x14ac:dyDescent="0.3">
      <c r="A23" s="10" t="s">
        <v>597</v>
      </c>
      <c r="B23" s="10">
        <v>555</v>
      </c>
      <c r="C23" s="10">
        <v>555</v>
      </c>
    </row>
    <row r="24" spans="1:3" x14ac:dyDescent="0.3">
      <c r="A24" s="10" t="s">
        <v>619</v>
      </c>
      <c r="B24" s="10">
        <v>3.8463875497354548E-2</v>
      </c>
      <c r="C24" s="10"/>
    </row>
    <row r="25" spans="1:3" x14ac:dyDescent="0.3">
      <c r="A25" s="10" t="s">
        <v>599</v>
      </c>
      <c r="B25" s="10">
        <v>0</v>
      </c>
      <c r="C25" s="10"/>
    </row>
    <row r="26" spans="1:3" x14ac:dyDescent="0.3">
      <c r="A26" s="10" t="s">
        <v>600</v>
      </c>
      <c r="B26" s="10">
        <v>554</v>
      </c>
      <c r="C26" s="10"/>
    </row>
    <row r="27" spans="1:3" x14ac:dyDescent="0.3">
      <c r="A27" s="10" t="s">
        <v>601</v>
      </c>
      <c r="B27" s="10">
        <v>72.428386057986572</v>
      </c>
      <c r="C27" s="10"/>
    </row>
    <row r="28" spans="1:3" x14ac:dyDescent="0.3">
      <c r="A28" s="10" t="s">
        <v>602</v>
      </c>
      <c r="B28" s="10">
        <v>5.4450411577328543E-285</v>
      </c>
      <c r="C28" s="10"/>
    </row>
    <row r="29" spans="1:3" x14ac:dyDescent="0.3">
      <c r="A29" s="10" t="s">
        <v>603</v>
      </c>
      <c r="B29" s="10">
        <v>1.6476087458977791</v>
      </c>
      <c r="C29" s="10"/>
    </row>
    <row r="30" spans="1:3" x14ac:dyDescent="0.3">
      <c r="A30" s="10" t="s">
        <v>604</v>
      </c>
      <c r="B30" s="10">
        <v>1.0890082315465709E-284</v>
      </c>
      <c r="C30" s="10"/>
    </row>
    <row r="31" spans="1:3" ht="15" thickBot="1" x14ac:dyDescent="0.35">
      <c r="A31" s="11" t="s">
        <v>605</v>
      </c>
      <c r="B31" s="11">
        <v>1.9642552739444195</v>
      </c>
      <c r="C31" s="1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39ED71-4DA2-49CA-B3E2-31FCC227C590}">
  <dimension ref="A1:K15"/>
  <sheetViews>
    <sheetView workbookViewId="0">
      <selection activeCell="A8" sqref="A8"/>
    </sheetView>
  </sheetViews>
  <sheetFormatPr defaultRowHeight="14.4" x14ac:dyDescent="0.3"/>
  <cols>
    <col min="1" max="1" width="12.5546875" bestFit="1" customWidth="1"/>
    <col min="2" max="2" width="24.44140625" bestFit="1" customWidth="1"/>
    <col min="4" max="4" width="12.5546875" bestFit="1" customWidth="1"/>
    <col min="5" max="5" width="22.44140625" bestFit="1" customWidth="1"/>
    <col min="7" max="7" width="12.5546875" bestFit="1" customWidth="1"/>
    <col min="8" max="8" width="20.44140625" bestFit="1" customWidth="1"/>
    <col min="10" max="10" width="12.5546875" bestFit="1" customWidth="1"/>
    <col min="11" max="11" width="24.44140625" bestFit="1" customWidth="1"/>
    <col min="12" max="12" width="27.88671875" bestFit="1" customWidth="1"/>
  </cols>
  <sheetData>
    <row r="1" spans="1:11" x14ac:dyDescent="0.3">
      <c r="A1" s="16" t="s">
        <v>612</v>
      </c>
      <c r="B1" t="s">
        <v>614</v>
      </c>
      <c r="D1" s="16" t="s">
        <v>612</v>
      </c>
      <c r="E1" t="s">
        <v>615</v>
      </c>
      <c r="G1" s="16" t="s">
        <v>612</v>
      </c>
      <c r="H1" t="s">
        <v>617</v>
      </c>
      <c r="J1" s="16" t="s">
        <v>612</v>
      </c>
      <c r="K1" t="s">
        <v>616</v>
      </c>
    </row>
    <row r="2" spans="1:11" x14ac:dyDescent="0.3">
      <c r="A2" s="17" t="s">
        <v>566</v>
      </c>
      <c r="B2" s="18">
        <v>260</v>
      </c>
      <c r="D2" s="17" t="s">
        <v>569</v>
      </c>
      <c r="E2" s="18">
        <v>110</v>
      </c>
      <c r="G2" s="17">
        <v>1</v>
      </c>
      <c r="H2" s="18">
        <v>188480.29000000012</v>
      </c>
      <c r="J2" s="17">
        <v>1</v>
      </c>
      <c r="K2" s="18">
        <v>608</v>
      </c>
    </row>
    <row r="3" spans="1:11" x14ac:dyDescent="0.3">
      <c r="A3" s="17" t="s">
        <v>565</v>
      </c>
      <c r="B3" s="18">
        <v>295</v>
      </c>
      <c r="D3" s="17" t="s">
        <v>568</v>
      </c>
      <c r="E3" s="18">
        <v>170</v>
      </c>
      <c r="G3" s="17">
        <v>2</v>
      </c>
      <c r="H3" s="18">
        <v>132608.97000000003</v>
      </c>
      <c r="J3" s="17">
        <v>2</v>
      </c>
      <c r="K3" s="18">
        <v>557</v>
      </c>
    </row>
    <row r="4" spans="1:11" x14ac:dyDescent="0.3">
      <c r="A4" s="17" t="s">
        <v>613</v>
      </c>
      <c r="B4" s="18">
        <v>555</v>
      </c>
      <c r="D4" s="17" t="s">
        <v>567</v>
      </c>
      <c r="E4" s="18">
        <v>275</v>
      </c>
      <c r="G4" s="17">
        <v>3</v>
      </c>
      <c r="H4" s="18">
        <v>178333.54000000004</v>
      </c>
      <c r="J4" s="17">
        <v>3</v>
      </c>
      <c r="K4" s="18">
        <v>613</v>
      </c>
    </row>
    <row r="5" spans="1:11" x14ac:dyDescent="0.3">
      <c r="D5" s="17" t="s">
        <v>613</v>
      </c>
      <c r="E5" s="18">
        <v>555</v>
      </c>
      <c r="G5" s="17">
        <v>4</v>
      </c>
      <c r="H5" s="18">
        <v>190679.08999999994</v>
      </c>
      <c r="J5" s="17">
        <v>4</v>
      </c>
      <c r="K5" s="18">
        <v>669</v>
      </c>
    </row>
    <row r="6" spans="1:11" x14ac:dyDescent="0.3">
      <c r="G6" s="17">
        <v>5</v>
      </c>
      <c r="H6" s="18">
        <v>169401.66999999998</v>
      </c>
      <c r="J6" s="17">
        <v>5</v>
      </c>
      <c r="K6" s="18">
        <v>610</v>
      </c>
    </row>
    <row r="7" spans="1:11" x14ac:dyDescent="0.3">
      <c r="G7" s="17" t="s">
        <v>613</v>
      </c>
      <c r="H7" s="18">
        <v>859503.56</v>
      </c>
      <c r="J7" s="17" t="s">
        <v>613</v>
      </c>
      <c r="K7" s="18">
        <v>3057</v>
      </c>
    </row>
    <row r="8" spans="1:11" x14ac:dyDescent="0.3">
      <c r="A8" s="16" t="s">
        <v>612</v>
      </c>
      <c r="B8" t="s">
        <v>616</v>
      </c>
    </row>
    <row r="9" spans="1:11" x14ac:dyDescent="0.3">
      <c r="A9" s="17" t="s">
        <v>566</v>
      </c>
      <c r="B9" s="18">
        <v>1418</v>
      </c>
    </row>
    <row r="10" spans="1:11" x14ac:dyDescent="0.3">
      <c r="A10" s="19" t="s">
        <v>571</v>
      </c>
      <c r="B10" s="18">
        <v>727</v>
      </c>
    </row>
    <row r="11" spans="1:11" x14ac:dyDescent="0.3">
      <c r="A11" s="19" t="s">
        <v>570</v>
      </c>
      <c r="B11" s="18">
        <v>691</v>
      </c>
    </row>
    <row r="12" spans="1:11" x14ac:dyDescent="0.3">
      <c r="A12" s="17" t="s">
        <v>565</v>
      </c>
      <c r="B12" s="18">
        <v>1639</v>
      </c>
    </row>
    <row r="13" spans="1:11" x14ac:dyDescent="0.3">
      <c r="A13" s="19" t="s">
        <v>571</v>
      </c>
      <c r="B13" s="18">
        <v>766</v>
      </c>
    </row>
    <row r="14" spans="1:11" x14ac:dyDescent="0.3">
      <c r="A14" s="19" t="s">
        <v>570</v>
      </c>
      <c r="B14" s="18">
        <v>873</v>
      </c>
    </row>
    <row r="15" spans="1:11" x14ac:dyDescent="0.3">
      <c r="A15" s="17" t="s">
        <v>613</v>
      </c>
      <c r="B15" s="18">
        <v>3057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3CC66F-F164-40FA-B8AE-17C1BB245561}">
  <dimension ref="A1"/>
  <sheetViews>
    <sheetView zoomScale="80" workbookViewId="0">
      <selection activeCell="B1" sqref="B1"/>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Customer_satisfaction</vt:lpstr>
      <vt:lpstr>Descriptive_Age</vt:lpstr>
      <vt:lpstr>Descriptive_Cleanliness_Rating</vt:lpstr>
      <vt:lpstr>Statistical_Analysis</vt:lpstr>
      <vt:lpstr>pivot_tables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Zarvin.114@outlook.com</cp:lastModifiedBy>
  <dcterms:created xsi:type="dcterms:W3CDTF">2025-07-19T05:09:36Z</dcterms:created>
  <dcterms:modified xsi:type="dcterms:W3CDTF">2025-07-19T12:41:51Z</dcterms:modified>
</cp:coreProperties>
</file>