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<sst xmlns="http://schemas.openxmlformats.org/spreadsheetml/2006/main" count="35" uniqueCount="35">
  <si>
    <t xml:space="preserve">Test</t>
  </si>
  <si>
    <t xml:space="preserve">AUROC</t>
  </si>
  <si>
    <t xml:space="preserve">TP</t>
  </si>
  <si>
    <t xml:space="preserve">FP</t>
  </si>
  <si>
    <t xml:space="preserve">TN</t>
  </si>
  <si>
    <t xml:space="preserve">FN</t>
  </si>
  <si>
    <t xml:space="preserve">TPR</t>
  </si>
  <si>
    <t xml:space="preserve">TNR</t>
  </si>
  <si>
    <t xml:space="preserve">PPV</t>
  </si>
  <si>
    <t xml:space="preserve">NPV</t>
  </si>
  <si>
    <t xml:space="preserve">FNR</t>
  </si>
  <si>
    <t xml:space="preserve">FPR</t>
  </si>
  <si>
    <t xml:space="preserve">FDR</t>
  </si>
  <si>
    <t xml:space="preserve">FOR</t>
  </si>
  <si>
    <t xml:space="preserve">ACC</t>
  </si>
  <si>
    <t xml:space="preserve">F1</t>
  </si>
  <si>
    <t xml:space="preserve">MCC</t>
  </si>
  <si>
    <t xml:space="preserve">error</t>
  </si>
  <si>
    <t xml:space="preserve">converged</t>
  </si>
  <si>
    <t xml:space="preserve">fastest</t>
  </si>
  <si>
    <t xml:space="preserve">fastest_25</t>
  </si>
  <si>
    <t xml:space="preserve">fastest_50</t>
  </si>
  <si>
    <t xml:space="preserve">fastest_100</t>
  </si>
  <si>
    <t xml:space="preserve">fastest_np</t>
  </si>
  <si>
    <t xml:space="preserve">fastest_np_25</t>
  </si>
  <si>
    <t xml:space="preserve">fastest_np_50</t>
  </si>
  <si>
    <t xml:space="preserve">fastest_np_100</t>
  </si>
  <si>
    <t xml:space="preserve">fastest_sys</t>
  </si>
  <si>
    <t xml:space="preserve">fastest_sys_25</t>
  </si>
  <si>
    <t xml:space="preserve">fastest_sys_50</t>
  </si>
  <si>
    <t xml:space="preserve">fastest_sys_100</t>
  </si>
  <si>
    <t xml:space="preserve">fastest_np_and_system</t>
  </si>
  <si>
    <t xml:space="preserve">fastest_np_and_system_25</t>
  </si>
  <si>
    <t xml:space="preserve">fastest_np_and_system_50</t>
  </si>
  <si>
    <t xml:space="preserve">fastest_np_and_system_100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</si>
</sst>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24.78"/>
    <col collapsed="false" customWidth="true" hidden="false" outlineLevel="0" max="3" min="3" style="0" width="7.95"/>
    <col collapsed="false" customWidth="false" hidden="false" outlineLevel="0" max="7" min="4" style="0" width="11.52"/>
    <col collapsed="false" customWidth="false" hidden="false" outlineLevel="0" max="19" min="8" style="1" width="11.52"/>
    <col collapsed="false" customWidth="false" hidden="false" outlineLevel="0" max="1025" min="20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customFormat="false" ht="12.8" hidden="false" customHeight="false" outlineLevel="0" collapsed="false">
      <c r="A2" s="0" t="n">
        <v>0</v>
      </c>
      <c r="B2" s="0" t="s">
        <v>17</v>
      </c>
      <c r="C2" s="0" t="n">
        <v>0.81</v>
      </c>
      <c r="D2" s="0" t="n">
        <v>226533</v>
      </c>
      <c r="E2" s="0" t="n">
        <v>95384</v>
      </c>
      <c r="F2" s="0" t="n">
        <v>418425</v>
      </c>
      <c r="G2" s="0" t="n">
        <v>131193</v>
      </c>
      <c r="H2" s="2" t="n">
        <f aca="false">(D2/(D2+G2))</f>
        <v>0.633258415658912</v>
      </c>
      <c r="I2" s="2" t="n">
        <f aca="false">F2/(F2+E2)</f>
        <v>0.814359032247392</v>
      </c>
      <c r="J2" s="2" t="n">
        <f aca="false">D2/(D2+E2)</f>
        <v>0.703700022055375</v>
      </c>
      <c r="K2" s="2" t="n">
        <f aca="false">F2/(F2+G2)</f>
        <v>0.7613014857592</v>
      </c>
      <c r="L2" s="2" t="n">
        <f aca="false">1-H2</f>
        <v>0.366741584341088</v>
      </c>
      <c r="M2" s="2" t="n">
        <f aca="false">1-I2</f>
        <v>0.185640967752608</v>
      </c>
      <c r="N2" s="2" t="n">
        <f aca="false">1-J2</f>
        <v>0.296299977944625</v>
      </c>
      <c r="O2" s="2" t="n">
        <f aca="false">1-K2</f>
        <v>0.2386985142408</v>
      </c>
      <c r="P2" s="2" t="n">
        <f aca="false">(D2+F2)/SUM(D2:G2)</f>
        <v>0.74002535755879</v>
      </c>
      <c r="Q2" s="2" t="n">
        <f aca="false">(J2*H2)/(H2+J2)</f>
        <v>0.333311753376405</v>
      </c>
      <c r="R2" s="2" t="n">
        <f aca="false">((D2*F2)-(E2*G2))/SQRT((D2+E2)*(D2+G2)*(F2+E2)*(F2+G2))</f>
        <v>0.456226685103516</v>
      </c>
    </row>
    <row r="3" customFormat="false" ht="12.8" hidden="false" customHeight="false" outlineLevel="0" collapsed="false">
      <c r="A3" s="0" t="n">
        <v>1</v>
      </c>
      <c r="B3" s="0" t="s">
        <v>18</v>
      </c>
      <c r="C3" s="0" t="n">
        <v>0.9</v>
      </c>
      <c r="D3" s="0" t="n">
        <v>105167</v>
      </c>
      <c r="E3" s="0" t="n">
        <v>40972</v>
      </c>
      <c r="F3" s="0" t="n">
        <v>651938</v>
      </c>
      <c r="G3" s="0" t="n">
        <v>73458</v>
      </c>
      <c r="H3" s="2" t="n">
        <f aca="false">(D3/(D3+G3))</f>
        <v>0.588758572428272</v>
      </c>
      <c r="I3" s="2" t="n">
        <f aca="false">F3/(F3+E3)</f>
        <v>0.940869665613139</v>
      </c>
      <c r="J3" s="2" t="n">
        <f aca="false">D3/(D3+E3)</f>
        <v>0.719636784157549</v>
      </c>
      <c r="K3" s="2" t="n">
        <f aca="false">F3/(F3+G3)</f>
        <v>0.898733932913884</v>
      </c>
      <c r="L3" s="2" t="n">
        <f aca="false">1-H3</f>
        <v>0.411241427571728</v>
      </c>
      <c r="M3" s="2" t="n">
        <f aca="false">1-I3</f>
        <v>0.0591303343868612</v>
      </c>
      <c r="N3" s="2" t="n">
        <f aca="false">1-J3</f>
        <v>0.280363215842451</v>
      </c>
      <c r="O3" s="2" t="n">
        <f aca="false">1-K3</f>
        <v>0.101266067086116</v>
      </c>
      <c r="P3" s="2" t="n">
        <f aca="false">(D3+F3)/SUM(D3:G3)</f>
        <v>0.868702920708864</v>
      </c>
      <c r="Q3" s="2" t="n">
        <f aca="false">(J3*H3)/(H3+J3)</f>
        <v>0.32382591666564</v>
      </c>
      <c r="R3" s="2" t="n">
        <f aca="false">((D3*F3)-(E3*G3))/SQRT((D3+E3)*(D3+G3)*(F3+E3)*(F3+G3))</f>
        <v>0.572281917710971</v>
      </c>
    </row>
    <row r="4" customFormat="false" ht="12.8" hidden="false" customHeight="false" outlineLevel="0" collapsed="false">
      <c r="A4" s="0" t="n">
        <v>2</v>
      </c>
      <c r="B4" s="0" t="s">
        <v>19</v>
      </c>
      <c r="C4" s="0" t="n">
        <v>0.56</v>
      </c>
      <c r="D4" s="0" t="n">
        <v>15</v>
      </c>
      <c r="E4" s="0" t="n">
        <v>126</v>
      </c>
      <c r="F4" s="0" t="n">
        <v>870526</v>
      </c>
      <c r="G4" s="0" t="n">
        <v>868</v>
      </c>
      <c r="H4" s="2" t="n">
        <f aca="false">(D4/(D4+G4))</f>
        <v>0.0169875424688562</v>
      </c>
      <c r="I4" s="2" t="n">
        <f aca="false">F4/(F4+E4)</f>
        <v>0.999855280869969</v>
      </c>
      <c r="J4" s="2" t="n">
        <f aca="false">D4/(D4+E4)</f>
        <v>0.106382978723404</v>
      </c>
      <c r="K4" s="2" t="n">
        <f aca="false">F4/(F4+G4)</f>
        <v>0.999003894908618</v>
      </c>
      <c r="L4" s="2" t="n">
        <f aca="false">1-H4</f>
        <v>0.983012457531144</v>
      </c>
      <c r="M4" s="2" t="n">
        <f aca="false">1-I4</f>
        <v>0.000144719130031334</v>
      </c>
      <c r="N4" s="2" t="n">
        <f aca="false">1-J4</f>
        <v>0.893617021276596</v>
      </c>
      <c r="O4" s="2" t="n">
        <f aca="false">1-K4</f>
        <v>0.00099610509138226</v>
      </c>
      <c r="P4" s="2" t="n">
        <f aca="false">(D4+F4)/SUM(D4:G4)</f>
        <v>0.998859483554877</v>
      </c>
      <c r="Q4" s="2" t="n">
        <f aca="false">(J4*H4)/(H4+J4)</f>
        <v>0.0146484375</v>
      </c>
      <c r="R4" s="2" t="n">
        <f aca="false">((D4*F4)-(E4*G4))/SQRT((D4+E4)*(D4+G4)*(F4+E4)*(F4+G4))</f>
        <v>0.042130897151796</v>
      </c>
    </row>
    <row r="5" customFormat="false" ht="12.8" hidden="false" customHeight="false" outlineLevel="0" collapsed="false">
      <c r="A5" s="0" t="n">
        <v>3</v>
      </c>
      <c r="B5" s="0" t="s">
        <v>20</v>
      </c>
      <c r="C5" s="0" t="n">
        <v>0.95</v>
      </c>
      <c r="D5" s="0" t="n">
        <v>318679</v>
      </c>
      <c r="E5" s="0" t="n">
        <v>38672</v>
      </c>
      <c r="F5" s="0" t="n">
        <v>463359</v>
      </c>
      <c r="G5" s="0" t="n">
        <v>50825</v>
      </c>
      <c r="H5" s="2" t="n">
        <f aca="false">(D5/(D5+G5))</f>
        <v>0.862450744782194</v>
      </c>
      <c r="I5" s="2" t="n">
        <f aca="false">F5/(F5+E5)</f>
        <v>0.922968900326872</v>
      </c>
      <c r="J5" s="2" t="n">
        <f aca="false">D5/(D5+E5)</f>
        <v>0.891781469759424</v>
      </c>
      <c r="K5" s="2" t="n">
        <f aca="false">F5/(F5+G5)</f>
        <v>0.901154061581068</v>
      </c>
      <c r="L5" s="2" t="n">
        <f aca="false">1-H5</f>
        <v>0.137549255217805</v>
      </c>
      <c r="M5" s="2" t="n">
        <f aca="false">1-I5</f>
        <v>0.0770310996731277</v>
      </c>
      <c r="N5" s="2" t="n">
        <f aca="false">1-J5</f>
        <v>0.108218530240576</v>
      </c>
      <c r="O5" s="2" t="n">
        <f aca="false">1-K5</f>
        <v>0.0988459384189317</v>
      </c>
      <c r="P5" s="2" t="n">
        <f aca="false">(D5+F5)/SUM(D5:G5)</f>
        <v>0.8973110661075</v>
      </c>
      <c r="Q5" s="2" t="n">
        <f aca="false">(J5*H5)/(H5+J5)</f>
        <v>0.438435451362376</v>
      </c>
      <c r="R5" s="2" t="n">
        <f aca="false">((D5*F5)-(E5*G5))/SQRT((D5+E5)*(D5+G5)*(F5+E5)*(F5+G5))</f>
        <v>0.789168640798542</v>
      </c>
    </row>
    <row r="6" customFormat="false" ht="12.8" hidden="false" customHeight="false" outlineLevel="0" collapsed="false">
      <c r="A6" s="0" t="n">
        <v>4</v>
      </c>
      <c r="B6" s="0" t="s">
        <v>21</v>
      </c>
      <c r="C6" s="0" t="n">
        <v>0.94</v>
      </c>
      <c r="D6" s="0" t="n">
        <v>321545</v>
      </c>
      <c r="E6" s="0" t="n">
        <v>40957</v>
      </c>
      <c r="F6" s="0" t="n">
        <v>453481</v>
      </c>
      <c r="G6" s="0" t="n">
        <v>55552</v>
      </c>
      <c r="H6" s="2" t="n">
        <f aca="false">(D6/(D6+G6))</f>
        <v>0.852685118152624</v>
      </c>
      <c r="I6" s="2" t="n">
        <f aca="false">F6/(F6+E6)</f>
        <v>0.91716453832432</v>
      </c>
      <c r="J6" s="2" t="n">
        <f aca="false">D6/(D6+E6)</f>
        <v>0.88701579577492</v>
      </c>
      <c r="K6" s="2" t="n">
        <f aca="false">F6/(F6+G6)</f>
        <v>0.890867586187929</v>
      </c>
      <c r="L6" s="2" t="n">
        <f aca="false">1-H6</f>
        <v>0.147314881847376</v>
      </c>
      <c r="M6" s="2" t="n">
        <f aca="false">1-I6</f>
        <v>0.0828354616756802</v>
      </c>
      <c r="N6" s="2" t="n">
        <f aca="false">1-J6</f>
        <v>0.11298420422508</v>
      </c>
      <c r="O6" s="2" t="n">
        <f aca="false">1-K6</f>
        <v>0.109132413812071</v>
      </c>
      <c r="P6" s="2" t="n">
        <f aca="false">(D6+F6)/SUM(D6:G6)</f>
        <v>0.889265491345729</v>
      </c>
      <c r="Q6" s="2" t="n">
        <f aca="false">(J6*H6)/(H6+J6)</f>
        <v>0.43475586094627</v>
      </c>
      <c r="R6" s="2" t="n">
        <f aca="false">((D6*F6)-(E6*G6))/SQRT((D6+E6)*(D6+G6)*(F6+E6)*(F6+G6))</f>
        <v>0.773856094104855</v>
      </c>
    </row>
    <row r="7" customFormat="false" ht="12.8" hidden="false" customHeight="false" outlineLevel="0" collapsed="false">
      <c r="A7" s="0" t="n">
        <v>5</v>
      </c>
      <c r="B7" s="0" t="s">
        <v>22</v>
      </c>
      <c r="C7" s="0" t="n">
        <v>0.94</v>
      </c>
      <c r="D7" s="0" t="n">
        <v>333335</v>
      </c>
      <c r="E7" s="0" t="n">
        <v>43975</v>
      </c>
      <c r="F7" s="0" t="n">
        <v>435667</v>
      </c>
      <c r="G7" s="0" t="n">
        <v>58558</v>
      </c>
      <c r="H7" s="2" t="n">
        <f aca="false">(D7/(D7+G7))</f>
        <v>0.850576560438691</v>
      </c>
      <c r="I7" s="2" t="n">
        <f aca="false">F7/(F7+E7)</f>
        <v>0.908317036456357</v>
      </c>
      <c r="J7" s="2" t="n">
        <f aca="false">D7/(D7+E7)</f>
        <v>0.883451273488643</v>
      </c>
      <c r="K7" s="2" t="n">
        <f aca="false">F7/(F7+G7)</f>
        <v>0.881515504072032</v>
      </c>
      <c r="L7" s="2" t="n">
        <f aca="false">1-H7</f>
        <v>0.149423439561309</v>
      </c>
      <c r="M7" s="2" t="n">
        <f aca="false">1-I7</f>
        <v>0.0916829635436429</v>
      </c>
      <c r="N7" s="2" t="n">
        <f aca="false">1-J7</f>
        <v>0.116548726511357</v>
      </c>
      <c r="O7" s="2" t="n">
        <f aca="false">1-K7</f>
        <v>0.118484495927968</v>
      </c>
      <c r="P7" s="2" t="n">
        <f aca="false">(D7+F7)/SUM(D7:G7)</f>
        <v>0.88235354862398</v>
      </c>
      <c r="Q7" s="2" t="n">
        <f aca="false">(J7*H7)/(H7+J7)</f>
        <v>0.433351143976297</v>
      </c>
      <c r="R7" s="2" t="n">
        <f aca="false">((D7*F7)-(E7*G7))/SQRT((D7+E7)*(D7+G7)*(F7+E7)*(F7+G7))</f>
        <v>0.761924136202703</v>
      </c>
    </row>
    <row r="8" customFormat="false" ht="12.8" hidden="false" customHeight="false" outlineLevel="0" collapsed="false">
      <c r="A8" s="0" t="n">
        <v>6</v>
      </c>
      <c r="B8" s="0" t="s">
        <v>23</v>
      </c>
      <c r="C8" s="0" t="n">
        <v>0.8</v>
      </c>
      <c r="D8" s="0" t="n">
        <v>1022</v>
      </c>
      <c r="E8" s="0" t="n">
        <v>1434</v>
      </c>
      <c r="F8" s="0" t="n">
        <v>863197</v>
      </c>
      <c r="G8" s="0" t="n">
        <v>5882</v>
      </c>
      <c r="H8" s="2" t="n">
        <f aca="false">(D8/(D8+G8))</f>
        <v>0.148030127462341</v>
      </c>
      <c r="I8" s="2" t="n">
        <f aca="false">F8/(F8+E8)</f>
        <v>0.998341489028268</v>
      </c>
      <c r="J8" s="2" t="n">
        <f aca="false">D8/(D8+E8)</f>
        <v>0.416123778501629</v>
      </c>
      <c r="K8" s="2" t="n">
        <f aca="false">F8/(F8+G8)</f>
        <v>0.993231915625622</v>
      </c>
      <c r="L8" s="2" t="n">
        <f aca="false">1-H8</f>
        <v>0.851969872537659</v>
      </c>
      <c r="M8" s="2" t="n">
        <f aca="false">1-I8</f>
        <v>0.00165851097173242</v>
      </c>
      <c r="N8" s="2" t="n">
        <f aca="false">1-J8</f>
        <v>0.583876221498371</v>
      </c>
      <c r="O8" s="2" t="n">
        <f aca="false">1-K8</f>
        <v>0.00676808437437793</v>
      </c>
      <c r="P8" s="2" t="n">
        <f aca="false">(D8+F8)/SUM(D8:G8)</f>
        <v>0.991605615379761</v>
      </c>
      <c r="Q8" s="2" t="n">
        <f aca="false">(J8*H8)/(H8+J8)</f>
        <v>0.109188034188034</v>
      </c>
      <c r="R8" s="2" t="n">
        <f aca="false">((D8*F8)-(E8*G8))/SQRT((D8+E8)*(D8+G8)*(F8+E8)*(F8+G8))</f>
        <v>0.244781646920354</v>
      </c>
    </row>
    <row r="9" customFormat="false" ht="12.8" hidden="false" customHeight="false" outlineLevel="0" collapsed="false">
      <c r="A9" s="0" t="n">
        <v>7</v>
      </c>
      <c r="B9" s="0" t="s">
        <v>24</v>
      </c>
      <c r="C9" s="0" t="n">
        <v>0.94</v>
      </c>
      <c r="D9" s="0" t="n">
        <v>324723</v>
      </c>
      <c r="E9" s="0" t="n">
        <v>45040</v>
      </c>
      <c r="F9" s="0" t="n">
        <v>441413</v>
      </c>
      <c r="G9" s="0" t="n">
        <v>60359</v>
      </c>
      <c r="H9" s="2" t="n">
        <f aca="false">(D9/(D9+G9))</f>
        <v>0.843256760897679</v>
      </c>
      <c r="I9" s="2" t="n">
        <f aca="false">F9/(F9+E9)</f>
        <v>0.907411404596127</v>
      </c>
      <c r="J9" s="2" t="n">
        <f aca="false">D9/(D9+E9)</f>
        <v>0.878192247466621</v>
      </c>
      <c r="K9" s="2" t="n">
        <f aca="false">F9/(F9+G9)</f>
        <v>0.879708313736119</v>
      </c>
      <c r="L9" s="2" t="n">
        <f aca="false">1-H9</f>
        <v>0.156743239102321</v>
      </c>
      <c r="M9" s="2" t="n">
        <f aca="false">1-I9</f>
        <v>0.0925885954038725</v>
      </c>
      <c r="N9" s="2" t="n">
        <f aca="false">1-J9</f>
        <v>0.12180775253338</v>
      </c>
      <c r="O9" s="2" t="n">
        <f aca="false">1-K9</f>
        <v>0.120291686263881</v>
      </c>
      <c r="P9" s="2" t="n">
        <f aca="false">(D9+F9)/SUM(D9:G9)</f>
        <v>0.879065097787237</v>
      </c>
      <c r="Q9" s="2" t="n">
        <f aca="false">(J9*H9)/(H9+J9)</f>
        <v>0.430185004868549</v>
      </c>
      <c r="R9" s="2" t="n">
        <f aca="false">((D9*F9)-(E9*G9))/SQRT((D9+E9)*(D9+G9)*(F9+E9)*(F9+G9))</f>
        <v>0.754275694891985</v>
      </c>
    </row>
    <row r="10" customFormat="false" ht="12.8" hidden="false" customHeight="false" outlineLevel="0" collapsed="false">
      <c r="A10" s="0" t="n">
        <v>8</v>
      </c>
      <c r="B10" s="0" t="s">
        <v>25</v>
      </c>
      <c r="C10" s="0" t="n">
        <v>0.94</v>
      </c>
      <c r="D10" s="0" t="n">
        <v>336530</v>
      </c>
      <c r="E10" s="0" t="n">
        <v>47110</v>
      </c>
      <c r="F10" s="0" t="n">
        <v>61172</v>
      </c>
      <c r="G10" s="0" t="n">
        <v>426723</v>
      </c>
      <c r="H10" s="2" t="n">
        <f aca="false">(D10/(D10+G10))</f>
        <v>0.440915397646652</v>
      </c>
      <c r="I10" s="2" t="n">
        <f aca="false">F10/(F10+E10)</f>
        <v>0.564932306385179</v>
      </c>
      <c r="J10" s="2" t="n">
        <f aca="false">D10/(D10+E10)</f>
        <v>0.877202585757481</v>
      </c>
      <c r="K10" s="2" t="n">
        <f aca="false">F10/(F10+G10)</f>
        <v>0.125379436149171</v>
      </c>
      <c r="L10" s="2" t="n">
        <f aca="false">1-H10</f>
        <v>0.559084602353348</v>
      </c>
      <c r="M10" s="2" t="n">
        <f aca="false">1-I10</f>
        <v>0.435067693614821</v>
      </c>
      <c r="N10" s="2" t="n">
        <f aca="false">1-J10</f>
        <v>0.122797414242519</v>
      </c>
      <c r="O10" s="2" t="n">
        <f aca="false">1-K10</f>
        <v>0.874620563850828</v>
      </c>
      <c r="P10" s="2" t="n">
        <f aca="false">(D10+F10)/SUM(D10:G10)</f>
        <v>0.456323612935797</v>
      </c>
      <c r="Q10" s="2" t="n">
        <f aca="false">(J10*H10)/(H10+J10)</f>
        <v>0.293427547295171</v>
      </c>
      <c r="R10" s="2" t="n">
        <f aca="false">((D10*F10)-(E10*G10))/SQRT((D10+E10)*(D10+G10)*(F10+E10)*(F10+G10))</f>
        <v>0.00388573029349801</v>
      </c>
    </row>
    <row r="11" customFormat="false" ht="12.8" hidden="false" customHeight="false" outlineLevel="0" collapsed="false">
      <c r="A11" s="0" t="n">
        <v>9</v>
      </c>
      <c r="B11" s="0" t="s">
        <v>26</v>
      </c>
      <c r="C11" s="0" t="n">
        <v>0.93</v>
      </c>
      <c r="D11" s="0" t="n">
        <v>354202</v>
      </c>
      <c r="E11" s="0" t="n">
        <v>49873</v>
      </c>
      <c r="F11" s="0" t="n">
        <v>404564</v>
      </c>
      <c r="G11" s="0" t="n">
        <v>62896</v>
      </c>
      <c r="H11" s="2" t="n">
        <f aca="false">(D11/(D11+G11))</f>
        <v>0.849205702257023</v>
      </c>
      <c r="I11" s="2" t="n">
        <f aca="false">F11/(F11+E11)</f>
        <v>0.89025321441696</v>
      </c>
      <c r="J11" s="2" t="n">
        <f aca="false">D11/(D11+E11)</f>
        <v>0.876574893274763</v>
      </c>
      <c r="K11" s="2" t="n">
        <f aca="false">F11/(F11+G11)</f>
        <v>0.865451589440808</v>
      </c>
      <c r="L11" s="2" t="n">
        <f aca="false">1-H11</f>
        <v>0.150794297742976</v>
      </c>
      <c r="M11" s="2" t="n">
        <f aca="false">1-I11</f>
        <v>0.10974678558304</v>
      </c>
      <c r="N11" s="2" t="n">
        <f aca="false">1-J11</f>
        <v>0.123425106725237</v>
      </c>
      <c r="O11" s="2" t="n">
        <f aca="false">1-K11</f>
        <v>0.134548410559192</v>
      </c>
      <c r="P11" s="2" t="n">
        <f aca="false">(D11+F11)/SUM(D11:G11)</f>
        <v>0.870608753521086</v>
      </c>
      <c r="Q11" s="2" t="n">
        <f aca="false">(J11*H11)/(H11+J11)</f>
        <v>0.431336636737935</v>
      </c>
      <c r="R11" s="2" t="n">
        <f aca="false">((D11*F11)-(E11*G11))/SQRT((D11+E11)*(D11+G11)*(F11+E11)*(F11+G11))</f>
        <v>0.740741587230164</v>
      </c>
    </row>
    <row r="12" customFormat="false" ht="12.8" hidden="false" customHeight="false" outlineLevel="0" collapsed="false">
      <c r="A12" s="0" t="n">
        <v>10</v>
      </c>
      <c r="B12" s="0" t="s">
        <v>27</v>
      </c>
      <c r="C12" s="0" t="n">
        <v>0.61</v>
      </c>
      <c r="D12" s="0" t="n">
        <v>160</v>
      </c>
      <c r="E12" s="0" t="n">
        <v>435</v>
      </c>
      <c r="F12" s="0" t="n">
        <v>867484</v>
      </c>
      <c r="G12" s="0" t="n">
        <v>3456</v>
      </c>
      <c r="H12" s="2" t="n">
        <f aca="false">(D12/(D12+G12))</f>
        <v>0.0442477876106195</v>
      </c>
      <c r="I12" s="2" t="n">
        <f aca="false">F12/(F12+E12)</f>
        <v>0.999498801155407</v>
      </c>
      <c r="J12" s="2" t="n">
        <f aca="false">D12/(D12+E12)</f>
        <v>0.26890756302521</v>
      </c>
      <c r="K12" s="2" t="n">
        <f aca="false">F12/(F12+G12)</f>
        <v>0.996031873607826</v>
      </c>
      <c r="L12" s="2" t="n">
        <f aca="false">1-H12</f>
        <v>0.955752212389381</v>
      </c>
      <c r="M12" s="2" t="n">
        <f aca="false">1-I12</f>
        <v>0.000501198844592654</v>
      </c>
      <c r="N12" s="2" t="n">
        <f aca="false">1-J12</f>
        <v>0.73109243697479</v>
      </c>
      <c r="O12" s="2" t="n">
        <f aca="false">1-K12</f>
        <v>0.00396812639217392</v>
      </c>
      <c r="P12" s="2" t="n">
        <f aca="false">(D12+F12)/SUM(D12:G12)</f>
        <v>0.995535463291778</v>
      </c>
      <c r="Q12" s="2" t="n">
        <f aca="false">(J12*H12)/(H12+J12)</f>
        <v>0.0379957254808834</v>
      </c>
      <c r="R12" s="2" t="n">
        <f aca="false">((D12*F12)-(E12*G12))/SQRT((D12+E12)*(D12+G12)*(F12+E12)*(F12+G12))</f>
        <v>0.107657775298806</v>
      </c>
    </row>
    <row r="13" customFormat="false" ht="12.8" hidden="false" customHeight="false" outlineLevel="0" collapsed="false">
      <c r="A13" s="0" t="n">
        <v>11</v>
      </c>
      <c r="B13" s="0" t="s">
        <v>28</v>
      </c>
      <c r="C13" s="0" t="n">
        <v>0.94</v>
      </c>
      <c r="D13" s="0" t="n">
        <v>324799</v>
      </c>
      <c r="E13" s="0" t="n">
        <v>41521</v>
      </c>
      <c r="F13" s="0" t="n">
        <v>449991</v>
      </c>
      <c r="G13" s="0" t="n">
        <v>55224</v>
      </c>
      <c r="H13" s="2" t="n">
        <f aca="false">(D13/(D13+G13))</f>
        <v>0.854682479744647</v>
      </c>
      <c r="I13" s="2" t="n">
        <f aca="false">F13/(F13+E13)</f>
        <v>0.915523934308827</v>
      </c>
      <c r="J13" s="2" t="n">
        <f aca="false">D13/(D13+E13)</f>
        <v>0.886653745359249</v>
      </c>
      <c r="K13" s="2" t="n">
        <f aca="false">F13/(F13+G13)</f>
        <v>0.890692081589026</v>
      </c>
      <c r="L13" s="2" t="n">
        <f aca="false">1-H13</f>
        <v>0.145317520255353</v>
      </c>
      <c r="M13" s="2" t="n">
        <f aca="false">1-I13</f>
        <v>0.0844760656911734</v>
      </c>
      <c r="N13" s="2" t="n">
        <f aca="false">1-J13</f>
        <v>0.113346254640751</v>
      </c>
      <c r="O13" s="2" t="n">
        <f aca="false">1-K13</f>
        <v>0.109307918410974</v>
      </c>
      <c r="P13" s="2" t="n">
        <f aca="false">(D13+F13)/SUM(D13:G13)</f>
        <v>0.888994704745076</v>
      </c>
      <c r="Q13" s="2" t="n">
        <f aca="false">(J13*H13)/(H13+J13)</f>
        <v>0.435187306640512</v>
      </c>
      <c r="R13" s="2" t="n">
        <f aca="false">((D13*F13)-(E13*G13))/SQRT((D13+E13)*(D13+G13)*(F13+E13)*(F13+G13))</f>
        <v>0.773767886289721</v>
      </c>
    </row>
    <row r="14" customFormat="false" ht="12.8" hidden="false" customHeight="false" outlineLevel="0" collapsed="false">
      <c r="A14" s="0" t="n">
        <v>12</v>
      </c>
      <c r="B14" s="0" t="s">
        <v>29</v>
      </c>
      <c r="C14" s="0" t="n">
        <v>0.94</v>
      </c>
      <c r="D14" s="0" t="n">
        <v>333699</v>
      </c>
      <c r="E14" s="0" t="n">
        <v>43348</v>
      </c>
      <c r="F14" s="0" t="n">
        <v>437089</v>
      </c>
      <c r="G14" s="0" t="n">
        <v>57399</v>
      </c>
      <c r="H14" s="2" t="n">
        <f aca="false">(D14/(D14+G14))</f>
        <v>0.853236273261433</v>
      </c>
      <c r="I14" s="2" t="n">
        <f aca="false">F14/(F14+E14)</f>
        <v>0.909773810093727</v>
      </c>
      <c r="J14" s="2" t="n">
        <f aca="false">D14/(D14+E14)</f>
        <v>0.885032900407641</v>
      </c>
      <c r="K14" s="2" t="n">
        <f aca="false">F14/(F14+G14)</f>
        <v>0.883922360097717</v>
      </c>
      <c r="L14" s="2" t="n">
        <f aca="false">1-H14</f>
        <v>0.146763726738567</v>
      </c>
      <c r="M14" s="2" t="n">
        <f aca="false">1-I14</f>
        <v>0.0902261899062729</v>
      </c>
      <c r="N14" s="2" t="n">
        <f aca="false">1-J14</f>
        <v>0.114967099592359</v>
      </c>
      <c r="O14" s="2" t="n">
        <f aca="false">1-K14</f>
        <v>0.116077639902283</v>
      </c>
      <c r="P14" s="2" t="n">
        <f aca="false">(D14+F14)/SUM(D14:G14)</f>
        <v>0.88440280654248</v>
      </c>
      <c r="Q14" s="2" t="n">
        <f aca="false">(J14*H14)/(H14+J14)</f>
        <v>0.434421886492785</v>
      </c>
      <c r="R14" s="2" t="n">
        <f aca="false">((D14*F14)-(E14*G14))/SQRT((D14+E14)*(D14+G14)*(F14+E14)*(F14+G14))</f>
        <v>0.765976903969423</v>
      </c>
    </row>
    <row r="15" customFormat="false" ht="12.8" hidden="false" customHeight="false" outlineLevel="0" collapsed="false">
      <c r="A15" s="0" t="n">
        <v>13</v>
      </c>
      <c r="B15" s="0" t="s">
        <v>30</v>
      </c>
      <c r="C15" s="0" t="n">
        <v>0.94</v>
      </c>
      <c r="D15" s="0" t="n">
        <v>349078</v>
      </c>
      <c r="E15" s="0" t="n">
        <v>45849</v>
      </c>
      <c r="F15" s="0" t="n">
        <v>416685</v>
      </c>
      <c r="G15" s="0" t="n">
        <v>59923</v>
      </c>
      <c r="H15" s="2" t="n">
        <f aca="false">(D15/(D15+G15))</f>
        <v>0.853489355771746</v>
      </c>
      <c r="I15" s="2" t="n">
        <f aca="false">F15/(F15+E15)</f>
        <v>0.900874314104477</v>
      </c>
      <c r="J15" s="2" t="n">
        <f aca="false">D15/(D15+E15)</f>
        <v>0.883905126770264</v>
      </c>
      <c r="K15" s="2" t="n">
        <f aca="false">F15/(F15+G15)</f>
        <v>0.874271938364442</v>
      </c>
      <c r="L15" s="2" t="n">
        <f aca="false">1-H15</f>
        <v>0.146510644228254</v>
      </c>
      <c r="M15" s="2" t="n">
        <f aca="false">1-I15</f>
        <v>0.0991256858955234</v>
      </c>
      <c r="N15" s="2" t="n">
        <f aca="false">1-J15</f>
        <v>0.116094873229736</v>
      </c>
      <c r="O15" s="2" t="n">
        <f aca="false">1-K15</f>
        <v>0.125728061635558</v>
      </c>
      <c r="P15" s="2" t="n">
        <f aca="false">(D15+F15)/SUM(D15:G15)</f>
        <v>0.878637117270104</v>
      </c>
      <c r="Q15" s="2" t="n">
        <f aca="false">(J15*H15)/(H15+J15)</f>
        <v>0.434215501885741</v>
      </c>
      <c r="R15" s="2" t="n">
        <f aca="false">((D15*F15)-(E15*G15))/SQRT((D15+E15)*(D15+G15)*(F15+E15)*(F15+G15))</f>
        <v>0.756267963932759</v>
      </c>
    </row>
    <row r="16" customFormat="false" ht="12.8" hidden="false" customHeight="false" outlineLevel="0" collapsed="false">
      <c r="A16" s="0" t="n">
        <v>14</v>
      </c>
      <c r="B16" s="0" t="s">
        <v>31</v>
      </c>
      <c r="C16" s="0" t="n">
        <v>0.9</v>
      </c>
      <c r="D16" s="0" t="n">
        <v>8325</v>
      </c>
      <c r="E16" s="0" t="n">
        <v>4349</v>
      </c>
      <c r="F16" s="0" t="n">
        <v>846088</v>
      </c>
      <c r="G16" s="0" t="n">
        <v>12773</v>
      </c>
      <c r="H16" s="2" t="n">
        <f aca="false">(D16/(D16+G16))</f>
        <v>0.394587164660157</v>
      </c>
      <c r="I16" s="2" t="n">
        <f aca="false">F16/(F16+E16)</f>
        <v>0.99488615852791</v>
      </c>
      <c r="J16" s="2" t="n">
        <f aca="false">D16/(D16+E16)</f>
        <v>0.656856556730314</v>
      </c>
      <c r="K16" s="2" t="n">
        <f aca="false">F16/(F16+G16)</f>
        <v>0.985127977635496</v>
      </c>
      <c r="L16" s="2" t="n">
        <f aca="false">1-H16</f>
        <v>0.605412835339843</v>
      </c>
      <c r="M16" s="2" t="n">
        <f aca="false">1-I16</f>
        <v>0.00511384147209026</v>
      </c>
      <c r="N16" s="2" t="n">
        <f aca="false">1-J16</f>
        <v>0.343143443269686</v>
      </c>
      <c r="O16" s="2" t="n">
        <f aca="false">1-K16</f>
        <v>0.0148720223645037</v>
      </c>
      <c r="P16" s="2" t="n">
        <f aca="false">(D16+F16)/SUM(D16:G16)</f>
        <v>0.980354202642464</v>
      </c>
      <c r="Q16" s="2" t="n">
        <f aca="false">(J16*H16)/(H16+J16)</f>
        <v>0.246505981286273</v>
      </c>
      <c r="R16" s="2" t="n">
        <f aca="false">((D16*F16)-(E16*G16))/SQRT((D16+E16)*(D16+G16)*(F16+E16)*(F16+G16))</f>
        <v>0.500035848749663</v>
      </c>
    </row>
    <row r="17" customFormat="false" ht="12.8" hidden="false" customHeight="false" outlineLevel="0" collapsed="false">
      <c r="A17" s="0" t="n">
        <v>15</v>
      </c>
      <c r="B17" s="0" t="s">
        <v>32</v>
      </c>
      <c r="C17" s="0" t="n">
        <v>0.93</v>
      </c>
      <c r="D17" s="0" t="n">
        <v>340048</v>
      </c>
      <c r="E17" s="0" t="n">
        <v>48588</v>
      </c>
      <c r="F17" s="0" t="n">
        <v>420805</v>
      </c>
      <c r="G17" s="0" t="n">
        <v>62094</v>
      </c>
      <c r="H17" s="2" t="n">
        <f aca="false">(D17/(D17+G17))</f>
        <v>0.845591855613191</v>
      </c>
      <c r="I17" s="2" t="n">
        <f aca="false">F17/(F17+E17)</f>
        <v>0.896487591421261</v>
      </c>
      <c r="J17" s="2" t="n">
        <f aca="false">D17/(D17+E17)</f>
        <v>0.874978128634506</v>
      </c>
      <c r="K17" s="2" t="n">
        <f aca="false">F17/(F17+G17)</f>
        <v>0.871414105226973</v>
      </c>
      <c r="L17" s="2" t="n">
        <f aca="false">1-H17</f>
        <v>0.154408144386809</v>
      </c>
      <c r="M17" s="2" t="n">
        <f aca="false">1-I17</f>
        <v>0.103512408578739</v>
      </c>
      <c r="N17" s="2" t="n">
        <f aca="false">1-J17</f>
        <v>0.125021871365494</v>
      </c>
      <c r="O17" s="2" t="n">
        <f aca="false">1-K17</f>
        <v>0.128585894773027</v>
      </c>
      <c r="P17" s="2" t="n">
        <f aca="false">(D17+F17)/SUM(D17:G17)</f>
        <v>0.873003379095504</v>
      </c>
      <c r="Q17" s="2" t="n">
        <f aca="false">(J17*H17)/(H17+J17)</f>
        <v>0.430017021212022</v>
      </c>
      <c r="R17" s="2" t="n">
        <f aca="false">((D17*F17)-(E17*G17))/SQRT((D17+E17)*(D17+G17)*(F17+E17)*(F17+G17))</f>
        <v>0.744232716409818</v>
      </c>
    </row>
    <row r="18" customFormat="false" ht="12.8" hidden="false" customHeight="false" outlineLevel="0" collapsed="false">
      <c r="A18" s="0" t="n">
        <v>16</v>
      </c>
      <c r="B18" s="0" t="s">
        <v>33</v>
      </c>
      <c r="C18" s="0" t="n">
        <v>0.93</v>
      </c>
      <c r="D18" s="0" t="n">
        <v>350190</v>
      </c>
      <c r="E18" s="0" t="n">
        <v>51138</v>
      </c>
      <c r="F18" s="0" t="n">
        <v>405642</v>
      </c>
      <c r="G18" s="0" t="n">
        <v>64565</v>
      </c>
      <c r="H18" s="2" t="n">
        <f aca="false">(D18/(D18+G18))</f>
        <v>0.844329785053827</v>
      </c>
      <c r="I18" s="2" t="n">
        <f aca="false">F18/(F18+E18)</f>
        <v>0.888046762117431</v>
      </c>
      <c r="J18" s="2" t="n">
        <f aca="false">D18/(D18+E18)</f>
        <v>0.872578040904198</v>
      </c>
      <c r="K18" s="2" t="n">
        <f aca="false">F18/(F18+G18)</f>
        <v>0.86268813522555</v>
      </c>
      <c r="L18" s="2" t="n">
        <f aca="false">1-H18</f>
        <v>0.155670214946173</v>
      </c>
      <c r="M18" s="2" t="n">
        <f aca="false">1-I18</f>
        <v>0.111953237882569</v>
      </c>
      <c r="N18" s="2" t="n">
        <f aca="false">1-J18</f>
        <v>0.127421959095802</v>
      </c>
      <c r="O18" s="2" t="n">
        <f aca="false">1-K18</f>
        <v>0.13731186477445</v>
      </c>
      <c r="P18" s="2" t="n">
        <f aca="false">(D18+F18)/SUM(D18:G18)</f>
        <v>0.867242279426529</v>
      </c>
      <c r="Q18" s="2" t="n">
        <f aca="false">(J18*H18)/(H18+J18)</f>
        <v>0.42911076446881</v>
      </c>
      <c r="R18" s="2" t="n">
        <f aca="false">((D18*F18)-(E18*G18))/SQRT((D18+E18)*(D18+G18)*(F18+E18)*(F18+G18))</f>
        <v>0.73381993930781</v>
      </c>
    </row>
    <row r="19" customFormat="false" ht="12.8" hidden="false" customHeight="false" outlineLevel="0" collapsed="false">
      <c r="A19" s="0" t="n">
        <v>17</v>
      </c>
      <c r="B19" s="0" t="s">
        <v>34</v>
      </c>
      <c r="C19" s="0" t="n">
        <v>0.93</v>
      </c>
      <c r="D19" s="0" t="n">
        <v>371201</v>
      </c>
      <c r="E19" s="0" t="n">
        <v>53217</v>
      </c>
      <c r="F19" s="0" t="n">
        <v>381808</v>
      </c>
      <c r="G19" s="0" t="n">
        <v>63509</v>
      </c>
      <c r="H19" s="2" t="n">
        <f aca="false">(D19/(D19+G19))</f>
        <v>0.853904902118654</v>
      </c>
      <c r="I19" s="2" t="n">
        <f aca="false">F19/(F19+E19)</f>
        <v>0.877669099477041</v>
      </c>
      <c r="J19" s="2" t="n">
        <f aca="false">D19/(D19+E19)</f>
        <v>0.874611821364787</v>
      </c>
      <c r="K19" s="2" t="n">
        <f aca="false">F19/(F19+G19)</f>
        <v>0.857384739410353</v>
      </c>
      <c r="L19" s="2" t="n">
        <f aca="false">1-H19</f>
        <v>0.146095097881346</v>
      </c>
      <c r="M19" s="2" t="n">
        <f aca="false">1-I19</f>
        <v>0.122330900522958</v>
      </c>
      <c r="N19" s="2" t="n">
        <f aca="false">1-J19</f>
        <v>0.125388178635213</v>
      </c>
      <c r="O19" s="2" t="n">
        <f aca="false">1-K19</f>
        <v>0.142615260589647</v>
      </c>
      <c r="P19" s="2" t="n">
        <f aca="false">(D19+F19)/SUM(D19:G19)</f>
        <v>0.865791304247846</v>
      </c>
      <c r="Q19" s="2" t="n">
        <f aca="false">(J19*H19)/(H19+J19)</f>
        <v>0.432067165777393</v>
      </c>
      <c r="R19" s="2" t="n">
        <f aca="false">((D19*F19)-(E19*G19))/SQRT((D19+E19)*(D19+G19)*(F19+E19)*(F19+G19))</f>
        <v>0.731785250685305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</TotalTime>
  <Application>LibreOffice/5.3.4.2$Linux_X86_64 LibreOffice_project/f82d347ccc0be322489bf7da61d7e4ad13fe2ff3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2017-07-12T19:31:43Z</dcterms:created>
  <dc:creator/>
  <dc:description/>
  <dc:language>en-US</dc:language>
  <cp:lastModifiedBy/>
  <dcterms:modified xsi:type="dcterms:W3CDTF">2017-07-12T23:12:01Z</dcterms:modified>
  <cp:revision>4</cp:revision>
  <dc:subject/>
  <dc:title/>
</cp:coreProperties>
</file>