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fold=3" sheetId="1" state="visible" r:id="rId2"/>
    <sheet name="original_results_incorrect" sheetId="2" state="visible" r:id="rId3"/>
    <sheet name="kfold=1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<sst xmlns="http://schemas.openxmlformats.org/spreadsheetml/2006/main" count="170" uniqueCount="59">
  <si>
    <t xml:space="preserve">test</t>
  </si>
  <si>
    <t xml:space="preserve">group</t>
  </si>
  <si>
    <t xml:space="preserve">percent</t>
  </si>
  <si>
    <t xml:space="preserve">auroc</t>
  </si>
  <si>
    <t xml:space="preserve">aupr_0</t>
  </si>
  <si>
    <t xml:space="preserve">aupr_1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</si>
  <si>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</si>
  <si>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</si>
  <si>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</si>
  <si>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</si>
  <si>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</si>
  <si>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tnr</t>
  </si>
  <si>
    <t xml:space="preserve">ppv</t>
  </si>
  <si>
    <t xml:space="preserve">npv</t>
  </si>
  <si>
    <t xml:space="preserve">fnr</t>
  </si>
  <si>
    <t xml:space="preserve">fpr</t>
  </si>
  <si>
    <t xml:space="preserve">fdr</t>
  </si>
  <si>
    <t xml:space="preserve">for</t>
  </si>
  <si>
    <t xml:space="preserve">acc</t>
  </si>
  <si>
    <t xml:space="preserve">f1</t>
  </si>
  <si>
    <t xml:space="preserve">mcc</t>
  </si>
  <si>
    <t xml:space="preserve">error</t>
  </si>
  <si>
    <t xml:space="preserve">converged</t>
  </si>
  <si>
    <t xml:space="preserve">fastest</t>
  </si>
  <si>
    <t xml:space="preserve">fastest_25</t>
  </si>
  <si>
    <t xml:space="preserve">fastest_50</t>
  </si>
  <si>
    <t xml:space="preserve">fastest_100</t>
  </si>
  <si>
    <t xml:space="preserve">fastest_np</t>
  </si>
  <si>
    <t xml:space="preserve">fastest_np_25</t>
  </si>
  <si>
    <t xml:space="preserve">fastest_np_50</t>
  </si>
  <si>
    <t xml:space="preserve">fastest_np_100</t>
  </si>
  <si>
    <t xml:space="preserve">fastest_sys</t>
  </si>
  <si>
    <t xml:space="preserve">fastest_sys_25</t>
  </si>
  <si>
    <t xml:space="preserve">fastest_sys_50</t>
  </si>
  <si>
    <t xml:space="preserve">fastest_sys_100</t>
  </si>
  <si>
    <t xml:space="preserve">fastest_np_and_system</t>
  </si>
  <si>
    <t xml:space="preserve">fastest_np_and_system_25</t>
  </si>
  <si>
    <t xml:space="preserve">fastest_np_and_system_50</t>
  </si>
  <si>
    <t xml:space="preserve">fastest_np_and_system_100</t>
  </si>
  <si>
    <t xml:space="preserve">Test</t>
  </si>
  <si>
    <t xml:space="preserve">GROUP</t>
  </si>
  <si>
    <t xml:space="preserve">PERCENT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</si>
  <si>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</si>
  <si>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</si>
  <si>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</si>
  <si>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</si>
  <si>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</si>
  <si>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TNR</t>
  </si>
  <si>
    <t xml:space="preserve">PPV</t>
  </si>
  <si>
    <t xml:space="preserve">NPV</t>
  </si>
  <si>
    <t xml:space="preserve">FNR</t>
  </si>
  <si>
    <t xml:space="preserve">FPR</t>
  </si>
  <si>
    <t xml:space="preserve">FDR</t>
  </si>
  <si>
    <t xml:space="preserve">FOR</t>
  </si>
  <si>
    <t xml:space="preserve">ACC</t>
  </si>
  <si>
    <t xml:space="preserve">F1</t>
  </si>
  <si>
    <t xml:space="preserve">MCC</t>
  </si>
  <si>
    <t xml:space="preserve">AUROC</t>
  </si>
  <si>
    <t xml:space="preserve">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</si>
</sst>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4.8"/>
    <col collapsed="false" customWidth="true" hidden="false" outlineLevel="0" max="3" min="3" style="0" width="20.88"/>
    <col collapsed="false" customWidth="true" hidden="false" outlineLevel="0" max="4" min="4" style="0" width="7.54"/>
    <col collapsed="false" customWidth="true" hidden="false" outlineLevel="0" max="5" min="5" style="0" width="6.01"/>
    <col collapsed="false" customWidth="true" hidden="false" outlineLevel="0" max="7" min="6" style="0" width="6.98"/>
    <col collapsed="false" customWidth="true" hidden="false" outlineLevel="0" max="8" min="8" style="0" width="7.41"/>
    <col collapsed="false" customWidth="true" hidden="false" outlineLevel="0" max="9" min="9" style="0" width="6.42"/>
    <col collapsed="false" customWidth="true" hidden="false" outlineLevel="0" max="10" min="10" style="0" width="7.41"/>
    <col collapsed="false" customWidth="true" hidden="false" outlineLevel="0" max="11" min="11" style="0" width="6.42"/>
    <col collapsed="false" customWidth="true" hidden="false" outlineLevel="0" max="14" min="12" style="0" width="5.04"/>
    <col collapsed="false" customWidth="true" hidden="false" outlineLevel="0" max="16" min="15" style="0" width="6.98"/>
    <col collapsed="false" customWidth="true" hidden="false" outlineLevel="0" max="22" min="17" style="0" width="5.04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0" t="n">
        <v>0.95</v>
      </c>
      <c r="F2" s="1" t="n">
        <v>0.965</v>
      </c>
      <c r="G2" s="0" t="n">
        <v>0.933</v>
      </c>
      <c r="H2" s="0" t="n">
        <v>304913</v>
      </c>
      <c r="I2" s="0" t="n">
        <v>37440</v>
      </c>
      <c r="J2" s="0" t="n">
        <v>476369</v>
      </c>
      <c r="K2" s="0" t="n">
        <v>52813</v>
      </c>
      <c r="L2" s="2" t="n">
        <f aca="false">(H2/(H2+K2))</f>
        <v>0.85236465898481</v>
      </c>
      <c r="M2" s="2" t="n">
        <f aca="false">J2/(J2+I2)</f>
        <v>0.927132455834756</v>
      </c>
      <c r="N2" s="3" t="n">
        <f aca="false">H2/(H2+I2)</f>
        <v>0.890639194048248</v>
      </c>
      <c r="O2" s="3" t="n">
        <f aca="false">J2/(J2+K2)</f>
        <v>0.900198797389178</v>
      </c>
      <c r="P2" s="3" t="n">
        <f aca="false">1-L2</f>
        <v>0.14763534101519</v>
      </c>
      <c r="Q2" s="3" t="n">
        <f aca="false">1-M2</f>
        <v>0.0728675441652443</v>
      </c>
      <c r="R2" s="3" t="n">
        <f aca="false">1-N2</f>
        <v>0.109360805951752</v>
      </c>
      <c r="S2" s="3" t="n">
        <f aca="false">1-O2</f>
        <v>0.099801202610822</v>
      </c>
      <c r="T2" s="3" t="n">
        <f aca="false">(H2+J2)/SUM(H2:K2)</f>
        <v>0.89644363106473</v>
      </c>
      <c r="U2" s="3" t="n">
        <f aca="false">(N2*L2)/(L2+N2)</f>
        <v>0.435540846104511</v>
      </c>
      <c r="V2" s="3" t="n">
        <f aca="false">((H2*J2)-(I2*K2))/SQRT((H2+I2)*(H2+K2)*(J2+I2)*(J2+K2))</f>
        <v>0.785147077059562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0" t="n">
        <v>0.95</v>
      </c>
      <c r="F3" s="1" t="n">
        <v>0.987</v>
      </c>
      <c r="G3" s="0" t="n">
        <v>0.873</v>
      </c>
      <c r="H3" s="0" t="n">
        <v>136911</v>
      </c>
      <c r="I3" s="0" t="n">
        <v>27375</v>
      </c>
      <c r="J3" s="0" t="n">
        <v>665535</v>
      </c>
      <c r="K3" s="0" t="n">
        <v>41714</v>
      </c>
      <c r="L3" s="2" t="n">
        <f aca="false">(H3/(H3+K3))</f>
        <v>0.766471658502449</v>
      </c>
      <c r="M3" s="2" t="n">
        <f aca="false">J3/(J3+I3)</f>
        <v>0.960492704680262</v>
      </c>
      <c r="N3" s="3" t="n">
        <f aca="false">H3/(H3+I3)</f>
        <v>0.833369855008948</v>
      </c>
      <c r="O3" s="3" t="n">
        <f aca="false">J3/(J3+K3)</f>
        <v>0.94101935810443</v>
      </c>
      <c r="P3" s="3" t="n">
        <f aca="false">1-L3</f>
        <v>0.233528341497551</v>
      </c>
      <c r="Q3" s="3" t="n">
        <f aca="false">1-M3</f>
        <v>0.0395072953197385</v>
      </c>
      <c r="R3" s="3" t="n">
        <f aca="false">1-N3</f>
        <v>0.166630144991052</v>
      </c>
      <c r="S3" s="3" t="n">
        <f aca="false">1-O3</f>
        <v>0.0589806418955701</v>
      </c>
      <c r="T3" s="3" t="n">
        <f aca="false">(H3+J3)/SUM(H3:K3)</f>
        <v>0.920727222658872</v>
      </c>
      <c r="U3" s="3" t="n">
        <f aca="false">(N3*L3)/(L3+N3)</f>
        <v>0.399261032746106</v>
      </c>
      <c r="V3" s="3" t="n">
        <f aca="false">((H3*J3)-(I3*K3))/SQRT((H3+I3)*(H3+K3)*(J3+I3)*(J3+K3))</f>
        <v>0.750302179902556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0" t="n">
        <v>0.55</v>
      </c>
      <c r="F4" s="1" t="n">
        <v>1</v>
      </c>
      <c r="G4" s="0" t="n">
        <v>0.019</v>
      </c>
      <c r="H4" s="0" t="n">
        <v>13</v>
      </c>
      <c r="I4" s="0" t="n">
        <v>117</v>
      </c>
      <c r="J4" s="0" t="n">
        <v>870536</v>
      </c>
      <c r="K4" s="0" t="n">
        <v>869</v>
      </c>
      <c r="L4" s="2" t="n">
        <f aca="false">(H4/(H4+K4))</f>
        <v>0.0147392290249433</v>
      </c>
      <c r="M4" s="2" t="n">
        <f aca="false">J4/(J4+I4)</f>
        <v>0.999865618105032</v>
      </c>
      <c r="N4" s="3" t="n">
        <f aca="false">H4/(H4+I4)</f>
        <v>0.1</v>
      </c>
      <c r="O4" s="3" t="n">
        <f aca="false">J4/(J4+K4)</f>
        <v>0.999002759910719</v>
      </c>
      <c r="P4" s="3" t="n">
        <f aca="false">1-L4</f>
        <v>0.985260770975057</v>
      </c>
      <c r="Q4" s="3" t="n">
        <f aca="false">1-M4</f>
        <v>0.000134381894968505</v>
      </c>
      <c r="R4" s="3" t="n">
        <f aca="false">1-N4</f>
        <v>0.9</v>
      </c>
      <c r="S4" s="3" t="n">
        <f aca="false">1-O4</f>
        <v>0.000997240089281148</v>
      </c>
      <c r="T4" s="3" t="n">
        <f aca="false">(H4+J4)/SUM(H4:K4)</f>
        <v>0.998868662761679</v>
      </c>
      <c r="U4" s="3" t="n">
        <f aca="false">(N4*L4)/(L4+N4)</f>
        <v>0.0128458498023715</v>
      </c>
      <c r="V4" s="3" t="n">
        <f aca="false">((H4*J4)-(I4*K4))/SQRT((H4+I4)*(H4+K4)*(J4+I4)*(J4+K4))</f>
        <v>0.0380252570529332</v>
      </c>
    </row>
    <row r="5" customFormat="false" ht="12.8" hidden="false" customHeight="false" outlineLevel="0" collapsed="false">
      <c r="A5" s="0" t="n">
        <v>3</v>
      </c>
      <c r="B5" s="0" t="s">
        <v>24</v>
      </c>
      <c r="C5" s="0" t="s">
        <v>23</v>
      </c>
      <c r="D5" s="0" t="n">
        <v>25</v>
      </c>
      <c r="E5" s="0" t="n">
        <v>0.85</v>
      </c>
      <c r="F5" s="1" t="n">
        <v>0.999</v>
      </c>
      <c r="G5" s="0" t="n">
        <v>0.359</v>
      </c>
      <c r="H5" s="0" t="n">
        <v>1122</v>
      </c>
      <c r="I5" s="0" t="n">
        <v>742</v>
      </c>
      <c r="J5" s="0" t="n">
        <v>865070</v>
      </c>
      <c r="K5" s="0" t="n">
        <v>4601</v>
      </c>
      <c r="L5" s="2" t="n">
        <f aca="false">(H5/(H5+K5))</f>
        <v>0.196051022191158</v>
      </c>
      <c r="M5" s="2" t="n">
        <f aca="false">J5/(J5+I5)</f>
        <v>0.999143001021007</v>
      </c>
      <c r="N5" s="3" t="n">
        <f aca="false">H5/(H5+I5)</f>
        <v>0.601931330472103</v>
      </c>
      <c r="O5" s="3" t="n">
        <f aca="false">J5/(J5+K5)</f>
        <v>0.994709493590105</v>
      </c>
      <c r="P5" s="3" t="n">
        <f aca="false">1-L5</f>
        <v>0.803948977808842</v>
      </c>
      <c r="Q5" s="3" t="n">
        <f aca="false">1-M5</f>
        <v>0.000856998978993162</v>
      </c>
      <c r="R5" s="3" t="n">
        <f aca="false">1-N5</f>
        <v>0.398068669527897</v>
      </c>
      <c r="S5" s="3" t="n">
        <f aca="false">1-O5</f>
        <v>0.00529050640989526</v>
      </c>
      <c r="T5" s="3" t="n">
        <f aca="false">(H5+J5)/SUM(H5:K5)</f>
        <v>0.993869437257253</v>
      </c>
      <c r="U5" s="3" t="n">
        <f aca="false">(N5*L5)/(L5+N5)</f>
        <v>0.147884539343614</v>
      </c>
      <c r="V5" s="3" t="n">
        <f aca="false">((H5*J5)-(I5*K5))/SQRT((H5+I5)*(H5+K5)*(J5+I5)*(J5+K5))</f>
        <v>0.341263421510897</v>
      </c>
    </row>
    <row r="6" customFormat="false" ht="12.8" hidden="false" customHeight="false" outlineLevel="0" collapsed="false">
      <c r="A6" s="0" t="n">
        <v>4</v>
      </c>
      <c r="B6" s="0" t="s">
        <v>25</v>
      </c>
      <c r="C6" s="0" t="s">
        <v>23</v>
      </c>
      <c r="D6" s="0" t="n">
        <v>50</v>
      </c>
      <c r="E6" s="0" t="n">
        <v>0.91</v>
      </c>
      <c r="F6" s="1" t="n">
        <v>0.999</v>
      </c>
      <c r="G6" s="0" t="n">
        <v>0.531</v>
      </c>
      <c r="H6" s="0" t="n">
        <v>3738</v>
      </c>
      <c r="I6" s="0" t="n">
        <v>1513</v>
      </c>
      <c r="J6" s="0" t="n">
        <v>858028</v>
      </c>
      <c r="K6" s="0" t="n">
        <v>8256</v>
      </c>
      <c r="L6" s="2" t="n">
        <f aca="false">(H6/(H6+K6))</f>
        <v>0.311655827913957</v>
      </c>
      <c r="M6" s="2" t="n">
        <f aca="false">J6/(J6+I6)</f>
        <v>0.998239758196526</v>
      </c>
      <c r="N6" s="3" t="n">
        <f aca="false">H6/(H6+I6)</f>
        <v>0.711864406779661</v>
      </c>
      <c r="O6" s="3" t="n">
        <f aca="false">J6/(J6+K6)</f>
        <v>0.990469638132529</v>
      </c>
      <c r="P6" s="3" t="n">
        <f aca="false">1-L6</f>
        <v>0.688344172086043</v>
      </c>
      <c r="Q6" s="3" t="n">
        <f aca="false">1-M6</f>
        <v>0.00176024180347423</v>
      </c>
      <c r="R6" s="3" t="n">
        <f aca="false">1-N6</f>
        <v>0.288135593220339</v>
      </c>
      <c r="S6" s="3" t="n">
        <f aca="false">1-O6</f>
        <v>0.00953036186747069</v>
      </c>
      <c r="T6" s="3" t="n">
        <f aca="false">(H6+J6)/SUM(H6:K6)</f>
        <v>0.988791041094162</v>
      </c>
      <c r="U6" s="3" t="n">
        <f aca="false">(N6*L6)/(L6+N6)</f>
        <v>0.216758480719049</v>
      </c>
      <c r="V6" s="3" t="n">
        <f aca="false">((H6*J6)-(I6*K6))/SQRT((H6+I6)*(H6+K6)*(J6+I6)*(J6+K6))</f>
        <v>0.46652997812939</v>
      </c>
    </row>
    <row r="7" customFormat="false" ht="12.8" hidden="false" customHeight="false" outlineLevel="0" collapsed="false">
      <c r="A7" s="0" t="n">
        <v>5</v>
      </c>
      <c r="B7" s="0" t="s">
        <v>26</v>
      </c>
      <c r="C7" s="0" t="s">
        <v>23</v>
      </c>
      <c r="D7" s="0" t="n">
        <v>100</v>
      </c>
      <c r="E7" s="0" t="n">
        <v>0.94</v>
      </c>
      <c r="F7" s="1" t="n">
        <v>0.998</v>
      </c>
      <c r="G7" s="0" t="n">
        <v>0.659</v>
      </c>
      <c r="H7" s="0" t="n">
        <v>10909</v>
      </c>
      <c r="I7" s="0" t="n">
        <v>3451</v>
      </c>
      <c r="J7" s="0" t="n">
        <v>844127</v>
      </c>
      <c r="K7" s="0" t="n">
        <v>13048</v>
      </c>
      <c r="L7" s="2" t="n">
        <f aca="false">(H7/(H7+K7))</f>
        <v>0.455357515548691</v>
      </c>
      <c r="M7" s="2" t="n">
        <f aca="false">J7/(J7+I7)</f>
        <v>0.995928398330301</v>
      </c>
      <c r="N7" s="3" t="n">
        <f aca="false">H7/(H7+I7)</f>
        <v>0.759679665738162</v>
      </c>
      <c r="O7" s="3" t="n">
        <f aca="false">J7/(J7+K7)</f>
        <v>0.984777904161927</v>
      </c>
      <c r="P7" s="3" t="n">
        <f aca="false">1-L7</f>
        <v>0.544642484451309</v>
      </c>
      <c r="Q7" s="3" t="n">
        <f aca="false">1-M7</f>
        <v>0.00407160166969889</v>
      </c>
      <c r="R7" s="3" t="n">
        <f aca="false">1-N7</f>
        <v>0.240320334261838</v>
      </c>
      <c r="S7" s="3" t="n">
        <f aca="false">1-O7</f>
        <v>0.0152220958380728</v>
      </c>
      <c r="T7" s="3" t="n">
        <f aca="false">(H7+J7)/SUM(H7:K7)</f>
        <v>0.981069033372154</v>
      </c>
      <c r="U7" s="3" t="n">
        <f aca="false">(N7*L7)/(L7+N7)</f>
        <v>0.284703917321293</v>
      </c>
      <c r="V7" s="3" t="n">
        <f aca="false">((H7*J7)-(I7*K7))/SQRT((H7+I7)*(H7+K7)*(J7+I7)*(J7+K7))</f>
        <v>0.579623338709282</v>
      </c>
    </row>
    <row r="8" customFormat="false" ht="12.8" hidden="false" customHeight="false" outlineLevel="0" collapsed="false">
      <c r="A8" s="0" t="n">
        <v>6</v>
      </c>
      <c r="B8" s="0" t="s">
        <v>27</v>
      </c>
      <c r="C8" s="0" t="s">
        <v>27</v>
      </c>
      <c r="D8" s="0" t="n">
        <v>0</v>
      </c>
      <c r="E8" s="0" t="n">
        <v>0.79</v>
      </c>
      <c r="F8" s="1" t="n">
        <v>0.998</v>
      </c>
      <c r="G8" s="0" t="n">
        <v>0.206</v>
      </c>
      <c r="H8" s="0" t="n">
        <v>922</v>
      </c>
      <c r="I8" s="0" t="n">
        <v>1409</v>
      </c>
      <c r="J8" s="0" t="n">
        <v>863222</v>
      </c>
      <c r="K8" s="0" t="n">
        <v>5982</v>
      </c>
      <c r="L8" s="2" t="n">
        <f aca="false">(H8/(H8+K8))</f>
        <v>0.133545770567787</v>
      </c>
      <c r="M8" s="2" t="n">
        <f aca="false">J8/(J8+I8)</f>
        <v>0.998370403096812</v>
      </c>
      <c r="N8" s="3" t="n">
        <f aca="false">H8/(H8+I8)</f>
        <v>0.395538395538396</v>
      </c>
      <c r="O8" s="1" t="n">
        <f aca="false">J8/(J8+K8)</f>
        <v>0.993117841151214</v>
      </c>
      <c r="P8" s="1" t="n">
        <f aca="false">1-L8</f>
        <v>0.866454229432213</v>
      </c>
      <c r="Q8" s="3" t="n">
        <f aca="false">1-M8</f>
        <v>0.00162959690318765</v>
      </c>
      <c r="R8" s="3" t="n">
        <f aca="false">1-N8</f>
        <v>0.604461604461604</v>
      </c>
      <c r="S8" s="3" t="n">
        <f aca="false">1-O8</f>
        <v>0.00688215884878574</v>
      </c>
      <c r="T8" s="3" t="n">
        <f aca="false">(H8+J8)/SUM(H8:K8)</f>
        <v>0.991519560315994</v>
      </c>
      <c r="U8" s="3" t="n">
        <f aca="false">(N8*L8)/(L8+N8)</f>
        <v>0.099837574445046</v>
      </c>
      <c r="V8" s="3" t="n">
        <f aca="false">((H8*J8)-(I8*K8))/SQRT((H8+I8)*(H8+K8)*(J8+I8)*(J8+K8))</f>
        <v>0.22642889306574</v>
      </c>
    </row>
    <row r="9" customFormat="false" ht="12.8" hidden="false" customHeight="false" outlineLevel="0" collapsed="false">
      <c r="A9" s="0" t="n">
        <v>7</v>
      </c>
      <c r="B9" s="0" t="s">
        <v>28</v>
      </c>
      <c r="C9" s="0" t="s">
        <v>27</v>
      </c>
      <c r="D9" s="0" t="n">
        <v>25</v>
      </c>
      <c r="E9" s="0" t="n">
        <v>0.91</v>
      </c>
      <c r="F9" s="1" t="n">
        <v>0.998</v>
      </c>
      <c r="G9" s="0" t="n">
        <v>0.526</v>
      </c>
      <c r="H9" s="0" t="n">
        <v>7200</v>
      </c>
      <c r="I9" s="0" t="n">
        <v>3627</v>
      </c>
      <c r="J9" s="0" t="n">
        <v>847004</v>
      </c>
      <c r="K9" s="0" t="n">
        <v>13704</v>
      </c>
      <c r="L9" s="2" t="n">
        <f aca="false">(H9/(H9+K9))</f>
        <v>0.34443168771527</v>
      </c>
      <c r="M9" s="2" t="n">
        <f aca="false">J9/(J9+I9)</f>
        <v>0.995736106490358</v>
      </c>
      <c r="N9" s="3" t="n">
        <f aca="false">H9/(H9+I9)</f>
        <v>0.665004156275977</v>
      </c>
      <c r="O9" s="3" t="n">
        <f aca="false">J9/(J9+K9)</f>
        <v>0.984078223973752</v>
      </c>
      <c r="P9" s="3" t="n">
        <f aca="false">1-L9</f>
        <v>0.65556831228473</v>
      </c>
      <c r="Q9" s="3" t="n">
        <f aca="false">1-M9</f>
        <v>0.00426389350964163</v>
      </c>
      <c r="R9" s="3" t="n">
        <f aca="false">1-N9</f>
        <v>0.334995843724023</v>
      </c>
      <c r="S9" s="3" t="n">
        <f aca="false">1-O9</f>
        <v>0.0159217760262481</v>
      </c>
      <c r="T9" s="3" t="n">
        <f aca="false">(H9+J9)/SUM(H9:K9)</f>
        <v>0.980114395864767</v>
      </c>
      <c r="U9" s="3" t="n">
        <f aca="false">(N9*L9)/(L9+N9)</f>
        <v>0.226907440673159</v>
      </c>
      <c r="V9" s="3" t="n">
        <f aca="false">((H9*J9)-(I9*K9))/SQRT((H9+I9)*(H9+K9)*(J9+I9)*(J9+K9))</f>
        <v>0.469890329276193</v>
      </c>
    </row>
    <row r="10" customFormat="false" ht="12.8" hidden="false" customHeight="false" outlineLevel="0" collapsed="false">
      <c r="A10" s="0" t="n">
        <v>8</v>
      </c>
      <c r="B10" s="0" t="s">
        <v>29</v>
      </c>
      <c r="C10" s="0" t="s">
        <v>27</v>
      </c>
      <c r="D10" s="0" t="n">
        <v>50</v>
      </c>
      <c r="E10" s="0" t="n">
        <v>0.93</v>
      </c>
      <c r="F10" s="1" t="n">
        <v>0.997</v>
      </c>
      <c r="G10" s="0" t="n">
        <v>0.616</v>
      </c>
      <c r="H10" s="0" t="n">
        <v>13751</v>
      </c>
      <c r="I10" s="0" t="n">
        <v>5111</v>
      </c>
      <c r="J10" s="0" t="n">
        <v>835723</v>
      </c>
      <c r="K10" s="0" t="n">
        <v>16950</v>
      </c>
      <c r="L10" s="2" t="n">
        <f aca="false">(H10/(H10+K10))</f>
        <v>0.447900719846259</v>
      </c>
      <c r="M10" s="2" t="n">
        <f aca="false">J10/(J10+I10)</f>
        <v>0.993921511261438</v>
      </c>
      <c r="N10" s="3" t="n">
        <f aca="false">H10/(H10+I10)</f>
        <v>0.729031916021631</v>
      </c>
      <c r="O10" s="3" t="n">
        <f aca="false">J10/(J10+K10)</f>
        <v>0.980121336080772</v>
      </c>
      <c r="P10" s="3" t="n">
        <f aca="false">1-L10</f>
        <v>0.552099280153741</v>
      </c>
      <c r="Q10" s="3" t="n">
        <f aca="false">1-M10</f>
        <v>0.00607848873856198</v>
      </c>
      <c r="R10" s="3" t="n">
        <f aca="false">1-N10</f>
        <v>0.270968083978369</v>
      </c>
      <c r="S10" s="3" t="n">
        <f aca="false">1-O10</f>
        <v>0.0198786639192281</v>
      </c>
      <c r="T10" s="3" t="n">
        <f aca="false">(H10+J10)/SUM(H10:K10)</f>
        <v>0.974687189843208</v>
      </c>
      <c r="U10" s="3" t="n">
        <f aca="false">(N10*L10)/(L10+N10)</f>
        <v>0.27744486814761</v>
      </c>
      <c r="V10" s="3" t="n">
        <f aca="false">((H10*J10)-(I10*K10))/SQRT((H10+I10)*(H10+K10)*(J10+I10)*(J10+K10))</f>
        <v>0.559749651220224</v>
      </c>
    </row>
    <row r="11" customFormat="false" ht="12.8" hidden="false" customHeight="false" outlineLevel="0" collapsed="false">
      <c r="A11" s="0" t="n">
        <v>9</v>
      </c>
      <c r="B11" s="0" t="s">
        <v>30</v>
      </c>
      <c r="C11" s="0" t="s">
        <v>27</v>
      </c>
      <c r="D11" s="0" t="n">
        <v>100</v>
      </c>
      <c r="E11" s="0" t="n">
        <v>0.94</v>
      </c>
      <c r="F11" s="1" t="n">
        <v>0.996</v>
      </c>
      <c r="G11" s="0" t="n">
        <v>0.682</v>
      </c>
      <c r="H11" s="0" t="n">
        <v>22438</v>
      </c>
      <c r="I11" s="0" t="n">
        <v>7113</v>
      </c>
      <c r="J11" s="0" t="n">
        <v>819845</v>
      </c>
      <c r="K11" s="0" t="n">
        <v>22139</v>
      </c>
      <c r="L11" s="2" t="n">
        <f aca="false">(H11/(H11+K11))</f>
        <v>0.503353747448236</v>
      </c>
      <c r="M11" s="2" t="n">
        <f aca="false">J11/(J11+I11)</f>
        <v>0.991398595817442</v>
      </c>
      <c r="N11" s="3" t="n">
        <f aca="false">H11/(H11+I11)</f>
        <v>0.759297485702684</v>
      </c>
      <c r="O11" s="3" t="n">
        <f aca="false">J11/(J11+K11)</f>
        <v>0.973706151185771</v>
      </c>
      <c r="P11" s="3" t="n">
        <f aca="false">1-L11</f>
        <v>0.496646252551764</v>
      </c>
      <c r="Q11" s="3" t="n">
        <f aca="false">1-M11</f>
        <v>0.00860140418255828</v>
      </c>
      <c r="R11" s="3" t="n">
        <f aca="false">1-N11</f>
        <v>0.240702514297316</v>
      </c>
      <c r="S11" s="3" t="n">
        <f aca="false">1-O11</f>
        <v>0.0262938488142292</v>
      </c>
      <c r="T11" s="3" t="n">
        <f aca="false">(H11+J11)/SUM(H11:K11)</f>
        <v>0.966436230329247</v>
      </c>
      <c r="U11" s="3" t="n">
        <f aca="false">(N11*L11)/(L11+N11)</f>
        <v>0.302692639758256</v>
      </c>
      <c r="V11" s="3" t="n">
        <f aca="false">((H11*J11)-(I11*K11))/SQRT((H11+I11)*(H11+K11)*(J11+I11)*(J11+K11))</f>
        <v>0.602208657337992</v>
      </c>
    </row>
    <row r="12" customFormat="false" ht="12.8" hidden="false" customHeight="false" outlineLevel="0" collapsed="false">
      <c r="A12" s="0" t="n">
        <v>10</v>
      </c>
      <c r="B12" s="0" t="s">
        <v>31</v>
      </c>
      <c r="C12" s="0" t="s">
        <v>31</v>
      </c>
      <c r="D12" s="0" t="n">
        <v>0</v>
      </c>
      <c r="E12" s="0" t="n">
        <v>0.6</v>
      </c>
      <c r="F12" s="1" t="n">
        <v>0.998</v>
      </c>
      <c r="G12" s="0" t="n">
        <v>0.055</v>
      </c>
      <c r="H12" s="0" t="n">
        <v>157</v>
      </c>
      <c r="I12" s="0" t="n">
        <v>464</v>
      </c>
      <c r="J12" s="0" t="n">
        <v>867456</v>
      </c>
      <c r="K12" s="0" t="n">
        <v>3458</v>
      </c>
      <c r="L12" s="2" t="n">
        <f aca="false">(H12/(H12+K12))</f>
        <v>0.0434301521438451</v>
      </c>
      <c r="M12" s="2" t="n">
        <f aca="false">J12/(J12+I12)</f>
        <v>0.99946538851507</v>
      </c>
      <c r="N12" s="3" t="n">
        <f aca="false">H12/(H12+I12)</f>
        <v>0.252818035426731</v>
      </c>
      <c r="O12" s="3" t="n">
        <f aca="false">J12/(J12+K12)</f>
        <v>0.9960294587066</v>
      </c>
      <c r="P12" s="3" t="n">
        <f aca="false">1-L12</f>
        <v>0.956569847856155</v>
      </c>
      <c r="Q12" s="3" t="n">
        <f aca="false">1-M12</f>
        <v>0.000534611484929504</v>
      </c>
      <c r="R12" s="3" t="n">
        <f aca="false">1-N12</f>
        <v>0.747181964573269</v>
      </c>
      <c r="S12" s="3" t="n">
        <f aca="false">1-O12</f>
        <v>0.0039705412933998</v>
      </c>
      <c r="T12" s="3" t="n">
        <f aca="false">(H12+J12)/SUM(H12:K12)</f>
        <v>0.995499893865421</v>
      </c>
      <c r="U12" s="3" t="n">
        <f aca="false">(N12*L12)/(L12+N12)</f>
        <v>0.0370632672332389</v>
      </c>
      <c r="V12" s="3" t="n">
        <f aca="false">((H12*J12)-(I12*K12))/SQRT((H12+I12)*(H12+K12)*(J12+I12)*(J12+K12))</f>
        <v>0.103317219293134</v>
      </c>
    </row>
    <row r="13" customFormat="false" ht="12.8" hidden="false" customHeight="false" outlineLevel="0" collapsed="false">
      <c r="A13" s="0" t="n">
        <v>11</v>
      </c>
      <c r="B13" s="0" t="s">
        <v>32</v>
      </c>
      <c r="C13" s="0" t="s">
        <v>31</v>
      </c>
      <c r="D13" s="0" t="n">
        <v>25</v>
      </c>
      <c r="E13" s="0" t="n">
        <v>0.88</v>
      </c>
      <c r="F13" s="1" t="n">
        <v>0.998</v>
      </c>
      <c r="G13" s="0" t="n">
        <v>0.465</v>
      </c>
      <c r="H13" s="0" t="n">
        <v>3762</v>
      </c>
      <c r="I13" s="0" t="n">
        <v>1727</v>
      </c>
      <c r="J13" s="0" t="n">
        <v>856098</v>
      </c>
      <c r="K13" s="0" t="n">
        <v>9948</v>
      </c>
      <c r="L13" s="2" t="n">
        <f aca="false">(H13/(H13+K13))</f>
        <v>0.274398249452954</v>
      </c>
      <c r="M13" s="2" t="n">
        <f aca="false">J13/(J13+I13)</f>
        <v>0.997986768863113</v>
      </c>
      <c r="N13" s="3" t="n">
        <f aca="false">H13/(H13+I13)</f>
        <v>0.685370741482966</v>
      </c>
      <c r="O13" s="3" t="n">
        <f aca="false">J13/(J13+K13)</f>
        <v>0.988513312225909</v>
      </c>
      <c r="P13" s="3" t="n">
        <f aca="false">1-L13</f>
        <v>0.725601750547046</v>
      </c>
      <c r="Q13" s="3" t="n">
        <f aca="false">1-M13</f>
        <v>0.00201323113688689</v>
      </c>
      <c r="R13" s="3" t="n">
        <f aca="false">1-N13</f>
        <v>0.314629258517034</v>
      </c>
      <c r="S13" s="3" t="n">
        <f aca="false">1-O13</f>
        <v>0.0114866877740906</v>
      </c>
      <c r="T13" s="3" t="n">
        <f aca="false">(H13+J13)/SUM(H13:K13)</f>
        <v>0.986604095073635</v>
      </c>
      <c r="U13" s="3" t="n">
        <f aca="false">(N13*L13)/(L13+N13)</f>
        <v>0.195947705609667</v>
      </c>
      <c r="V13" s="3" t="n">
        <f aca="false">((H13*J13)-(I13*K13))/SQRT((H13+I13)*(H13+K13)*(J13+I13)*(J13+K13))</f>
        <v>0.428434266034356</v>
      </c>
    </row>
    <row r="14" customFormat="false" ht="12.8" hidden="false" customHeight="false" outlineLevel="0" collapsed="false">
      <c r="A14" s="0" t="n">
        <v>12</v>
      </c>
      <c r="B14" s="0" t="s">
        <v>33</v>
      </c>
      <c r="C14" s="0" t="s">
        <v>31</v>
      </c>
      <c r="D14" s="0" t="n">
        <v>50</v>
      </c>
      <c r="E14" s="0" t="n">
        <v>0.92</v>
      </c>
      <c r="F14" s="1" t="n">
        <v>0.998</v>
      </c>
      <c r="G14" s="0" t="n">
        <v>0.608</v>
      </c>
      <c r="H14" s="0" t="n">
        <v>8994</v>
      </c>
      <c r="I14" s="0" t="n">
        <v>3106</v>
      </c>
      <c r="J14" s="0" t="n">
        <v>845950</v>
      </c>
      <c r="K14" s="0" t="n">
        <v>13485</v>
      </c>
      <c r="L14" s="2" t="n">
        <f aca="false">(H14/(H14+K14))</f>
        <v>0.400106766315228</v>
      </c>
      <c r="M14" s="2" t="n">
        <f aca="false">J14/(J14+I14)</f>
        <v>0.99634181962085</v>
      </c>
      <c r="N14" s="3" t="n">
        <f aca="false">H14/(H14+I14)</f>
        <v>0.743305785123967</v>
      </c>
      <c r="O14" s="3" t="n">
        <f aca="false">J14/(J14+K14)</f>
        <v>0.9843094591214</v>
      </c>
      <c r="P14" s="3" t="n">
        <f aca="false">1-L14</f>
        <v>0.599893233684772</v>
      </c>
      <c r="Q14" s="3" t="n">
        <f aca="false">1-M14</f>
        <v>0.00365818037915044</v>
      </c>
      <c r="R14" s="3" t="n">
        <f aca="false">1-N14</f>
        <v>0.256694214876033</v>
      </c>
      <c r="S14" s="3" t="n">
        <f aca="false">1-O14</f>
        <v>0.0156905408786004</v>
      </c>
      <c r="T14" s="3" t="n">
        <f aca="false">(H14+J14)/SUM(H14:K14)</f>
        <v>0.980963472493933</v>
      </c>
      <c r="U14" s="3" t="n">
        <f aca="false">(N14*L14)/(L14+N14)</f>
        <v>0.260100060730501</v>
      </c>
      <c r="V14" s="3" t="n">
        <f aca="false">((H14*J14)-(I14*K14))/SQRT((H14+I14)*(H14+K14)*(J14+I14)*(J14+K14))</f>
        <v>0.537086617489776</v>
      </c>
    </row>
    <row r="15" customFormat="false" ht="12.8" hidden="false" customHeight="false" outlineLevel="0" collapsed="false">
      <c r="A15" s="0" t="n">
        <v>13</v>
      </c>
      <c r="B15" s="0" t="s">
        <v>34</v>
      </c>
      <c r="C15" s="0" t="s">
        <v>31</v>
      </c>
      <c r="D15" s="0" t="n">
        <v>100</v>
      </c>
      <c r="E15" s="0" t="n">
        <v>0.94</v>
      </c>
      <c r="F15" s="1" t="n">
        <v>0.997</v>
      </c>
      <c r="G15" s="0" t="n">
        <v>0.693</v>
      </c>
      <c r="H15" s="0" t="n">
        <v>18136</v>
      </c>
      <c r="I15" s="0" t="n">
        <v>5332</v>
      </c>
      <c r="J15" s="0" t="n">
        <v>830213</v>
      </c>
      <c r="K15" s="0" t="n">
        <v>17854</v>
      </c>
      <c r="L15" s="2" t="n">
        <f aca="false">(H15/(H15+K15))</f>
        <v>0.503917754931926</v>
      </c>
      <c r="M15" s="2" t="n">
        <f aca="false">J15/(J15+I15)</f>
        <v>0.993618536404383</v>
      </c>
      <c r="N15" s="3" t="n">
        <f aca="false">H15/(H15+I15)</f>
        <v>0.772797000170445</v>
      </c>
      <c r="O15" s="3" t="n">
        <f aca="false">J15/(J15+K15)</f>
        <v>0.978947418069563</v>
      </c>
      <c r="P15" s="3" t="n">
        <f aca="false">1-L15</f>
        <v>0.496082245068074</v>
      </c>
      <c r="Q15" s="3" t="n">
        <f aca="false">1-M15</f>
        <v>0.0063814635956172</v>
      </c>
      <c r="R15" s="3" t="n">
        <f aca="false">1-N15</f>
        <v>0.227202999829555</v>
      </c>
      <c r="S15" s="3" t="n">
        <f aca="false">1-O15</f>
        <v>0.0210525819304371</v>
      </c>
      <c r="T15" s="3" t="n">
        <f aca="false">(H15+J15)/SUM(H15:K15)</f>
        <v>0.973396363886706</v>
      </c>
      <c r="U15" s="3" t="n">
        <f aca="false">(N15*L15)/(L15+N15)</f>
        <v>0.305022032358976</v>
      </c>
      <c r="V15" s="3" t="n">
        <f aca="false">((H15*J15)-(I15*K15))/SQRT((H15+I15)*(H15+K15)*(J15+I15)*(J15+K15))</f>
        <v>0.611571851775328</v>
      </c>
    </row>
    <row r="16" customFormat="false" ht="12.8" hidden="false" customHeight="false" outlineLevel="0" collapsed="false">
      <c r="A16" s="0" t="n">
        <v>14</v>
      </c>
      <c r="B16" s="0" t="s">
        <v>35</v>
      </c>
      <c r="C16" s="0" t="s">
        <v>35</v>
      </c>
      <c r="D16" s="0" t="n">
        <v>0</v>
      </c>
      <c r="E16" s="0" t="n">
        <v>0.89</v>
      </c>
      <c r="F16" s="1" t="n">
        <v>0.997</v>
      </c>
      <c r="G16" s="0" t="n">
        <v>0.506</v>
      </c>
      <c r="H16" s="0" t="n">
        <v>8250</v>
      </c>
      <c r="I16" s="0" t="n">
        <v>3982</v>
      </c>
      <c r="J16" s="0" t="n">
        <v>846455</v>
      </c>
      <c r="K16" s="0" t="n">
        <v>12848</v>
      </c>
      <c r="L16" s="2" t="n">
        <f aca="false">(H16/(H16+K16))</f>
        <v>0.391032325338895</v>
      </c>
      <c r="M16" s="2" t="n">
        <f aca="false">J16/(J16+I16)</f>
        <v>0.995317701370002</v>
      </c>
      <c r="N16" s="3" t="n">
        <f aca="false">H16/(H16+I16)</f>
        <v>0.674460431654676</v>
      </c>
      <c r="O16" s="3" t="n">
        <f aca="false">J16/(J16+K16)</f>
        <v>0.985048347323354</v>
      </c>
      <c r="P16" s="3" t="n">
        <f aca="false">1-L16</f>
        <v>0.608967674661105</v>
      </c>
      <c r="Q16" s="3" t="n">
        <f aca="false">1-M16</f>
        <v>0.00468229862999847</v>
      </c>
      <c r="R16" s="3" t="n">
        <f aca="false">1-N16</f>
        <v>0.325539568345324</v>
      </c>
      <c r="S16" s="3" t="n">
        <f aca="false">1-O16</f>
        <v>0.0149516526766461</v>
      </c>
      <c r="T16" s="3" t="n">
        <f aca="false">(H16+J16)/SUM(H16:K16)</f>
        <v>0.98068924369073</v>
      </c>
      <c r="U16" s="3" t="n">
        <f aca="false">(N16*L16)/(L16+N16)</f>
        <v>0.247524752475247</v>
      </c>
      <c r="V16" s="3" t="n">
        <f aca="false">((H16*J16)-(I16*K16))/SQRT((H16+I16)*(H16+K16)*(J16+I16)*(J16+K16))</f>
        <v>0.504778401254366</v>
      </c>
    </row>
    <row r="17" customFormat="false" ht="12.8" hidden="false" customHeight="false" outlineLevel="0" collapsed="false">
      <c r="A17" s="0" t="n">
        <v>15</v>
      </c>
      <c r="B17" s="0" t="s">
        <v>36</v>
      </c>
      <c r="C17" s="0" t="s">
        <v>35</v>
      </c>
      <c r="D17" s="0" t="n">
        <v>25</v>
      </c>
      <c r="E17" s="0" t="n">
        <v>0.94</v>
      </c>
      <c r="F17" s="1" t="n">
        <v>0.997</v>
      </c>
      <c r="G17" s="0" t="n">
        <v>0.675</v>
      </c>
      <c r="H17" s="0" t="n">
        <v>18085</v>
      </c>
      <c r="I17" s="0" t="n">
        <v>5671</v>
      </c>
      <c r="J17" s="0" t="n">
        <v>828924</v>
      </c>
      <c r="K17" s="0" t="n">
        <v>18855</v>
      </c>
      <c r="L17" s="2" t="n">
        <f aca="false">(H17/(H17+K17))</f>
        <v>0.48957769355712</v>
      </c>
      <c r="M17" s="2" t="n">
        <f aca="false">J17/(J17+I17)</f>
        <v>0.993205087497529</v>
      </c>
      <c r="N17" s="3" t="n">
        <f aca="false">H17/(H17+I17)</f>
        <v>0.7612813604984</v>
      </c>
      <c r="O17" s="3" t="n">
        <f aca="false">J17/(J17+K17)</f>
        <v>0.977759534029505</v>
      </c>
      <c r="P17" s="3" t="n">
        <f aca="false">1-L17</f>
        <v>0.51042230644288</v>
      </c>
      <c r="Q17" s="3" t="n">
        <f aca="false">1-M17</f>
        <v>0.00679491250247122</v>
      </c>
      <c r="R17" s="3" t="n">
        <f aca="false">1-N17</f>
        <v>0.2387186395016</v>
      </c>
      <c r="S17" s="3" t="n">
        <f aca="false">1-O17</f>
        <v>0.0222404659704947</v>
      </c>
      <c r="T17" s="3" t="n">
        <f aca="false">(H17+J17)/SUM(H17:K17)</f>
        <v>0.971858846747405</v>
      </c>
      <c r="U17" s="3" t="n">
        <f aca="false">(N17*L17)/(L17+N17)</f>
        <v>0.297960326874918</v>
      </c>
      <c r="V17" s="3" t="n">
        <f aca="false">((H17*J17)-(I17*K17))/SQRT((H17+I17)*(H17+K17)*(J17+I17)*(J17+K17))</f>
        <v>0.597324215458655</v>
      </c>
    </row>
    <row r="18" customFormat="false" ht="12.8" hidden="false" customHeight="false" outlineLevel="0" collapsed="false">
      <c r="A18" s="0" t="n">
        <v>16</v>
      </c>
      <c r="B18" s="0" t="s">
        <v>37</v>
      </c>
      <c r="C18" s="0" t="s">
        <v>35</v>
      </c>
      <c r="D18" s="0" t="n">
        <v>50</v>
      </c>
      <c r="E18" s="0" t="n">
        <v>0.94</v>
      </c>
      <c r="F18" s="1" t="n">
        <v>0.997</v>
      </c>
      <c r="G18" s="0" t="n">
        <v>0.7</v>
      </c>
      <c r="H18" s="0" t="n">
        <v>24002</v>
      </c>
      <c r="I18" s="0" t="n">
        <v>7052</v>
      </c>
      <c r="J18" s="0" t="n">
        <v>819047</v>
      </c>
      <c r="K18" s="0" t="n">
        <v>21434</v>
      </c>
      <c r="L18" s="2" t="n">
        <f aca="false">(H18/(H18+K18))</f>
        <v>0.528259529888194</v>
      </c>
      <c r="M18" s="2" t="n">
        <f aca="false">J18/(J18+I18)</f>
        <v>0.991463492874341</v>
      </c>
      <c r="N18" s="3" t="n">
        <f aca="false">H18/(H18+I18)</f>
        <v>0.772911702196174</v>
      </c>
      <c r="O18" s="3" t="n">
        <f aca="false">J18/(J18+K18)</f>
        <v>0.974497936300761</v>
      </c>
      <c r="P18" s="3" t="n">
        <f aca="false">1-L18</f>
        <v>0.471740470111806</v>
      </c>
      <c r="Q18" s="3" t="n">
        <f aca="false">1-M18</f>
        <v>0.00853650712565923</v>
      </c>
      <c r="R18" s="3" t="n">
        <f aca="false">1-N18</f>
        <v>0.227088297803826</v>
      </c>
      <c r="S18" s="3" t="n">
        <f aca="false">1-O18</f>
        <v>0.0255020636992389</v>
      </c>
      <c r="T18" s="3" t="n">
        <f aca="false">(H18+J18)/SUM(H18:K18)</f>
        <v>0.967315139380518</v>
      </c>
      <c r="U18" s="3" t="n">
        <f aca="false">(N18*L18)/(L18+N18)</f>
        <v>0.313792652634331</v>
      </c>
      <c r="V18" s="3" t="n">
        <f aca="false">((H18*J18)-(I18*K18))/SQRT((H18+I18)*(H18+K18)*(J18+I18)*(J18+K18))</f>
        <v>0.623254359440414</v>
      </c>
    </row>
    <row r="19" customFormat="false" ht="12.8" hidden="false" customHeight="false" outlineLevel="0" collapsed="false">
      <c r="A19" s="0" t="n">
        <v>17</v>
      </c>
      <c r="B19" s="0" t="s">
        <v>38</v>
      </c>
      <c r="C19" s="0" t="s">
        <v>35</v>
      </c>
      <c r="D19" s="0" t="n">
        <v>100</v>
      </c>
      <c r="E19" s="0" t="n">
        <v>0.95</v>
      </c>
      <c r="F19" s="1" t="n">
        <v>0.995</v>
      </c>
      <c r="G19" s="0" t="n">
        <v>0.723</v>
      </c>
      <c r="H19" s="0" t="n">
        <v>33235</v>
      </c>
      <c r="I19" s="0" t="n">
        <v>9699</v>
      </c>
      <c r="J19" s="0" t="n">
        <v>801718</v>
      </c>
      <c r="K19" s="0" t="n">
        <v>26883</v>
      </c>
      <c r="L19" s="2" t="n">
        <f aca="false">(H19/(H19+K19))</f>
        <v>0.552829435443628</v>
      </c>
      <c r="M19" s="2" t="n">
        <f aca="false">J19/(J19+I19)</f>
        <v>0.988046836583409</v>
      </c>
      <c r="N19" s="3" t="n">
        <f aca="false">H19/(H19+I19)</f>
        <v>0.774095122746541</v>
      </c>
      <c r="O19" s="3" t="n">
        <f aca="false">J19/(J19+K19)</f>
        <v>0.967556157909537</v>
      </c>
      <c r="P19" s="3" t="n">
        <f aca="false">1-L19</f>
        <v>0.447170564556372</v>
      </c>
      <c r="Q19" s="3" t="n">
        <f aca="false">1-M19</f>
        <v>0.011953163416591</v>
      </c>
      <c r="R19" s="3" t="n">
        <f aca="false">1-N19</f>
        <v>0.225904877253459</v>
      </c>
      <c r="S19" s="3" t="n">
        <f aca="false">1-O19</f>
        <v>0.0324438420904634</v>
      </c>
      <c r="T19" s="3" t="n">
        <f aca="false">(H19+J19)/SUM(H19:K19)</f>
        <v>0.958025782097105</v>
      </c>
      <c r="U19" s="3" t="n">
        <f aca="false">(N19*L19)/(L19+N19)</f>
        <v>0.322507083802352</v>
      </c>
      <c r="V19" s="3" t="n">
        <f aca="false">((H19*J19)-(I19*K19))/SQRT((H19+I19)*(H19+K19)*(J19+I19)*(J19+K19))</f>
        <v>0.633357387124629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4.79"/>
    <col collapsed="false" customWidth="true" hidden="false" outlineLevel="0" max="3" min="3" style="0" width="20.88"/>
    <col collapsed="false" customWidth="true" hidden="false" outlineLevel="0" max="4" min="4" style="0" width="10.19"/>
    <col collapsed="false" customWidth="true" hidden="false" outlineLevel="0" max="5" min="5" style="0" width="7.41"/>
    <col collapsed="false" customWidth="true" hidden="false" outlineLevel="0" max="6" min="6" style="0" width="6.42"/>
    <col collapsed="false" customWidth="true" hidden="false" outlineLevel="0" max="8" min="7" style="0" width="7.41"/>
    <col collapsed="false" customWidth="true" hidden="false" outlineLevel="0" max="10" min="9" style="0" width="5.17"/>
    <col collapsed="false" customWidth="true" hidden="false" outlineLevel="0" max="12" min="11" style="0" width="5.32"/>
    <col collapsed="false" customWidth="true" hidden="false" outlineLevel="0" max="15" min="13" style="0" width="5.17"/>
    <col collapsed="false" customWidth="true" hidden="false" outlineLevel="0" max="17" min="16" style="0" width="5.32"/>
    <col collapsed="false" customWidth="true" hidden="false" outlineLevel="0" max="18" min="18" style="0" width="5.04"/>
    <col collapsed="false" customWidth="true" hidden="false" outlineLevel="0" max="19" min="19" style="0" width="5.6"/>
    <col collapsed="false" customWidth="true" hidden="false" outlineLevel="0" max="20" min="20" style="0" width="7.95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H1" s="0" t="s">
        <v>45</v>
      </c>
      <c r="I1" s="0" t="s">
        <v>46</v>
      </c>
      <c r="J1" s="0" t="s">
        <v>47</v>
      </c>
      <c r="K1" s="0" t="s">
        <v>48</v>
      </c>
      <c r="L1" s="0" t="s">
        <v>49</v>
      </c>
      <c r="M1" s="0" t="s">
        <v>50</v>
      </c>
      <c r="N1" s="0" t="s">
        <v>51</v>
      </c>
      <c r="O1" s="0" t="s">
        <v>52</v>
      </c>
      <c r="P1" s="0" t="s">
        <v>53</v>
      </c>
      <c r="Q1" s="0" t="s">
        <v>54</v>
      </c>
      <c r="R1" s="0" t="s">
        <v>55</v>
      </c>
      <c r="S1" s="0" t="s">
        <v>56</v>
      </c>
      <c r="T1" s="0" t="s">
        <v>57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0" t="n">
        <v>226533</v>
      </c>
      <c r="F2" s="0" t="n">
        <v>95384</v>
      </c>
      <c r="G2" s="0" t="n">
        <v>418425</v>
      </c>
      <c r="H2" s="0" t="n">
        <v>131193</v>
      </c>
      <c r="I2" s="0" t="n">
        <v>0.63</v>
      </c>
      <c r="J2" s="0" t="n">
        <v>0.81</v>
      </c>
      <c r="K2" s="0" t="n">
        <v>0.7</v>
      </c>
      <c r="L2" s="0" t="n">
        <v>0.76</v>
      </c>
      <c r="M2" s="0" t="n">
        <v>0.37</v>
      </c>
      <c r="N2" s="0" t="n">
        <v>0.19</v>
      </c>
      <c r="O2" s="0" t="n">
        <v>0.3</v>
      </c>
      <c r="P2" s="0" t="n">
        <v>0.24</v>
      </c>
      <c r="Q2" s="0" t="n">
        <v>0.74</v>
      </c>
      <c r="R2" s="0" t="n">
        <v>0.33</v>
      </c>
      <c r="S2" s="0" t="n">
        <v>0.46</v>
      </c>
      <c r="T2" s="0" t="n">
        <v>0.81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0" t="n">
        <v>105167</v>
      </c>
      <c r="F3" s="0" t="n">
        <v>40972</v>
      </c>
      <c r="G3" s="0" t="n">
        <v>651938</v>
      </c>
      <c r="H3" s="0" t="n">
        <v>73458</v>
      </c>
      <c r="I3" s="0" t="n">
        <v>0.59</v>
      </c>
      <c r="J3" s="0" t="n">
        <v>0.94</v>
      </c>
      <c r="K3" s="0" t="n">
        <v>0.72</v>
      </c>
      <c r="L3" s="0" t="n">
        <v>0.9</v>
      </c>
      <c r="M3" s="0" t="n">
        <v>0.41</v>
      </c>
      <c r="N3" s="0" t="n">
        <v>0.06</v>
      </c>
      <c r="O3" s="0" t="n">
        <v>0.28</v>
      </c>
      <c r="P3" s="0" t="n">
        <v>0.1</v>
      </c>
      <c r="Q3" s="0" t="n">
        <v>0.87</v>
      </c>
      <c r="R3" s="0" t="n">
        <v>0.32</v>
      </c>
      <c r="S3" s="0" t="n">
        <v>0.57</v>
      </c>
      <c r="T3" s="0" t="n">
        <v>0.9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0" t="n">
        <v>15</v>
      </c>
      <c r="F4" s="0" t="n">
        <v>126</v>
      </c>
      <c r="G4" s="0" t="n">
        <v>870526</v>
      </c>
      <c r="H4" s="0" t="n">
        <v>868</v>
      </c>
      <c r="I4" s="0" t="n">
        <v>0.02</v>
      </c>
      <c r="J4" s="0" t="n">
        <v>1</v>
      </c>
      <c r="K4" s="0" t="n">
        <v>0.11</v>
      </c>
      <c r="L4" s="0" t="n">
        <v>1</v>
      </c>
      <c r="M4" s="0" t="n">
        <v>0.98</v>
      </c>
      <c r="N4" s="0" t="n">
        <v>0</v>
      </c>
      <c r="O4" s="0" t="n">
        <v>0.89</v>
      </c>
      <c r="P4" s="0" t="n">
        <v>0</v>
      </c>
      <c r="Q4" s="0" t="n">
        <v>1</v>
      </c>
      <c r="R4" s="0" t="n">
        <v>0.01</v>
      </c>
      <c r="S4" s="0" t="n">
        <v>0.04</v>
      </c>
      <c r="T4" s="0" t="n">
        <v>0.56</v>
      </c>
    </row>
    <row r="5" customFormat="false" ht="12.8" hidden="false" customHeight="false" outlineLevel="0" collapsed="false">
      <c r="A5" s="0" t="n">
        <v>3</v>
      </c>
      <c r="B5" s="0" t="s">
        <v>24</v>
      </c>
      <c r="C5" s="0" t="s">
        <v>23</v>
      </c>
      <c r="D5" s="0" t="n">
        <v>25</v>
      </c>
      <c r="E5" s="0" t="n">
        <v>318679</v>
      </c>
      <c r="F5" s="0" t="n">
        <v>38672</v>
      </c>
      <c r="G5" s="0" t="n">
        <v>463359</v>
      </c>
      <c r="H5" s="0" t="n">
        <v>50825</v>
      </c>
      <c r="I5" s="0" t="n">
        <v>0.86</v>
      </c>
      <c r="J5" s="0" t="n">
        <v>0.92</v>
      </c>
      <c r="K5" s="0" t="n">
        <v>0.89</v>
      </c>
      <c r="L5" s="0" t="n">
        <v>0.9</v>
      </c>
      <c r="M5" s="0" t="n">
        <v>0.14</v>
      </c>
      <c r="N5" s="0" t="n">
        <v>0.08</v>
      </c>
      <c r="O5" s="0" t="n">
        <v>0.11</v>
      </c>
      <c r="P5" s="0" t="n">
        <v>0.1</v>
      </c>
      <c r="Q5" s="0" t="n">
        <v>0.9</v>
      </c>
      <c r="R5" s="0" t="n">
        <v>0.44</v>
      </c>
      <c r="S5" s="0" t="n">
        <v>0.79</v>
      </c>
      <c r="T5" s="0" t="n">
        <v>0.95</v>
      </c>
    </row>
    <row r="6" customFormat="false" ht="12.8" hidden="false" customHeight="false" outlineLevel="0" collapsed="false">
      <c r="A6" s="0" t="n">
        <v>4</v>
      </c>
      <c r="B6" s="0" t="s">
        <v>25</v>
      </c>
      <c r="C6" s="0" t="s">
        <v>23</v>
      </c>
      <c r="D6" s="0" t="n">
        <v>50</v>
      </c>
      <c r="E6" s="0" t="n">
        <v>321545</v>
      </c>
      <c r="F6" s="0" t="n">
        <v>40957</v>
      </c>
      <c r="G6" s="0" t="n">
        <v>453481</v>
      </c>
      <c r="H6" s="0" t="n">
        <v>55552</v>
      </c>
      <c r="I6" s="0" t="n">
        <v>0.85</v>
      </c>
      <c r="J6" s="0" t="n">
        <v>0.92</v>
      </c>
      <c r="K6" s="0" t="n">
        <v>0.89</v>
      </c>
      <c r="L6" s="0" t="n">
        <v>0.89</v>
      </c>
      <c r="M6" s="0" t="n">
        <v>0.15</v>
      </c>
      <c r="N6" s="0" t="n">
        <v>0.08</v>
      </c>
      <c r="O6" s="0" t="n">
        <v>0.11</v>
      </c>
      <c r="P6" s="0" t="n">
        <v>0.11</v>
      </c>
      <c r="Q6" s="0" t="n">
        <v>0.89</v>
      </c>
      <c r="R6" s="0" t="n">
        <v>0.43</v>
      </c>
      <c r="S6" s="0" t="n">
        <v>0.77</v>
      </c>
      <c r="T6" s="0" t="n">
        <v>0.94</v>
      </c>
    </row>
    <row r="7" customFormat="false" ht="12.8" hidden="false" customHeight="false" outlineLevel="0" collapsed="false">
      <c r="A7" s="0" t="n">
        <v>5</v>
      </c>
      <c r="B7" s="0" t="s">
        <v>26</v>
      </c>
      <c r="C7" s="0" t="s">
        <v>23</v>
      </c>
      <c r="D7" s="0" t="n">
        <v>100</v>
      </c>
      <c r="E7" s="0" t="n">
        <v>333335</v>
      </c>
      <c r="F7" s="0" t="n">
        <v>43975</v>
      </c>
      <c r="G7" s="0" t="n">
        <v>435667</v>
      </c>
      <c r="H7" s="0" t="n">
        <v>58558</v>
      </c>
      <c r="I7" s="0" t="n">
        <v>0.85</v>
      </c>
      <c r="J7" s="0" t="n">
        <v>0.91</v>
      </c>
      <c r="K7" s="0" t="n">
        <v>0.88</v>
      </c>
      <c r="L7" s="0" t="n">
        <v>0.88</v>
      </c>
      <c r="M7" s="0" t="n">
        <v>0.15</v>
      </c>
      <c r="N7" s="0" t="n">
        <v>0.09</v>
      </c>
      <c r="O7" s="0" t="n">
        <v>0.12</v>
      </c>
      <c r="P7" s="0" t="n">
        <v>0.12</v>
      </c>
      <c r="Q7" s="0" t="n">
        <v>0.88</v>
      </c>
      <c r="R7" s="0" t="n">
        <v>0.43</v>
      </c>
      <c r="S7" s="0" t="n">
        <v>0.76</v>
      </c>
      <c r="T7" s="0" t="n">
        <v>0.94</v>
      </c>
    </row>
    <row r="8" customFormat="false" ht="12.8" hidden="false" customHeight="false" outlineLevel="0" collapsed="false">
      <c r="A8" s="0" t="n">
        <v>6</v>
      </c>
      <c r="B8" s="0" t="s">
        <v>27</v>
      </c>
      <c r="C8" s="0" t="s">
        <v>27</v>
      </c>
      <c r="D8" s="0" t="n">
        <v>0</v>
      </c>
      <c r="E8" s="0" t="n">
        <v>1022</v>
      </c>
      <c r="F8" s="0" t="n">
        <v>1434</v>
      </c>
      <c r="G8" s="0" t="n">
        <v>863197</v>
      </c>
      <c r="H8" s="0" t="n">
        <v>5882</v>
      </c>
      <c r="I8" s="0" t="n">
        <v>0.15</v>
      </c>
      <c r="J8" s="0" t="n">
        <v>1</v>
      </c>
      <c r="K8" s="0" t="n">
        <v>0.42</v>
      </c>
      <c r="L8" s="0" t="n">
        <v>0.99</v>
      </c>
      <c r="M8" s="0" t="n">
        <v>0.85</v>
      </c>
      <c r="N8" s="0" t="n">
        <v>0</v>
      </c>
      <c r="O8" s="0" t="n">
        <v>0.58</v>
      </c>
      <c r="P8" s="0" t="n">
        <v>0.01</v>
      </c>
      <c r="Q8" s="0" t="n">
        <v>0.99</v>
      </c>
      <c r="R8" s="0" t="n">
        <v>0.11</v>
      </c>
      <c r="S8" s="0" t="n">
        <v>0.24</v>
      </c>
      <c r="T8" s="0" t="n">
        <v>0.8</v>
      </c>
    </row>
    <row r="9" customFormat="false" ht="12.8" hidden="false" customHeight="false" outlineLevel="0" collapsed="false">
      <c r="A9" s="0" t="n">
        <v>7</v>
      </c>
      <c r="B9" s="0" t="s">
        <v>28</v>
      </c>
      <c r="C9" s="0" t="s">
        <v>27</v>
      </c>
      <c r="D9" s="0" t="n">
        <v>25</v>
      </c>
      <c r="E9" s="0" t="n">
        <v>324723</v>
      </c>
      <c r="F9" s="0" t="n">
        <v>45040</v>
      </c>
      <c r="G9" s="0" t="n">
        <v>441413</v>
      </c>
      <c r="H9" s="0" t="n">
        <v>60359</v>
      </c>
      <c r="I9" s="0" t="n">
        <v>0.84</v>
      </c>
      <c r="J9" s="0" t="n">
        <v>0.91</v>
      </c>
      <c r="K9" s="0" t="n">
        <v>0.88</v>
      </c>
      <c r="L9" s="0" t="n">
        <v>0.88</v>
      </c>
      <c r="M9" s="0" t="n">
        <v>0.16</v>
      </c>
      <c r="N9" s="0" t="n">
        <v>0.09</v>
      </c>
      <c r="O9" s="0" t="n">
        <v>0.12</v>
      </c>
      <c r="P9" s="0" t="n">
        <v>0.12</v>
      </c>
      <c r="Q9" s="0" t="n">
        <v>0.88</v>
      </c>
      <c r="R9" s="0" t="n">
        <v>0.43</v>
      </c>
      <c r="S9" s="0" t="n">
        <v>0.75</v>
      </c>
      <c r="T9" s="0" t="n">
        <v>0.94</v>
      </c>
    </row>
    <row r="10" customFormat="false" ht="12.8" hidden="false" customHeight="false" outlineLevel="0" collapsed="false">
      <c r="A10" s="0" t="n">
        <v>8</v>
      </c>
      <c r="B10" s="0" t="s">
        <v>29</v>
      </c>
      <c r="C10" s="0" t="s">
        <v>27</v>
      </c>
      <c r="D10" s="0" t="n">
        <v>50</v>
      </c>
      <c r="E10" s="0" t="n">
        <v>336530</v>
      </c>
      <c r="F10" s="0" t="n">
        <v>47110</v>
      </c>
      <c r="G10" s="0" t="n">
        <v>61172</v>
      </c>
      <c r="H10" s="0" t="n">
        <v>426723</v>
      </c>
      <c r="I10" s="0" t="n">
        <v>0.44</v>
      </c>
      <c r="J10" s="0" t="n">
        <v>0.56</v>
      </c>
      <c r="K10" s="0" t="n">
        <v>0.88</v>
      </c>
      <c r="L10" s="0" t="n">
        <v>0.13</v>
      </c>
      <c r="M10" s="0" t="n">
        <v>0.56</v>
      </c>
      <c r="N10" s="0" t="n">
        <v>0.44</v>
      </c>
      <c r="O10" s="0" t="n">
        <v>0.12</v>
      </c>
      <c r="P10" s="0" t="n">
        <v>0.87</v>
      </c>
      <c r="Q10" s="0" t="n">
        <v>0.46</v>
      </c>
      <c r="R10" s="0" t="n">
        <v>0.29</v>
      </c>
      <c r="S10" s="0" t="n">
        <v>0</v>
      </c>
      <c r="T10" s="0" t="n">
        <v>0.94</v>
      </c>
    </row>
    <row r="11" customFormat="false" ht="12.8" hidden="false" customHeight="false" outlineLevel="0" collapsed="false">
      <c r="A11" s="0" t="n">
        <v>9</v>
      </c>
      <c r="B11" s="0" t="s">
        <v>30</v>
      </c>
      <c r="C11" s="0" t="s">
        <v>27</v>
      </c>
      <c r="D11" s="0" t="n">
        <v>100</v>
      </c>
      <c r="E11" s="0" t="n">
        <v>354202</v>
      </c>
      <c r="F11" s="0" t="n">
        <v>49873</v>
      </c>
      <c r="G11" s="0" t="n">
        <v>404564</v>
      </c>
      <c r="H11" s="0" t="n">
        <v>62896</v>
      </c>
      <c r="I11" s="0" t="n">
        <v>0.85</v>
      </c>
      <c r="J11" s="0" t="n">
        <v>0.89</v>
      </c>
      <c r="K11" s="0" t="n">
        <v>0.88</v>
      </c>
      <c r="L11" s="0" t="n">
        <v>0.87</v>
      </c>
      <c r="M11" s="0" t="n">
        <v>0.15</v>
      </c>
      <c r="N11" s="0" t="n">
        <v>0.11</v>
      </c>
      <c r="O11" s="0" t="n">
        <v>0.12</v>
      </c>
      <c r="P11" s="0" t="n">
        <v>0.13</v>
      </c>
      <c r="Q11" s="0" t="n">
        <v>0.87</v>
      </c>
      <c r="R11" s="0" t="n">
        <v>0.43</v>
      </c>
      <c r="S11" s="0" t="n">
        <v>0.74</v>
      </c>
      <c r="T11" s="0" t="n">
        <v>0.93</v>
      </c>
    </row>
    <row r="12" customFormat="false" ht="12.8" hidden="false" customHeight="false" outlineLevel="0" collapsed="false">
      <c r="A12" s="0" t="n">
        <v>10</v>
      </c>
      <c r="B12" s="0" t="s">
        <v>31</v>
      </c>
      <c r="C12" s="0" t="s">
        <v>31</v>
      </c>
      <c r="D12" s="0" t="n">
        <v>0</v>
      </c>
      <c r="E12" s="0" t="n">
        <v>160</v>
      </c>
      <c r="F12" s="0" t="n">
        <v>435</v>
      </c>
      <c r="G12" s="0" t="n">
        <v>867484</v>
      </c>
      <c r="H12" s="0" t="n">
        <v>3456</v>
      </c>
      <c r="I12" s="0" t="n">
        <v>0.04</v>
      </c>
      <c r="J12" s="0" t="n">
        <v>1</v>
      </c>
      <c r="K12" s="0" t="n">
        <v>0.27</v>
      </c>
      <c r="L12" s="0" t="n">
        <v>1</v>
      </c>
      <c r="M12" s="0" t="n">
        <v>0.96</v>
      </c>
      <c r="N12" s="0" t="n">
        <v>0</v>
      </c>
      <c r="O12" s="0" t="n">
        <v>0.73</v>
      </c>
      <c r="P12" s="0" t="n">
        <v>0</v>
      </c>
      <c r="Q12" s="0" t="n">
        <v>1</v>
      </c>
      <c r="R12" s="0" t="n">
        <v>0.04</v>
      </c>
      <c r="S12" s="0" t="n">
        <v>0.11</v>
      </c>
      <c r="T12" s="0" t="n">
        <v>0.61</v>
      </c>
    </row>
    <row r="13" customFormat="false" ht="12.8" hidden="false" customHeight="false" outlineLevel="0" collapsed="false">
      <c r="A13" s="0" t="n">
        <v>11</v>
      </c>
      <c r="B13" s="0" t="s">
        <v>32</v>
      </c>
      <c r="C13" s="0" t="s">
        <v>31</v>
      </c>
      <c r="D13" s="0" t="n">
        <v>25</v>
      </c>
      <c r="E13" s="0" t="n">
        <v>324799</v>
      </c>
      <c r="F13" s="0" t="n">
        <v>41521</v>
      </c>
      <c r="G13" s="0" t="n">
        <v>449991</v>
      </c>
      <c r="H13" s="0" t="n">
        <v>55224</v>
      </c>
      <c r="I13" s="0" t="n">
        <v>0.85</v>
      </c>
      <c r="J13" s="0" t="n">
        <v>0.92</v>
      </c>
      <c r="K13" s="0" t="n">
        <v>0.89</v>
      </c>
      <c r="L13" s="0" t="n">
        <v>0.89</v>
      </c>
      <c r="M13" s="0" t="n">
        <v>0.15</v>
      </c>
      <c r="N13" s="0" t="n">
        <v>0.08</v>
      </c>
      <c r="O13" s="0" t="n">
        <v>0.11</v>
      </c>
      <c r="P13" s="0" t="n">
        <v>0.11</v>
      </c>
      <c r="Q13" s="0" t="n">
        <v>0.89</v>
      </c>
      <c r="R13" s="0" t="n">
        <v>0.44</v>
      </c>
      <c r="S13" s="0" t="n">
        <v>0.77</v>
      </c>
      <c r="T13" s="0" t="n">
        <v>0.94</v>
      </c>
    </row>
    <row r="14" customFormat="false" ht="12.8" hidden="false" customHeight="false" outlineLevel="0" collapsed="false">
      <c r="A14" s="0" t="n">
        <v>12</v>
      </c>
      <c r="B14" s="0" t="s">
        <v>33</v>
      </c>
      <c r="C14" s="0" t="s">
        <v>31</v>
      </c>
      <c r="D14" s="0" t="n">
        <v>50</v>
      </c>
      <c r="E14" s="0" t="n">
        <v>333699</v>
      </c>
      <c r="F14" s="0" t="n">
        <v>43348</v>
      </c>
      <c r="G14" s="0" t="n">
        <v>437089</v>
      </c>
      <c r="H14" s="0" t="n">
        <v>57399</v>
      </c>
      <c r="I14" s="0" t="n">
        <v>0.85</v>
      </c>
      <c r="J14" s="0" t="n">
        <v>0.91</v>
      </c>
      <c r="K14" s="0" t="n">
        <v>0.89</v>
      </c>
      <c r="L14" s="0" t="n">
        <v>0.88</v>
      </c>
      <c r="M14" s="0" t="n">
        <v>0.15</v>
      </c>
      <c r="N14" s="0" t="n">
        <v>0.09</v>
      </c>
      <c r="O14" s="0" t="n">
        <v>0.11</v>
      </c>
      <c r="P14" s="0" t="n">
        <v>0.12</v>
      </c>
      <c r="Q14" s="0" t="n">
        <v>0.88</v>
      </c>
      <c r="R14" s="0" t="n">
        <v>0.43</v>
      </c>
      <c r="S14" s="0" t="n">
        <v>0.77</v>
      </c>
      <c r="T14" s="0" t="n">
        <v>0.94</v>
      </c>
    </row>
    <row r="15" customFormat="false" ht="12.8" hidden="false" customHeight="false" outlineLevel="0" collapsed="false">
      <c r="A15" s="0" t="n">
        <v>13</v>
      </c>
      <c r="B15" s="0" t="s">
        <v>34</v>
      </c>
      <c r="C15" s="0" t="s">
        <v>31</v>
      </c>
      <c r="D15" s="0" t="n">
        <v>100</v>
      </c>
      <c r="E15" s="0" t="n">
        <v>349078</v>
      </c>
      <c r="F15" s="0" t="n">
        <v>45849</v>
      </c>
      <c r="G15" s="0" t="n">
        <v>416685</v>
      </c>
      <c r="H15" s="0" t="n">
        <v>59923</v>
      </c>
      <c r="I15" s="0" t="n">
        <v>0.85</v>
      </c>
      <c r="J15" s="0" t="n">
        <v>0.9</v>
      </c>
      <c r="K15" s="0" t="n">
        <v>0.88</v>
      </c>
      <c r="L15" s="0" t="n">
        <v>0.87</v>
      </c>
      <c r="M15" s="0" t="n">
        <v>0.15</v>
      </c>
      <c r="N15" s="0" t="n">
        <v>0.1</v>
      </c>
      <c r="O15" s="0" t="n">
        <v>0.12</v>
      </c>
      <c r="P15" s="0" t="n">
        <v>0.13</v>
      </c>
      <c r="Q15" s="0" t="n">
        <v>0.88</v>
      </c>
      <c r="R15" s="0" t="n">
        <v>0.43</v>
      </c>
      <c r="S15" s="0" t="n">
        <v>0.76</v>
      </c>
      <c r="T15" s="0" t="n">
        <v>0.94</v>
      </c>
    </row>
    <row r="16" customFormat="false" ht="12.8" hidden="false" customHeight="false" outlineLevel="0" collapsed="false">
      <c r="A16" s="0" t="n">
        <v>14</v>
      </c>
      <c r="B16" s="0" t="s">
        <v>35</v>
      </c>
      <c r="C16" s="0" t="s">
        <v>35</v>
      </c>
      <c r="D16" s="0" t="n">
        <v>0</v>
      </c>
      <c r="E16" s="0" t="n">
        <v>8325</v>
      </c>
      <c r="F16" s="0" t="n">
        <v>4349</v>
      </c>
      <c r="G16" s="0" t="n">
        <v>846088</v>
      </c>
      <c r="H16" s="0" t="n">
        <v>12773</v>
      </c>
      <c r="I16" s="0" t="n">
        <v>0.39</v>
      </c>
      <c r="J16" s="0" t="n">
        <v>0.99</v>
      </c>
      <c r="K16" s="0" t="n">
        <v>0.66</v>
      </c>
      <c r="L16" s="0" t="n">
        <v>0.99</v>
      </c>
      <c r="M16" s="0" t="n">
        <v>0.61</v>
      </c>
      <c r="N16" s="0" t="n">
        <v>0.01</v>
      </c>
      <c r="O16" s="0" t="n">
        <v>0.34</v>
      </c>
      <c r="P16" s="0" t="n">
        <v>0.01</v>
      </c>
      <c r="Q16" s="0" t="n">
        <v>0.98</v>
      </c>
      <c r="R16" s="0" t="n">
        <v>0.25</v>
      </c>
      <c r="S16" s="0" t="n">
        <v>0.5</v>
      </c>
      <c r="T16" s="0" t="n">
        <v>0.9</v>
      </c>
    </row>
    <row r="17" customFormat="false" ht="12.8" hidden="false" customHeight="false" outlineLevel="0" collapsed="false">
      <c r="A17" s="0" t="n">
        <v>15</v>
      </c>
      <c r="B17" s="0" t="s">
        <v>36</v>
      </c>
      <c r="C17" s="0" t="s">
        <v>35</v>
      </c>
      <c r="D17" s="0" t="n">
        <v>25</v>
      </c>
      <c r="E17" s="0" t="n">
        <v>340048</v>
      </c>
      <c r="F17" s="0" t="n">
        <v>48588</v>
      </c>
      <c r="G17" s="0" t="n">
        <v>420805</v>
      </c>
      <c r="H17" s="0" t="n">
        <v>62094</v>
      </c>
      <c r="I17" s="0" t="n">
        <v>0.85</v>
      </c>
      <c r="J17" s="0" t="n">
        <v>0.9</v>
      </c>
      <c r="K17" s="0" t="n">
        <v>0.87</v>
      </c>
      <c r="L17" s="0" t="n">
        <v>0.87</v>
      </c>
      <c r="M17" s="0" t="n">
        <v>0.15</v>
      </c>
      <c r="N17" s="0" t="n">
        <v>0.1</v>
      </c>
      <c r="O17" s="0" t="n">
        <v>0.13</v>
      </c>
      <c r="P17" s="0" t="n">
        <v>0.13</v>
      </c>
      <c r="Q17" s="0" t="n">
        <v>0.87</v>
      </c>
      <c r="R17" s="0" t="n">
        <v>0.43</v>
      </c>
      <c r="S17" s="0" t="n">
        <v>0.74</v>
      </c>
      <c r="T17" s="0" t="n">
        <v>0.93</v>
      </c>
    </row>
    <row r="18" customFormat="false" ht="12.8" hidden="false" customHeight="false" outlineLevel="0" collapsed="false">
      <c r="A18" s="0" t="n">
        <v>16</v>
      </c>
      <c r="B18" s="0" t="s">
        <v>37</v>
      </c>
      <c r="C18" s="0" t="s">
        <v>35</v>
      </c>
      <c r="D18" s="0" t="n">
        <v>50</v>
      </c>
      <c r="E18" s="0" t="n">
        <v>350190</v>
      </c>
      <c r="F18" s="0" t="n">
        <v>51138</v>
      </c>
      <c r="G18" s="0" t="n">
        <v>405642</v>
      </c>
      <c r="H18" s="0" t="n">
        <v>64565</v>
      </c>
      <c r="I18" s="0" t="n">
        <v>0.84</v>
      </c>
      <c r="J18" s="0" t="n">
        <v>0.89</v>
      </c>
      <c r="K18" s="0" t="n">
        <v>0.87</v>
      </c>
      <c r="L18" s="0" t="n">
        <v>0.86</v>
      </c>
      <c r="M18" s="0" t="n">
        <v>0.16</v>
      </c>
      <c r="N18" s="0" t="n">
        <v>0.11</v>
      </c>
      <c r="O18" s="0" t="n">
        <v>0.13</v>
      </c>
      <c r="P18" s="0" t="n">
        <v>0.14</v>
      </c>
      <c r="Q18" s="0" t="n">
        <v>0.87</v>
      </c>
      <c r="R18" s="0" t="n">
        <v>0.43</v>
      </c>
      <c r="S18" s="0" t="n">
        <v>0.73</v>
      </c>
      <c r="T18" s="0" t="n">
        <v>0.93</v>
      </c>
    </row>
    <row r="19" customFormat="false" ht="12.8" hidden="false" customHeight="false" outlineLevel="0" collapsed="false">
      <c r="A19" s="0" t="n">
        <v>17</v>
      </c>
      <c r="B19" s="0" t="s">
        <v>38</v>
      </c>
      <c r="C19" s="0" t="s">
        <v>35</v>
      </c>
      <c r="D19" s="0" t="n">
        <v>100</v>
      </c>
      <c r="E19" s="0" t="n">
        <v>371201</v>
      </c>
      <c r="F19" s="0" t="n">
        <v>53217</v>
      </c>
      <c r="G19" s="0" t="n">
        <v>381808</v>
      </c>
      <c r="H19" s="0" t="n">
        <v>63509</v>
      </c>
      <c r="I19" s="0" t="n">
        <v>0.85</v>
      </c>
      <c r="J19" s="0" t="n">
        <v>0.88</v>
      </c>
      <c r="K19" s="0" t="n">
        <v>0.87</v>
      </c>
      <c r="L19" s="0" t="n">
        <v>0.86</v>
      </c>
      <c r="M19" s="0" t="n">
        <v>0.15</v>
      </c>
      <c r="N19" s="0" t="n">
        <v>0.12</v>
      </c>
      <c r="O19" s="0" t="n">
        <v>0.13</v>
      </c>
      <c r="P19" s="0" t="n">
        <v>0.14</v>
      </c>
      <c r="Q19" s="0" t="n">
        <v>0.87</v>
      </c>
      <c r="R19" s="0" t="n">
        <v>0.43</v>
      </c>
      <c r="S19" s="0" t="n">
        <v>0.73</v>
      </c>
      <c r="T19" s="0" t="n">
        <v>0.93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58</v>
      </c>
      <c r="D1" s="0" t="s">
        <v>1</v>
      </c>
      <c r="E1" s="0" t="s">
        <v>2</v>
      </c>
      <c r="F1" s="0" t="s">
        <v>3</v>
      </c>
      <c r="G1" s="1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n">
        <v>0</v>
      </c>
      <c r="D2" s="0" t="s">
        <v>21</v>
      </c>
      <c r="E2" s="0" t="n">
        <v>0</v>
      </c>
      <c r="F2" s="0" t="n">
        <v>0.95</v>
      </c>
      <c r="M2" s="2" t="e">
        <f aca="false">(I2/(I2+L2))</f>
        <v>#DIV/0!</v>
      </c>
      <c r="N2" s="2" t="e">
        <f aca="false">K2/(K2+J2)</f>
        <v>#DIV/0!</v>
      </c>
      <c r="O2" s="3" t="e">
        <f aca="false">I2/(I2+J2)</f>
        <v>#DIV/0!</v>
      </c>
      <c r="P2" s="3" t="e">
        <f aca="false">K2/(K2+L2)</f>
        <v>#DIV/0!</v>
      </c>
      <c r="Q2" s="3" t="e">
        <f aca="false">1-M2</f>
        <v>#DIV/0!</v>
      </c>
      <c r="R2" s="3" t="e">
        <f aca="false">1-N2</f>
        <v>#DIV/0!</v>
      </c>
      <c r="S2" s="3" t="e">
        <f aca="false">1-O2</f>
        <v>#DIV/0!</v>
      </c>
      <c r="T2" s="3" t="e">
        <f aca="false">1-P2</f>
        <v>#DIV/0!</v>
      </c>
      <c r="U2" s="3" t="e">
        <f aca="false">(I2+K2)/SUM(I2:L2)</f>
        <v>#DIV/0!</v>
      </c>
      <c r="V2" s="3" t="e">
        <f aca="false">(O2*M2)/(M2+O2)</f>
        <v>#DIV/0!</v>
      </c>
      <c r="W2" s="3" t="e">
        <f aca="false">((I2*K2)-(J2*L2))/SQRT((I2+J2)*(I2+L2)*(K2+J2)*(K2+L2))</f>
        <v>#DIV/0!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n">
        <v>1</v>
      </c>
      <c r="D3" s="0" t="s">
        <v>22</v>
      </c>
      <c r="E3" s="0" t="n">
        <v>0</v>
      </c>
      <c r="F3" s="0" t="n">
        <v>0.96</v>
      </c>
      <c r="M3" s="2" t="e">
        <f aca="false">(I3/(I3+L3))</f>
        <v>#DIV/0!</v>
      </c>
      <c r="N3" s="2" t="e">
        <f aca="false">K3/(K3+J3)</f>
        <v>#DIV/0!</v>
      </c>
      <c r="O3" s="3" t="e">
        <f aca="false">I3/(I3+J3)</f>
        <v>#DIV/0!</v>
      </c>
      <c r="P3" s="3" t="e">
        <f aca="false">K3/(K3+L3)</f>
        <v>#DIV/0!</v>
      </c>
      <c r="Q3" s="3" t="e">
        <f aca="false">1-M3</f>
        <v>#DIV/0!</v>
      </c>
      <c r="R3" s="3" t="e">
        <f aca="false">1-N3</f>
        <v>#DIV/0!</v>
      </c>
      <c r="S3" s="3" t="e">
        <f aca="false">1-O3</f>
        <v>#DIV/0!</v>
      </c>
      <c r="T3" s="3" t="e">
        <f aca="false">1-P3</f>
        <v>#DIV/0!</v>
      </c>
      <c r="U3" s="3" t="e">
        <f aca="false">(I3+K3)/SUM(I3:L3)</f>
        <v>#DIV/0!</v>
      </c>
      <c r="V3" s="3" t="e">
        <f aca="false">(O3*M3)/(M3+O3)</f>
        <v>#DIV/0!</v>
      </c>
      <c r="W3" s="3" t="e">
        <f aca="false">((I3*K3)-(J3*L3))/SQRT((I3+J3)*(I3+L3)*(K3+J3)*(K3+L3))</f>
        <v>#DIV/0!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n">
        <v>2</v>
      </c>
      <c r="D4" s="0" t="s">
        <v>23</v>
      </c>
      <c r="E4" s="0" t="n">
        <v>0</v>
      </c>
      <c r="F4" s="0" t="n">
        <v>0.55</v>
      </c>
      <c r="M4" s="2" t="e">
        <f aca="false">(I4/(I4+L4))</f>
        <v>#DIV/0!</v>
      </c>
      <c r="N4" s="2" t="e">
        <f aca="false">K4/(K4+J4)</f>
        <v>#DIV/0!</v>
      </c>
      <c r="O4" s="3" t="e">
        <f aca="false">I4/(I4+J4)</f>
        <v>#DIV/0!</v>
      </c>
      <c r="P4" s="3" t="e">
        <f aca="false">K4/(K4+L4)</f>
        <v>#DIV/0!</v>
      </c>
      <c r="Q4" s="3" t="e">
        <f aca="false">1-M4</f>
        <v>#DIV/0!</v>
      </c>
      <c r="R4" s="3" t="e">
        <f aca="false">1-N4</f>
        <v>#DIV/0!</v>
      </c>
      <c r="S4" s="3" t="e">
        <f aca="false">1-O4</f>
        <v>#DIV/0!</v>
      </c>
      <c r="T4" s="3" t="e">
        <f aca="false">1-P4</f>
        <v>#DIV/0!</v>
      </c>
      <c r="U4" s="3" t="e">
        <f aca="false">(I4+K4)/SUM(I4:L4)</f>
        <v>#DIV/0!</v>
      </c>
      <c r="V4" s="3" t="e">
        <f aca="false">(O4*M4)/(M4+O4)</f>
        <v>#DIV/0!</v>
      </c>
      <c r="W4" s="3" t="e">
        <f aca="false">((I4*K4)-(J4*L4))/SQRT((I4+J4)*(I4+L4)*(K4+J4)*(K4+L4))</f>
        <v>#DIV/0!</v>
      </c>
    </row>
    <row r="5" customFormat="false" ht="12.8" hidden="false" customHeight="false" outlineLevel="0" collapsed="false">
      <c r="A5" s="0" t="n">
        <v>3</v>
      </c>
      <c r="B5" s="0" t="s">
        <v>24</v>
      </c>
      <c r="C5" s="0" t="n">
        <v>3</v>
      </c>
      <c r="D5" s="0" t="s">
        <v>23</v>
      </c>
      <c r="E5" s="0" t="n">
        <v>25</v>
      </c>
      <c r="F5" s="0" t="n">
        <v>0.87</v>
      </c>
      <c r="M5" s="2" t="e">
        <f aca="false">(I5/(I5+L5))</f>
        <v>#DIV/0!</v>
      </c>
      <c r="N5" s="2" t="e">
        <f aca="false">K5/(K5+J5)</f>
        <v>#DIV/0!</v>
      </c>
      <c r="O5" s="3" t="e">
        <f aca="false">I5/(I5+J5)</f>
        <v>#DIV/0!</v>
      </c>
      <c r="P5" s="3" t="e">
        <f aca="false">K5/(K5+L5)</f>
        <v>#DIV/0!</v>
      </c>
      <c r="Q5" s="3" t="e">
        <f aca="false">1-M5</f>
        <v>#DIV/0!</v>
      </c>
      <c r="R5" s="3" t="e">
        <f aca="false">1-N5</f>
        <v>#DIV/0!</v>
      </c>
      <c r="S5" s="3" t="e">
        <f aca="false">1-O5</f>
        <v>#DIV/0!</v>
      </c>
      <c r="T5" s="3" t="e">
        <f aca="false">1-P5</f>
        <v>#DIV/0!</v>
      </c>
      <c r="U5" s="3" t="e">
        <f aca="false">(I5+K5)/SUM(I5:L5)</f>
        <v>#DIV/0!</v>
      </c>
      <c r="V5" s="3" t="e">
        <f aca="false">(O5*M5)/(M5+O5)</f>
        <v>#DIV/0!</v>
      </c>
      <c r="W5" s="3" t="e">
        <f aca="false">((I5*K5)-(J5*L5))/SQRT((I5+J5)*(I5+L5)*(K5+J5)*(K5+L5))</f>
        <v>#DIV/0!</v>
      </c>
    </row>
    <row r="6" customFormat="false" ht="12.8" hidden="false" customHeight="false" outlineLevel="0" collapsed="false">
      <c r="A6" s="0" t="n">
        <v>4</v>
      </c>
      <c r="B6" s="0" t="s">
        <v>25</v>
      </c>
      <c r="C6" s="0" t="n">
        <v>4</v>
      </c>
      <c r="D6" s="0" t="s">
        <v>23</v>
      </c>
      <c r="E6" s="0" t="n">
        <v>50</v>
      </c>
      <c r="F6" s="0" t="n">
        <v>0.92</v>
      </c>
      <c r="M6" s="2" t="e">
        <f aca="false">(I6/(I6+L6))</f>
        <v>#DIV/0!</v>
      </c>
      <c r="N6" s="2" t="e">
        <f aca="false">K6/(K6+J6)</f>
        <v>#DIV/0!</v>
      </c>
      <c r="O6" s="3" t="e">
        <f aca="false">I6/(I6+J6)</f>
        <v>#DIV/0!</v>
      </c>
      <c r="P6" s="3" t="e">
        <f aca="false">K6/(K6+L6)</f>
        <v>#DIV/0!</v>
      </c>
      <c r="Q6" s="3" t="e">
        <f aca="false">1-M6</f>
        <v>#DIV/0!</v>
      </c>
      <c r="R6" s="3" t="e">
        <f aca="false">1-N6</f>
        <v>#DIV/0!</v>
      </c>
      <c r="S6" s="3" t="e">
        <f aca="false">1-O6</f>
        <v>#DIV/0!</v>
      </c>
      <c r="T6" s="3" t="e">
        <f aca="false">1-P6</f>
        <v>#DIV/0!</v>
      </c>
      <c r="U6" s="3" t="e">
        <f aca="false">(I6+K6)/SUM(I6:L6)</f>
        <v>#DIV/0!</v>
      </c>
      <c r="V6" s="3" t="e">
        <f aca="false">(O6*M6)/(M6+O6)</f>
        <v>#DIV/0!</v>
      </c>
      <c r="W6" s="3" t="e">
        <f aca="false">((I6*K6)-(J6*L6))/SQRT((I6+J6)*(I6+L6)*(K6+J6)*(K6+L6))</f>
        <v>#DIV/0!</v>
      </c>
    </row>
    <row r="7" customFormat="false" ht="12.8" hidden="false" customHeight="false" outlineLevel="0" collapsed="false">
      <c r="A7" s="0" t="n">
        <v>5</v>
      </c>
      <c r="B7" s="0" t="s">
        <v>26</v>
      </c>
      <c r="C7" s="0" t="n">
        <v>5</v>
      </c>
      <c r="D7" s="0" t="s">
        <v>23</v>
      </c>
      <c r="E7" s="0" t="n">
        <v>100</v>
      </c>
      <c r="F7" s="0" t="n">
        <v>0.95</v>
      </c>
      <c r="M7" s="2" t="e">
        <f aca="false">(I7/(I7+L7))</f>
        <v>#DIV/0!</v>
      </c>
      <c r="N7" s="2" t="e">
        <f aca="false">K7/(K7+J7)</f>
        <v>#DIV/0!</v>
      </c>
      <c r="O7" s="3" t="e">
        <f aca="false">I7/(I7+J7)</f>
        <v>#DIV/0!</v>
      </c>
      <c r="P7" s="3" t="e">
        <f aca="false">K7/(K7+L7)</f>
        <v>#DIV/0!</v>
      </c>
      <c r="Q7" s="3" t="e">
        <f aca="false">1-M7</f>
        <v>#DIV/0!</v>
      </c>
      <c r="R7" s="3" t="e">
        <f aca="false">1-N7</f>
        <v>#DIV/0!</v>
      </c>
      <c r="S7" s="3" t="e">
        <f aca="false">1-O7</f>
        <v>#DIV/0!</v>
      </c>
      <c r="T7" s="3" t="e">
        <f aca="false">1-P7</f>
        <v>#DIV/0!</v>
      </c>
      <c r="U7" s="3" t="e">
        <f aca="false">(I7+K7)/SUM(I7:L7)</f>
        <v>#DIV/0!</v>
      </c>
      <c r="V7" s="3" t="e">
        <f aca="false">(O7*M7)/(M7+O7)</f>
        <v>#DIV/0!</v>
      </c>
      <c r="W7" s="3" t="e">
        <f aca="false">((I7*K7)-(J7*L7))/SQRT((I7+J7)*(I7+L7)*(K7+J7)*(K7+L7))</f>
        <v>#DIV/0!</v>
      </c>
    </row>
    <row r="8" customFormat="false" ht="12.8" hidden="false" customHeight="false" outlineLevel="0" collapsed="false">
      <c r="A8" s="0" t="n">
        <v>6</v>
      </c>
      <c r="B8" s="0" t="s">
        <v>27</v>
      </c>
      <c r="C8" s="0" t="n">
        <v>6</v>
      </c>
      <c r="D8" s="0" t="s">
        <v>27</v>
      </c>
      <c r="E8" s="0" t="n">
        <v>0</v>
      </c>
      <c r="F8" s="0" t="n">
        <v>0.81</v>
      </c>
      <c r="M8" s="2" t="e">
        <f aca="false">(I8/(I8+L8))</f>
        <v>#DIV/0!</v>
      </c>
      <c r="N8" s="2" t="e">
        <f aca="false">K8/(K8+J8)</f>
        <v>#DIV/0!</v>
      </c>
      <c r="O8" s="3" t="e">
        <f aca="false">I8/(I8+J8)</f>
        <v>#DIV/0!</v>
      </c>
      <c r="P8" s="1" t="e">
        <f aca="false">K8/(K8+L8)</f>
        <v>#DIV/0!</v>
      </c>
      <c r="Q8" s="1" t="e">
        <f aca="false">1-M8</f>
        <v>#DIV/0!</v>
      </c>
      <c r="R8" s="3" t="e">
        <f aca="false">1-N8</f>
        <v>#DIV/0!</v>
      </c>
      <c r="S8" s="3" t="e">
        <f aca="false">1-O8</f>
        <v>#DIV/0!</v>
      </c>
      <c r="T8" s="3" t="e">
        <f aca="false">1-P8</f>
        <v>#DIV/0!</v>
      </c>
      <c r="U8" s="3" t="e">
        <f aca="false">(I8+K8)/SUM(I8:L8)</f>
        <v>#DIV/0!</v>
      </c>
      <c r="V8" s="3" t="e">
        <f aca="false">(O8*M8)/(M8+O8)</f>
        <v>#DIV/0!</v>
      </c>
      <c r="W8" s="3" t="e">
        <f aca="false">((I8*K8)-(J8*L8))/SQRT((I8+J8)*(I8+L8)*(K8+J8)*(K8+L8))</f>
        <v>#DIV/0!</v>
      </c>
    </row>
    <row r="9" customFormat="false" ht="12.8" hidden="false" customHeight="false" outlineLevel="0" collapsed="false">
      <c r="A9" s="0" t="n">
        <v>7</v>
      </c>
      <c r="B9" s="0" t="s">
        <v>28</v>
      </c>
      <c r="C9" s="0" t="n">
        <v>7</v>
      </c>
      <c r="D9" s="0" t="s">
        <v>27</v>
      </c>
      <c r="E9" s="0" t="n">
        <v>25</v>
      </c>
      <c r="F9" s="0" t="n">
        <v>0.91</v>
      </c>
      <c r="M9" s="2" t="e">
        <f aca="false">(I9/(I9+L9))</f>
        <v>#DIV/0!</v>
      </c>
      <c r="N9" s="2" t="e">
        <f aca="false">K9/(K9+J9)</f>
        <v>#DIV/0!</v>
      </c>
      <c r="O9" s="3" t="e">
        <f aca="false">I9/(I9+J9)</f>
        <v>#DIV/0!</v>
      </c>
      <c r="P9" s="3" t="e">
        <f aca="false">K9/(K9+L9)</f>
        <v>#DIV/0!</v>
      </c>
      <c r="Q9" s="3" t="e">
        <f aca="false">1-M9</f>
        <v>#DIV/0!</v>
      </c>
      <c r="R9" s="3" t="e">
        <f aca="false">1-N9</f>
        <v>#DIV/0!</v>
      </c>
      <c r="S9" s="3" t="e">
        <f aca="false">1-O9</f>
        <v>#DIV/0!</v>
      </c>
      <c r="T9" s="3" t="e">
        <f aca="false">1-P9</f>
        <v>#DIV/0!</v>
      </c>
      <c r="U9" s="3" t="e">
        <f aca="false">(I9+K9)/SUM(I9:L9)</f>
        <v>#DIV/0!</v>
      </c>
      <c r="V9" s="3" t="e">
        <f aca="false">(O9*M9)/(M9+O9)</f>
        <v>#DIV/0!</v>
      </c>
      <c r="W9" s="3" t="e">
        <f aca="false">((I9*K9)-(J9*L9))/SQRT((I9+J9)*(I9+L9)*(K9+J9)*(K9+L9))</f>
        <v>#DIV/0!</v>
      </c>
    </row>
    <row r="10" customFormat="false" ht="12.8" hidden="false" customHeight="false" outlineLevel="0" collapsed="false">
      <c r="A10" s="0" t="n">
        <v>8</v>
      </c>
      <c r="B10" s="0" t="s">
        <v>29</v>
      </c>
      <c r="C10" s="0" t="n">
        <v>8</v>
      </c>
      <c r="D10" s="0" t="s">
        <v>27</v>
      </c>
      <c r="E10" s="0" t="n">
        <v>50</v>
      </c>
      <c r="F10" s="0" t="n">
        <v>0.93</v>
      </c>
      <c r="G10" s="1"/>
      <c r="M10" s="2" t="e">
        <f aca="false">(I10/(I10+L10))</f>
        <v>#DIV/0!</v>
      </c>
      <c r="N10" s="2" t="e">
        <f aca="false">K10/(K10+J10)</f>
        <v>#DIV/0!</v>
      </c>
      <c r="O10" s="3" t="e">
        <f aca="false">I10/(I10+J10)</f>
        <v>#DIV/0!</v>
      </c>
      <c r="P10" s="3" t="e">
        <f aca="false">K10/(K10+L10)</f>
        <v>#DIV/0!</v>
      </c>
      <c r="Q10" s="3" t="e">
        <f aca="false">1-M10</f>
        <v>#DIV/0!</v>
      </c>
      <c r="R10" s="3" t="e">
        <f aca="false">1-N10</f>
        <v>#DIV/0!</v>
      </c>
      <c r="S10" s="3" t="e">
        <f aca="false">1-O10</f>
        <v>#DIV/0!</v>
      </c>
      <c r="T10" s="3" t="e">
        <f aca="false">1-P10</f>
        <v>#DIV/0!</v>
      </c>
      <c r="U10" s="3" t="e">
        <f aca="false">(I10+K10)/SUM(I10:L10)</f>
        <v>#DIV/0!</v>
      </c>
      <c r="V10" s="3" t="e">
        <f aca="false">(O10*M10)/(M10+O10)</f>
        <v>#DIV/0!</v>
      </c>
      <c r="W10" s="3" t="e">
        <f aca="false">((I10*K10)-(J10*L10))/SQRT((I10+J10)*(I10+L10)*(K10+J10)*(K10+L10))</f>
        <v>#DIV/0!</v>
      </c>
    </row>
    <row r="11" customFormat="false" ht="12.8" hidden="false" customHeight="false" outlineLevel="0" collapsed="false">
      <c r="A11" s="0" t="n">
        <v>9</v>
      </c>
      <c r="B11" s="0" t="s">
        <v>30</v>
      </c>
      <c r="C11" s="0" t="n">
        <v>9</v>
      </c>
      <c r="D11" s="0" t="s">
        <v>27</v>
      </c>
      <c r="E11" s="0" t="n">
        <v>100</v>
      </c>
      <c r="F11" s="0" t="n">
        <v>0.95</v>
      </c>
      <c r="G11" s="1"/>
      <c r="M11" s="2" t="e">
        <f aca="false">(I11/(I11+L11))</f>
        <v>#DIV/0!</v>
      </c>
      <c r="N11" s="2" t="e">
        <f aca="false">K11/(K11+J11)</f>
        <v>#DIV/0!</v>
      </c>
      <c r="O11" s="3" t="e">
        <f aca="false">I11/(I11+J11)</f>
        <v>#DIV/0!</v>
      </c>
      <c r="P11" s="3" t="e">
        <f aca="false">K11/(K11+L11)</f>
        <v>#DIV/0!</v>
      </c>
      <c r="Q11" s="3" t="e">
        <f aca="false">1-M11</f>
        <v>#DIV/0!</v>
      </c>
      <c r="R11" s="3" t="e">
        <f aca="false">1-N11</f>
        <v>#DIV/0!</v>
      </c>
      <c r="S11" s="3" t="e">
        <f aca="false">1-O11</f>
        <v>#DIV/0!</v>
      </c>
      <c r="T11" s="3" t="e">
        <f aca="false">1-P11</f>
        <v>#DIV/0!</v>
      </c>
      <c r="U11" s="3" t="e">
        <f aca="false">(I11+K11)/SUM(I11:L11)</f>
        <v>#DIV/0!</v>
      </c>
      <c r="V11" s="3" t="e">
        <f aca="false">(O11*M11)/(M11+O11)</f>
        <v>#DIV/0!</v>
      </c>
      <c r="W11" s="3" t="e">
        <f aca="false">((I11*K11)-(J11*L11))/SQRT((I11+J11)*(I11+L11)*(K11+J11)*(K11+L11))</f>
        <v>#DIV/0!</v>
      </c>
    </row>
    <row r="12" customFormat="false" ht="12.8" hidden="false" customHeight="false" outlineLevel="0" collapsed="false">
      <c r="A12" s="0" t="n">
        <v>10</v>
      </c>
      <c r="B12" s="0" t="s">
        <v>31</v>
      </c>
      <c r="C12" s="0" t="n">
        <v>10</v>
      </c>
      <c r="D12" s="0" t="s">
        <v>31</v>
      </c>
      <c r="E12" s="0" t="n">
        <v>0</v>
      </c>
      <c r="F12" s="0" t="n">
        <v>0.61</v>
      </c>
      <c r="G12" s="1"/>
      <c r="M12" s="2" t="e">
        <f aca="false">(I12/(I12+L12))</f>
        <v>#DIV/0!</v>
      </c>
      <c r="N12" s="2" t="e">
        <f aca="false">K12/(K12+J12)</f>
        <v>#DIV/0!</v>
      </c>
      <c r="O12" s="3" t="e">
        <f aca="false">I12/(I12+J12)</f>
        <v>#DIV/0!</v>
      </c>
      <c r="P12" s="3" t="e">
        <f aca="false">K12/(K12+L12)</f>
        <v>#DIV/0!</v>
      </c>
      <c r="Q12" s="3" t="e">
        <f aca="false">1-M12</f>
        <v>#DIV/0!</v>
      </c>
      <c r="R12" s="3" t="e">
        <f aca="false">1-N12</f>
        <v>#DIV/0!</v>
      </c>
      <c r="S12" s="3" t="e">
        <f aca="false">1-O12</f>
        <v>#DIV/0!</v>
      </c>
      <c r="T12" s="3" t="e">
        <f aca="false">1-P12</f>
        <v>#DIV/0!</v>
      </c>
      <c r="U12" s="3" t="e">
        <f aca="false">(I12+K12)/SUM(I12:L12)</f>
        <v>#DIV/0!</v>
      </c>
      <c r="V12" s="3" t="e">
        <f aca="false">(O12*M12)/(M12+O12)</f>
        <v>#DIV/0!</v>
      </c>
      <c r="W12" s="3" t="e">
        <f aca="false">((I12*K12)-(J12*L12))/SQRT((I12+J12)*(I12+L12)*(K12+J12)*(K12+L12))</f>
        <v>#DIV/0!</v>
      </c>
    </row>
    <row r="13" customFormat="false" ht="12.8" hidden="false" customHeight="false" outlineLevel="0" collapsed="false">
      <c r="A13" s="0" t="n">
        <v>11</v>
      </c>
      <c r="B13" s="0" t="s">
        <v>32</v>
      </c>
      <c r="C13" s="0" t="n">
        <v>11</v>
      </c>
      <c r="D13" s="0" t="s">
        <v>31</v>
      </c>
      <c r="E13" s="0" t="n">
        <v>25</v>
      </c>
      <c r="F13" s="0" t="n">
        <v>0.9</v>
      </c>
      <c r="G13" s="1"/>
      <c r="M13" s="2" t="e">
        <f aca="false">(I13/(I13+L13))</f>
        <v>#DIV/0!</v>
      </c>
      <c r="N13" s="2" t="e">
        <f aca="false">K13/(K13+J13)</f>
        <v>#DIV/0!</v>
      </c>
      <c r="O13" s="3" t="e">
        <f aca="false">I13/(I13+J13)</f>
        <v>#DIV/0!</v>
      </c>
      <c r="P13" s="3" t="e">
        <f aca="false">K13/(K13+L13)</f>
        <v>#DIV/0!</v>
      </c>
      <c r="Q13" s="3" t="e">
        <f aca="false">1-M13</f>
        <v>#DIV/0!</v>
      </c>
      <c r="R13" s="3" t="e">
        <f aca="false">1-N13</f>
        <v>#DIV/0!</v>
      </c>
      <c r="S13" s="3" t="e">
        <f aca="false">1-O13</f>
        <v>#DIV/0!</v>
      </c>
      <c r="T13" s="3" t="e">
        <f aca="false">1-P13</f>
        <v>#DIV/0!</v>
      </c>
      <c r="U13" s="3" t="e">
        <f aca="false">(I13+K13)/SUM(I13:L13)</f>
        <v>#DIV/0!</v>
      </c>
      <c r="V13" s="3" t="e">
        <f aca="false">(O13*M13)/(M13+O13)</f>
        <v>#DIV/0!</v>
      </c>
      <c r="W13" s="3" t="e">
        <f aca="false">((I13*K13)-(J13*L13))/SQRT((I13+J13)*(I13+L13)*(K13+J13)*(K13+L13))</f>
        <v>#DIV/0!</v>
      </c>
    </row>
    <row r="14" customFormat="false" ht="12.8" hidden="false" customHeight="false" outlineLevel="0" collapsed="false">
      <c r="A14" s="0" t="n">
        <v>12</v>
      </c>
      <c r="B14" s="0" t="s">
        <v>33</v>
      </c>
      <c r="C14" s="0" t="n">
        <v>12</v>
      </c>
      <c r="D14" s="0" t="s">
        <v>31</v>
      </c>
      <c r="E14" s="0" t="n">
        <v>50</v>
      </c>
      <c r="G14" s="1"/>
      <c r="M14" s="2" t="e">
        <f aca="false">(I14/(I14+L14))</f>
        <v>#DIV/0!</v>
      </c>
      <c r="N14" s="2" t="e">
        <f aca="false">K14/(K14+J14)</f>
        <v>#DIV/0!</v>
      </c>
      <c r="O14" s="3" t="e">
        <f aca="false">I14/(I14+J14)</f>
        <v>#DIV/0!</v>
      </c>
      <c r="P14" s="3" t="e">
        <f aca="false">K14/(K14+L14)</f>
        <v>#DIV/0!</v>
      </c>
      <c r="Q14" s="3" t="e">
        <f aca="false">1-M14</f>
        <v>#DIV/0!</v>
      </c>
      <c r="R14" s="3" t="e">
        <f aca="false">1-N14</f>
        <v>#DIV/0!</v>
      </c>
      <c r="S14" s="3" t="e">
        <f aca="false">1-O14</f>
        <v>#DIV/0!</v>
      </c>
      <c r="T14" s="3" t="e">
        <f aca="false">1-P14</f>
        <v>#DIV/0!</v>
      </c>
      <c r="U14" s="3" t="e">
        <f aca="false">(I14+K14)/SUM(I14:L14)</f>
        <v>#DIV/0!</v>
      </c>
      <c r="V14" s="3" t="e">
        <f aca="false">(O14*M14)/(M14+O14)</f>
        <v>#DIV/0!</v>
      </c>
      <c r="W14" s="3" t="e">
        <f aca="false">((I14*K14)-(J14*L14))/SQRT((I14+J14)*(I14+L14)*(K14+J14)*(K14+L14))</f>
        <v>#DIV/0!</v>
      </c>
    </row>
    <row r="15" customFormat="false" ht="12.8" hidden="false" customHeight="false" outlineLevel="0" collapsed="false">
      <c r="A15" s="0" t="n">
        <v>13</v>
      </c>
      <c r="B15" s="0" t="s">
        <v>34</v>
      </c>
      <c r="C15" s="0" t="n">
        <v>13</v>
      </c>
      <c r="D15" s="0" t="s">
        <v>31</v>
      </c>
      <c r="E15" s="0" t="n">
        <v>100</v>
      </c>
      <c r="G15" s="1"/>
      <c r="M15" s="2" t="e">
        <f aca="false">(I15/(I15+L15))</f>
        <v>#DIV/0!</v>
      </c>
      <c r="N15" s="2" t="e">
        <f aca="false">K15/(K15+J15)</f>
        <v>#DIV/0!</v>
      </c>
      <c r="O15" s="3" t="e">
        <f aca="false">I15/(I15+J15)</f>
        <v>#DIV/0!</v>
      </c>
      <c r="P15" s="3" t="e">
        <f aca="false">K15/(K15+L15)</f>
        <v>#DIV/0!</v>
      </c>
      <c r="Q15" s="3" t="e">
        <f aca="false">1-M15</f>
        <v>#DIV/0!</v>
      </c>
      <c r="R15" s="3" t="e">
        <f aca="false">1-N15</f>
        <v>#DIV/0!</v>
      </c>
      <c r="S15" s="3" t="e">
        <f aca="false">1-O15</f>
        <v>#DIV/0!</v>
      </c>
      <c r="T15" s="3" t="e">
        <f aca="false">1-P15</f>
        <v>#DIV/0!</v>
      </c>
      <c r="U15" s="3" t="e">
        <f aca="false">(I15+K15)/SUM(I15:L15)</f>
        <v>#DIV/0!</v>
      </c>
      <c r="V15" s="3" t="e">
        <f aca="false">(O15*M15)/(M15+O15)</f>
        <v>#DIV/0!</v>
      </c>
      <c r="W15" s="3" t="e">
        <f aca="false">((I15*K15)-(J15*L15))/SQRT((I15+J15)*(I15+L15)*(K15+J15)*(K15+L15))</f>
        <v>#DIV/0!</v>
      </c>
    </row>
    <row r="16" customFormat="false" ht="12.8" hidden="false" customHeight="false" outlineLevel="0" collapsed="false">
      <c r="A16" s="0" t="n">
        <v>14</v>
      </c>
      <c r="B16" s="0" t="s">
        <v>35</v>
      </c>
      <c r="C16" s="0" t="n">
        <v>14</v>
      </c>
      <c r="D16" s="0" t="s">
        <v>35</v>
      </c>
      <c r="E16" s="0" t="n">
        <v>0</v>
      </c>
      <c r="G16" s="1"/>
      <c r="M16" s="2" t="e">
        <f aca="false">(I16/(I16+L16))</f>
        <v>#DIV/0!</v>
      </c>
      <c r="N16" s="2" t="e">
        <f aca="false">K16/(K16+J16)</f>
        <v>#DIV/0!</v>
      </c>
      <c r="O16" s="3" t="e">
        <f aca="false">I16/(I16+J16)</f>
        <v>#DIV/0!</v>
      </c>
      <c r="P16" s="3" t="e">
        <f aca="false">K16/(K16+L16)</f>
        <v>#DIV/0!</v>
      </c>
      <c r="Q16" s="3" t="e">
        <f aca="false">1-M16</f>
        <v>#DIV/0!</v>
      </c>
      <c r="R16" s="3" t="e">
        <f aca="false">1-N16</f>
        <v>#DIV/0!</v>
      </c>
      <c r="S16" s="3" t="e">
        <f aca="false">1-O16</f>
        <v>#DIV/0!</v>
      </c>
      <c r="T16" s="3" t="e">
        <f aca="false">1-P16</f>
        <v>#DIV/0!</v>
      </c>
      <c r="U16" s="3" t="e">
        <f aca="false">(I16+K16)/SUM(I16:L16)</f>
        <v>#DIV/0!</v>
      </c>
      <c r="V16" s="3" t="e">
        <f aca="false">(O16*M16)/(M16+O16)</f>
        <v>#DIV/0!</v>
      </c>
      <c r="W16" s="3" t="e">
        <f aca="false">((I16*K16)-(J16*L16))/SQRT((I16+J16)*(I16+L16)*(K16+J16)*(K16+L16))</f>
        <v>#DIV/0!</v>
      </c>
    </row>
    <row r="17" customFormat="false" ht="12.8" hidden="false" customHeight="false" outlineLevel="0" collapsed="false">
      <c r="A17" s="0" t="n">
        <v>15</v>
      </c>
      <c r="B17" s="0" t="s">
        <v>36</v>
      </c>
      <c r="C17" s="0" t="n">
        <v>15</v>
      </c>
      <c r="D17" s="0" t="s">
        <v>35</v>
      </c>
      <c r="E17" s="0" t="n">
        <v>25</v>
      </c>
      <c r="G17" s="1"/>
      <c r="M17" s="2" t="e">
        <f aca="false">(I17/(I17+L17))</f>
        <v>#DIV/0!</v>
      </c>
      <c r="N17" s="2" t="e">
        <f aca="false">K17/(K17+J17)</f>
        <v>#DIV/0!</v>
      </c>
      <c r="O17" s="3" t="e">
        <f aca="false">I17/(I17+J17)</f>
        <v>#DIV/0!</v>
      </c>
      <c r="P17" s="3" t="e">
        <f aca="false">K17/(K17+L17)</f>
        <v>#DIV/0!</v>
      </c>
      <c r="Q17" s="3" t="e">
        <f aca="false">1-M17</f>
        <v>#DIV/0!</v>
      </c>
      <c r="R17" s="3" t="e">
        <f aca="false">1-N17</f>
        <v>#DIV/0!</v>
      </c>
      <c r="S17" s="3" t="e">
        <f aca="false">1-O17</f>
        <v>#DIV/0!</v>
      </c>
      <c r="T17" s="3" t="e">
        <f aca="false">1-P17</f>
        <v>#DIV/0!</v>
      </c>
      <c r="U17" s="3" t="e">
        <f aca="false">(I17+K17)/SUM(I17:L17)</f>
        <v>#DIV/0!</v>
      </c>
      <c r="V17" s="3" t="e">
        <f aca="false">(O17*M17)/(M17+O17)</f>
        <v>#DIV/0!</v>
      </c>
      <c r="W17" s="3" t="e">
        <f aca="false">((I17*K17)-(J17*L17))/SQRT((I17+J17)*(I17+L17)*(K17+J17)*(K17+L17))</f>
        <v>#DIV/0!</v>
      </c>
    </row>
    <row r="18" customFormat="false" ht="12.8" hidden="false" customHeight="false" outlineLevel="0" collapsed="false">
      <c r="A18" s="0" t="n">
        <v>16</v>
      </c>
      <c r="B18" s="0" t="s">
        <v>37</v>
      </c>
      <c r="C18" s="0" t="n">
        <v>16</v>
      </c>
      <c r="D18" s="0" t="s">
        <v>35</v>
      </c>
      <c r="E18" s="0" t="n">
        <v>50</v>
      </c>
      <c r="G18" s="1"/>
      <c r="M18" s="2" t="e">
        <f aca="false">(I18/(I18+L18))</f>
        <v>#DIV/0!</v>
      </c>
      <c r="N18" s="2" t="e">
        <f aca="false">K18/(K18+J18)</f>
        <v>#DIV/0!</v>
      </c>
      <c r="O18" s="3" t="e">
        <f aca="false">I18/(I18+J18)</f>
        <v>#DIV/0!</v>
      </c>
      <c r="P18" s="3" t="e">
        <f aca="false">K18/(K18+L18)</f>
        <v>#DIV/0!</v>
      </c>
      <c r="Q18" s="3" t="e">
        <f aca="false">1-M18</f>
        <v>#DIV/0!</v>
      </c>
      <c r="R18" s="3" t="e">
        <f aca="false">1-N18</f>
        <v>#DIV/0!</v>
      </c>
      <c r="S18" s="3" t="e">
        <f aca="false">1-O18</f>
        <v>#DIV/0!</v>
      </c>
      <c r="T18" s="3" t="e">
        <f aca="false">1-P18</f>
        <v>#DIV/0!</v>
      </c>
      <c r="U18" s="3" t="e">
        <f aca="false">(I18+K18)/SUM(I18:L18)</f>
        <v>#DIV/0!</v>
      </c>
      <c r="V18" s="3" t="e">
        <f aca="false">(O18*M18)/(M18+O18)</f>
        <v>#DIV/0!</v>
      </c>
      <c r="W18" s="3" t="e">
        <f aca="false">((I18*K18)-(J18*L18))/SQRT((I18+J18)*(I18+L18)*(K18+J18)*(K18+L18))</f>
        <v>#DIV/0!</v>
      </c>
    </row>
    <row r="19" customFormat="false" ht="12.8" hidden="false" customHeight="false" outlineLevel="0" collapsed="false">
      <c r="A19" s="0" t="n">
        <v>17</v>
      </c>
      <c r="B19" s="0" t="s">
        <v>38</v>
      </c>
      <c r="C19" s="0" t="n">
        <v>17</v>
      </c>
      <c r="D19" s="0" t="s">
        <v>35</v>
      </c>
      <c r="E19" s="0" t="n">
        <v>100</v>
      </c>
      <c r="G19" s="1"/>
      <c r="M19" s="2" t="e">
        <f aca="false">(I19/(I19+L19))</f>
        <v>#DIV/0!</v>
      </c>
      <c r="N19" s="2" t="e">
        <f aca="false">K19/(K19+J19)</f>
        <v>#DIV/0!</v>
      </c>
      <c r="O19" s="3" t="e">
        <f aca="false">I19/(I19+J19)</f>
        <v>#DIV/0!</v>
      </c>
      <c r="P19" s="3" t="e">
        <f aca="false">K19/(K19+L19)</f>
        <v>#DIV/0!</v>
      </c>
      <c r="Q19" s="3" t="e">
        <f aca="false">1-M19</f>
        <v>#DIV/0!</v>
      </c>
      <c r="R19" s="3" t="e">
        <f aca="false">1-N19</f>
        <v>#DIV/0!</v>
      </c>
      <c r="S19" s="3" t="e">
        <f aca="false">1-O19</f>
        <v>#DIV/0!</v>
      </c>
      <c r="T19" s="3" t="e">
        <f aca="false">1-P19</f>
        <v>#DIV/0!</v>
      </c>
      <c r="U19" s="3" t="e">
        <f aca="false">(I19+K19)/SUM(I19:L19)</f>
        <v>#DIV/0!</v>
      </c>
      <c r="V19" s="3" t="e">
        <f aca="false">(O19*M19)/(M19+O19)</f>
        <v>#DIV/0!</v>
      </c>
      <c r="W19" s="3" t="e">
        <f aca="false">((I19*K19)-(J19*L19))/SQRT((I19+J19)*(I19+L19)*(K19+J19)*(K19+L19))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LibreOffice/5.3.4.2$Linux_X86_64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2017-08-15T10:28:20Z</dcterms:modified>
  <cp:revision>4</cp:revision>
  <dc:subject/>
  <dc:title/>
</cp:coreProperties>
</file>