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VEDA\VEDA_Models\Templ_RNBCv2_PL_H2APREN_Paper\Templ_RNBCv2_PL_H2APREN_Paper\SubRES_TMPL\"/>
    </mc:Choice>
  </mc:AlternateContent>
  <xr:revisionPtr revIDLastSave="0" documentId="13_ncr:1_{953EA2D7-79BF-46D2-8363-EAA13437DA4E}" xr6:coauthVersionLast="47" xr6:coauthVersionMax="47" xr10:uidLastSave="{00000000-0000-0000-0000-000000000000}"/>
  <bookViews>
    <workbookView xWindow="3500" yWindow="2790" windowWidth="14400" windowHeight="7290" tabRatio="945" activeTab="4" xr2:uid="{00000000-000D-0000-FFFF-FFFF00000000}"/>
  </bookViews>
  <sheets>
    <sheet name="ELC_BY-CAES" sheetId="21" r:id="rId1"/>
    <sheet name="ELC_BulkEES" sheetId="9" r:id="rId2"/>
    <sheet name="ELC_INT" sheetId="16" r:id="rId3"/>
    <sheet name="SUP_H2" sheetId="18" r:id="rId4"/>
    <sheet name="RCA_Batteries" sheetId="10" r:id="rId5"/>
    <sheet name="ELC_HEAT" sheetId="13" r:id="rId6"/>
    <sheet name="ELC_COOL" sheetId="14" r:id="rId7"/>
    <sheet name="ELC_EVCONS" sheetId="22" r:id="rId8"/>
    <sheet name="ELC_UCDischargingLimit" sheetId="15" r:id="rId9"/>
    <sheet name="Input_DATA" sheetId="7" r:id="rId10"/>
    <sheet name="RES" sheetId="20" r:id="rId11"/>
    <sheet name="ELC_BulkEESv2" sheetId="23" r:id="rId12"/>
    <sheet name="RCA_Batteries (2)" sheetId="24" r:id="rId13"/>
    <sheet name="TRA_Batteries" sheetId="25" r:id="rId14"/>
    <sheet name="List_of_References" sheetId="17" r:id="rId15"/>
  </sheets>
  <externalReferences>
    <externalReference r:id="rId16"/>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0" i="10" l="1"/>
  <c r="Z11" i="10"/>
  <c r="Z9" i="10"/>
  <c r="Z7" i="10"/>
  <c r="Z8" i="10"/>
  <c r="Z6" i="10"/>
  <c r="AA8" i="9"/>
  <c r="AA10" i="9"/>
  <c r="AA11" i="9"/>
  <c r="AA9" i="9"/>
  <c r="S10" i="10" l="1"/>
  <c r="S11" i="10"/>
  <c r="S9" i="10"/>
  <c r="V6" i="10" l="1"/>
  <c r="W6" i="10" s="1"/>
  <c r="V7" i="10"/>
  <c r="W7" i="10" s="1"/>
  <c r="V8" i="10"/>
  <c r="W8" i="10" s="1"/>
  <c r="V9" i="10"/>
  <c r="W9" i="10" s="1"/>
  <c r="V10" i="10"/>
  <c r="W10" i="10" s="1"/>
  <c r="V11" i="10"/>
  <c r="W11" i="10" s="1"/>
  <c r="U6" i="10"/>
  <c r="U7" i="10"/>
  <c r="U8" i="10"/>
  <c r="U9" i="10"/>
  <c r="U10" i="10"/>
  <c r="U11" i="10"/>
  <c r="T7" i="10"/>
  <c r="T8" i="10"/>
  <c r="T9" i="10"/>
  <c r="T10" i="10"/>
  <c r="T11" i="10"/>
  <c r="T6" i="10"/>
  <c r="U9" i="9"/>
  <c r="V9" i="9"/>
  <c r="U10" i="9"/>
  <c r="V10" i="9"/>
  <c r="U11" i="9"/>
  <c r="V11" i="9"/>
  <c r="T10" i="9"/>
  <c r="T11" i="9"/>
  <c r="T9" i="9"/>
  <c r="S15" i="10" l="1"/>
  <c r="S14" i="10"/>
  <c r="R15" i="10"/>
  <c r="V15" i="10" s="1"/>
  <c r="W15" i="10" s="1"/>
  <c r="P15" i="10"/>
  <c r="T15" i="10" s="1"/>
  <c r="P14" i="10"/>
  <c r="T14" i="10" s="1"/>
  <c r="R14" i="10"/>
  <c r="V14" i="10" s="1"/>
  <c r="W14" i="10" s="1"/>
  <c r="K14" i="10"/>
  <c r="L14" i="10"/>
  <c r="K15" i="10"/>
  <c r="L15" i="10"/>
  <c r="J15" i="10" l="1"/>
  <c r="B30" i="10" l="1"/>
  <c r="B29" i="10"/>
  <c r="J14" i="10"/>
  <c r="I3" i="7" l="1"/>
  <c r="I11" i="7"/>
  <c r="H36" i="7" l="1"/>
  <c r="F36" i="7" s="1"/>
  <c r="E6" i="21" l="1"/>
  <c r="F6" i="21"/>
  <c r="J6" i="21"/>
  <c r="I6" i="21"/>
  <c r="H15" i="22" l="1"/>
  <c r="E6" i="22"/>
  <c r="O4" i="7" l="1"/>
  <c r="O3" i="7"/>
  <c r="L16" i="7"/>
  <c r="L15" i="7"/>
  <c r="L14" i="7"/>
  <c r="L13" i="7"/>
  <c r="L12" i="7"/>
  <c r="L11" i="7"/>
  <c r="L10" i="7"/>
  <c r="L9" i="7"/>
  <c r="L8" i="7"/>
  <c r="L7" i="7"/>
  <c r="L4" i="7"/>
  <c r="L3" i="7"/>
  <c r="I7" i="7"/>
  <c r="M4" i="7" l="1"/>
  <c r="M3" i="7"/>
  <c r="K16" i="7"/>
  <c r="K15" i="7"/>
  <c r="K14" i="7"/>
  <c r="K13" i="7"/>
  <c r="K12" i="7"/>
  <c r="K11" i="7"/>
  <c r="K10" i="7"/>
  <c r="K9" i="7"/>
  <c r="K8" i="7"/>
  <c r="K7" i="7"/>
  <c r="K4" i="7"/>
  <c r="K3" i="7"/>
  <c r="I16" i="7"/>
  <c r="I15" i="7"/>
  <c r="I14" i="7"/>
  <c r="I13" i="7"/>
  <c r="I12" i="7"/>
  <c r="I10" i="7"/>
  <c r="I9" i="7"/>
  <c r="I8" i="7"/>
  <c r="I4" i="7"/>
  <c r="J6" i="9" l="1"/>
  <c r="J12" i="9" s="1"/>
  <c r="L7" i="18" l="1"/>
  <c r="K7" i="18"/>
  <c r="J7" i="18"/>
  <c r="I7" i="18"/>
  <c r="F7" i="18"/>
  <c r="E7" i="18"/>
  <c r="D7" i="18"/>
  <c r="A7" i="18"/>
  <c r="L6" i="18"/>
  <c r="K6" i="18"/>
  <c r="J6" i="18"/>
  <c r="I6" i="18"/>
  <c r="F6" i="18"/>
  <c r="E6" i="18"/>
  <c r="A6" i="18"/>
  <c r="H6" i="14" l="1"/>
  <c r="H6" i="13"/>
  <c r="I7" i="14" l="1"/>
  <c r="G7" i="14"/>
  <c r="F7" i="14"/>
  <c r="E7" i="14"/>
  <c r="C7" i="14"/>
  <c r="A7" i="14"/>
  <c r="A7" i="13"/>
  <c r="I7" i="13"/>
  <c r="G7" i="13"/>
  <c r="F7" i="13"/>
  <c r="E7" i="13"/>
  <c r="C7" i="13"/>
  <c r="P17" i="9" l="1"/>
  <c r="J17" i="9"/>
  <c r="S17" i="9" l="1"/>
  <c r="F17" i="9"/>
  <c r="F7" i="9" l="1"/>
  <c r="J7" i="9"/>
  <c r="S7" i="9"/>
  <c r="P7" i="9"/>
  <c r="G6" i="13" l="1"/>
  <c r="G6" i="14"/>
  <c r="S16" i="9" l="1"/>
  <c r="P16" i="9"/>
  <c r="S8" i="9"/>
  <c r="P8" i="9"/>
  <c r="P6" i="9"/>
  <c r="J8" i="9"/>
  <c r="J13" i="9" s="1"/>
  <c r="F8" i="9"/>
  <c r="P13" i="9" l="1"/>
  <c r="P12" i="9"/>
  <c r="S13" i="9"/>
  <c r="F13" i="9"/>
  <c r="S6" i="9"/>
  <c r="S12" i="9" l="1"/>
  <c r="I6" i="14"/>
  <c r="F6" i="14"/>
  <c r="E6" i="14"/>
  <c r="C6" i="14"/>
  <c r="A6" i="14"/>
  <c r="I6" i="13" l="1"/>
  <c r="F6" i="13"/>
  <c r="E6" i="13"/>
  <c r="C6" i="13"/>
  <c r="A6" i="13"/>
  <c r="J16" i="9"/>
  <c r="F16" i="9"/>
  <c r="F6" i="9"/>
  <c r="F1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4" authorId="0" shapeId="0" xr:uid="{00000000-0006-0000-0000-000001000000}">
      <text>
        <r>
          <rPr>
            <sz val="8"/>
            <color indexed="81"/>
            <rFont val="Tahoma"/>
            <family val="2"/>
          </rPr>
          <t>Comm-IN-A 
indicates an auxillary input, thus not consider with respect the efficiency</t>
        </r>
      </text>
    </comment>
    <comment ref="F10"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0"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1"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TIMES Portugal</author>
  </authors>
  <commentList>
    <comment ref="C4" authorId="0" shapeId="0" xr:uid="{00000000-0006-0000-0100-000001000000}">
      <text>
        <r>
          <rPr>
            <sz val="8"/>
            <color indexed="81"/>
            <rFont val="Tahoma"/>
            <family val="2"/>
          </rPr>
          <t>Comm-IN-A 
indicates an auxillary input, thus not consider with respect the efficiency</t>
        </r>
      </text>
    </comment>
    <comment ref="J8" authorId="1" shapeId="0" xr:uid="{1FA197BA-064D-42E1-8855-AE12857DD729}">
      <text>
        <r>
          <rPr>
            <b/>
            <sz val="9"/>
            <color indexed="81"/>
            <rFont val="Tahoma"/>
            <family val="2"/>
          </rPr>
          <t>TIMES Portugal:</t>
        </r>
        <r>
          <rPr>
            <sz val="9"/>
            <color indexed="81"/>
            <rFont val="Tahoma"/>
            <family val="2"/>
          </rPr>
          <t xml:space="preserve">
De acordo com o paper https://www.sciencedirect.com/science/article/pii/S0360544217314822
para PT é 76.5</t>
        </r>
      </text>
    </comment>
    <comment ref="J13" authorId="1" shapeId="0" xr:uid="{BFABDCC3-76D6-4796-8ECF-936CE8099BB4}">
      <text>
        <r>
          <rPr>
            <b/>
            <sz val="9"/>
            <color indexed="81"/>
            <rFont val="Tahoma"/>
            <family val="2"/>
          </rPr>
          <t>TIMES Portugal:</t>
        </r>
        <r>
          <rPr>
            <sz val="9"/>
            <color indexed="81"/>
            <rFont val="Tahoma"/>
            <family val="2"/>
          </rPr>
          <t xml:space="preserve">
De acordo com o paper https://www.sciencedirect.com/science/article/pii/S0360544217314822
para PT é 76.5</t>
        </r>
      </text>
    </comment>
    <comment ref="F22" authorId="0" shapeId="0" xr:uid="{00000000-0006-0000-01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2" authorId="0" shapeId="0" xr:uid="{00000000-0006-0000-01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3" authorId="0" shapeId="0" xr:uid="{00000000-0006-0000-01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F22" authorId="0" shapeId="0" xr:uid="{00000000-0006-0000-02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2" authorId="0" shapeId="0" xr:uid="{00000000-0006-0000-02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3" authorId="0" shapeId="0" xr:uid="{00000000-0006-0000-02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Alessandro Chiodi</author>
  </authors>
  <commentList>
    <comment ref="F21" authorId="0" shapeId="0" xr:uid="{00000000-0006-0000-03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1" authorId="0" shapeId="0" xr:uid="{00000000-0006-0000-03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2" authorId="0" shapeId="0" xr:uid="{00000000-0006-0000-03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B23" authorId="1" shapeId="0" xr:uid="{00000000-0006-0000-0300-000004000000}">
      <text>
        <r>
          <rPr>
            <sz val="9"/>
            <color indexed="81"/>
            <rFont val="Tahoma"/>
            <family val="2"/>
          </rPr>
          <t>Includes only the H2 Storage. Not considered here the electrolyzer</t>
        </r>
      </text>
    </comment>
    <comment ref="B24" authorId="1" shapeId="0" xr:uid="{00000000-0006-0000-0300-000005000000}">
      <text>
        <r>
          <rPr>
            <sz val="9"/>
            <color indexed="81"/>
            <rFont val="Tahoma"/>
            <family val="2"/>
          </rPr>
          <t>Includes only the H2 Storage. Not considered here the electrolyzer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TIMES Portugal</author>
  </authors>
  <commentList>
    <comment ref="C4" authorId="0" shapeId="0" xr:uid="{00000000-0006-0000-0400-000001000000}">
      <text>
        <r>
          <rPr>
            <sz val="8"/>
            <color indexed="81"/>
            <rFont val="Tahoma"/>
            <family val="2"/>
          </rPr>
          <t>Comm-IN-A 
indicates an auxillary input, thus not consider with respect the efficiency</t>
        </r>
      </text>
    </comment>
    <comment ref="P6" authorId="1" shapeId="0" xr:uid="{E0E89A3D-7635-4F0A-BFEF-66715984BB64}">
      <text>
        <r>
          <rPr>
            <b/>
            <sz val="9"/>
            <color indexed="81"/>
            <rFont val="Tahoma"/>
            <family val="2"/>
          </rPr>
          <t xml:space="preserve">Source: </t>
        </r>
        <r>
          <rPr>
            <sz val="9"/>
            <color indexed="81"/>
            <rFont val="Tahoma"/>
            <family val="2"/>
          </rPr>
          <t>IRENA cost of service tool 
Battery + power conversion (inverters)
Small for RSD
Large for COM</t>
        </r>
      </text>
    </comment>
    <comment ref="P14" authorId="1" shapeId="0" xr:uid="{1A71801C-6F56-46B9-A9C9-E301FC3BA6EA}">
      <text>
        <r>
          <rPr>
            <b/>
            <sz val="9"/>
            <color indexed="81"/>
            <rFont val="Tahoma"/>
            <family val="2"/>
          </rPr>
          <t>TIMES Portugal:</t>
        </r>
        <r>
          <rPr>
            <sz val="9"/>
            <color indexed="81"/>
            <rFont val="Tahoma"/>
            <family val="2"/>
          </rPr>
          <t xml:space="preserve">
PAINEL SOLAR + BASTERIA *3 DEVIDO AO LIFE TIMES*95% (5% QUE UM SISTEMA não acoplado)</t>
        </r>
      </text>
    </comment>
    <comment ref="R14" authorId="1" shapeId="0" xr:uid="{94012F43-5666-4594-9A43-DBD797493F98}">
      <text>
        <r>
          <rPr>
            <b/>
            <sz val="9"/>
            <color indexed="81"/>
            <rFont val="Tahoma"/>
            <family val="2"/>
          </rPr>
          <t>TIMES Portugal:</t>
        </r>
        <r>
          <rPr>
            <sz val="9"/>
            <color indexed="81"/>
            <rFont val="Tahoma"/>
            <family val="2"/>
          </rPr>
          <t xml:space="preserve">
preço do RSD + storage *3 (30anos) 
É assumido que fixom 10% do investment</t>
        </r>
      </text>
    </comment>
    <comment ref="P15" authorId="1" shapeId="0" xr:uid="{1962ED90-23C4-4CB0-9E93-17CF31760107}">
      <text>
        <r>
          <rPr>
            <b/>
            <sz val="9"/>
            <color indexed="81"/>
            <rFont val="Tahoma"/>
            <family val="2"/>
          </rPr>
          <t>TIMES Portugal:</t>
        </r>
        <r>
          <rPr>
            <sz val="9"/>
            <color indexed="81"/>
            <rFont val="Tahoma"/>
            <family val="2"/>
          </rPr>
          <t xml:space="preserve">
PAINEL SOLAR + BASTERIA *3 DEVIDO AO LIFE TIMES*95% (5% QUE UM SISTEMA não acoplado)</t>
        </r>
      </text>
    </comment>
    <comment ref="R15" authorId="1" shapeId="0" xr:uid="{5F4A3A0A-E9DA-4CBC-A122-59E074AF6A52}">
      <text>
        <r>
          <rPr>
            <b/>
            <sz val="9"/>
            <color indexed="81"/>
            <rFont val="Tahoma"/>
            <family val="2"/>
          </rPr>
          <t>TIMES Portugal:</t>
        </r>
        <r>
          <rPr>
            <sz val="9"/>
            <color indexed="81"/>
            <rFont val="Tahoma"/>
            <family val="2"/>
          </rPr>
          <t xml:space="preserve">
preço do RSD + storage *3 (30anos) 
É assumido que fixom 10% do investment</t>
        </r>
      </text>
    </comment>
    <comment ref="F19" authorId="0" shapeId="0" xr:uid="{00000000-0006-0000-04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9" authorId="0" shapeId="0" xr:uid="{00000000-0006-0000-04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0" authorId="0" shapeId="0" xr:uid="{00000000-0006-0000-04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F13" authorId="0" shapeId="0" xr:uid="{00000000-0006-0000-05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5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5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K15" authorId="0" shapeId="0" xr:uid="{00000000-0006-0000-0600-000001000000}">
      <text>
        <r>
          <rPr>
            <b/>
            <sz val="9"/>
            <color indexed="81"/>
            <rFont val="Tahoma"/>
            <family val="2"/>
          </rPr>
          <t xml:space="preserve">Assumption
</t>
        </r>
        <r>
          <rPr>
            <sz val="9"/>
            <color indexed="81"/>
            <rFont val="Tahoma"/>
            <family val="2"/>
          </rPr>
          <t>The same cost as a district heating system</t>
        </r>
      </text>
    </comment>
    <comment ref="K17" authorId="0" shapeId="0" xr:uid="{00000000-0006-0000-0600-000002000000}">
      <text>
        <r>
          <rPr>
            <b/>
            <sz val="9"/>
            <color indexed="81"/>
            <rFont val="Tahoma"/>
            <family val="2"/>
          </rPr>
          <t xml:space="preserve">Assumption
</t>
        </r>
        <r>
          <rPr>
            <sz val="9"/>
            <color indexed="81"/>
            <rFont val="Tahoma"/>
            <family val="2"/>
          </rPr>
          <t>The same cost as a district heating system</t>
        </r>
      </text>
    </comment>
    <comment ref="K19" authorId="0" shapeId="0" xr:uid="{00000000-0006-0000-0600-000003000000}">
      <text>
        <r>
          <rPr>
            <b/>
            <sz val="9"/>
            <color indexed="81"/>
            <rFont val="Tahoma"/>
            <family val="2"/>
          </rPr>
          <t xml:space="preserve">Assumption
</t>
        </r>
        <r>
          <rPr>
            <sz val="9"/>
            <color indexed="81"/>
            <rFont val="Tahoma"/>
            <family val="2"/>
          </rPr>
          <t>The same cost as the heat exchanger</t>
        </r>
      </text>
    </comment>
    <comment ref="L19" authorId="0" shapeId="0" xr:uid="{00000000-0006-0000-0600-000004000000}">
      <text>
        <r>
          <rPr>
            <b/>
            <sz val="9"/>
            <color indexed="81"/>
            <rFont val="Tahoma"/>
            <family val="2"/>
          </rPr>
          <t xml:space="preserve">Assumption
</t>
        </r>
        <r>
          <rPr>
            <sz val="9"/>
            <color indexed="81"/>
            <rFont val="Tahoma"/>
            <family val="2"/>
          </rPr>
          <t>The same cost as the heat exchanger</t>
        </r>
      </text>
    </comment>
    <comment ref="K20" authorId="0" shapeId="0" xr:uid="{00000000-0006-0000-0600-000005000000}">
      <text>
        <r>
          <rPr>
            <b/>
            <sz val="9"/>
            <color indexed="81"/>
            <rFont val="Tahoma"/>
            <family val="2"/>
          </rPr>
          <t xml:space="preserve">Assumption
</t>
        </r>
        <r>
          <rPr>
            <sz val="9"/>
            <color indexed="81"/>
            <rFont val="Tahoma"/>
            <family val="2"/>
          </rPr>
          <t>The same cost as the heat exchanger</t>
        </r>
      </text>
    </comment>
    <comment ref="L20" authorId="0" shapeId="0" xr:uid="{00000000-0006-0000-0600-000006000000}">
      <text>
        <r>
          <rPr>
            <b/>
            <sz val="9"/>
            <color indexed="81"/>
            <rFont val="Tahoma"/>
            <family val="2"/>
          </rPr>
          <t xml:space="preserve">Assumption
</t>
        </r>
        <r>
          <rPr>
            <sz val="9"/>
            <color indexed="81"/>
            <rFont val="Tahoma"/>
            <family val="2"/>
          </rPr>
          <t>The same cost as the heat exchanger</t>
        </r>
      </text>
    </comment>
    <comment ref="K21" authorId="0" shapeId="0" xr:uid="{00000000-0006-0000-0600-000007000000}">
      <text>
        <r>
          <rPr>
            <b/>
            <sz val="9"/>
            <color indexed="81"/>
            <rFont val="Tahoma"/>
            <family val="2"/>
          </rPr>
          <t xml:space="preserve">Assumption
</t>
        </r>
        <r>
          <rPr>
            <sz val="9"/>
            <color indexed="81"/>
            <rFont val="Tahoma"/>
            <family val="2"/>
          </rPr>
          <t>The same cost as the heat exchanger</t>
        </r>
      </text>
    </comment>
    <comment ref="L21" authorId="0" shapeId="0" xr:uid="{00000000-0006-0000-0600-000008000000}">
      <text>
        <r>
          <rPr>
            <b/>
            <sz val="9"/>
            <color indexed="81"/>
            <rFont val="Tahoma"/>
            <family val="2"/>
          </rPr>
          <t xml:space="preserve">Assumption
</t>
        </r>
        <r>
          <rPr>
            <sz val="9"/>
            <color indexed="81"/>
            <rFont val="Tahoma"/>
            <family val="2"/>
          </rPr>
          <t>The same cost as the heat exchanger</t>
        </r>
      </text>
    </comment>
    <comment ref="K22" authorId="0" shapeId="0" xr:uid="{00000000-0006-0000-0600-000009000000}">
      <text>
        <r>
          <rPr>
            <b/>
            <sz val="9"/>
            <color indexed="81"/>
            <rFont val="Tahoma"/>
            <family val="2"/>
          </rPr>
          <t xml:space="preserve">Assumption
</t>
        </r>
        <r>
          <rPr>
            <sz val="9"/>
            <color indexed="81"/>
            <rFont val="Tahoma"/>
            <family val="2"/>
          </rPr>
          <t>The same cost as the heat exchanger</t>
        </r>
      </text>
    </comment>
    <comment ref="L22" authorId="0" shapeId="0" xr:uid="{00000000-0006-0000-0600-00000A000000}">
      <text>
        <r>
          <rPr>
            <b/>
            <sz val="9"/>
            <color indexed="81"/>
            <rFont val="Tahoma"/>
            <family val="2"/>
          </rPr>
          <t xml:space="preserve">Assumption
</t>
        </r>
        <r>
          <rPr>
            <sz val="9"/>
            <color indexed="81"/>
            <rFont val="Tahoma"/>
            <family val="2"/>
          </rPr>
          <t>The same cost as the heat exchanger</t>
        </r>
      </text>
    </comment>
    <comment ref="K23" authorId="0" shapeId="0" xr:uid="{00000000-0006-0000-0600-00000B000000}">
      <text>
        <r>
          <rPr>
            <b/>
            <sz val="9"/>
            <color indexed="81"/>
            <rFont val="Tahoma"/>
            <family val="2"/>
          </rPr>
          <t xml:space="preserve">Assumption
</t>
        </r>
        <r>
          <rPr>
            <sz val="9"/>
            <color indexed="81"/>
            <rFont val="Tahoma"/>
            <family val="2"/>
          </rPr>
          <t>The same cost as the heat exchanger</t>
        </r>
      </text>
    </comment>
    <comment ref="L23" authorId="0" shapeId="0" xr:uid="{00000000-0006-0000-0600-00000C000000}">
      <text>
        <r>
          <rPr>
            <b/>
            <sz val="9"/>
            <color indexed="81"/>
            <rFont val="Tahoma"/>
            <family val="2"/>
          </rPr>
          <t xml:space="preserve">Assumption
</t>
        </r>
        <r>
          <rPr>
            <sz val="9"/>
            <color indexed="81"/>
            <rFont val="Tahoma"/>
            <family val="2"/>
          </rPr>
          <t>The same cost as the heat exchanger</t>
        </r>
      </text>
    </comment>
    <comment ref="K24" authorId="0" shapeId="0" xr:uid="{00000000-0006-0000-0600-00000D000000}">
      <text>
        <r>
          <rPr>
            <b/>
            <sz val="9"/>
            <color indexed="81"/>
            <rFont val="Tahoma"/>
            <family val="2"/>
          </rPr>
          <t xml:space="preserve">Assumption
</t>
        </r>
        <r>
          <rPr>
            <sz val="9"/>
            <color indexed="81"/>
            <rFont val="Tahoma"/>
            <family val="2"/>
          </rPr>
          <t>The same cost as the heat exchanger</t>
        </r>
      </text>
    </comment>
    <comment ref="L24" authorId="0" shapeId="0" xr:uid="{00000000-0006-0000-0600-00000E000000}">
      <text>
        <r>
          <rPr>
            <b/>
            <sz val="9"/>
            <color indexed="81"/>
            <rFont val="Tahoma"/>
            <family val="2"/>
          </rPr>
          <t xml:space="preserve">Assumption
</t>
        </r>
        <r>
          <rPr>
            <sz val="9"/>
            <color indexed="81"/>
            <rFont val="Tahoma"/>
            <family val="2"/>
          </rPr>
          <t>The same cost as the heat exchanger</t>
        </r>
      </text>
    </comment>
    <comment ref="F29" authorId="0" shapeId="0" xr:uid="{00000000-0006-0000-0600-00000F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9" authorId="0" shapeId="0" xr:uid="{00000000-0006-0000-0600-000010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0" authorId="0" shapeId="0" xr:uid="{00000000-0006-0000-0600-000011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K9" authorId="0" shapeId="0" xr:uid="{00000000-0006-0000-0800-000001000000}">
      <text>
        <r>
          <rPr>
            <b/>
            <sz val="9"/>
            <color indexed="81"/>
            <rFont val="Tahoma"/>
            <family val="2"/>
          </rPr>
          <t>Power cap</t>
        </r>
        <r>
          <rPr>
            <sz val="9"/>
            <color indexed="81"/>
            <rFont val="Tahoma"/>
            <family val="2"/>
          </rPr>
          <t xml:space="preserve">
</t>
        </r>
      </text>
    </comment>
    <comment ref="L9" authorId="0" shapeId="0" xr:uid="{00000000-0006-0000-0800-000002000000}">
      <text>
        <r>
          <rPr>
            <b/>
            <sz val="9"/>
            <color indexed="81"/>
            <rFont val="Tahoma"/>
            <family val="2"/>
          </rPr>
          <t>Storage cap</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S1" authorId="0" shapeId="0" xr:uid="{00000000-0006-0000-09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9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900-000003000000}">
      <text>
        <r>
          <rPr>
            <b/>
            <sz val="9"/>
            <color indexed="81"/>
            <rFont val="Tahoma"/>
            <family val="2"/>
          </rPr>
          <t>Diabatic CAES</t>
        </r>
        <r>
          <rPr>
            <sz val="9"/>
            <color indexed="81"/>
            <rFont val="Tahoma"/>
            <family val="2"/>
          </rPr>
          <t xml:space="preserve">
</t>
        </r>
      </text>
    </comment>
    <comment ref="B4" authorId="0" shapeId="0" xr:uid="{00000000-0006-0000-0900-000004000000}">
      <text>
        <r>
          <rPr>
            <b/>
            <sz val="9"/>
            <color indexed="81"/>
            <rFont val="Tahoma"/>
            <family val="2"/>
          </rPr>
          <t>Adiabatic CAES</t>
        </r>
        <r>
          <rPr>
            <sz val="9"/>
            <color indexed="81"/>
            <rFont val="Tahoma"/>
            <family val="2"/>
          </rPr>
          <t xml:space="preserve">
</t>
        </r>
      </text>
    </comment>
    <comment ref="S24" authorId="0" shapeId="0" xr:uid="{00000000-0006-0000-0900-000005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900-000006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900-000007000000}">
      <text>
        <r>
          <rPr>
            <b/>
            <sz val="9"/>
            <color indexed="81"/>
            <rFont val="Tahoma"/>
            <family val="2"/>
          </rPr>
          <t>Diabatic CAES</t>
        </r>
        <r>
          <rPr>
            <sz val="9"/>
            <color indexed="81"/>
            <rFont val="Tahoma"/>
            <family val="2"/>
          </rPr>
          <t xml:space="preserve">
</t>
        </r>
      </text>
    </comment>
    <comment ref="G26" authorId="0" shapeId="0" xr:uid="{00000000-0006-0000-0900-000008000000}">
      <text>
        <r>
          <rPr>
            <b/>
            <sz val="9"/>
            <color indexed="81"/>
            <rFont val="Tahoma"/>
            <family val="2"/>
          </rPr>
          <t xml:space="preserve">from 2005
</t>
        </r>
      </text>
    </comment>
    <comment ref="P26" authorId="0" shapeId="0" xr:uid="{00000000-0006-0000-0900-000009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900-00000A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<sst xmlns="http://schemas.openxmlformats.org/spreadsheetml/2006/main" count="1764" uniqueCount="513">
  <si>
    <t>~FI_T</t>
  </si>
  <si>
    <t>TechName</t>
  </si>
  <si>
    <t>TechDesc</t>
  </si>
  <si>
    <t>Comm-IN</t>
  </si>
  <si>
    <t>Comm-OUT</t>
  </si>
  <si>
    <t>Life</t>
  </si>
  <si>
    <t>FIXOM</t>
  </si>
  <si>
    <t>START</t>
  </si>
  <si>
    <t>Sets</t>
  </si>
  <si>
    <t>~FI_Process</t>
  </si>
  <si>
    <t>Tact</t>
  </si>
  <si>
    <t>Tcap</t>
  </si>
  <si>
    <t>Tslvl</t>
  </si>
  <si>
    <t>PrimaryCG</t>
  </si>
  <si>
    <t>Vintage</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</si>
  <si>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</si>
  <si>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</si>
  <si>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</si>
  <si>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</si>
  <si>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</si>
  <si>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</si>
  <si>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</si>
  <si>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</si>
  <si>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</si>
  <si>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</si>
  <si>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</si>
  <si>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</si>
  <si>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</si>
  <si>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</si>
  <si>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</si>
  <si>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</si>
  <si>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</si>
  <si>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</si>
  <si>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</si>
  <si>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</si>
  <si>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</si>
  <si>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</si>
  <si>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</si>
  <si>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</si>
  <si>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</si>
  <si>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</si>
  <si>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</si>
  <si>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</si>
  <si>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</si>
  <si>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</si>
  <si>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</si>
  <si>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</si>
  <si>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</si>
  <si>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</si>
  <si>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</si>
  <si>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</si>
  <si>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</si>
  <si>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</si>
  <si>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</si>
  <si>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</si>
  <si>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</si>
  <si>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</si>
  <si>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</si>
  <si>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</si>
  <si>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ELCHIG</t>
  </si>
  <si>
    <t>Comm-IN-A</t>
  </si>
  <si>
    <t>INVCOST~2050</t>
  </si>
  <si>
    <t>S_EFF</t>
  </si>
  <si>
    <t>LIFE</t>
  </si>
  <si>
    <t>€/kW</t>
  </si>
  <si>
    <t>Years</t>
  </si>
  <si>
    <t>€/GJ</t>
  </si>
  <si>
    <t>%</t>
  </si>
  <si>
    <t>Auxiliary Input Commodity</t>
  </si>
  <si>
    <t>RSDELC</t>
  </si>
  <si>
    <t>STGHTH01</t>
  </si>
  <si>
    <t>STGCOO01</t>
  </si>
  <si>
    <t>HETHTH</t>
  </si>
  <si>
    <t>Batteries EES in the Residential and Commercial sectors</t>
  </si>
  <si>
    <t>ELE</t>
  </si>
  <si>
    <t>COMELC</t>
  </si>
  <si>
    <t>ELCLOW</t>
  </si>
  <si>
    <t>Thermal Energy Storage - Cooling</t>
  </si>
  <si>
    <t>Thermal Energy Storage - Heating</t>
  </si>
  <si>
    <t>AFC</t>
  </si>
  <si>
    <t>years</t>
  </si>
  <si>
    <t>ELCINT</t>
  </si>
  <si>
    <t>Intermittent electricity</t>
  </si>
  <si>
    <t>Year</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</si>
  <si>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</si>
  <si>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</si>
  <si>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</si>
  <si>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</si>
  <si>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Power Cost</t>
  </si>
  <si>
    <t>Power Cost~2050</t>
  </si>
  <si>
    <t>Energy Cost~2050</t>
  </si>
  <si>
    <t>Power FIXOM</t>
  </si>
  <si>
    <t>Energy FIXOM</t>
  </si>
  <si>
    <t>Power VAROM</t>
  </si>
  <si>
    <t>Energy VAROM</t>
  </si>
  <si>
    <t>Output</t>
  </si>
  <si>
    <t>€/GJ and €/kW</t>
  </si>
  <si>
    <t>EUWINONLI01</t>
  </si>
  <si>
    <t>Wind  onshore 1 low intermittent</t>
  </si>
  <si>
    <t>Wind onshore 2 medium intermittent</t>
  </si>
  <si>
    <t>Wind onshore 3 high intermittent</t>
  </si>
  <si>
    <t>Wind onshore 4 very high intermittent</t>
  </si>
  <si>
    <t>Wind offshore 1  low intermittent</t>
  </si>
  <si>
    <t>Wind offshore 2 medium intermittent</t>
  </si>
  <si>
    <t>Wind offshore 3 high intermittent</t>
  </si>
  <si>
    <t>Wind offshore 4 very high intermittent</t>
  </si>
  <si>
    <t>Solar PV centralised fixed systems small 0.1-1MW intermittent</t>
  </si>
  <si>
    <t>Solar PV centralised fixed systems large &gt; 1MW intermittent</t>
  </si>
  <si>
    <t>Solar PV high concentration intermittent</t>
  </si>
  <si>
    <t>Solar CSP intermittent</t>
  </si>
  <si>
    <t>EUWINONMI01</t>
  </si>
  <si>
    <t>EUWINONHI01</t>
  </si>
  <si>
    <t>EUWINONVI01</t>
  </si>
  <si>
    <t>EUWINOFLI01</t>
  </si>
  <si>
    <t>EUWINOFMI01</t>
  </si>
  <si>
    <t>EUWINOFHI01</t>
  </si>
  <si>
    <t>EUWINOFVI01</t>
  </si>
  <si>
    <t>EUPVSOLCI101</t>
  </si>
  <si>
    <t>EUPVSOLCI201</t>
  </si>
  <si>
    <t>EUPVSOLHCI20</t>
  </si>
  <si>
    <t>EUCSPSOLI01</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</si>
  <si>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</si>
  <si>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</si>
  <si>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</si>
  <si>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</si>
  <si>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</si>
  <si>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</si>
  <si>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</si>
  <si>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</si>
  <si>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</si>
  <si>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</si>
  <si>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</si>
  <si>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</si>
  <si>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</si>
  <si>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</si>
  <si>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</si>
  <si>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</si>
  <si>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</si>
  <si>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</si>
  <si>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SYNH2G</t>
  </si>
  <si>
    <t>Hydrogen Storage: DayNite/Seasonal</t>
  </si>
  <si>
    <t>RSD Batteries</t>
  </si>
  <si>
    <t>COM Batteries</t>
  </si>
  <si>
    <t>TRA Batteries</t>
  </si>
  <si>
    <t>Lead-acid batteries</t>
  </si>
  <si>
    <t>Li-ion batteries</t>
  </si>
  <si>
    <t>NaS batteries</t>
  </si>
  <si>
    <t>Lead-acid</t>
  </si>
  <si>
    <t>Li-ion</t>
  </si>
  <si>
    <t>NaNiCl ZEBRA</t>
  </si>
  <si>
    <t>ESTBATS102</t>
  </si>
  <si>
    <t>ESTBATS103</t>
  </si>
  <si>
    <t>Battery (Lead-acid) Bulk ELC Storage: DayNite</t>
  </si>
  <si>
    <t>Diabatic CAES ELC Storage: DayNite</t>
  </si>
  <si>
    <t>Adiabatic CAES ELC Storage: DayNite</t>
  </si>
  <si>
    <t>Pumped Hydro ELC Storage: DayNite</t>
  </si>
  <si>
    <t>Battery (Li-ion) Bulk ELC Storage: DayNite</t>
  </si>
  <si>
    <t>Battery (NaS) Bulk ELC Storage: DayNite</t>
  </si>
  <si>
    <t>ESTBATS202</t>
  </si>
  <si>
    <t>Battery (Li-ion) Bulk ELC Storage: DayNite/Seasonal</t>
  </si>
  <si>
    <t>Battery (Lead-acid) Bulk ELC Storage: DayNite/Seasonal</t>
  </si>
  <si>
    <t>RSD - Battery (Lead-acid) ELC Storage: DayNite</t>
  </si>
  <si>
    <t>RSD - Battery (Li-ion) ELC Storage: DayNite</t>
  </si>
  <si>
    <t>RSD - Battery (NaNiCl ZEBRA) ELC Storage: DayNite</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</si>
  <si>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</si>
  <si>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</si>
  <si>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</si>
  <si>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</si>
  <si>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</si>
  <si>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</si>
  <si>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</si>
  <si>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</si>
  <si>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</si>
  <si>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</si>
  <si>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</si>
  <si>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SELCH2GSI101</t>
  </si>
  <si>
    <t>SELCH2GLI201</t>
  </si>
  <si>
    <t>H2 production electrolyser small from intermittent electricity</t>
  </si>
  <si>
    <t>H2 production electrolyser large from intermittent electricity</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</si>
  <si>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</si>
  <si>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</si>
  <si>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</si>
  <si>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</si>
  <si>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</si>
  <si>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</si>
  <si>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</si>
  <si>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</si>
  <si>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</si>
  <si>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</si>
  <si>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</si>
  <si>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</si>
  <si>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</si>
  <si>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</si>
  <si>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</si>
  <si>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</si>
  <si>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</si>
  <si>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</si>
  <si>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</si>
  <si>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</si>
  <si>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</si>
  <si>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</si>
  <si>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</si>
  <si>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</si>
  <si>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</si>
  <si>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</si>
  <si>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</si>
  <si>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</si>
  <si>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</si>
  <si>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</si>
  <si>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</si>
  <si>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</si>
  <si>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</si>
  <si>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</si>
  <si>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</si>
  <si>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*Process Set Membership</t>
  </si>
  <si>
    <t>Electrolyser for intermittent electricity</t>
  </si>
  <si>
    <t>INPUT~ELCINT</t>
  </si>
  <si>
    <t>Hydrogen Storage from intermittent ELC: DayNite/Seasonal</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</si>
  <si>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</si>
  <si>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</si>
  <si>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</si>
  <si>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</si>
  <si>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</si>
  <si>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</si>
  <si>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</si>
  <si>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</si>
  <si>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</si>
  <si>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</si>
  <si>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</si>
  <si>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</si>
  <si>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</si>
  <si>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</si>
  <si>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</si>
  <si>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</si>
  <si>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</si>
  <si>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</si>
  <si>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</si>
  <si>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</si>
  <si>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</si>
  <si>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</si>
  <si>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</si>
  <si>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</si>
  <si>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</si>
  <si>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</si>
  <si>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</si>
  <si>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</si>
  <si>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</si>
  <si>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</si>
  <si>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</si>
  <si>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</si>
  <si>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</si>
  <si>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</si>
  <si>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</si>
  <si>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</si>
  <si>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</si>
  <si>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</si>
  <si>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</si>
  <si>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</si>
  <si>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</si>
  <si>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</si>
  <si>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</si>
  <si>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</si>
  <si>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</si>
  <si>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</si>
  <si>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</si>
  <si>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</si>
  <si>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</si>
  <si>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</si>
  <si>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</si>
  <si>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</si>
  <si>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</si>
  <si>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</si>
  <si>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</si>
  <si>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</si>
  <si>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</si>
  <si>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</si>
  <si>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</si>
  <si>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SEASON</t>
  </si>
  <si>
    <t>Hydrogen storage and production from intermittent electricity</t>
  </si>
  <si>
    <t>Bulk Storage - PHS, CAES and batteries</t>
  </si>
  <si>
    <t>€/Gja</t>
  </si>
  <si>
    <t>Thermal Storage (LWT): Seasonal</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</si>
  <si>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</si>
  <si>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</si>
  <si>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</si>
  <si>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</si>
  <si>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</si>
  <si>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</si>
  <si>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</si>
  <si>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</si>
  <si>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</si>
  <si>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</si>
  <si>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</si>
  <si>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</si>
  <si>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</si>
  <si>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</si>
  <si>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</si>
  <si>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</si>
  <si>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</si>
  <si>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</si>
  <si>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</si>
  <si>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</si>
  <si>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</si>
  <si>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</si>
  <si>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</si>
  <si>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</si>
  <si>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</si>
  <si>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</si>
  <si>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</si>
  <si>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</si>
  <si>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</si>
  <si>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</si>
  <si>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</si>
  <si>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</si>
  <si>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</si>
  <si>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</si>
  <si>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</si>
  <si>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</si>
  <si>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</si>
  <si>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</si>
  <si>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</si>
  <si>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</si>
  <si>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</si>
  <si>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</si>
  <si>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</si>
  <si>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</si>
  <si>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</si>
  <si>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</si>
  <si>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</si>
  <si>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</si>
  <si>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</si>
  <si>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</si>
  <si>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</si>
  <si>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\I: UNITS</t>
  </si>
  <si>
    <t>Euro/kW</t>
  </si>
  <si>
    <t>Euro/GJ</t>
  </si>
  <si>
    <t>EVTRANS_L-M</t>
  </si>
  <si>
    <t>Grid low Voltage and Voltage Transformer: Low to Medium</t>
  </si>
  <si>
    <t>INVCOST~2006</t>
  </si>
  <si>
    <t>ACTCOST</t>
  </si>
  <si>
    <t>ELE_CONS_CAP</t>
  </si>
  <si>
    <t>Electricity capacity consumed by non storage</t>
  </si>
  <si>
    <t>EUCAPDUM</t>
  </si>
  <si>
    <t>YES</t>
  </si>
  <si>
    <t>Curtailed electricity</t>
  </si>
  <si>
    <t>ELCSOLCUR</t>
  </si>
  <si>
    <t>NCAP_AF</t>
  </si>
  <si>
    <t>INVCOST~2015</t>
  </si>
  <si>
    <t>FIXOM~2015</t>
  </si>
  <si>
    <t>VAROM~2015</t>
  </si>
  <si>
    <t>ELCWON</t>
  </si>
  <si>
    <t>ELCCSP</t>
  </si>
  <si>
    <t>ELCPV</t>
  </si>
  <si>
    <t>ELCWOF</t>
  </si>
  <si>
    <t>Table Name: T_100718_134051</t>
  </si>
  <si>
    <t>STGTSS</t>
  </si>
  <si>
    <t>STS</t>
  </si>
  <si>
    <t>STGTSS,STK</t>
  </si>
  <si>
    <t>STK</t>
  </si>
  <si>
    <t>ESTBATRSDS01</t>
  </si>
  <si>
    <t>ESTBATRSDS02</t>
  </si>
  <si>
    <t>ESTBATRSDS03</t>
  </si>
  <si>
    <t>ESTBATCOMS01</t>
  </si>
  <si>
    <t>ESTBATCOMS02</t>
  </si>
  <si>
    <t>ESTBATCOMS03</t>
  </si>
  <si>
    <t>€/KW</t>
  </si>
  <si>
    <t>FIXOM~2050</t>
  </si>
  <si>
    <t>ESTH2S201</t>
  </si>
  <si>
    <t>ESTH2SI201</t>
  </si>
  <si>
    <t>Solar PV roof &lt;100 kW storage RSD</t>
  </si>
  <si>
    <t>Solar PV roof &lt;100 kW storage COM</t>
  </si>
  <si>
    <t>EUPVSOLRS01</t>
  </si>
  <si>
    <t>EUPVSOLRS02</t>
  </si>
  <si>
    <t>NCAP_AFC~RD</t>
  </si>
  <si>
    <t>NCAP_AFC~RN</t>
  </si>
  <si>
    <t>NCAP_AFC~RP</t>
  </si>
  <si>
    <t>NCAP_AFC~SD</t>
  </si>
  <si>
    <t>NCAP_AFC~SN</t>
  </si>
  <si>
    <t>NCAP_AFC~SP</t>
  </si>
  <si>
    <t>NCAP_AFC~F</t>
  </si>
  <si>
    <t>NCAP_AFC~FN</t>
  </si>
  <si>
    <t>NCAP_AFC~FP</t>
  </si>
  <si>
    <t>NCAP_AFC~WD</t>
  </si>
  <si>
    <t>NCAP_AFC~WN</t>
  </si>
  <si>
    <t>NCAP_AFC~WP</t>
  </si>
  <si>
    <t>Comm-OUT-A</t>
  </si>
  <si>
    <t>Auxiliary Output Commodity</t>
  </si>
  <si>
    <t>€/kWh and €/kW</t>
  </si>
  <si>
    <t>DUMDCAES</t>
  </si>
  <si>
    <t>AUX_ESTCAESS101</t>
  </si>
  <si>
    <t>AUX_VARSOUT</t>
  </si>
  <si>
    <t>AUX_ESTCAESS102</t>
  </si>
  <si>
    <t>AUX_ESTHYDPS101</t>
  </si>
  <si>
    <t>AUX_ESTBATS101</t>
  </si>
  <si>
    <t>AUX_ESTBATS102</t>
  </si>
  <si>
    <t>AUX_ESTBATS103</t>
  </si>
  <si>
    <t>P_ESTCAESS101</t>
  </si>
  <si>
    <t>DUMSTOR</t>
  </si>
  <si>
    <t>P_ESTCAESS102</t>
  </si>
  <si>
    <t>P_ESTHYDPS101</t>
  </si>
  <si>
    <t>P_ESTBATS101</t>
  </si>
  <si>
    <t>P_ESTBATS102</t>
  </si>
  <si>
    <t>P_ESTBATS103</t>
  </si>
  <si>
    <t>AUX_ESTCAESS201</t>
  </si>
  <si>
    <t>AUX_ESTHYDPS201</t>
  </si>
  <si>
    <t>AUX_ESTBATS201</t>
  </si>
  <si>
    <t>AUX_ESTBATS202</t>
  </si>
  <si>
    <t>P_ESTCAESS201</t>
  </si>
  <si>
    <t>P_ESTHYDPS201</t>
  </si>
  <si>
    <t>P_ESTBATS201</t>
  </si>
  <si>
    <t>P_ESTBATS202</t>
  </si>
  <si>
    <t>ELCGAS</t>
  </si>
  <si>
    <t>ELE,STG</t>
  </si>
  <si>
    <t>NRG</t>
  </si>
  <si>
    <t>Diabatic CAES ELC Storage: DayNite (accompanying tech to represent power)</t>
  </si>
  <si>
    <t>Adiabatic CAES ELC Storage: DayNite (accompanying tech to represent power)</t>
  </si>
  <si>
    <t>Pumped Hydro ELC Storage: DayNite (accompanying tech to represent power)</t>
  </si>
  <si>
    <t>Battery (Lead-acid) Bulk ELC Storage: DayNite (accompanying tech to represent power)</t>
  </si>
  <si>
    <t>Battery (Li-ion) Bulk ELC Storage: DayNite (accompanying tech to represent power)</t>
  </si>
  <si>
    <t>Battery (NaS) Bulk ELC Storage: DayNite (accompanying tech to represent power)</t>
  </si>
  <si>
    <t>Diabatic CAES ELC Storage: DayNite/Seasonal (accompanying tech to represent power)</t>
  </si>
  <si>
    <t>Pumped Hydro ELC Storage: DayNite/Seasonal (accompanying tech to represent power)</t>
  </si>
  <si>
    <t>Battery (Lead-acid) Bulk ELC Storage: DayNite/Seasonal (accompanying tech to represent power)</t>
  </si>
  <si>
    <t>Battery (Li-ion) Bulk ELC Storage: DayNite/Seasonal (accompanying tech to represent power)</t>
  </si>
  <si>
    <t>Dummy Process collecting input fuels for Diabatic CAES</t>
  </si>
  <si>
    <t>IMP</t>
  </si>
  <si>
    <t>Dummy process to generate an input comm for storage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</si>
  <si>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</si>
  <si>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</si>
  <si>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</si>
  <si>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</si>
  <si>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</si>
  <si>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</si>
  <si>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</si>
  <si>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</si>
  <si>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</si>
  <si>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</si>
  <si>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</si>
  <si>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</si>
  <si>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</si>
  <si>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</si>
  <si>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</si>
  <si>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</si>
  <si>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</si>
  <si>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Auxiliary input for Diabatic CAES ELC Storage: DayNite</t>
  </si>
  <si>
    <t>FX</t>
  </si>
  <si>
    <t>Auxiliary input for Adiabatic CAES ELC Storage: DayNite</t>
  </si>
  <si>
    <t>Auxiliary input for Pumped Hydro ELC Storage: DayNite</t>
  </si>
  <si>
    <t>Auxiliary input for Battery (Lead-acid) Bulk ELC Storage: DayNite</t>
  </si>
  <si>
    <t>Auxiliary input for Battery (Li-ion) Bulk ELC Storage: DayNite</t>
  </si>
  <si>
    <t>Auxiliary input for Battery (NaS) Bulk ELC Storage: DayNite</t>
  </si>
  <si>
    <t>Auxiliary input for Diabatic CAES ELC Storage: DayNite/Seasonal</t>
  </si>
  <si>
    <t>Auxiliary input for Pumped Hydro ELC Storage: DayNite/Seasonal</t>
  </si>
  <si>
    <t>Auxiliary input for Battery (Lead-acid) Bulk ELC Storage: DayNite/Seasonal</t>
  </si>
  <si>
    <t>Auxiliary input for Battery (Li-ion) Bulk ELC Storage: DayNite/Seasonal</t>
  </si>
  <si>
    <t>Auxiliary output for all storage</t>
  </si>
  <si>
    <t>Dummy commodity in input to the accompaning tech to represent power</t>
  </si>
  <si>
    <t>Dummy Commodity collecting input fuels for Diabatic CAES</t>
  </si>
  <si>
    <t>€/kWh</t>
  </si>
  <si>
    <t>RSDBATS01</t>
  </si>
  <si>
    <t>AUX_RSDBATS01</t>
  </si>
  <si>
    <t>RSDBATS02</t>
  </si>
  <si>
    <t>AUX_RSDBATS02</t>
  </si>
  <si>
    <t>RSDBATS03</t>
  </si>
  <si>
    <t>AUX_RSDBATS03</t>
  </si>
  <si>
    <t>P_RSDBATS01</t>
  </si>
  <si>
    <t>P_RSDBATS02</t>
  </si>
  <si>
    <t>P_RSDBATS03</t>
  </si>
  <si>
    <t>Taken out:</t>
  </si>
  <si>
    <t>ELCSOL</t>
  </si>
  <si>
    <t>We assume the cost to be like Lithium as probalby, you can use cheaper batteries, but this includes also the cost of the PV panels.</t>
  </si>
  <si>
    <t>RSD - Battery (Lead-acid) ELC Storage: DayNite (accompanying tech to represent power)</t>
  </si>
  <si>
    <t>RSD - Battery (Li-ion) ELC Storage: DayNite (accompanying tech to represent power)</t>
  </si>
  <si>
    <t>RSD - Battery (NaNiCl ZEBRA) ELC Storage: DayNite (accompanying tech to represent power)</t>
  </si>
  <si>
    <t>Solar PV roof &lt;100 kW storage</t>
  </si>
  <si>
    <t>Auxiliary input for RSD - Battery (Lead-acid) ELC Storage: DayNite</t>
  </si>
  <si>
    <t>Auxiliary input for RSD - Battery (Li-ion) ELC Storage: DayNite</t>
  </si>
  <si>
    <t>Auxiliary input for RSD - Battery (NaNiCl ZEBRA) ELC Storage: DayNite</t>
  </si>
  <si>
    <t>COMBATS01</t>
  </si>
  <si>
    <t>AUX_COMBATS01</t>
  </si>
  <si>
    <t>COMBATS02</t>
  </si>
  <si>
    <t>AUX_COMBATS02</t>
  </si>
  <si>
    <t>COMBATS03</t>
  </si>
  <si>
    <t>AUX_COMBATS03</t>
  </si>
  <si>
    <t>P_COMBATS01</t>
  </si>
  <si>
    <t>P_COMBATS02</t>
  </si>
  <si>
    <t>P_COMBATS03</t>
  </si>
  <si>
    <t>COM - Battery (Lead-acid) ELC Storage: DayNite (accompanying tech to represent power)</t>
  </si>
  <si>
    <t>COM - Battery (Li-ion) ELC Storage: DayNite (accompanying tech to represent power)</t>
  </si>
  <si>
    <t>COM - Battery (NaNiCl ZEBRA) ELC Storage: DayNite (accompanying tech to represent power)</t>
  </si>
  <si>
    <t>Auxiliary input for COM - Battery (Lead-acid) ELC Storage: DayNite</t>
  </si>
  <si>
    <t>Auxiliary input for COM - Battery (Li-ion) ELC Storage: DayNite</t>
  </si>
  <si>
    <t>Auxiliary input for COM - Battery (NaNiCl ZEBRA) ELC Storage: DayNite</t>
  </si>
  <si>
    <t>S_EFF~2015</t>
  </si>
  <si>
    <t>S_EFF~2020</t>
  </si>
  <si>
    <t>S_EFF~2025</t>
  </si>
  <si>
    <t>S_EFF~2030</t>
  </si>
  <si>
    <t>INVCOST~2025</t>
  </si>
  <si>
    <t>INVCOST~2030</t>
  </si>
  <si>
    <t>FIXOM~2030</t>
  </si>
  <si>
    <t>LIFE~2015</t>
  </si>
  <si>
    <t>LIFE~2020</t>
  </si>
  <si>
    <t>LIFE~2025</t>
  </si>
  <si>
    <t>LIFE~2030</t>
  </si>
  <si>
    <t>FIXOM~2020</t>
  </si>
  <si>
    <t>FIXOM~2025</t>
  </si>
  <si>
    <t>STG</t>
  </si>
  <si>
    <t>NCAP_AFC~ANNUAL</t>
  </si>
  <si>
    <t>Input~2020</t>
  </si>
  <si>
    <t>Input~2025</t>
  </si>
  <si>
    <t>Input~2030</t>
  </si>
  <si>
    <t>RSDELCOUT</t>
  </si>
  <si>
    <t>COMELCOUT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</si>
</sst>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5" formatCode="&quot;$&quot;#,##0_);\(&quot;$&quot;#,##0\)"/>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_-&quot;$&quot;* #,##0.00_-;\-&quot;$&quot;* #,##0.00_-;_-&quot;$&quot;* &quot;-&quot;??_-;_-@_-"/>
    <numFmt numFmtId="187" formatCode="General_)"/>
    <numFmt numFmtId="188" formatCode="\Te\x\t"/>
    <numFmt numFmtId="189" formatCode="0.00000000"/>
  </numFmts>
  <fonts count="12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Myriad Pro"/>
      <family val="2"/>
    </font>
    <font>
      <u/>
      <sz val="11"/>
      <color theme="10"/>
      <name val="Calibri"/>
      <family val="2"/>
      <scheme val="minor"/>
    </font>
    <font>
      <sz val="11"/>
      <color rgb="FF9C6500"/>
      <name val="Calibri"/>
      <family val="2"/>
      <charset val="161"/>
      <scheme val="minor"/>
    </font>
    <font>
      <sz val="8"/>
      <color rgb="FFFF0000"/>
      <name val="Arial"/>
      <family val="2"/>
    </font>
    <font>
      <sz val="10"/>
      <name val="Arial"/>
    </font>
    <font>
      <b/>
      <sz val="11"/>
      <color rgb="FFFA7D00"/>
      <name val="Calibri"/>
      <family val="2"/>
      <scheme val="minor"/>
    </font>
    <font>
      <b/>
      <sz val="11"/>
      <color theme="5" tint="-0.24994659260841701"/>
      <name val="Calibri"/>
      <family val="2"/>
      <scheme val="minor"/>
    </font>
    <font>
      <u/>
      <sz val="11"/>
      <color theme="10"/>
      <name val="Calibri"/>
      <family val="2"/>
    </font>
    <font>
      <sz val="8"/>
      <name val="Arial"/>
    </font>
    <font>
      <sz val="8"/>
      <color theme="1"/>
      <name val="Calibri"/>
      <family val="2"/>
      <scheme val="minor"/>
    </font>
    <font>
      <sz val="11"/>
      <color rgb="FF333333"/>
      <name val="Tahoma"/>
      <family val="2"/>
    </font>
  </fonts>
  <fills count="6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5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theme="4" tint="0.79998168889431442"/>
        <bgColor indexed="64"/>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rgb="FFFFFFCC"/>
      </patternFill>
    </fill>
    <fill>
      <patternFill patternType="solid">
        <fgColor theme="5" tint="0.79998168889431442"/>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s>
  <cellStyleXfs count="23606">
    <xf numFmtId="0" fontId="0" fillId="0" borderId="0"/>
    <xf numFmtId="0" fontId="25" fillId="0" borderId="0"/>
    <xf numFmtId="0" fontId="23" fillId="0" borderId="0"/>
    <xf numFmtId="9" fontId="22" fillId="0" borderId="0" applyFont="0" applyFill="0" applyBorder="0" applyAlignment="0" applyProtection="0"/>
    <xf numFmtId="0" fontId="31" fillId="0" borderId="0"/>
    <xf numFmtId="0" fontId="25" fillId="0" borderId="0"/>
    <xf numFmtId="0" fontId="25" fillId="0" borderId="0"/>
    <xf numFmtId="9" fontId="25" fillId="0" borderId="0" applyFont="0" applyFill="0" applyBorder="0" applyAlignment="0" applyProtection="0"/>
    <xf numFmtId="0" fontId="21" fillId="0" borderId="0"/>
    <xf numFmtId="0" fontId="39" fillId="0" borderId="0"/>
    <xf numFmtId="0" fontId="39" fillId="0" borderId="0"/>
    <xf numFmtId="0" fontId="22" fillId="0" borderId="0"/>
    <xf numFmtId="0" fontId="39" fillId="10"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28" borderId="6" applyNumberFormat="0" applyAlignment="0" applyProtection="0"/>
    <xf numFmtId="0" fontId="43" fillId="28" borderId="6" applyNumberFormat="0" applyAlignment="0" applyProtection="0"/>
    <xf numFmtId="0" fontId="44" fillId="29" borderId="7" applyNumberFormat="0" applyAlignment="0" applyProtection="0"/>
    <xf numFmtId="0" fontId="44" fillId="29" borderId="7" applyNumberFormat="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70" fontId="22" fillId="0" borderId="0" applyFont="0" applyFill="0" applyBorder="0" applyAlignment="0" applyProtection="0"/>
    <xf numFmtId="169"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1" fontId="22" fillId="0" borderId="0" applyFont="0" applyFill="0" applyBorder="0" applyAlignment="0" applyProtection="0"/>
    <xf numFmtId="168"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0" fontId="22"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1" fontId="22" fillId="0" borderId="0" applyFont="0" applyFill="0" applyBorder="0" applyAlignment="0" applyProtection="0"/>
    <xf numFmtId="11" fontId="22" fillId="0" borderId="0" applyFont="0" applyFill="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7" fillId="0" borderId="8" applyNumberFormat="0" applyFill="0" applyAlignment="0" applyProtection="0"/>
    <xf numFmtId="0" fontId="47" fillId="0" borderId="8"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15" borderId="6" applyNumberFormat="0" applyAlignment="0" applyProtection="0"/>
    <xf numFmtId="0" fontId="50" fillId="15" borderId="6" applyNumberFormat="0" applyAlignment="0" applyProtection="0"/>
    <xf numFmtId="0" fontId="51" fillId="0" borderId="11" applyNumberFormat="0" applyFill="0" applyAlignment="0" applyProtection="0"/>
    <xf numFmtId="0" fontId="51" fillId="0" borderId="11" applyNumberFormat="0" applyFill="0" applyAlignment="0" applyProtection="0"/>
    <xf numFmtId="0" fontId="52" fillId="30" borderId="0" applyNumberFormat="0" applyBorder="0" applyAlignment="0" applyProtection="0"/>
    <xf numFmtId="0" fontId="53" fillId="30" borderId="0" applyNumberFormat="0" applyBorder="0" applyAlignment="0" applyProtection="0"/>
    <xf numFmtId="0" fontId="21" fillId="0" borderId="0"/>
    <xf numFmtId="0" fontId="22" fillId="0" borderId="0"/>
    <xf numFmtId="0" fontId="22" fillId="0" borderId="0"/>
    <xf numFmtId="0" fontId="22" fillId="0" borderId="0"/>
    <xf numFmtId="0" fontId="39" fillId="0" borderId="0"/>
    <xf numFmtId="0" fontId="22" fillId="0" borderId="0"/>
    <xf numFmtId="0" fontId="39" fillId="0" borderId="0"/>
    <xf numFmtId="0" fontId="39" fillId="0" borderId="0"/>
    <xf numFmtId="0" fontId="22" fillId="0" borderId="0"/>
    <xf numFmtId="0" fontId="22" fillId="0" borderId="0"/>
    <xf numFmtId="0" fontId="22" fillId="0" borderId="0"/>
    <xf numFmtId="0" fontId="21" fillId="0" borderId="0"/>
    <xf numFmtId="0" fontId="22" fillId="0" borderId="0"/>
    <xf numFmtId="0" fontId="21" fillId="0" borderId="0"/>
    <xf numFmtId="0" fontId="39" fillId="0" borderId="0"/>
    <xf numFmtId="0" fontId="39" fillId="0" borderId="0"/>
    <xf numFmtId="0" fontId="22" fillId="0" borderId="0"/>
    <xf numFmtId="0" fontId="39" fillId="0" borderId="0"/>
    <xf numFmtId="0" fontId="21" fillId="0" borderId="0"/>
    <xf numFmtId="0" fontId="21" fillId="0" borderId="0"/>
    <xf numFmtId="0" fontId="22" fillId="0" borderId="0"/>
    <xf numFmtId="0" fontId="22" fillId="0" borderId="0"/>
    <xf numFmtId="0" fontId="22" fillId="0" borderId="0"/>
    <xf numFmtId="0" fontId="22" fillId="0" borderId="0"/>
    <xf numFmtId="0" fontId="39" fillId="0" borderId="0"/>
    <xf numFmtId="0" fontId="22" fillId="0" borderId="0"/>
    <xf numFmtId="0" fontId="22" fillId="0" borderId="0"/>
    <xf numFmtId="0" fontId="39" fillId="0" borderId="0"/>
    <xf numFmtId="0" fontId="22" fillId="0" borderId="0"/>
    <xf numFmtId="0" fontId="22" fillId="0" borderId="0"/>
    <xf numFmtId="0" fontId="22" fillId="0" borderId="0"/>
    <xf numFmtId="0" fontId="39" fillId="0" borderId="0"/>
    <xf numFmtId="0" fontId="22" fillId="0" borderId="0"/>
    <xf numFmtId="0" fontId="39" fillId="0" borderId="0"/>
    <xf numFmtId="0" fontId="39" fillId="0" borderId="0"/>
    <xf numFmtId="0" fontId="21" fillId="0" borderId="0"/>
    <xf numFmtId="0" fontId="39" fillId="0" borderId="0"/>
    <xf numFmtId="0" fontId="39" fillId="0" borderId="0"/>
    <xf numFmtId="0" fontId="21" fillId="0" borderId="0"/>
    <xf numFmtId="0" fontId="21" fillId="0" borderId="0"/>
    <xf numFmtId="0" fontId="39" fillId="0" borderId="0"/>
    <xf numFmtId="0" fontId="22" fillId="0" borderId="0"/>
    <xf numFmtId="0" fontId="39" fillId="0" borderId="0"/>
    <xf numFmtId="0" fontId="39" fillId="0" borderId="0"/>
    <xf numFmtId="0" fontId="22" fillId="0" borderId="0"/>
    <xf numFmtId="0" fontId="21" fillId="0" borderId="0"/>
    <xf numFmtId="0" fontId="22" fillId="0" borderId="0" applyNumberFormat="0" applyFont="0" applyFill="0" applyBorder="0" applyAlignment="0" applyProtection="0"/>
    <xf numFmtId="0" fontId="22" fillId="0" borderId="0"/>
    <xf numFmtId="0" fontId="22" fillId="0" borderId="0"/>
    <xf numFmtId="0" fontId="22" fillId="0" borderId="0"/>
    <xf numFmtId="0" fontId="22"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xf numFmtId="0" fontId="21" fillId="0" borderId="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0" fontId="54" fillId="28" borderId="13" applyNumberFormat="0" applyAlignment="0" applyProtection="0"/>
    <xf numFmtId="0" fontId="54" fillId="28" borderId="13"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173" fontId="55" fillId="0" borderId="0" applyFont="0" applyFill="0" applyBorder="0" applyAlignment="0" applyProtection="0"/>
    <xf numFmtId="174" fontId="55" fillId="0" borderId="0" applyFont="0" applyFill="0" applyBorder="0" applyAlignment="0" applyProtection="0"/>
    <xf numFmtId="175" fontId="55" fillId="0" borderId="0" applyFont="0" applyFill="0" applyBorder="0" applyAlignment="0" applyProtection="0"/>
    <xf numFmtId="0" fontId="22" fillId="0" borderId="14" applyNumberFormat="0" applyFill="0" applyProtection="0">
      <alignment horizontal="right"/>
    </xf>
    <xf numFmtId="0" fontId="22" fillId="0" borderId="14" applyNumberFormat="0" applyFill="0" applyProtection="0">
      <alignment horizontal="right"/>
    </xf>
    <xf numFmtId="0" fontId="27" fillId="32" borderId="14" applyNumberFormat="0" applyProtection="0">
      <alignment horizontal="right"/>
    </xf>
    <xf numFmtId="0" fontId="56" fillId="32" borderId="0" applyNumberFormat="0" applyBorder="0" applyProtection="0">
      <alignment horizontal="left"/>
    </xf>
    <xf numFmtId="0" fontId="27" fillId="32" borderId="14" applyNumberFormat="0" applyProtection="0">
      <alignment horizontal="left"/>
    </xf>
    <xf numFmtId="0" fontId="22" fillId="0" borderId="14" applyNumberFormat="0" applyFill="0" applyProtection="0">
      <alignment horizontal="right"/>
    </xf>
    <xf numFmtId="0" fontId="22" fillId="0" borderId="14" applyNumberFormat="0" applyFill="0" applyProtection="0">
      <alignment horizontal="right"/>
    </xf>
    <xf numFmtId="0" fontId="57" fillId="33" borderId="0" applyNumberFormat="0" applyBorder="0" applyProtection="0">
      <alignment horizontal="left"/>
    </xf>
    <xf numFmtId="0" fontId="58" fillId="0" borderId="0" applyNumberFormat="0" applyFill="0" applyBorder="0" applyAlignment="0" applyProtection="0"/>
    <xf numFmtId="0" fontId="58" fillId="0" borderId="0" applyNumberFormat="0" applyFill="0" applyBorder="0" applyAlignment="0" applyProtection="0"/>
    <xf numFmtId="0" fontId="40" fillId="0" borderId="15" applyNumberFormat="0" applyFill="0" applyAlignment="0" applyProtection="0"/>
    <xf numFmtId="0" fontId="40" fillId="0" borderId="15" applyNumberFormat="0" applyFill="0" applyAlignment="0" applyProtection="0"/>
    <xf numFmtId="176" fontId="55"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2" fillId="36" borderId="0" applyNumberFormat="0" applyBorder="0" applyAlignment="0" applyProtection="0"/>
    <xf numFmtId="0" fontId="17" fillId="0" borderId="0"/>
    <xf numFmtId="0" fontId="22" fillId="0" borderId="0"/>
    <xf numFmtId="0" fontId="15" fillId="0" borderId="0"/>
    <xf numFmtId="49" fontId="22" fillId="38" borderId="17">
      <alignment vertical="top" wrapText="1"/>
    </xf>
    <xf numFmtId="3" fontId="71" fillId="0" borderId="17">
      <alignment horizontal="right" vertical="top"/>
    </xf>
    <xf numFmtId="0" fontId="27" fillId="39" borderId="14">
      <alignment horizontal="centerContinuous" vertical="top" wrapText="1"/>
    </xf>
    <xf numFmtId="0" fontId="72" fillId="0" borderId="0">
      <alignment vertical="top" wrapText="1"/>
    </xf>
    <xf numFmtId="0" fontId="73" fillId="0" borderId="0"/>
    <xf numFmtId="0" fontId="22" fillId="31" borderId="12" applyNumberFormat="0" applyFont="0" applyAlignment="0" applyProtection="0"/>
    <xf numFmtId="179" fontId="74" fillId="0" borderId="0">
      <alignment horizontal="right"/>
    </xf>
    <xf numFmtId="0" fontId="72" fillId="0" borderId="0">
      <alignment vertical="top" wrapText="1"/>
    </xf>
    <xf numFmtId="180" fontId="75" fillId="40" borderId="18">
      <alignment vertical="center"/>
    </xf>
    <xf numFmtId="167" fontId="76" fillId="40" borderId="18">
      <alignment vertical="center"/>
    </xf>
    <xf numFmtId="180" fontId="77" fillId="41" borderId="18">
      <alignment vertical="center"/>
    </xf>
    <xf numFmtId="0" fontId="22" fillId="42" borderId="19" applyBorder="0">
      <alignment horizontal="left" vertical="center"/>
    </xf>
    <xf numFmtId="49" fontId="22" fillId="43" borderId="14">
      <alignment vertical="center" wrapText="1"/>
    </xf>
    <xf numFmtId="0" fontId="22" fillId="44" borderId="20">
      <alignment horizontal="left" vertical="center" wrapText="1"/>
    </xf>
    <xf numFmtId="0" fontId="78" fillId="45" borderId="14">
      <alignment horizontal="left" vertical="center" wrapText="1"/>
    </xf>
    <xf numFmtId="0" fontId="22" fillId="46" borderId="14">
      <alignment horizontal="left" vertical="center" wrapText="1"/>
    </xf>
    <xf numFmtId="0" fontId="22" fillId="47" borderId="14">
      <alignment horizontal="left" vertical="center" wrapText="1"/>
    </xf>
    <xf numFmtId="0" fontId="70" fillId="0" borderId="0" applyNumberFormat="0" applyFill="0" applyBorder="0" applyAlignment="0" applyProtection="0">
      <alignment vertical="center"/>
    </xf>
    <xf numFmtId="0" fontId="13" fillId="0" borderId="0"/>
    <xf numFmtId="9" fontId="13" fillId="0" borderId="0" applyFont="0" applyFill="0" applyBorder="0" applyAlignment="0" applyProtection="0"/>
    <xf numFmtId="0" fontId="12" fillId="0" borderId="0"/>
    <xf numFmtId="9" fontId="12" fillId="0" borderId="0" applyFont="0" applyFill="0" applyBorder="0" applyAlignment="0" applyProtection="0"/>
    <xf numFmtId="43" fontId="79" fillId="0" borderId="0" applyFont="0" applyFill="0" applyBorder="0" applyAlignment="0" applyProtection="0"/>
    <xf numFmtId="43" fontId="22"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9" fontId="79" fillId="0" borderId="0" applyFont="0" applyFill="0" applyBorder="0" applyAlignment="0" applyProtection="0"/>
    <xf numFmtId="170" fontId="79" fillId="0" borderId="0" applyFont="0" applyFill="0" applyBorder="0" applyAlignment="0" applyProtection="0"/>
    <xf numFmtId="171" fontId="79" fillId="0" borderId="0" applyFont="0" applyFill="0" applyBorder="0" applyAlignment="0" applyProtection="0"/>
    <xf numFmtId="171" fontId="79" fillId="0" borderId="0" applyFont="0" applyFill="0" applyBorder="0" applyAlignment="0" applyProtection="0"/>
    <xf numFmtId="0" fontId="10" fillId="0" borderId="0"/>
    <xf numFmtId="0" fontId="7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9" fillId="0" borderId="0"/>
    <xf numFmtId="0" fontId="10" fillId="0" borderId="0"/>
    <xf numFmtId="0" fontId="7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9" fillId="0" borderId="0"/>
    <xf numFmtId="0" fontId="10" fillId="0" borderId="0"/>
    <xf numFmtId="0" fontId="10" fillId="0" borderId="0"/>
    <xf numFmtId="0" fontId="79" fillId="0" borderId="0"/>
    <xf numFmtId="0" fontId="79" fillId="31" borderId="12" applyNumberFormat="0" applyFont="0" applyAlignment="0" applyProtection="0"/>
    <xf numFmtId="172"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0" fontId="101" fillId="0" borderId="0" applyNumberFormat="0" applyFill="0" applyBorder="0" applyAlignment="0" applyProtection="0">
      <alignment vertical="center"/>
    </xf>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6" fillId="5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49" fontId="91" fillId="0" borderId="14" applyNumberFormat="0" applyFont="0" applyFill="0" applyBorder="0" applyProtection="0">
      <alignment horizontal="left" vertical="center" indent="2"/>
    </xf>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9" borderId="0" applyNumberFormat="0" applyBorder="0" applyAlignment="0" applyProtection="0"/>
    <xf numFmtId="0" fontId="22" fillId="0" borderId="0" applyNumberFormat="0" applyFont="0" applyFill="0" applyBorder="0" applyProtection="0">
      <alignment horizontal="left" vertical="center" indent="5"/>
    </xf>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0"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1"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92" fillId="38" borderId="0" applyBorder="0" applyAlignment="0"/>
    <xf numFmtId="0" fontId="91" fillId="38" borderId="0" applyBorder="0">
      <alignment horizontal="right" vertical="center"/>
    </xf>
    <xf numFmtId="0" fontId="91" fillId="3" borderId="0" applyBorder="0">
      <alignment horizontal="right" vertical="center"/>
    </xf>
    <xf numFmtId="0" fontId="91" fillId="3" borderId="0" applyBorder="0">
      <alignment horizontal="right" vertical="center"/>
    </xf>
    <xf numFmtId="0" fontId="90" fillId="3" borderId="14">
      <alignment horizontal="right" vertical="center"/>
    </xf>
    <xf numFmtId="0" fontId="93" fillId="3" borderId="14">
      <alignment horizontal="right" vertical="center"/>
    </xf>
    <xf numFmtId="0" fontId="90" fillId="49" borderId="14">
      <alignment horizontal="right" vertical="center"/>
    </xf>
    <xf numFmtId="0" fontId="90" fillId="49" borderId="14">
      <alignment horizontal="right" vertical="center"/>
    </xf>
    <xf numFmtId="0" fontId="90" fillId="49" borderId="23">
      <alignment horizontal="right" vertical="center"/>
    </xf>
    <xf numFmtId="0" fontId="90" fillId="49" borderId="24">
      <alignment horizontal="right" vertical="center"/>
    </xf>
    <xf numFmtId="0" fontId="90" fillId="49" borderId="25">
      <alignment horizontal="right" vertical="center"/>
    </xf>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7" borderId="0" applyNumberFormat="0" applyBorder="0" applyAlignment="0" applyProtection="0"/>
    <xf numFmtId="0" fontId="54" fillId="28" borderId="13" applyNumberFormat="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62" fillId="36"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28" borderId="6" applyNumberFormat="0" applyAlignment="0" applyProtection="0"/>
    <xf numFmtId="4" fontId="92" fillId="0" borderId="26" applyFill="0" applyBorder="0" applyProtection="0">
      <alignment horizontal="right" vertical="center"/>
    </xf>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182" fontId="22" fillId="0" borderId="0" applyFont="0" applyFill="0" applyBorder="0" applyAlignment="0" applyProtection="0"/>
    <xf numFmtId="43" fontId="22" fillId="0" borderId="0" applyFont="0" applyFill="0" applyBorder="0" applyAlignment="0" applyProtection="0"/>
    <xf numFmtId="43" fontId="3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3" fontId="82" fillId="0" borderId="0" applyFont="0" applyFill="0" applyBorder="0" applyAlignment="0" applyProtection="0"/>
    <xf numFmtId="173" fontId="82"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82" fillId="0" borderId="0" applyFont="0" applyFill="0" applyBorder="0" applyAlignment="0" applyProtection="0"/>
    <xf numFmtId="182"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90" fillId="0" borderId="0" applyNumberFormat="0">
      <alignment horizontal="right"/>
    </xf>
    <xf numFmtId="44" fontId="22" fillId="0" borderId="0" applyFont="0" applyFill="0" applyBorder="0" applyAlignment="0" applyProtection="0"/>
    <xf numFmtId="0" fontId="91" fillId="49" borderId="27">
      <alignment horizontal="left" vertical="center" wrapText="1" indent="2"/>
    </xf>
    <xf numFmtId="0" fontId="91" fillId="0" borderId="27">
      <alignment horizontal="left" vertical="center" wrapText="1" indent="2"/>
    </xf>
    <xf numFmtId="0" fontId="91" fillId="3" borderId="24">
      <alignment horizontal="left" vertical="center"/>
    </xf>
    <xf numFmtId="0" fontId="90" fillId="0" borderId="28">
      <alignment horizontal="left" vertical="top" wrapText="1"/>
    </xf>
    <xf numFmtId="0" fontId="50" fillId="15" borderId="6" applyNumberFormat="0" applyAlignment="0" applyProtection="0"/>
    <xf numFmtId="0" fontId="96" fillId="0" borderId="3"/>
    <xf numFmtId="0" fontId="40" fillId="0" borderId="15" applyNumberFormat="0" applyFill="0" applyAlignment="0" applyProtection="0"/>
    <xf numFmtId="0" fontId="45" fillId="0" borderId="0" applyNumberFormat="0" applyFill="0" applyBorder="0" applyAlignment="0" applyProtection="0"/>
    <xf numFmtId="0" fontId="88" fillId="0" borderId="0">
      <alignment vertical="top"/>
    </xf>
    <xf numFmtId="183" fontId="8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83" fontId="8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69" fontId="22" fillId="0" borderId="0" applyFont="0" applyFill="0" applyBorder="0" applyAlignment="0" applyProtection="0"/>
    <xf numFmtId="18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68"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68" fontId="22" fillId="0" borderId="0" applyFont="0" applyFill="0" applyBorder="0" applyAlignment="0" applyProtection="0"/>
    <xf numFmtId="171"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68" fontId="22" fillId="0" borderId="0" applyFont="0" applyFill="0" applyBorder="0" applyAlignment="0" applyProtection="0"/>
    <xf numFmtId="170"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81" fontId="22" fillId="0" borderId="0" applyFont="0" applyFill="0" applyBorder="0" applyAlignment="0" applyProtection="0"/>
    <xf numFmtId="171" fontId="22" fillId="0" borderId="0" applyFont="0" applyFill="0" applyBorder="0" applyAlignment="0" applyProtection="0"/>
    <xf numFmtId="183" fontId="8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68"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0" fontId="22"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1" fontId="82" fillId="0" borderId="0" applyFont="0" applyFill="0" applyBorder="0" applyAlignment="0" applyProtection="0"/>
    <xf numFmtId="11" fontId="82" fillId="0" borderId="0" applyFont="0" applyFill="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104" fillId="51"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80" fillId="51"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73" fillId="0" borderId="0" applyNumberFormat="0" applyFill="0" applyBorder="0" applyAlignment="0" applyProtection="0"/>
    <xf numFmtId="0" fontId="89" fillId="0" borderId="0" applyNumberFormat="0" applyFill="0" applyBorder="0" applyAlignment="0" applyProtection="0">
      <alignment vertical="top"/>
      <protection locked="0"/>
    </xf>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105" fillId="53" borderId="22"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4" fontId="91" fillId="0" borderId="0" applyBorder="0">
      <alignment horizontal="right" vertical="center"/>
    </xf>
    <xf numFmtId="0" fontId="91" fillId="0" borderId="14">
      <alignment horizontal="right" vertical="center"/>
    </xf>
    <xf numFmtId="1" fontId="97" fillId="3" borderId="0" applyBorder="0">
      <alignment horizontal="right" vertical="center"/>
    </xf>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3"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81" fillId="52"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6" fillId="0" borderId="0"/>
    <xf numFmtId="0" fontId="39" fillId="0" borderId="0"/>
    <xf numFmtId="0" fontId="39" fillId="0" borderId="0"/>
    <xf numFmtId="0" fontId="22" fillId="0" borderId="0"/>
    <xf numFmtId="0" fontId="6" fillId="0" borderId="0"/>
    <xf numFmtId="0" fontId="6" fillId="0" borderId="0"/>
    <xf numFmtId="0" fontId="39" fillId="0" borderId="0"/>
    <xf numFmtId="0" fontId="22" fillId="0" borderId="0"/>
    <xf numFmtId="0" fontId="22" fillId="0" borderId="0"/>
    <xf numFmtId="0" fontId="39" fillId="0" borderId="0"/>
    <xf numFmtId="0" fontId="22" fillId="0" borderId="0"/>
    <xf numFmtId="0" fontId="39" fillId="0" borderId="0"/>
    <xf numFmtId="0" fontId="22" fillId="0" borderId="0"/>
    <xf numFmtId="0" fontId="39" fillId="0" borderId="0"/>
    <xf numFmtId="0" fontId="22" fillId="0" borderId="0"/>
    <xf numFmtId="0" fontId="39" fillId="0" borderId="0"/>
    <xf numFmtId="0" fontId="22" fillId="0" borderId="0"/>
    <xf numFmtId="0" fontId="39" fillId="0" borderId="0"/>
    <xf numFmtId="0" fontId="22"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94" fillId="0" borderId="0"/>
    <xf numFmtId="0" fontId="22" fillId="0" borderId="0"/>
    <xf numFmtId="0" fontId="22" fillId="0" borderId="0">
      <alignment vertical="top"/>
    </xf>
    <xf numFmtId="0" fontId="6" fillId="0" borderId="0"/>
    <xf numFmtId="0" fontId="22" fillId="0" borderId="0"/>
    <xf numFmtId="0" fontId="6" fillId="0" borderId="0"/>
    <xf numFmtId="0" fontId="39"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6" fillId="0" borderId="0"/>
    <xf numFmtId="0" fontId="6" fillId="0" borderId="0"/>
    <xf numFmtId="0" fontId="6"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22" fillId="0" borderId="0"/>
    <xf numFmtId="0" fontId="22" fillId="0" borderId="0"/>
    <xf numFmtId="0" fontId="22" fillId="0" borderId="0"/>
    <xf numFmtId="0" fontId="22" fillId="0" borderId="0">
      <alignment vertical="top"/>
    </xf>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98"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98"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22" fillId="0" borderId="0"/>
    <xf numFmtId="0" fontId="99" fillId="0" borderId="0"/>
    <xf numFmtId="0" fontId="39" fillId="0" borderId="0"/>
    <xf numFmtId="0" fontId="99" fillId="0" borderId="0"/>
    <xf numFmtId="0" fontId="39" fillId="0" borderId="0"/>
    <xf numFmtId="0" fontId="22" fillId="0" borderId="0"/>
    <xf numFmtId="0" fontId="22" fillId="0" borderId="0"/>
    <xf numFmtId="0" fontId="22" fillId="0" borderId="0"/>
    <xf numFmtId="0" fontId="22" fillId="0" borderId="0"/>
    <xf numFmtId="0" fontId="9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94" fillId="0" borderId="0"/>
    <xf numFmtId="0" fontId="9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39" fillId="0" borderId="0"/>
    <xf numFmtId="0" fontId="22" fillId="0" borderId="0"/>
    <xf numFmtId="0" fontId="6" fillId="0" borderId="0"/>
    <xf numFmtId="0" fontId="39"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39" fillId="0" borderId="0"/>
    <xf numFmtId="0" fontId="95" fillId="0" borderId="0"/>
    <xf numFmtId="0" fontId="95" fillId="0" borderId="0"/>
    <xf numFmtId="0" fontId="22" fillId="0" borderId="0"/>
    <xf numFmtId="0" fontId="39" fillId="0" borderId="0"/>
    <xf numFmtId="0" fontId="6" fillId="0" borderId="0"/>
    <xf numFmtId="0" fontId="22" fillId="0" borderId="0"/>
    <xf numFmtId="0" fontId="39" fillId="0" borderId="0"/>
    <xf numFmtId="0" fontId="106" fillId="0" borderId="0"/>
    <xf numFmtId="0" fontId="22" fillId="0" borderId="0"/>
    <xf numFmtId="0" fontId="39" fillId="0" borderId="0"/>
    <xf numFmtId="0" fontId="22" fillId="0" borderId="0"/>
    <xf numFmtId="0" fontId="22" fillId="0" borderId="0"/>
    <xf numFmtId="0" fontId="22" fillId="0" borderId="0"/>
    <xf numFmtId="0" fontId="22" fillId="0" borderId="0"/>
    <xf numFmtId="0" fontId="94" fillId="0" borderId="0"/>
    <xf numFmtId="0" fontId="39" fillId="0" borderId="0"/>
    <xf numFmtId="0" fontId="22" fillId="0" borderId="0"/>
    <xf numFmtId="0" fontId="22"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94" fillId="0" borderId="0"/>
    <xf numFmtId="0" fontId="94" fillId="0" borderId="0"/>
    <xf numFmtId="0" fontId="94" fillId="0" borderId="0"/>
    <xf numFmtId="0" fontId="22" fillId="0" borderId="0"/>
    <xf numFmtId="0" fontId="6" fillId="0" borderId="0"/>
    <xf numFmtId="0" fontId="22" fillId="0" borderId="0"/>
    <xf numFmtId="0" fontId="39" fillId="0" borderId="0"/>
    <xf numFmtId="0" fontId="6" fillId="0" borderId="0"/>
    <xf numFmtId="0" fontId="39" fillId="0" borderId="0"/>
    <xf numFmtId="0" fontId="22" fillId="0" borderId="0"/>
    <xf numFmtId="0" fontId="22" fillId="0" borderId="0"/>
    <xf numFmtId="0" fontId="6" fillId="0" borderId="0"/>
    <xf numFmtId="0" fontId="103" fillId="0" borderId="0"/>
    <xf numFmtId="0" fontId="6" fillId="0" borderId="0"/>
    <xf numFmtId="0" fontId="39" fillId="0" borderId="0"/>
    <xf numFmtId="0" fontId="22" fillId="0" borderId="0"/>
    <xf numFmtId="0" fontId="22" fillId="0" borderId="0"/>
    <xf numFmtId="0" fontId="39" fillId="0" borderId="0"/>
    <xf numFmtId="0" fontId="6" fillId="0" borderId="0"/>
    <xf numFmtId="0" fontId="22" fillId="0" borderId="0"/>
    <xf numFmtId="0" fontId="6" fillId="0" borderId="0"/>
    <xf numFmtId="0" fontId="22" fillId="0" borderId="0"/>
    <xf numFmtId="0" fontId="22" fillId="0" borderId="0"/>
    <xf numFmtId="0" fontId="6" fillId="0" borderId="0"/>
    <xf numFmtId="0" fontId="39" fillId="0" borderId="0"/>
    <xf numFmtId="0" fontId="94" fillId="0" borderId="0"/>
    <xf numFmtId="0" fontId="22" fillId="0" borderId="0"/>
    <xf numFmtId="0" fontId="6" fillId="0" borderId="0"/>
    <xf numFmtId="0" fontId="39" fillId="0" borderId="0"/>
    <xf numFmtId="0" fontId="39" fillId="0" borderId="0"/>
    <xf numFmtId="0" fontId="6" fillId="0" borderId="0"/>
    <xf numFmtId="0" fontId="6" fillId="0" borderId="0"/>
    <xf numFmtId="0" fontId="39" fillId="0" borderId="0"/>
    <xf numFmtId="0" fontId="6" fillId="0" borderId="0"/>
    <xf numFmtId="0" fontId="39" fillId="0" borderId="0"/>
    <xf numFmtId="0" fontId="6" fillId="0" borderId="0"/>
    <xf numFmtId="0" fontId="6"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9" fillId="0" borderId="0"/>
    <xf numFmtId="0" fontId="22" fillId="0" borderId="0"/>
    <xf numFmtId="0" fontId="39" fillId="0" borderId="0"/>
    <xf numFmtId="0" fontId="22" fillId="0" borderId="0"/>
    <xf numFmtId="0" fontId="22" fillId="0" borderId="0"/>
    <xf numFmtId="0" fontId="22" fillId="0" borderId="0"/>
    <xf numFmtId="0" fontId="22" fillId="0" borderId="0"/>
    <xf numFmtId="0" fontId="99"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22" fillId="0" borderId="0"/>
    <xf numFmtId="0" fontId="22" fillId="0" borderId="0"/>
    <xf numFmtId="0" fontId="22" fillId="0" borderId="0"/>
    <xf numFmtId="0" fontId="99" fillId="0" borderId="0"/>
    <xf numFmtId="0" fontId="22"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9" fillId="0" borderId="0"/>
    <xf numFmtId="0" fontId="39" fillId="0" borderId="0"/>
    <xf numFmtId="0" fontId="6" fillId="0" borderId="0"/>
    <xf numFmtId="0" fontId="22" fillId="0" borderId="0"/>
    <xf numFmtId="0" fontId="39"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9" fillId="0" borderId="0"/>
    <xf numFmtId="4" fontId="91" fillId="0" borderId="14" applyFill="0" applyBorder="0" applyProtection="0">
      <alignment horizontal="right" vertical="center"/>
    </xf>
    <xf numFmtId="0" fontId="92" fillId="0" borderId="0" applyNumberFormat="0" applyFill="0" applyBorder="0" applyProtection="0">
      <alignment horizontal="left" vertical="center"/>
    </xf>
    <xf numFmtId="0" fontId="91" fillId="0" borderId="14" applyNumberFormat="0" applyFill="0" applyAlignment="0" applyProtection="0"/>
    <xf numFmtId="0" fontId="22" fillId="55" borderId="0" applyNumberFormat="0" applyFont="0" applyBorder="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39"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0" fontId="22" fillId="31" borderId="12" applyNumberFormat="0" applyFont="0" applyAlignment="0" applyProtection="0"/>
    <xf numFmtId="0" fontId="82" fillId="31" borderId="12" applyNumberFormat="0" applyFont="0" applyAlignment="0" applyProtection="0"/>
    <xf numFmtId="0" fontId="22" fillId="31" borderId="12" applyNumberFormat="0" applyFont="0" applyAlignment="0" applyProtection="0"/>
    <xf numFmtId="0" fontId="82" fillId="31" borderId="12"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184" fontId="91" fillId="56" borderId="14" applyNumberFormat="0" applyFont="0" applyBorder="0" applyAlignment="0" applyProtection="0">
      <alignment horizontal="right" vertical="center"/>
    </xf>
    <xf numFmtId="9" fontId="8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8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0" fontId="42" fillId="11" borderId="0" applyNumberFormat="0" applyBorder="0" applyAlignment="0" applyProtection="0"/>
    <xf numFmtId="0" fontId="91" fillId="55" borderId="14"/>
    <xf numFmtId="0" fontId="72" fillId="0" borderId="0">
      <alignment vertical="top" wrapText="1"/>
    </xf>
    <xf numFmtId="0" fontId="102" fillId="0" borderId="0"/>
    <xf numFmtId="0" fontId="22" fillId="0" borderId="0"/>
    <xf numFmtId="0" fontId="22" fillId="0" borderId="0"/>
    <xf numFmtId="0" fontId="22" fillId="0" borderId="0"/>
    <xf numFmtId="0" fontId="88" fillId="0" borderId="0">
      <alignment vertical="top"/>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0" fontId="22" fillId="0" borderId="14" applyNumberFormat="0" applyFill="0" applyProtection="0">
      <alignment horizontal="right"/>
    </xf>
    <xf numFmtId="49" fontId="82" fillId="0" borderId="14" applyFill="0" applyProtection="0">
      <alignment horizontal="right"/>
    </xf>
    <xf numFmtId="0" fontId="22" fillId="0" borderId="14" applyNumberFormat="0"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49" fontId="82" fillId="0" borderId="14" applyFill="0" applyProtection="0">
      <alignment horizontal="right"/>
    </xf>
    <xf numFmtId="49" fontId="22" fillId="0" borderId="14" applyFill="0" applyProtection="0">
      <alignment horizontal="right"/>
    </xf>
    <xf numFmtId="49" fontId="82" fillId="0" borderId="14" applyFill="0" applyProtection="0">
      <alignment horizontal="right"/>
    </xf>
    <xf numFmtId="0" fontId="83" fillId="32" borderId="14" applyNumberFormat="0" applyProtection="0">
      <alignment horizontal="right"/>
    </xf>
    <xf numFmtId="0" fontId="27" fillId="32" borderId="14" applyNumberFormat="0" applyProtection="0">
      <alignment horizontal="right"/>
    </xf>
    <xf numFmtId="0" fontId="84" fillId="32" borderId="0" applyNumberFormat="0" applyBorder="0" applyProtection="0">
      <alignment horizontal="left"/>
    </xf>
    <xf numFmtId="0" fontId="56" fillId="32" borderId="0" applyNumberFormat="0" applyBorder="0" applyProtection="0">
      <alignment horizontal="left"/>
    </xf>
    <xf numFmtId="0" fontId="83" fillId="32" borderId="14" applyNumberFormat="0" applyProtection="0">
      <alignment horizontal="left"/>
    </xf>
    <xf numFmtId="0" fontId="27" fillId="32" borderId="14" applyNumberFormat="0" applyProtection="0">
      <alignment horizontal="left"/>
    </xf>
    <xf numFmtId="0" fontId="82" fillId="0" borderId="14" applyNumberFormat="0" applyFill="0" applyProtection="0">
      <alignment horizontal="right"/>
    </xf>
    <xf numFmtId="0" fontId="22" fillId="0" borderId="14" applyNumberFormat="0" applyFill="0" applyProtection="0">
      <alignment horizontal="right"/>
    </xf>
    <xf numFmtId="0" fontId="82" fillId="0" borderId="14" applyNumberFormat="0" applyFill="0" applyProtection="0">
      <alignment horizontal="right"/>
    </xf>
    <xf numFmtId="0" fontId="85" fillId="33" borderId="0" applyNumberFormat="0" applyBorder="0" applyProtection="0">
      <alignment horizontal="left"/>
    </xf>
    <xf numFmtId="0" fontId="57" fillId="33" borderId="0" applyNumberFormat="0" applyBorder="0" applyProtection="0">
      <alignment horizontal="left"/>
    </xf>
    <xf numFmtId="0" fontId="86" fillId="57" borderId="0" applyNumberFormat="0" applyBorder="0" applyProtection="0">
      <alignment horizontal="left"/>
    </xf>
    <xf numFmtId="0" fontId="87" fillId="57" borderId="0" applyNumberFormat="0" applyBorder="0" applyProtection="0">
      <alignment horizontal="left"/>
    </xf>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58" fillId="0" borderId="0" applyNumberFormat="0" applyFill="0" applyBorder="0" applyAlignment="0" applyProtection="0"/>
    <xf numFmtId="0" fontId="47" fillId="0" borderId="8" applyNumberFormat="0" applyFill="0" applyAlignment="0" applyProtection="0"/>
    <xf numFmtId="0" fontId="48" fillId="0" borderId="9" applyNumberFormat="0" applyFill="0" applyAlignment="0" applyProtection="0"/>
    <xf numFmtId="0" fontId="49" fillId="0" borderId="10" applyNumberFormat="0" applyFill="0" applyAlignment="0" applyProtection="0"/>
    <xf numFmtId="0" fontId="49" fillId="0" borderId="0" applyNumberFormat="0" applyFill="0" applyBorder="0" applyAlignment="0" applyProtection="0"/>
    <xf numFmtId="0" fontId="51" fillId="0" borderId="11"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4" fillId="29" borderId="7" applyNumberFormat="0" applyAlignment="0" applyProtection="0"/>
    <xf numFmtId="0" fontId="100" fillId="0" borderId="0" applyNumberFormat="0" applyFill="0" applyBorder="0" applyAlignment="0" applyProtection="0"/>
    <xf numFmtId="0" fontId="91" fillId="0" borderId="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58"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108" fillId="60" borderId="6"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3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0" fontId="9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0" fontId="9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86" fontId="22" fillId="0" borderId="0" applyFont="0" applyFill="0" applyBorder="0" applyAlignment="0" applyProtection="0"/>
    <xf numFmtId="185"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1" fontId="22" fillId="0" borderId="0" applyFont="0" applyFill="0" applyBorder="0" applyAlignment="0" applyProtection="0"/>
    <xf numFmtId="11" fontId="22" fillId="0" borderId="0" applyFont="0" applyFill="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09" fillId="0" borderId="29"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0" fillId="0" borderId="30"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31" applyNumberFormat="0" applyFill="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0" fillId="30" borderId="6" applyNumberFormat="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0" fontId="59" fillId="0" borderId="32" applyNumberFormat="0" applyFill="0" applyAlignment="0" applyProtection="0"/>
    <xf numFmtId="182" fontId="22" fillId="0" borderId="0" applyFont="0" applyFill="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5" fontId="113" fillId="0" borderId="0">
      <alignment vertical="center"/>
    </xf>
    <xf numFmtId="0" fontId="5" fillId="0" borderId="0"/>
    <xf numFmtId="0" fontId="5" fillId="0" borderId="0"/>
    <xf numFmtId="0" fontId="5" fillId="0" borderId="0"/>
    <xf numFmtId="0" fontId="5" fillId="0" borderId="0"/>
    <xf numFmtId="5" fontId="113" fillId="0" borderId="0">
      <alignment vertical="center"/>
    </xf>
    <xf numFmtId="5" fontId="113" fillId="0" borderId="0">
      <alignment vertical="center"/>
    </xf>
    <xf numFmtId="5" fontId="113" fillId="0" borderId="0">
      <alignment vertical="center"/>
    </xf>
    <xf numFmtId="5" fontId="113"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5" fontId="113" fillId="0" borderId="0">
      <alignment vertical="center"/>
    </xf>
    <xf numFmtId="5" fontId="113" fillId="0" borderId="0">
      <alignment vertical="center"/>
    </xf>
    <xf numFmtId="5" fontId="113"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5" fontId="113" fillId="0" borderId="0">
      <alignment vertical="center"/>
    </xf>
    <xf numFmtId="5" fontId="113" fillId="0" borderId="0">
      <alignment vertical="center"/>
    </xf>
    <xf numFmtId="5" fontId="113" fillId="0" borderId="0">
      <alignment vertical="center"/>
    </xf>
    <xf numFmtId="5" fontId="113" fillId="0" borderId="0">
      <alignment vertical="center"/>
    </xf>
    <xf numFmtId="0" fontId="5" fillId="0" borderId="0"/>
    <xf numFmtId="167" fontId="113"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22" fillId="0" borderId="0"/>
    <xf numFmtId="0" fontId="22" fillId="0" borderId="0"/>
    <xf numFmtId="0" fontId="22" fillId="0" borderId="0"/>
    <xf numFmtId="0" fontId="22" fillId="0" borderId="0"/>
    <xf numFmtId="167" fontId="113" fillId="0" borderId="0">
      <alignment vertical="center"/>
    </xf>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187" fontId="113" fillId="0" borderId="0">
      <alignment vertical="center"/>
    </xf>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0" fontId="54" fillId="60" borderId="13" applyNumberFormat="0" applyAlignment="0" applyProtection="0"/>
    <xf numFmtId="9" fontId="107"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9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9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22" fillId="0" borderId="14" applyNumberFormat="0" applyFill="0" applyProtection="0">
      <alignment horizontal="right"/>
    </xf>
    <xf numFmtId="0" fontId="22" fillId="0" borderId="14" applyNumberFormat="0" applyFill="0" applyProtection="0">
      <alignment horizontal="right"/>
    </xf>
    <xf numFmtId="0" fontId="22" fillId="0" borderId="14" applyNumberFormat="0" applyFill="0" applyProtection="0">
      <alignment horizontal="right"/>
    </xf>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 fillId="0" borderId="0"/>
    <xf numFmtId="0" fontId="4" fillId="0" borderId="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31" borderId="12" applyNumberFormat="0" applyFont="0" applyAlignment="0" applyProtection="0"/>
    <xf numFmtId="9" fontId="22" fillId="0" borderId="0" applyFont="0" applyFill="0" applyBorder="0" applyAlignment="0" applyProtection="0"/>
    <xf numFmtId="0" fontId="4" fillId="54" borderId="0" applyNumberFormat="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8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2" fillId="0" borderId="0" applyFont="0" applyFill="0" applyBorder="0" applyAlignment="0" applyProtection="0"/>
    <xf numFmtId="9" fontId="4" fillId="0" borderId="0" applyFont="0" applyFill="0" applyBorder="0" applyAlignment="0" applyProtection="0"/>
    <xf numFmtId="0" fontId="4" fillId="0" borderId="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6"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7"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3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5"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31" borderId="0" applyNumberFormat="0" applyBorder="0" applyAlignment="0" applyProtection="0"/>
    <xf numFmtId="0" fontId="4" fillId="5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4"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30"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1"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4" borderId="0" applyNumberFormat="0" applyBorder="0" applyAlignment="0" applyProtection="0"/>
    <xf numFmtId="0" fontId="39" fillId="16"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31" borderId="0" applyNumberFormat="0" applyBorder="0" applyAlignment="0" applyProtection="0"/>
    <xf numFmtId="0" fontId="39" fillId="19" borderId="0" applyNumberFormat="0" applyBorder="0" applyAlignment="0" applyProtection="0"/>
    <xf numFmtId="0" fontId="41" fillId="20" borderId="0" applyNumberFormat="0" applyBorder="0" applyAlignment="0" applyProtection="0"/>
    <xf numFmtId="0" fontId="41" fillId="14"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17" borderId="0" applyNumberFormat="0" applyBorder="0" applyAlignment="0" applyProtection="0"/>
    <xf numFmtId="0" fontId="41" fillId="2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1" borderId="0" applyNumberFormat="0" applyBorder="0" applyAlignment="0" applyProtection="0"/>
    <xf numFmtId="0" fontId="41" fillId="1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14"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17"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58"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7"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19"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1" borderId="0" applyNumberFormat="0" applyBorder="0" applyAlignment="0" applyProtection="0"/>
    <xf numFmtId="0" fontId="41" fillId="59"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7" borderId="0" applyNumberFormat="0" applyBorder="0" applyAlignment="0" applyProtection="0"/>
    <xf numFmtId="0" fontId="41" fillId="25"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11" borderId="0" applyNumberFormat="0" applyBorder="0" applyAlignment="0" applyProtection="0"/>
    <xf numFmtId="0" fontId="42" fillId="13"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28" borderId="6" applyNumberFormat="0" applyAlignment="0" applyProtection="0"/>
    <xf numFmtId="0" fontId="108" fillId="60" borderId="6" applyNumberFormat="0" applyAlignment="0" applyProtection="0"/>
    <xf numFmtId="0" fontId="43" fillId="28" borderId="6" applyNumberFormat="0" applyAlignment="0" applyProtection="0"/>
    <xf numFmtId="0" fontId="43" fillId="28" borderId="6" applyNumberFormat="0" applyAlignment="0" applyProtection="0"/>
    <xf numFmtId="0" fontId="43" fillId="28" borderId="6" applyNumberFormat="0" applyAlignment="0" applyProtection="0"/>
    <xf numFmtId="0" fontId="44" fillId="29" borderId="7" applyNumberFormat="0" applyAlignment="0" applyProtection="0"/>
    <xf numFmtId="0" fontId="44" fillId="29" borderId="7" applyNumberFormat="0" applyAlignment="0" applyProtection="0"/>
    <xf numFmtId="0" fontId="44" fillId="29" borderId="7" applyNumberFormat="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7" fontId="22" fillId="0" borderId="0" applyFont="0" applyFill="0" applyBorder="0" applyAlignment="0" applyProtection="0"/>
    <xf numFmtId="165" fontId="39" fillId="0" borderId="0" applyFont="0" applyFill="0" applyBorder="0" applyAlignment="0" applyProtection="0"/>
    <xf numFmtId="165" fontId="22" fillId="0" borderId="0" applyFont="0" applyFill="0" applyBorder="0" applyAlignment="0" applyProtection="0"/>
    <xf numFmtId="167" fontId="22" fillId="0" borderId="0" applyFont="0" applyFill="0" applyBorder="0" applyAlignment="0" applyProtection="0"/>
    <xf numFmtId="182" fontId="22" fillId="0" borderId="0" applyFont="0" applyFill="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44"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69" fontId="22" fillId="0" borderId="0" applyFont="0" applyFill="0" applyBorder="0" applyAlignment="0" applyProtection="0"/>
    <xf numFmtId="185" fontId="22" fillId="0" borderId="0" applyFont="0" applyFill="0" applyBorder="0" applyAlignment="0" applyProtection="0"/>
    <xf numFmtId="169" fontId="22" fillId="0" borderId="0" applyFont="0" applyFill="0" applyBorder="0" applyAlignment="0" applyProtection="0"/>
    <xf numFmtId="168" fontId="22" fillId="0" borderId="0" applyFont="0" applyFill="0" applyBorder="0" applyAlignment="0" applyProtection="0"/>
    <xf numFmtId="170" fontId="22" fillId="0" borderId="0" applyFont="0" applyFill="0" applyBorder="0" applyAlignment="0" applyProtection="0"/>
    <xf numFmtId="169" fontId="22" fillId="0" borderId="0" applyFont="0" applyFill="0" applyBorder="0" applyAlignment="0" applyProtection="0"/>
    <xf numFmtId="168"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12" borderId="0" applyNumberFormat="0" applyBorder="0" applyAlignment="0" applyProtection="0"/>
    <xf numFmtId="0" fontId="104" fillId="51" borderId="0" applyNumberFormat="0" applyBorder="0" applyAlignment="0" applyProtection="0"/>
    <xf numFmtId="0" fontId="46" fillId="12" borderId="0" applyNumberFormat="0" applyBorder="0" applyAlignment="0" applyProtection="0"/>
    <xf numFmtId="0" fontId="46" fillId="14"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7" fillId="0" borderId="8" applyNumberFormat="0" applyFill="0" applyAlignment="0" applyProtection="0"/>
    <xf numFmtId="0" fontId="109" fillId="0" borderId="29"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8" fillId="0" borderId="9" applyNumberFormat="0" applyFill="0" applyAlignment="0" applyProtection="0"/>
    <xf numFmtId="0" fontId="110" fillId="0" borderId="30"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8" fillId="0" borderId="9" applyNumberFormat="0" applyFill="0" applyAlignment="0" applyProtection="0"/>
    <xf numFmtId="0" fontId="49" fillId="0" borderId="10" applyNumberFormat="0" applyFill="0" applyAlignment="0" applyProtection="0"/>
    <xf numFmtId="0" fontId="111" fillId="0" borderId="31"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10" applyNumberFormat="0" applyFill="0" applyAlignment="0" applyProtection="0"/>
    <xf numFmtId="0" fontId="49" fillId="0" borderId="0" applyNumberFormat="0" applyFill="0" applyBorder="0" applyAlignment="0" applyProtection="0"/>
    <xf numFmtId="0" fontId="111"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16" fillId="0" borderId="0" applyNumberFormat="0" applyFill="0" applyBorder="0" applyAlignment="0" applyProtection="0"/>
    <xf numFmtId="0" fontId="50" fillId="15" borderId="6" applyNumberFormat="0" applyAlignment="0" applyProtection="0"/>
    <xf numFmtId="0" fontId="105" fillId="53" borderId="22" applyNumberFormat="0" applyAlignment="0" applyProtection="0"/>
    <xf numFmtId="0" fontId="50" fillId="15" borderId="6" applyNumberFormat="0" applyAlignment="0" applyProtection="0"/>
    <xf numFmtId="0" fontId="50" fillId="30" borderId="6" applyNumberFormat="0" applyAlignment="0" applyProtection="0"/>
    <xf numFmtId="0" fontId="50" fillId="15" borderId="6" applyNumberFormat="0" applyAlignment="0" applyProtection="0"/>
    <xf numFmtId="0" fontId="50" fillId="15" borderId="6" applyNumberFormat="0" applyAlignment="0" applyProtection="0"/>
    <xf numFmtId="0" fontId="50" fillId="15" borderId="6" applyNumberFormat="0" applyAlignment="0" applyProtection="0"/>
    <xf numFmtId="0" fontId="51" fillId="0" borderId="11" applyNumberFormat="0" applyFill="0" applyAlignment="0" applyProtection="0"/>
    <xf numFmtId="0" fontId="59" fillId="0" borderId="32"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52" fillId="30" borderId="0" applyNumberFormat="0" applyBorder="0" applyAlignment="0" applyProtection="0"/>
    <xf numFmtId="0" fontId="112" fillId="30" borderId="0" applyNumberFormat="0" applyBorder="0" applyAlignment="0" applyProtection="0"/>
    <xf numFmtId="0" fontId="117" fillId="52" borderId="0" applyNumberFormat="0" applyBorder="0" applyAlignment="0" applyProtection="0"/>
    <xf numFmtId="0" fontId="81" fillId="52"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4" fillId="0" borderId="0"/>
    <xf numFmtId="0" fontId="22"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4"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95" fillId="0" borderId="0"/>
    <xf numFmtId="0" fontId="95" fillId="0" borderId="0"/>
    <xf numFmtId="0" fontId="106" fillId="0" borderId="0"/>
    <xf numFmtId="0" fontId="95" fillId="0" borderId="0"/>
    <xf numFmtId="0" fontId="106" fillId="0" borderId="0"/>
    <xf numFmtId="0" fontId="95" fillId="0" borderId="0"/>
    <xf numFmtId="0" fontId="95" fillId="0" borderId="0"/>
    <xf numFmtId="0" fontId="95" fillId="0" borderId="0"/>
    <xf numFmtId="0" fontId="95" fillId="0" borderId="0"/>
    <xf numFmtId="0" fontId="95" fillId="0" borderId="0"/>
    <xf numFmtId="0" fontId="22" fillId="0" borderId="0"/>
    <xf numFmtId="0" fontId="4"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4" fillId="0" borderId="0"/>
    <xf numFmtId="0" fontId="4" fillId="0" borderId="0"/>
    <xf numFmtId="0" fontId="22" fillId="0" borderId="0"/>
    <xf numFmtId="0" fontId="22" fillId="0" borderId="0"/>
    <xf numFmtId="0" fontId="4" fillId="0" borderId="0"/>
    <xf numFmtId="0" fontId="4" fillId="0" borderId="0"/>
    <xf numFmtId="0" fontId="4" fillId="0" borderId="0"/>
    <xf numFmtId="0" fontId="22" fillId="0" borderId="0"/>
    <xf numFmtId="0" fontId="4" fillId="0" borderId="0"/>
    <xf numFmtId="0" fontId="22" fillId="0" borderId="0"/>
    <xf numFmtId="0" fontId="4" fillId="0" borderId="0"/>
    <xf numFmtId="0" fontId="39" fillId="0" borderId="0"/>
    <xf numFmtId="0" fontId="22" fillId="0" borderId="0"/>
    <xf numFmtId="0" fontId="22"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22"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ont="0" applyFill="0" applyBorder="0" applyAlignment="0" applyProtection="0"/>
    <xf numFmtId="0" fontId="22" fillId="0" borderId="0"/>
    <xf numFmtId="0" fontId="22" fillId="0" borderId="0" applyNumberFormat="0" applyFont="0" applyFill="0" applyBorder="0" applyAlignment="0" applyProtection="0"/>
    <xf numFmtId="0" fontId="22" fillId="0" borderId="0"/>
    <xf numFmtId="0" fontId="4" fillId="0" borderId="0"/>
    <xf numFmtId="0" fontId="4" fillId="0" borderId="0"/>
    <xf numFmtId="0" fontId="22" fillId="0" borderId="0"/>
    <xf numFmtId="0" fontId="4" fillId="0" borderId="0"/>
    <xf numFmtId="0" fontId="22" fillId="31" borderId="12" applyNumberFormat="0" applyFont="0" applyAlignment="0" applyProtection="0"/>
    <xf numFmtId="0" fontId="22" fillId="31" borderId="12" applyNumberFormat="0" applyFont="0" applyAlignment="0" applyProtection="0"/>
    <xf numFmtId="0" fontId="22" fillId="31" borderId="12" applyNumberFormat="0" applyFont="0" applyAlignment="0" applyProtection="0"/>
    <xf numFmtId="0" fontId="39" fillId="31" borderId="12"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0" fontId="54" fillId="28" borderId="13" applyNumberFormat="0" applyAlignment="0" applyProtection="0"/>
    <xf numFmtId="0" fontId="54" fillId="60" borderId="13" applyNumberFormat="0" applyAlignment="0" applyProtection="0"/>
    <xf numFmtId="0" fontId="54" fillId="28" borderId="13" applyNumberFormat="0" applyAlignment="0" applyProtection="0"/>
    <xf numFmtId="0" fontId="54" fillId="28" borderId="13" applyNumberFormat="0" applyAlignment="0" applyProtection="0"/>
    <xf numFmtId="0" fontId="54" fillId="28" borderId="13"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2" fillId="0" borderId="0" applyFont="0" applyFill="0" applyBorder="0" applyAlignment="0" applyProtection="0"/>
    <xf numFmtId="0" fontId="3" fillId="0" borderId="0"/>
    <xf numFmtId="0" fontId="3" fillId="0" borderId="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0" applyNumberFormat="0" applyBorder="0" applyAlignment="0" applyProtection="0"/>
    <xf numFmtId="0" fontId="119" fillId="0" borderId="0"/>
    <xf numFmtId="0" fontId="119" fillId="0" borderId="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8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 fontId="121" fillId="0" borderId="0" applyNumberFormat="0" applyAlignment="0" applyProtection="0">
      <alignment horizontal="center"/>
    </xf>
    <xf numFmtId="0" fontId="120" fillId="0" borderId="22" applyNumberFormat="0" applyFill="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22"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64" borderId="35"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4" borderId="0" applyNumberFormat="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19" fillId="0" borderId="0" applyFont="0" applyFill="0" applyBorder="0" applyAlignment="0" applyProtection="0"/>
    <xf numFmtId="9" fontId="2" fillId="0" borderId="0" applyFont="0" applyFill="0" applyBorder="0" applyAlignment="0" applyProtection="0"/>
    <xf numFmtId="165" fontId="119" fillId="0" borderId="0" applyFont="0" applyFill="0" applyBorder="0" applyAlignment="0" applyProtection="0"/>
  </cellStyleXfs>
  <cellXfs count="388">
    <xf numFmtId="0" fontId="0" fillId="0" borderId="0" xfId="0"/>
    <xf numFmtId="0" fontId="27" fillId="2" borderId="2" xfId="0" applyFont="1" applyFill="1" applyBorder="1" applyAlignment="1">
      <alignment vertical="center"/>
    </xf>
    <xf numFmtId="0" fontId="32" fillId="5" borderId="0" xfId="0" applyFont="1" applyFill="1" applyAlignment="1">
      <alignment vertical="center"/>
    </xf>
    <xf numFmtId="0" fontId="32" fillId="6" borderId="0" xfId="0" applyFont="1" applyFill="1" applyAlignment="1">
      <alignment horizontal="center" vertical="center" wrapText="1"/>
    </xf>
    <xf numFmtId="0" fontId="0" fillId="0" borderId="0" xfId="0" applyAlignment="1">
      <alignment vertical="center"/>
    </xf>
    <xf numFmtId="0" fontId="33" fillId="0" borderId="0" xfId="0" applyFont="1" applyAlignment="1">
      <alignment vertical="center"/>
    </xf>
    <xf numFmtId="0" fontId="33" fillId="0" borderId="0" xfId="0" applyFont="1" applyAlignment="1">
      <alignment vertical="center" wrapText="1"/>
    </xf>
    <xf numFmtId="0" fontId="0" fillId="0" borderId="0" xfId="0" applyAlignment="1">
      <alignment horizontal="center" vertical="center" wrapText="1"/>
    </xf>
    <xf numFmtId="9" fontId="0" fillId="0" borderId="0" xfId="3" applyFont="1" applyAlignment="1">
      <alignment horizontal="center" vertical="center" wrapText="1"/>
    </xf>
    <xf numFmtId="1"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wrapText="1"/>
    </xf>
    <xf numFmtId="9" fontId="0" fillId="0" borderId="0" xfId="0" applyNumberFormat="1" applyAlignment="1">
      <alignment horizontal="center" vertical="center" wrapText="1"/>
    </xf>
    <xf numFmtId="0" fontId="33" fillId="0" borderId="5" xfId="0" applyFont="1" applyBorder="1" applyAlignment="1">
      <alignment vertical="center"/>
    </xf>
    <xf numFmtId="0" fontId="33" fillId="0" borderId="5" xfId="0" applyFont="1" applyBorder="1" applyAlignment="1">
      <alignment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1" fontId="0" fillId="0" borderId="5" xfId="0" applyNumberFormat="1" applyBorder="1" applyAlignment="1">
      <alignment horizontal="center" vertical="center" wrapText="1"/>
    </xf>
    <xf numFmtId="166" fontId="0" fillId="0" borderId="5" xfId="0" applyNumberFormat="1" applyBorder="1" applyAlignment="1">
      <alignment horizontal="center" vertical="center" wrapText="1"/>
    </xf>
    <xf numFmtId="0" fontId="31" fillId="0" borderId="0" xfId="4"/>
    <xf numFmtId="0" fontId="25" fillId="2" borderId="1" xfId="4" applyFont="1" applyFill="1" applyBorder="1" applyAlignment="1">
      <alignment horizontal="center" vertical="center" wrapText="1"/>
    </xf>
    <xf numFmtId="0" fontId="35" fillId="0" borderId="0" xfId="0" applyFont="1" applyAlignment="1">
      <alignment vertical="center"/>
    </xf>
    <xf numFmtId="0" fontId="29"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30" fillId="3" borderId="4" xfId="1" applyFont="1" applyFill="1" applyBorder="1" applyAlignment="1">
      <alignment horizontal="left" vertical="center" wrapText="1"/>
    </xf>
    <xf numFmtId="0" fontId="30" fillId="3" borderId="4" xfId="1" applyFont="1" applyFill="1" applyBorder="1" applyAlignment="1">
      <alignment horizontal="center" vertical="center" wrapText="1"/>
    </xf>
    <xf numFmtId="0" fontId="27" fillId="2" borderId="1" xfId="0" applyFont="1" applyFill="1" applyBorder="1" applyAlignment="1">
      <alignment vertical="center"/>
    </xf>
    <xf numFmtId="0" fontId="30" fillId="3" borderId="3" xfId="1" applyFont="1" applyFill="1" applyBorder="1" applyAlignment="1">
      <alignment horizontal="left" vertical="center" wrapText="1"/>
    </xf>
    <xf numFmtId="1" fontId="25" fillId="0" borderId="0" xfId="4" applyNumberFormat="1" applyFont="1" applyAlignment="1">
      <alignment horizontal="center" vertical="center"/>
    </xf>
    <xf numFmtId="2" fontId="25" fillId="0" borderId="0" xfId="4" applyNumberFormat="1" applyFont="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xf>
    <xf numFmtId="0" fontId="25" fillId="0" borderId="0" xfId="4" applyFont="1" applyAlignment="1">
      <alignment vertical="center"/>
    </xf>
    <xf numFmtId="0" fontId="27" fillId="0" borderId="0" xfId="0" applyFont="1" applyAlignment="1">
      <alignment vertical="center"/>
    </xf>
    <xf numFmtId="166" fontId="25" fillId="0" borderId="0" xfId="4" applyNumberFormat="1" applyFont="1" applyAlignment="1">
      <alignment horizontal="center" vertical="center"/>
    </xf>
    <xf numFmtId="9" fontId="25" fillId="0" borderId="0" xfId="3" applyFont="1" applyFill="1" applyBorder="1" applyAlignment="1">
      <alignment horizontal="center" vertical="center"/>
    </xf>
    <xf numFmtId="0" fontId="25" fillId="0" borderId="0" xfId="5"/>
    <xf numFmtId="0" fontId="24" fillId="0" borderId="0" xfId="6" applyFont="1"/>
    <xf numFmtId="0" fontId="27" fillId="0" borderId="0" xfId="5" applyFont="1" applyAlignment="1">
      <alignment vertical="center"/>
    </xf>
    <xf numFmtId="1" fontId="25" fillId="0" borderId="0" xfId="5" applyNumberFormat="1"/>
    <xf numFmtId="1" fontId="25" fillId="0" borderId="5" xfId="5" applyNumberFormat="1" applyBorder="1"/>
    <xf numFmtId="1" fontId="25" fillId="0" borderId="0" xfId="5" applyNumberFormat="1" applyAlignment="1">
      <alignment horizontal="center"/>
    </xf>
    <xf numFmtId="167" fontId="25" fillId="0" borderId="0" xfId="7" applyNumberFormat="1" applyFont="1" applyFill="1" applyBorder="1" applyAlignment="1">
      <alignment horizontal="center"/>
    </xf>
    <xf numFmtId="1" fontId="25" fillId="0" borderId="5" xfId="5" applyNumberFormat="1" applyBorder="1" applyAlignment="1">
      <alignment horizontal="center"/>
    </xf>
    <xf numFmtId="0" fontId="0" fillId="0" borderId="5" xfId="0" applyBorder="1" applyAlignment="1">
      <alignment vertical="center"/>
    </xf>
    <xf numFmtId="0" fontId="27" fillId="0" borderId="5" xfId="0" applyFont="1" applyBorder="1" applyAlignment="1">
      <alignment vertical="center"/>
    </xf>
    <xf numFmtId="0" fontId="25" fillId="0" borderId="5" xfId="0" applyFont="1" applyBorder="1" applyAlignment="1">
      <alignment vertical="center"/>
    </xf>
    <xf numFmtId="0" fontId="25" fillId="0" borderId="0" xfId="4" applyFont="1"/>
    <xf numFmtId="0" fontId="22" fillId="0" borderId="0" xfId="4" applyFont="1" applyAlignment="1">
      <alignment vertical="center"/>
    </xf>
    <xf numFmtId="0" fontId="22" fillId="0" borderId="0" xfId="0" applyFont="1" applyAlignment="1">
      <alignment vertical="center"/>
    </xf>
    <xf numFmtId="0" fontId="21" fillId="0" borderId="0" xfId="8"/>
    <xf numFmtId="0" fontId="40" fillId="0" borderId="0" xfId="9" applyFont="1"/>
    <xf numFmtId="0" fontId="27" fillId="4" borderId="0" xfId="8" applyFont="1" applyFill="1"/>
    <xf numFmtId="0" fontId="27" fillId="9" borderId="0" xfId="8" applyFont="1" applyFill="1"/>
    <xf numFmtId="0" fontId="27" fillId="8" borderId="0" xfId="8" applyFont="1" applyFill="1"/>
    <xf numFmtId="2" fontId="39" fillId="0" borderId="0" xfId="10" applyNumberFormat="1"/>
    <xf numFmtId="1" fontId="22" fillId="0" borderId="0" xfId="5" applyNumberFormat="1" applyFont="1"/>
    <xf numFmtId="0" fontId="32" fillId="5" borderId="0" xfId="0" applyFont="1" applyFill="1" applyAlignment="1">
      <alignment horizontal="center" vertical="center" wrapText="1"/>
    </xf>
    <xf numFmtId="2" fontId="0" fillId="0" borderId="0" xfId="0" applyNumberFormat="1" applyAlignment="1">
      <alignment horizontal="center" vertical="center"/>
    </xf>
    <xf numFmtId="0" fontId="22" fillId="2" borderId="1" xfId="4" applyFont="1" applyFill="1" applyBorder="1" applyAlignment="1">
      <alignment horizontal="center" vertical="center" wrapText="1"/>
    </xf>
    <xf numFmtId="0" fontId="25" fillId="34" borderId="0" xfId="0" applyFont="1" applyFill="1" applyAlignment="1">
      <alignment vertical="center"/>
    </xf>
    <xf numFmtId="0" fontId="0" fillId="34" borderId="0" xfId="0" applyFill="1" applyAlignment="1">
      <alignment horizontal="center" vertical="center"/>
    </xf>
    <xf numFmtId="1" fontId="0" fillId="34" borderId="0" xfId="0" applyNumberFormat="1" applyFill="1" applyAlignment="1">
      <alignment horizontal="center" vertical="center"/>
    </xf>
    <xf numFmtId="1" fontId="22" fillId="0" borderId="5" xfId="5" applyNumberFormat="1" applyFont="1" applyBorder="1"/>
    <xf numFmtId="0" fontId="0" fillId="0" borderId="0" xfId="0" applyAlignment="1">
      <alignment horizontal="right" vertical="center"/>
    </xf>
    <xf numFmtId="0" fontId="0" fillId="0" borderId="5" xfId="0" applyBorder="1" applyAlignment="1">
      <alignment horizontal="center" vertical="center"/>
    </xf>
    <xf numFmtId="0" fontId="22" fillId="0" borderId="5" xfId="0" applyFont="1" applyBorder="1" applyAlignment="1">
      <alignment vertical="center"/>
    </xf>
    <xf numFmtId="1" fontId="0" fillId="0" borderId="5" xfId="0" applyNumberFormat="1" applyBorder="1" applyAlignment="1">
      <alignment horizontal="center" vertical="center"/>
    </xf>
    <xf numFmtId="0" fontId="22" fillId="35" borderId="1" xfId="4" applyFont="1" applyFill="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9" fontId="0" fillId="0" borderId="5" xfId="3" applyFont="1" applyBorder="1" applyAlignment="1">
      <alignment horizontal="center" vertical="center" wrapText="1"/>
    </xf>
    <xf numFmtId="166" fontId="0" fillId="0" borderId="5" xfId="3" applyNumberFormat="1" applyFont="1" applyBorder="1" applyAlignment="1">
      <alignment horizontal="center" vertical="center" wrapText="1"/>
    </xf>
    <xf numFmtId="0" fontId="0" fillId="34" borderId="0" xfId="0" applyFill="1" applyAlignment="1">
      <alignment vertical="center"/>
    </xf>
    <xf numFmtId="0" fontId="22" fillId="34" borderId="0" xfId="0" applyFont="1" applyFill="1" applyAlignment="1">
      <alignment vertical="center"/>
    </xf>
    <xf numFmtId="166" fontId="0" fillId="34" borderId="0" xfId="0" applyNumberFormat="1" applyFill="1" applyAlignment="1">
      <alignment horizontal="center" vertical="center"/>
    </xf>
    <xf numFmtId="166" fontId="0" fillId="0" borderId="5" xfId="0" applyNumberFormat="1" applyBorder="1" applyAlignment="1">
      <alignment horizontal="center" vertical="center"/>
    </xf>
    <xf numFmtId="9" fontId="0" fillId="34" borderId="0" xfId="0" applyNumberFormat="1" applyFill="1" applyAlignment="1">
      <alignment horizontal="center" vertical="center"/>
    </xf>
    <xf numFmtId="0" fontId="33" fillId="0" borderId="2" xfId="0" applyFont="1" applyBorder="1" applyAlignment="1">
      <alignment vertical="center" wrapText="1"/>
    </xf>
    <xf numFmtId="0" fontId="0" fillId="0" borderId="2" xfId="0" applyBorder="1" applyAlignment="1">
      <alignment horizontal="center" vertical="center" wrapText="1"/>
    </xf>
    <xf numFmtId="9" fontId="0" fillId="0" borderId="2" xfId="0" applyNumberFormat="1" applyBorder="1" applyAlignment="1">
      <alignment horizontal="center" vertical="center" wrapText="1"/>
    </xf>
    <xf numFmtId="1" fontId="0" fillId="0" borderId="2" xfId="0" applyNumberFormat="1" applyBorder="1" applyAlignment="1">
      <alignment horizontal="center" vertical="center" wrapText="1"/>
    </xf>
    <xf numFmtId="0" fontId="33" fillId="0" borderId="2" xfId="0" applyFont="1" applyBorder="1" applyAlignment="1">
      <alignment vertical="center"/>
    </xf>
    <xf numFmtId="0" fontId="42" fillId="0" borderId="0" xfId="60" applyFill="1" applyBorder="1" applyAlignment="1">
      <alignment horizontal="center" vertical="center" wrapText="1"/>
    </xf>
    <xf numFmtId="0" fontId="30" fillId="0" borderId="0" xfId="1" applyFont="1" applyAlignment="1">
      <alignment horizontal="center" vertical="center" wrapText="1"/>
    </xf>
    <xf numFmtId="1" fontId="22" fillId="0" borderId="0" xfId="182" applyNumberFormat="1"/>
    <xf numFmtId="0" fontId="62" fillId="36" borderId="0" xfId="266"/>
    <xf numFmtId="2" fontId="0" fillId="0" borderId="0" xfId="0" applyNumberFormat="1"/>
    <xf numFmtId="0" fontId="0" fillId="0" borderId="5" xfId="0" applyBorder="1"/>
    <xf numFmtId="2" fontId="0" fillId="0" borderId="5" xfId="0" applyNumberFormat="1" applyBorder="1"/>
    <xf numFmtId="0" fontId="0" fillId="0" borderId="2" xfId="0" applyBorder="1"/>
    <xf numFmtId="0" fontId="62" fillId="36" borderId="0" xfId="266" applyBorder="1"/>
    <xf numFmtId="2" fontId="0" fillId="0" borderId="2" xfId="0" applyNumberFormat="1" applyBorder="1"/>
    <xf numFmtId="2" fontId="0" fillId="0" borderId="0" xfId="0" applyNumberFormat="1" applyAlignment="1">
      <alignment vertical="center"/>
    </xf>
    <xf numFmtId="2" fontId="62" fillId="36" borderId="0" xfId="266" applyNumberFormat="1" applyAlignment="1">
      <alignment vertical="center"/>
    </xf>
    <xf numFmtId="0" fontId="56" fillId="0" borderId="0" xfId="0" quotePrefix="1" applyFont="1" applyAlignment="1">
      <alignment horizontal="left"/>
    </xf>
    <xf numFmtId="0" fontId="63" fillId="0" borderId="0" xfId="0" applyFont="1"/>
    <xf numFmtId="0" fontId="24" fillId="0" borderId="0" xfId="0" applyFont="1"/>
    <xf numFmtId="0" fontId="64" fillId="0" borderId="0" xfId="0" applyFont="1"/>
    <xf numFmtId="0" fontId="27" fillId="2" borderId="2" xfId="0" applyFont="1" applyFill="1" applyBorder="1" applyAlignment="1">
      <alignment vertical="center" wrapText="1"/>
    </xf>
    <xf numFmtId="0" fontId="62" fillId="36" borderId="2" xfId="266" applyBorder="1" applyAlignment="1">
      <alignment vertical="center" wrapText="1"/>
    </xf>
    <xf numFmtId="0" fontId="62" fillId="36" borderId="4" xfId="266" applyBorder="1" applyAlignment="1">
      <alignment horizontal="left" vertical="center" wrapText="1"/>
    </xf>
    <xf numFmtId="0" fontId="22" fillId="0" borderId="0" xfId="0" applyFont="1" applyAlignment="1">
      <alignment horizontal="left" vertical="center"/>
    </xf>
    <xf numFmtId="177" fontId="0" fillId="0" borderId="0" xfId="0" applyNumberFormat="1" applyAlignment="1">
      <alignment horizontal="center" vertical="center"/>
    </xf>
    <xf numFmtId="0" fontId="62" fillId="36" borderId="0" xfId="266" applyAlignment="1">
      <alignment horizontal="center" vertical="center"/>
    </xf>
    <xf numFmtId="1" fontId="22" fillId="0" borderId="0" xfId="4" applyNumberFormat="1" applyFont="1" applyAlignment="1">
      <alignment horizontal="center" vertical="center"/>
    </xf>
    <xf numFmtId="2" fontId="62" fillId="36" borderId="0" xfId="266" applyNumberFormat="1"/>
    <xf numFmtId="0" fontId="0" fillId="0" borderId="0" xfId="0" applyAlignment="1">
      <alignment horizontal="left" vertical="center"/>
    </xf>
    <xf numFmtId="2" fontId="62" fillId="36" borderId="0" xfId="266" applyNumberFormat="1" applyAlignment="1">
      <alignment horizontal="center" vertical="center"/>
    </xf>
    <xf numFmtId="2" fontId="0" fillId="0" borderId="5" xfId="0" applyNumberFormat="1" applyBorder="1" applyAlignment="1">
      <alignment horizontal="center" vertical="center"/>
    </xf>
    <xf numFmtId="177" fontId="0" fillId="0" borderId="5" xfId="0" applyNumberFormat="1" applyBorder="1" applyAlignment="1">
      <alignment horizontal="center" vertical="center"/>
    </xf>
    <xf numFmtId="9" fontId="0" fillId="0" borderId="5" xfId="0" applyNumberFormat="1" applyBorder="1" applyAlignment="1">
      <alignment horizontal="center" vertical="center"/>
    </xf>
    <xf numFmtId="0" fontId="62" fillId="36" borderId="5" xfId="266" applyBorder="1" applyAlignment="1">
      <alignment horizontal="center" vertical="center"/>
    </xf>
    <xf numFmtId="1" fontId="22" fillId="0" borderId="5" xfId="4" applyNumberFormat="1" applyFont="1" applyBorder="1" applyAlignment="1">
      <alignment horizontal="center" vertical="center"/>
    </xf>
    <xf numFmtId="2" fontId="62" fillId="36" borderId="5" xfId="266" applyNumberFormat="1" applyBorder="1" applyAlignment="1">
      <alignment vertical="center"/>
    </xf>
    <xf numFmtId="2" fontId="62" fillId="36" borderId="5" xfId="266" applyNumberFormat="1" applyBorder="1"/>
    <xf numFmtId="0" fontId="22" fillId="0" borderId="0" xfId="0" applyFont="1"/>
    <xf numFmtId="0" fontId="22" fillId="0" borderId="5" xfId="0" applyFont="1" applyBorder="1"/>
    <xf numFmtId="0" fontId="27" fillId="0" borderId="0" xfId="0" applyFont="1"/>
    <xf numFmtId="0" fontId="27" fillId="2" borderId="2" xfId="0" applyFont="1" applyFill="1" applyBorder="1" applyAlignment="1">
      <alignment horizontal="center" vertical="center" wrapText="1"/>
    </xf>
    <xf numFmtId="0" fontId="32" fillId="7" borderId="0" xfId="0" applyFont="1" applyFill="1" applyAlignment="1">
      <alignment horizontal="left" vertical="center"/>
    </xf>
    <xf numFmtId="0" fontId="33" fillId="0" borderId="0" xfId="0" applyFont="1"/>
    <xf numFmtId="0" fontId="0" fillId="0" borderId="0" xfId="0" applyAlignment="1">
      <alignment horizontal="left" vertical="center" wrapText="1"/>
    </xf>
    <xf numFmtId="0" fontId="0" fillId="0" borderId="5" xfId="0"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66" fillId="0" borderId="0" xfId="1" applyFont="1" applyAlignment="1">
      <alignment horizontal="left" vertical="center" wrapText="1"/>
    </xf>
    <xf numFmtId="0" fontId="20" fillId="0" borderId="0" xfId="8" applyFont="1"/>
    <xf numFmtId="0" fontId="27" fillId="37" borderId="0" xfId="8" applyFont="1" applyFill="1" applyAlignment="1">
      <alignment horizontal="right"/>
    </xf>
    <xf numFmtId="0" fontId="27" fillId="37" borderId="0" xfId="8" applyFont="1" applyFill="1"/>
    <xf numFmtId="0" fontId="21" fillId="0" borderId="0" xfId="8" applyAlignment="1">
      <alignment horizontal="center"/>
    </xf>
    <xf numFmtId="1" fontId="21" fillId="0" borderId="0" xfId="8" applyNumberFormat="1" applyAlignment="1">
      <alignment horizontal="center"/>
    </xf>
    <xf numFmtId="0" fontId="21" fillId="0" borderId="5" xfId="8" applyBorder="1"/>
    <xf numFmtId="0" fontId="21" fillId="0" borderId="5" xfId="8" applyBorder="1" applyAlignment="1">
      <alignment horizontal="center"/>
    </xf>
    <xf numFmtId="0" fontId="19" fillId="0" borderId="0" xfId="8" applyFont="1"/>
    <xf numFmtId="0" fontId="18" fillId="0" borderId="0" xfId="8" applyFont="1"/>
    <xf numFmtId="0" fontId="60" fillId="0" borderId="16" xfId="268" applyFont="1" applyBorder="1"/>
    <xf numFmtId="0" fontId="16" fillId="0" borderId="0" xfId="8" applyFont="1"/>
    <xf numFmtId="0" fontId="32" fillId="5" borderId="0" xfId="0" applyFont="1" applyFill="1" applyAlignment="1">
      <alignment horizontal="center" vertical="center"/>
    </xf>
    <xf numFmtId="0" fontId="32" fillId="7" borderId="0" xfId="0" applyFont="1" applyFill="1" applyAlignment="1">
      <alignment horizontal="center" vertical="center"/>
    </xf>
    <xf numFmtId="0" fontId="36" fillId="0" borderId="16" xfId="269" applyFont="1" applyBorder="1"/>
    <xf numFmtId="0" fontId="15" fillId="0" borderId="16" xfId="269" applyBorder="1"/>
    <xf numFmtId="0" fontId="37" fillId="0" borderId="16" xfId="269" applyFont="1" applyBorder="1"/>
    <xf numFmtId="0" fontId="15" fillId="8" borderId="16" xfId="269" applyFill="1" applyBorder="1"/>
    <xf numFmtId="0" fontId="34" fillId="0" borderId="16" xfId="269" applyFont="1" applyBorder="1"/>
    <xf numFmtId="0" fontId="38" fillId="0" borderId="16" xfId="269" applyFont="1" applyBorder="1"/>
    <xf numFmtId="0" fontId="0" fillId="0" borderId="16" xfId="269" applyFont="1" applyBorder="1" applyAlignment="1">
      <alignment horizontal="center"/>
    </xf>
    <xf numFmtId="0" fontId="33" fillId="0" borderId="16" xfId="269" applyFont="1" applyBorder="1"/>
    <xf numFmtId="0" fontId="22" fillId="0" borderId="16" xfId="269" applyFont="1" applyBorder="1"/>
    <xf numFmtId="0" fontId="69" fillId="0" borderId="0" xfId="0" applyFont="1" applyAlignment="1">
      <alignment vertical="center"/>
    </xf>
    <xf numFmtId="0" fontId="0" fillId="0" borderId="0" xfId="0" applyAlignment="1">
      <alignment vertical="center" wrapText="1"/>
    </xf>
    <xf numFmtId="9" fontId="0" fillId="0" borderId="5" xfId="3" applyFont="1" applyBorder="1" applyAlignment="1">
      <alignment horizontal="center" vertical="center"/>
    </xf>
    <xf numFmtId="2" fontId="0" fillId="0" borderId="5" xfId="0" applyNumberFormat="1" applyBorder="1" applyAlignment="1">
      <alignment horizontal="center" vertical="center" wrapText="1"/>
    </xf>
    <xf numFmtId="0" fontId="0" fillId="0" borderId="5" xfId="0" applyBorder="1" applyAlignment="1">
      <alignment vertical="center" wrapText="1"/>
    </xf>
    <xf numFmtId="2" fontId="0" fillId="34" borderId="0" xfId="0" applyNumberFormat="1" applyFill="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14" fillId="0" borderId="0" xfId="8" applyFont="1"/>
    <xf numFmtId="2" fontId="39" fillId="0" borderId="5" xfId="10" applyNumberFormat="1" applyBorder="1"/>
    <xf numFmtId="1" fontId="0" fillId="8" borderId="0" xfId="0" applyNumberFormat="1" applyFill="1" applyAlignment="1">
      <alignment horizontal="center" vertical="center"/>
    </xf>
    <xf numFmtId="166" fontId="0" fillId="8" borderId="0" xfId="0" applyNumberFormat="1" applyFill="1" applyAlignment="1">
      <alignment horizontal="center" vertical="center"/>
    </xf>
    <xf numFmtId="1" fontId="0" fillId="8" borderId="0" xfId="0" applyNumberFormat="1" applyFill="1" applyAlignment="1">
      <alignment horizontal="center" vertical="center" wrapText="1"/>
    </xf>
    <xf numFmtId="0" fontId="0" fillId="8" borderId="0" xfId="0" applyFill="1" applyAlignment="1">
      <alignment horizontal="center" vertical="center" wrapText="1"/>
    </xf>
    <xf numFmtId="166" fontId="0" fillId="8" borderId="0" xfId="0" applyNumberFormat="1" applyFill="1" applyAlignment="1">
      <alignment horizontal="center" vertical="center" wrapText="1"/>
    </xf>
    <xf numFmtId="1" fontId="0" fillId="8" borderId="5" xfId="0" applyNumberFormat="1" applyFill="1" applyBorder="1" applyAlignment="1">
      <alignment horizontal="center" vertical="center" wrapText="1"/>
    </xf>
    <xf numFmtId="166" fontId="0" fillId="8" borderId="5" xfId="0" applyNumberFormat="1" applyFill="1" applyBorder="1" applyAlignment="1">
      <alignment horizontal="center" vertical="center" wrapText="1"/>
    </xf>
    <xf numFmtId="0" fontId="0" fillId="8" borderId="5" xfId="0" applyFill="1" applyBorder="1" applyAlignment="1">
      <alignment horizontal="center" vertical="center" wrapText="1"/>
    </xf>
    <xf numFmtId="1" fontId="0" fillId="8" borderId="0" xfId="3" applyNumberFormat="1" applyFont="1" applyFill="1" applyAlignment="1">
      <alignment horizontal="center" vertical="center" wrapText="1"/>
    </xf>
    <xf numFmtId="0" fontId="0" fillId="8" borderId="0" xfId="3" applyNumberFormat="1" applyFont="1" applyFill="1" applyAlignment="1">
      <alignment horizontal="center" vertical="center" wrapText="1"/>
    </xf>
    <xf numFmtId="1" fontId="0" fillId="8" borderId="5" xfId="3" applyNumberFormat="1" applyFont="1" applyFill="1" applyBorder="1" applyAlignment="1">
      <alignment horizontal="center" vertical="center" wrapText="1"/>
    </xf>
    <xf numFmtId="178" fontId="25" fillId="0" borderId="5" xfId="4" applyNumberFormat="1" applyFont="1" applyBorder="1" applyAlignment="1">
      <alignment horizontal="right" vertical="center"/>
    </xf>
    <xf numFmtId="166" fontId="0" fillId="0" borderId="0" xfId="0" applyNumberFormat="1" applyAlignment="1">
      <alignment horizontal="center" vertical="center" wrapText="1"/>
    </xf>
    <xf numFmtId="0" fontId="0" fillId="0" borderId="0" xfId="3" applyNumberFormat="1" applyFont="1" applyFill="1" applyAlignment="1">
      <alignment horizontal="center" vertical="center" wrapText="1"/>
    </xf>
    <xf numFmtId="0" fontId="13" fillId="0" borderId="0" xfId="288"/>
    <xf numFmtId="0" fontId="13" fillId="2" borderId="0" xfId="288" applyFill="1"/>
    <xf numFmtId="0" fontId="22" fillId="2" borderId="4" xfId="288" applyFont="1" applyFill="1" applyBorder="1" applyAlignment="1">
      <alignment horizontal="center" vertical="center" wrapText="1"/>
    </xf>
    <xf numFmtId="0" fontId="13" fillId="49" borderId="0" xfId="288" applyFill="1"/>
    <xf numFmtId="0" fontId="24" fillId="0" borderId="0" xfId="288" applyFont="1"/>
    <xf numFmtId="0" fontId="22" fillId="2" borderId="2" xfId="288" applyFont="1" applyFill="1" applyBorder="1" applyAlignment="1">
      <alignment vertical="center" wrapText="1"/>
    </xf>
    <xf numFmtId="0" fontId="22" fillId="2" borderId="2" xfId="288" applyFont="1" applyFill="1" applyBorder="1" applyAlignment="1">
      <alignment horizontal="center" vertical="center" wrapText="1"/>
    </xf>
    <xf numFmtId="0" fontId="22" fillId="2" borderId="4" xfId="288" applyFont="1" applyFill="1" applyBorder="1" applyAlignment="1">
      <alignment vertical="center" wrapText="1"/>
    </xf>
    <xf numFmtId="0" fontId="13" fillId="2" borderId="0" xfId="288" applyFill="1" applyAlignment="1">
      <alignment vertical="top"/>
    </xf>
    <xf numFmtId="0" fontId="13" fillId="48" borderId="0" xfId="288" applyFill="1" applyAlignment="1">
      <alignment vertical="top" wrapText="1"/>
    </xf>
    <xf numFmtId="178" fontId="13" fillId="49" borderId="0" xfId="288" applyNumberFormat="1" applyFill="1"/>
    <xf numFmtId="2" fontId="21" fillId="0" borderId="5" xfId="8" applyNumberFormat="1" applyBorder="1" applyAlignment="1">
      <alignment horizontal="center"/>
    </xf>
    <xf numFmtId="2" fontId="21" fillId="0" borderId="0" xfId="8" applyNumberFormat="1" applyAlignment="1">
      <alignment horizontal="center"/>
    </xf>
    <xf numFmtId="2" fontId="21" fillId="0" borderId="0" xfId="8" applyNumberFormat="1"/>
    <xf numFmtId="0" fontId="11" fillId="0" borderId="0" xfId="8" applyFont="1"/>
    <xf numFmtId="1" fontId="0" fillId="0" borderId="0" xfId="0" applyNumberFormat="1"/>
    <xf numFmtId="0" fontId="22" fillId="2" borderId="2" xfId="330" applyFont="1" applyFill="1" applyBorder="1" applyAlignment="1">
      <alignment horizontal="center" vertical="center" wrapText="1"/>
    </xf>
    <xf numFmtId="0" fontId="22" fillId="2" borderId="4" xfId="330" applyFont="1" applyFill="1" applyBorder="1" applyAlignment="1">
      <alignment horizontal="center" wrapText="1"/>
    </xf>
    <xf numFmtId="0" fontId="22" fillId="2" borderId="4" xfId="0" applyFont="1" applyFill="1" applyBorder="1" applyAlignment="1">
      <alignment horizontal="center" vertical="center" wrapText="1"/>
    </xf>
    <xf numFmtId="0" fontId="22" fillId="2" borderId="0" xfId="0" applyFont="1" applyFill="1"/>
    <xf numFmtId="0" fontId="22" fillId="48" borderId="0" xfId="0" applyFont="1" applyFill="1"/>
    <xf numFmtId="0" fontId="22" fillId="2" borderId="1" xfId="0" applyFont="1" applyFill="1" applyBorder="1" applyAlignment="1">
      <alignment horizontal="center" vertical="center" wrapText="1"/>
    </xf>
    <xf numFmtId="2" fontId="22" fillId="50" borderId="0" xfId="0" applyNumberFormat="1" applyFont="1" applyFill="1" applyAlignment="1">
      <alignment horizontal="right"/>
    </xf>
    <xf numFmtId="1" fontId="22" fillId="50" borderId="0" xfId="0" applyNumberFormat="1" applyFont="1" applyFill="1" applyAlignment="1">
      <alignment horizontal="right"/>
    </xf>
    <xf numFmtId="0" fontId="22" fillId="2" borderId="0" xfId="330" applyFont="1" applyFill="1" applyAlignment="1">
      <alignment horizontal="center" vertical="center" wrapText="1"/>
    </xf>
    <xf numFmtId="178" fontId="22" fillId="50" borderId="0" xfId="0" applyNumberFormat="1" applyFont="1" applyFill="1" applyAlignment="1">
      <alignment horizontal="right"/>
    </xf>
    <xf numFmtId="0" fontId="9" fillId="48" borderId="0" xfId="288" applyFont="1" applyFill="1" applyAlignment="1">
      <alignment vertical="top" wrapText="1"/>
    </xf>
    <xf numFmtId="0" fontId="8" fillId="2" borderId="0" xfId="288" applyFont="1" applyFill="1" applyAlignment="1">
      <alignment vertical="top"/>
    </xf>
    <xf numFmtId="0" fontId="7" fillId="2" borderId="0" xfId="288" applyFont="1" applyFill="1" applyAlignment="1">
      <alignment vertical="top"/>
    </xf>
    <xf numFmtId="188" fontId="24" fillId="0" borderId="0" xfId="0" applyNumberFormat="1" applyFont="1" applyAlignment="1">
      <alignment vertical="center"/>
    </xf>
    <xf numFmtId="188" fontId="0" fillId="0" borderId="0" xfId="0" applyNumberFormat="1" applyAlignment="1">
      <alignment vertical="center"/>
    </xf>
    <xf numFmtId="188" fontId="27" fillId="2" borderId="1" xfId="0" applyNumberFormat="1" applyFont="1" applyFill="1" applyBorder="1" applyAlignment="1">
      <alignment vertical="center"/>
    </xf>
    <xf numFmtId="188" fontId="30" fillId="3" borderId="3" xfId="1" applyNumberFormat="1" applyFont="1" applyFill="1" applyBorder="1" applyAlignment="1">
      <alignment horizontal="left" vertical="center" wrapText="1"/>
    </xf>
    <xf numFmtId="188" fontId="22" fillId="0" borderId="0" xfId="4" applyNumberFormat="1" applyFont="1" applyAlignment="1">
      <alignment vertical="center"/>
    </xf>
    <xf numFmtId="188" fontId="22" fillId="0" borderId="0" xfId="0" applyNumberFormat="1" applyFont="1" applyAlignment="1">
      <alignment vertical="center"/>
    </xf>
    <xf numFmtId="188" fontId="66" fillId="0" borderId="0" xfId="1" applyNumberFormat="1" applyFont="1" applyAlignment="1">
      <alignment horizontal="left" vertical="center" wrapText="1"/>
    </xf>
    <xf numFmtId="188" fontId="25" fillId="0" borderId="0" xfId="0" applyNumberFormat="1" applyFont="1" applyAlignment="1">
      <alignment vertical="center"/>
    </xf>
    <xf numFmtId="188" fontId="25" fillId="0" borderId="0" xfId="4" applyNumberFormat="1" applyFont="1" applyAlignment="1">
      <alignment vertical="center"/>
    </xf>
    <xf numFmtId="188" fontId="0" fillId="0" borderId="1" xfId="0" applyNumberFormat="1" applyBorder="1" applyAlignment="1">
      <alignment vertical="center"/>
    </xf>
    <xf numFmtId="188" fontId="0" fillId="0" borderId="0" xfId="0" applyNumberFormat="1"/>
    <xf numFmtId="188" fontId="27" fillId="0" borderId="0" xfId="0" applyNumberFormat="1" applyFont="1" applyAlignment="1">
      <alignment vertical="center"/>
    </xf>
    <xf numFmtId="188" fontId="27" fillId="0" borderId="5" xfId="0" applyNumberFormat="1" applyFont="1" applyBorder="1" applyAlignment="1">
      <alignment vertical="center"/>
    </xf>
    <xf numFmtId="188" fontId="22" fillId="0" borderId="5" xfId="0" applyNumberFormat="1" applyFont="1" applyBorder="1" applyAlignment="1">
      <alignment vertical="center"/>
    </xf>
    <xf numFmtId="188" fontId="22" fillId="0" borderId="5" xfId="4" applyNumberFormat="1" applyFont="1" applyBorder="1" applyAlignment="1">
      <alignment vertical="center"/>
    </xf>
    <xf numFmtId="188" fontId="0" fillId="0" borderId="5" xfId="0" applyNumberFormat="1" applyBorder="1" applyAlignment="1">
      <alignment vertical="center"/>
    </xf>
    <xf numFmtId="188" fontId="25" fillId="0" borderId="5" xfId="0" applyNumberFormat="1" applyFont="1" applyBorder="1" applyAlignment="1">
      <alignment vertical="center"/>
    </xf>
    <xf numFmtId="188" fontId="22" fillId="0" borderId="1" xfId="0" applyNumberFormat="1" applyFont="1" applyBorder="1" applyAlignment="1">
      <alignment vertical="center"/>
    </xf>
    <xf numFmtId="188" fontId="25" fillId="0" borderId="1" xfId="0" applyNumberFormat="1" applyFont="1" applyBorder="1" applyAlignment="1">
      <alignment vertical="center"/>
    </xf>
    <xf numFmtId="188" fontId="24" fillId="0" borderId="0" xfId="0" applyNumberFormat="1" applyFont="1"/>
    <xf numFmtId="188" fontId="27" fillId="2" borderId="20" xfId="0" applyNumberFormat="1" applyFont="1" applyFill="1" applyBorder="1"/>
    <xf numFmtId="188" fontId="27" fillId="2" borderId="1" xfId="0" applyNumberFormat="1" applyFont="1" applyFill="1" applyBorder="1"/>
    <xf numFmtId="188" fontId="27" fillId="2" borderId="21" xfId="0" applyNumberFormat="1" applyFont="1" applyFill="1" applyBorder="1"/>
    <xf numFmtId="188" fontId="22" fillId="48" borderId="0" xfId="0" applyNumberFormat="1" applyFont="1" applyFill="1"/>
    <xf numFmtId="188" fontId="12" fillId="48" borderId="0" xfId="290" applyNumberFormat="1" applyFill="1"/>
    <xf numFmtId="188" fontId="7" fillId="48" borderId="0" xfId="290" applyNumberFormat="1" applyFont="1" applyFill="1"/>
    <xf numFmtId="188" fontId="0" fillId="48" borderId="0" xfId="0" applyNumberFormat="1" applyFill="1"/>
    <xf numFmtId="1" fontId="0" fillId="34" borderId="2" xfId="0" applyNumberFormat="1" applyFill="1" applyBorder="1" applyAlignment="1">
      <alignment horizontal="center" vertical="center"/>
    </xf>
    <xf numFmtId="166" fontId="0" fillId="34" borderId="2" xfId="0" applyNumberFormat="1" applyFill="1" applyBorder="1" applyAlignment="1">
      <alignment horizontal="center" vertical="center"/>
    </xf>
    <xf numFmtId="0" fontId="0" fillId="34" borderId="2" xfId="0" applyFill="1" applyBorder="1" applyAlignment="1">
      <alignment horizontal="center" vertical="center"/>
    </xf>
    <xf numFmtId="0" fontId="0" fillId="61" borderId="0" xfId="0" applyFill="1" applyAlignment="1">
      <alignment vertical="center"/>
    </xf>
    <xf numFmtId="0" fontId="22" fillId="61" borderId="0" xfId="0" applyFont="1" applyFill="1" applyAlignment="1">
      <alignment vertical="center"/>
    </xf>
    <xf numFmtId="0" fontId="0" fillId="61" borderId="0" xfId="0" applyFill="1" applyAlignment="1">
      <alignment horizontal="center" vertical="center"/>
    </xf>
    <xf numFmtId="9" fontId="0" fillId="61" borderId="0" xfId="0" applyNumberFormat="1" applyFill="1" applyAlignment="1">
      <alignment horizontal="center" vertical="center"/>
    </xf>
    <xf numFmtId="1" fontId="0" fillId="61" borderId="0" xfId="0" applyNumberFormat="1" applyFill="1" applyAlignment="1">
      <alignment horizontal="center" vertical="center"/>
    </xf>
    <xf numFmtId="166" fontId="0" fillId="61" borderId="0" xfId="0" applyNumberFormat="1" applyFill="1" applyAlignment="1">
      <alignment horizontal="center" vertical="center"/>
    </xf>
    <xf numFmtId="2" fontId="0" fillId="61" borderId="0" xfId="0" applyNumberFormat="1" applyFill="1" applyAlignment="1">
      <alignment horizontal="center" vertical="center"/>
    </xf>
    <xf numFmtId="0" fontId="0" fillId="34" borderId="2" xfId="0" applyFill="1" applyBorder="1" applyAlignment="1">
      <alignment vertical="center"/>
    </xf>
    <xf numFmtId="0" fontId="22" fillId="34" borderId="2" xfId="0" applyFont="1" applyFill="1" applyBorder="1" applyAlignment="1">
      <alignment vertical="center"/>
    </xf>
    <xf numFmtId="9" fontId="0" fillId="34" borderId="2" xfId="0" applyNumberFormat="1" applyFill="1" applyBorder="1" applyAlignment="1">
      <alignment horizontal="center" vertical="center"/>
    </xf>
    <xf numFmtId="2" fontId="0" fillId="34" borderId="2" xfId="0" applyNumberFormat="1" applyFill="1" applyBorder="1" applyAlignment="1">
      <alignment horizontal="center" vertical="center"/>
    </xf>
    <xf numFmtId="0" fontId="30" fillId="3" borderId="1" xfId="1" applyFont="1" applyFill="1" applyBorder="1" applyAlignment="1">
      <alignment horizontal="left" vertical="center" wrapText="1"/>
    </xf>
    <xf numFmtId="0" fontId="30" fillId="3" borderId="1" xfId="1" applyFont="1" applyFill="1" applyBorder="1" applyAlignment="1">
      <alignment horizontal="center" vertical="center" wrapText="1"/>
    </xf>
    <xf numFmtId="9" fontId="0" fillId="0" borderId="0" xfId="3" applyFont="1"/>
    <xf numFmtId="0" fontId="30" fillId="3" borderId="0" xfId="1" applyFont="1" applyFill="1" applyAlignment="1">
      <alignment horizontal="center" vertical="center" wrapText="1"/>
    </xf>
    <xf numFmtId="1" fontId="0" fillId="62" borderId="0" xfId="0" applyNumberFormat="1" applyFill="1" applyAlignment="1">
      <alignment horizontal="center" vertical="center"/>
    </xf>
    <xf numFmtId="166" fontId="0" fillId="62" borderId="0" xfId="0" applyNumberFormat="1" applyFill="1" applyAlignment="1">
      <alignment horizontal="center" vertical="center"/>
    </xf>
    <xf numFmtId="0" fontId="0" fillId="34" borderId="5" xfId="0" applyFill="1" applyBorder="1" applyAlignment="1">
      <alignment horizontal="center" vertical="center"/>
    </xf>
    <xf numFmtId="9" fontId="0" fillId="62" borderId="0" xfId="0" applyNumberFormat="1" applyFill="1" applyAlignment="1">
      <alignment horizontal="center" vertical="center"/>
    </xf>
    <xf numFmtId="9" fontId="0" fillId="62" borderId="0" xfId="3" applyFont="1" applyFill="1" applyBorder="1" applyAlignment="1">
      <alignment horizontal="center" vertical="center"/>
    </xf>
    <xf numFmtId="189" fontId="0" fillId="0" borderId="0" xfId="0" applyNumberFormat="1" applyAlignment="1">
      <alignment vertical="center"/>
    </xf>
    <xf numFmtId="178" fontId="25" fillId="0" borderId="0" xfId="4" applyNumberFormat="1" applyFont="1" applyAlignment="1">
      <alignment horizontal="right" vertical="center"/>
    </xf>
    <xf numFmtId="1" fontId="118" fillId="34" borderId="0" xfId="0" applyNumberFormat="1" applyFont="1" applyFill="1" applyAlignment="1">
      <alignment horizontal="center" vertical="center"/>
    </xf>
    <xf numFmtId="0" fontId="95" fillId="34" borderId="5" xfId="0" applyFont="1" applyFill="1" applyBorder="1" applyAlignment="1">
      <alignment horizontal="center" vertical="center"/>
    </xf>
    <xf numFmtId="0" fontId="95" fillId="0" borderId="0" xfId="0" applyFont="1" applyAlignment="1">
      <alignment vertical="center"/>
    </xf>
    <xf numFmtId="0" fontId="118" fillId="34" borderId="0" xfId="0" applyFont="1" applyFill="1" applyAlignment="1">
      <alignment horizontal="right" vertical="center"/>
    </xf>
    <xf numFmtId="0" fontId="118" fillId="63" borderId="0" xfId="0" applyFont="1" applyFill="1" applyAlignment="1">
      <alignment horizontal="center" vertical="center"/>
    </xf>
    <xf numFmtId="166" fontId="118" fillId="34" borderId="0" xfId="0" applyNumberFormat="1" applyFont="1" applyFill="1" applyAlignment="1">
      <alignment horizontal="center" vertical="center"/>
    </xf>
    <xf numFmtId="0" fontId="95" fillId="0" borderId="1" xfId="0" applyFont="1" applyBorder="1" applyAlignment="1">
      <alignment horizontal="center" vertical="center"/>
    </xf>
    <xf numFmtId="166" fontId="95" fillId="0" borderId="1" xfId="0" applyNumberFormat="1" applyFont="1" applyBorder="1" applyAlignment="1">
      <alignment horizontal="center" vertical="center"/>
    </xf>
    <xf numFmtId="1" fontId="95" fillId="0" borderId="1" xfId="0" applyNumberFormat="1" applyFont="1" applyBorder="1" applyAlignment="1">
      <alignment horizontal="center" vertical="center"/>
    </xf>
    <xf numFmtId="1" fontId="95" fillId="0" borderId="1" xfId="4783" applyNumberFormat="1" applyFont="1" applyBorder="1" applyAlignment="1">
      <alignment horizontal="center" vertical="center"/>
    </xf>
    <xf numFmtId="0" fontId="95" fillId="0" borderId="1" xfId="0" applyFont="1" applyBorder="1" applyAlignment="1">
      <alignment vertical="center"/>
    </xf>
    <xf numFmtId="9" fontId="95" fillId="0" borderId="0" xfId="0" applyNumberFormat="1" applyFont="1" applyAlignment="1">
      <alignment horizontal="center" vertical="center"/>
    </xf>
    <xf numFmtId="2" fontId="95" fillId="0" borderId="0" xfId="0" applyNumberFormat="1" applyFont="1" applyAlignment="1">
      <alignment horizontal="center" vertical="center"/>
    </xf>
    <xf numFmtId="9" fontId="95" fillId="0" borderId="0" xfId="3" applyFont="1" applyFill="1" applyAlignment="1">
      <alignment horizontal="center" vertical="center"/>
    </xf>
    <xf numFmtId="166" fontId="95" fillId="34" borderId="5" xfId="0" applyNumberFormat="1" applyFont="1" applyFill="1" applyBorder="1" applyAlignment="1">
      <alignment horizontal="center" vertical="center"/>
    </xf>
    <xf numFmtId="1" fontId="95" fillId="34" borderId="5" xfId="4783" applyNumberFormat="1" applyFont="1" applyFill="1" applyBorder="1" applyAlignment="1">
      <alignment horizontal="center" vertical="center"/>
    </xf>
    <xf numFmtId="0" fontId="95" fillId="34" borderId="5" xfId="0" applyFont="1" applyFill="1" applyBorder="1" applyAlignment="1">
      <alignment vertical="center"/>
    </xf>
    <xf numFmtId="0" fontId="95" fillId="0" borderId="0" xfId="0" applyFont="1" applyAlignment="1">
      <alignment horizontal="center" vertical="center"/>
    </xf>
    <xf numFmtId="166" fontId="95" fillId="0" borderId="0" xfId="0" applyNumberFormat="1" applyFont="1" applyAlignment="1">
      <alignment horizontal="center" vertical="center"/>
    </xf>
    <xf numFmtId="1" fontId="95" fillId="0" borderId="0" xfId="0" applyNumberFormat="1" applyFont="1" applyAlignment="1">
      <alignment horizontal="center" vertical="center"/>
    </xf>
    <xf numFmtId="1" fontId="95" fillId="0" borderId="0" xfId="4783" applyNumberFormat="1" applyFont="1" applyAlignment="1">
      <alignment horizontal="center" vertical="center"/>
    </xf>
    <xf numFmtId="0" fontId="95" fillId="34" borderId="0" xfId="0" applyFont="1" applyFill="1" applyAlignment="1">
      <alignment horizontal="center" vertical="center"/>
    </xf>
    <xf numFmtId="166" fontId="95" fillId="34" borderId="0" xfId="0" applyNumberFormat="1" applyFont="1" applyFill="1" applyAlignment="1">
      <alignment horizontal="center" vertical="center"/>
    </xf>
    <xf numFmtId="1" fontId="95" fillId="34" borderId="0" xfId="0" applyNumberFormat="1" applyFont="1" applyFill="1" applyAlignment="1">
      <alignment horizontal="center" vertical="center"/>
    </xf>
    <xf numFmtId="1" fontId="95" fillId="34" borderId="0" xfId="4783" applyNumberFormat="1" applyFont="1" applyFill="1" applyAlignment="1">
      <alignment horizontal="center" vertical="center"/>
    </xf>
    <xf numFmtId="0" fontId="95" fillId="34" borderId="0" xfId="0" applyFont="1" applyFill="1" applyAlignment="1">
      <alignment vertical="center"/>
    </xf>
    <xf numFmtId="0" fontId="95" fillId="0" borderId="2" xfId="0" applyFont="1" applyBorder="1" applyAlignment="1">
      <alignment horizontal="center" vertical="center"/>
    </xf>
    <xf numFmtId="166" fontId="95" fillId="0" borderId="2" xfId="0" applyNumberFormat="1" applyFont="1" applyBorder="1" applyAlignment="1">
      <alignment horizontal="center" vertical="center"/>
    </xf>
    <xf numFmtId="1" fontId="95" fillId="0" borderId="2" xfId="0" applyNumberFormat="1" applyFont="1" applyBorder="1" applyAlignment="1">
      <alignment horizontal="center" vertical="center"/>
    </xf>
    <xf numFmtId="1" fontId="95" fillId="0" borderId="2" xfId="4783" applyNumberFormat="1" applyFont="1" applyBorder="1" applyAlignment="1">
      <alignment horizontal="center" vertical="center"/>
    </xf>
    <xf numFmtId="0" fontId="95" fillId="0" borderId="2" xfId="0" applyFont="1" applyBorder="1" applyAlignment="1">
      <alignment vertical="center"/>
    </xf>
    <xf numFmtId="0" fontId="95" fillId="63" borderId="0" xfId="0" applyFont="1" applyFill="1" applyAlignment="1">
      <alignment horizontal="center" vertical="center"/>
    </xf>
    <xf numFmtId="0" fontId="95" fillId="0" borderId="0" xfId="0" applyFont="1" applyAlignment="1">
      <alignment horizontal="right" vertical="center"/>
    </xf>
    <xf numFmtId="188" fontId="95" fillId="34" borderId="0" xfId="0" applyNumberFormat="1" applyFont="1" applyFill="1" applyAlignment="1">
      <alignment vertical="center"/>
    </xf>
    <xf numFmtId="0" fontId="95" fillId="0" borderId="0" xfId="0" applyFont="1"/>
    <xf numFmtId="0" fontId="95" fillId="34" borderId="0" xfId="0" applyFont="1" applyFill="1" applyAlignment="1">
      <alignment horizontal="right" vertical="center"/>
    </xf>
    <xf numFmtId="2" fontId="95" fillId="63" borderId="0" xfId="0" applyNumberFormat="1" applyFont="1" applyFill="1" applyAlignment="1">
      <alignment horizontal="center" vertical="center"/>
    </xf>
    <xf numFmtId="2" fontId="95" fillId="34" borderId="0" xfId="0" applyNumberFormat="1" applyFont="1" applyFill="1" applyAlignment="1">
      <alignment horizontal="center" vertical="center"/>
    </xf>
    <xf numFmtId="9" fontId="95" fillId="34" borderId="0" xfId="0" applyNumberFormat="1" applyFont="1" applyFill="1" applyAlignment="1">
      <alignment horizontal="center" vertical="center"/>
    </xf>
    <xf numFmtId="9" fontId="118" fillId="34" borderId="0" xfId="0" applyNumberFormat="1" applyFont="1" applyFill="1" applyAlignment="1">
      <alignment horizontal="center" vertical="center"/>
    </xf>
    <xf numFmtId="0" fontId="118" fillId="34" borderId="0" xfId="0" applyFont="1" applyFill="1" applyAlignment="1">
      <alignment horizontal="center" vertical="center"/>
    </xf>
    <xf numFmtId="0" fontId="118" fillId="34" borderId="0" xfId="0" applyFont="1" applyFill="1" applyAlignment="1">
      <alignment vertical="center"/>
    </xf>
    <xf numFmtId="0" fontId="118" fillId="0" borderId="0" xfId="0" applyFont="1"/>
    <xf numFmtId="0" fontId="118" fillId="0" borderId="0" xfId="0" applyFont="1" applyAlignment="1">
      <alignment horizontal="center" vertical="center"/>
    </xf>
    <xf numFmtId="166" fontId="118" fillId="0" borderId="0" xfId="0" applyNumberFormat="1" applyFont="1" applyAlignment="1">
      <alignment horizontal="center" vertical="center"/>
    </xf>
    <xf numFmtId="1" fontId="118" fillId="0" borderId="0" xfId="0" applyNumberFormat="1" applyFont="1" applyAlignment="1">
      <alignment horizontal="center" vertical="center"/>
    </xf>
    <xf numFmtId="1" fontId="118" fillId="0" borderId="0" xfId="4783" applyNumberFormat="1" applyFont="1" applyAlignment="1">
      <alignment horizontal="center" vertical="center"/>
    </xf>
    <xf numFmtId="0" fontId="118" fillId="0" borderId="0" xfId="0" applyFont="1" applyAlignment="1">
      <alignment vertical="center"/>
    </xf>
    <xf numFmtId="1" fontId="95" fillId="34" borderId="5" xfId="0" applyNumberFormat="1" applyFont="1" applyFill="1" applyBorder="1" applyAlignment="1">
      <alignment horizontal="center" vertical="center"/>
    </xf>
    <xf numFmtId="0" fontId="4" fillId="0" borderId="0" xfId="4783"/>
    <xf numFmtId="0" fontId="22" fillId="2" borderId="1" xfId="4783" applyFont="1" applyFill="1" applyBorder="1" applyAlignment="1">
      <alignment horizontal="center" vertical="center" wrapText="1"/>
    </xf>
    <xf numFmtId="0" fontId="30" fillId="3" borderId="4" xfId="4058" applyFont="1" applyFill="1" applyBorder="1" applyAlignment="1">
      <alignment horizontal="left" vertical="center" wrapText="1"/>
    </xf>
    <xf numFmtId="0" fontId="30" fillId="3" borderId="4" xfId="4058" applyFont="1" applyFill="1" applyBorder="1" applyAlignment="1">
      <alignment horizontal="center" vertical="center" wrapText="1"/>
    </xf>
    <xf numFmtId="1" fontId="22" fillId="0" borderId="0" xfId="4783" applyNumberFormat="1" applyFont="1" applyAlignment="1">
      <alignment horizontal="center" vertical="center"/>
    </xf>
    <xf numFmtId="2" fontId="22" fillId="0" borderId="0" xfId="4783" applyNumberFormat="1" applyFont="1" applyAlignment="1">
      <alignment horizontal="center" vertical="center"/>
    </xf>
    <xf numFmtId="166" fontId="22" fillId="0" borderId="0" xfId="4783" applyNumberFormat="1" applyFont="1" applyAlignment="1">
      <alignment horizontal="center" vertical="center"/>
    </xf>
    <xf numFmtId="9" fontId="22" fillId="0" borderId="0" xfId="3" applyFont="1" applyFill="1" applyBorder="1" applyAlignment="1">
      <alignment horizontal="center" vertical="center"/>
    </xf>
    <xf numFmtId="0" fontId="22" fillId="0" borderId="0" xfId="4350"/>
    <xf numFmtId="0" fontId="27" fillId="0" borderId="0" xfId="4350" applyFont="1" applyAlignment="1">
      <alignment vertical="center"/>
    </xf>
    <xf numFmtId="0" fontId="22" fillId="0" borderId="0" xfId="4783" applyFont="1"/>
    <xf numFmtId="0" fontId="22" fillId="35" borderId="1" xfId="4783" applyFont="1" applyFill="1" applyBorder="1" applyAlignment="1">
      <alignment horizontal="center" vertical="center" wrapText="1"/>
    </xf>
    <xf numFmtId="0" fontId="66" fillId="0" borderId="0" xfId="4058" applyFont="1" applyAlignment="1">
      <alignment horizontal="left" vertical="center" wrapText="1"/>
    </xf>
    <xf numFmtId="188" fontId="30" fillId="3" borderId="3" xfId="4058" applyNumberFormat="1" applyFont="1" applyFill="1" applyBorder="1" applyAlignment="1">
      <alignment horizontal="left" vertical="center" wrapText="1"/>
    </xf>
    <xf numFmtId="188" fontId="22" fillId="0" borderId="0" xfId="4783" applyNumberFormat="1" applyFont="1" applyAlignment="1">
      <alignment vertical="center"/>
    </xf>
    <xf numFmtId="188" fontId="66" fillId="0" borderId="0" xfId="4058" applyNumberFormat="1" applyFont="1" applyAlignment="1">
      <alignment horizontal="left" vertical="center" wrapText="1"/>
    </xf>
    <xf numFmtId="188" fontId="27" fillId="2" borderId="2" xfId="0" applyNumberFormat="1" applyFont="1" applyFill="1" applyBorder="1" applyAlignment="1">
      <alignment vertical="center"/>
    </xf>
    <xf numFmtId="188" fontId="27" fillId="2" borderId="2" xfId="0" applyNumberFormat="1" applyFont="1" applyFill="1" applyBorder="1" applyAlignment="1">
      <alignment horizontal="left" vertical="center"/>
    </xf>
    <xf numFmtId="188" fontId="30" fillId="3" borderId="4" xfId="4058" applyNumberFormat="1" applyFont="1" applyFill="1" applyBorder="1" applyAlignment="1">
      <alignment horizontal="left" vertical="center" wrapText="1"/>
    </xf>
    <xf numFmtId="188" fontId="22" fillId="0" borderId="0" xfId="4350" applyNumberFormat="1"/>
    <xf numFmtId="188" fontId="22" fillId="0" borderId="5" xfId="4350" applyNumberFormat="1" applyBorder="1"/>
    <xf numFmtId="188" fontId="0" fillId="0" borderId="2" xfId="0" applyNumberFormat="1" applyBorder="1" applyAlignment="1">
      <alignment vertical="center"/>
    </xf>
    <xf numFmtId="0" fontId="22" fillId="0" borderId="0" xfId="5515"/>
    <xf numFmtId="0" fontId="27" fillId="2" borderId="2" xfId="5515" applyFont="1" applyFill="1" applyBorder="1" applyAlignment="1">
      <alignment vertical="center"/>
    </xf>
    <xf numFmtId="0" fontId="22" fillId="0" borderId="0" xfId="5515" applyAlignment="1">
      <alignment vertical="center"/>
    </xf>
    <xf numFmtId="0" fontId="22" fillId="2" borderId="1" xfId="4824" applyFont="1" applyFill="1" applyBorder="1" applyAlignment="1">
      <alignment horizontal="center" vertical="center" wrapText="1"/>
    </xf>
    <xf numFmtId="0" fontId="35" fillId="0" borderId="0" xfId="5515" applyFont="1" applyAlignment="1">
      <alignment vertical="center"/>
    </xf>
    <xf numFmtId="0" fontId="24" fillId="0" borderId="0" xfId="5515" applyFont="1" applyAlignment="1">
      <alignment vertical="center"/>
    </xf>
    <xf numFmtId="0" fontId="30" fillId="3" borderId="4" xfId="5515" applyFont="1" applyFill="1" applyBorder="1" applyAlignment="1">
      <alignment horizontal="left" vertical="center" wrapText="1"/>
    </xf>
    <xf numFmtId="0" fontId="30" fillId="3" borderId="4" xfId="5515" applyFont="1" applyFill="1" applyBorder="1" applyAlignment="1">
      <alignment horizontal="center" vertical="center" wrapText="1"/>
    </xf>
    <xf numFmtId="0" fontId="22" fillId="0" borderId="0" xfId="5515" applyAlignment="1">
      <alignment horizontal="center" vertical="center"/>
    </xf>
    <xf numFmtId="9" fontId="22" fillId="0" borderId="0" xfId="5515" applyNumberFormat="1" applyAlignment="1">
      <alignment horizontal="center" vertical="center"/>
    </xf>
    <xf numFmtId="1" fontId="22" fillId="0" borderId="0" xfId="5515" applyNumberFormat="1" applyAlignment="1">
      <alignment horizontal="center" vertical="center"/>
    </xf>
    <xf numFmtId="166" fontId="22" fillId="0" borderId="0" xfId="5515" applyNumberFormat="1" applyAlignment="1">
      <alignment horizontal="center" vertical="center"/>
    </xf>
    <xf numFmtId="0" fontId="22" fillId="0" borderId="5" xfId="5515" applyBorder="1" applyAlignment="1">
      <alignment vertical="center"/>
    </xf>
    <xf numFmtId="0" fontId="22" fillId="34" borderId="0" xfId="5515" applyFill="1" applyAlignment="1">
      <alignment vertical="center"/>
    </xf>
    <xf numFmtId="0" fontId="22" fillId="34" borderId="0" xfId="5515" applyFill="1" applyAlignment="1">
      <alignment horizontal="center" vertical="center"/>
    </xf>
    <xf numFmtId="9" fontId="22" fillId="34" borderId="0" xfId="5515" applyNumberFormat="1" applyFill="1" applyAlignment="1">
      <alignment horizontal="center" vertical="center"/>
    </xf>
    <xf numFmtId="1" fontId="22" fillId="34" borderId="0" xfId="5515" applyNumberFormat="1" applyFill="1" applyAlignment="1">
      <alignment horizontal="center" vertical="center"/>
    </xf>
    <xf numFmtId="166" fontId="22" fillId="34" borderId="0" xfId="5515" applyNumberFormat="1" applyFill="1" applyAlignment="1">
      <alignment horizontal="center" vertical="center"/>
    </xf>
    <xf numFmtId="0" fontId="22" fillId="0" borderId="5" xfId="5515" applyBorder="1" applyAlignment="1">
      <alignment horizontal="center" vertical="center"/>
    </xf>
    <xf numFmtId="1" fontId="22" fillId="0" borderId="5" xfId="5515" applyNumberFormat="1" applyBorder="1" applyAlignment="1">
      <alignment horizontal="center" vertical="center"/>
    </xf>
    <xf numFmtId="166" fontId="22" fillId="0" borderId="5" xfId="5515" applyNumberFormat="1" applyBorder="1" applyAlignment="1">
      <alignment horizontal="center" vertical="center"/>
    </xf>
    <xf numFmtId="9" fontId="22" fillId="0" borderId="5" xfId="5515" applyNumberFormat="1" applyBorder="1" applyAlignment="1">
      <alignment horizontal="center" vertical="center"/>
    </xf>
    <xf numFmtId="178" fontId="22" fillId="0" borderId="0" xfId="4824" applyNumberFormat="1" applyFont="1" applyAlignment="1">
      <alignment horizontal="right" vertical="center"/>
    </xf>
    <xf numFmtId="178" fontId="22" fillId="34" borderId="0" xfId="4824" applyNumberFormat="1" applyFont="1" applyFill="1" applyAlignment="1">
      <alignment horizontal="right" vertical="center"/>
    </xf>
    <xf numFmtId="178" fontId="22" fillId="34" borderId="0" xfId="5515" applyNumberFormat="1" applyFill="1" applyAlignment="1">
      <alignment horizontal="right" vertical="center"/>
    </xf>
    <xf numFmtId="178" fontId="22" fillId="0" borderId="5" xfId="4824" applyNumberFormat="1" applyFont="1" applyBorder="1" applyAlignment="1">
      <alignment horizontal="right" vertical="center"/>
    </xf>
    <xf numFmtId="188" fontId="24" fillId="0" borderId="0" xfId="5515" applyNumberFormat="1" applyFont="1" applyAlignment="1">
      <alignment vertical="center"/>
    </xf>
    <xf numFmtId="188" fontId="22" fillId="0" borderId="0" xfId="5515" applyNumberFormat="1" applyAlignment="1">
      <alignment vertical="center"/>
    </xf>
    <xf numFmtId="188" fontId="27" fillId="2" borderId="1" xfId="5515" applyNumberFormat="1" applyFont="1" applyFill="1" applyBorder="1" applyAlignment="1">
      <alignment vertical="center"/>
    </xf>
    <xf numFmtId="188" fontId="30" fillId="3" borderId="3" xfId="5515" applyNumberFormat="1" applyFont="1" applyFill="1" applyBorder="1" applyAlignment="1">
      <alignment horizontal="left" vertical="center" wrapText="1"/>
    </xf>
    <xf numFmtId="188" fontId="22" fillId="0" borderId="0" xfId="4824" applyNumberFormat="1" applyFont="1" applyAlignment="1">
      <alignment vertical="center"/>
    </xf>
    <xf numFmtId="188" fontId="22" fillId="0" borderId="1" xfId="5515" applyNumberFormat="1" applyBorder="1" applyAlignment="1">
      <alignment vertical="center"/>
    </xf>
    <xf numFmtId="188" fontId="27" fillId="2" borderId="2" xfId="5515" applyNumberFormat="1" applyFont="1" applyFill="1" applyBorder="1" applyAlignment="1">
      <alignment vertical="center"/>
    </xf>
    <xf numFmtId="188" fontId="27" fillId="2" borderId="2" xfId="5515" applyNumberFormat="1" applyFont="1" applyFill="1" applyBorder="1" applyAlignment="1">
      <alignment horizontal="left" vertical="center"/>
    </xf>
    <xf numFmtId="188" fontId="30" fillId="3" borderId="4" xfId="5515" applyNumberFormat="1" applyFont="1" applyFill="1" applyBorder="1" applyAlignment="1">
      <alignment horizontal="left" vertical="center" wrapText="1"/>
    </xf>
    <xf numFmtId="188" fontId="22" fillId="0" borderId="5" xfId="5515" applyNumberFormat="1" applyBorder="1" applyAlignment="1">
      <alignment vertical="center"/>
    </xf>
    <xf numFmtId="188" fontId="22" fillId="0" borderId="0" xfId="4824" applyNumberFormat="1" applyFont="1" applyAlignment="1">
      <alignment vertical="center" wrapText="1"/>
    </xf>
    <xf numFmtId="188" fontId="22" fillId="0" borderId="0" xfId="5515" applyNumberFormat="1" applyAlignment="1">
      <alignment vertical="center" wrapText="1"/>
    </xf>
    <xf numFmtId="188" fontId="22" fillId="8" borderId="0" xfId="5515" applyNumberFormat="1" applyFill="1" applyAlignment="1">
      <alignment vertical="center"/>
    </xf>
    <xf numFmtId="0" fontId="22" fillId="63" borderId="0" xfId="5515" applyFill="1" applyAlignment="1">
      <alignment horizontal="center" vertical="center"/>
    </xf>
    <xf numFmtId="0" fontId="22" fillId="63" borderId="0" xfId="5515" applyFill="1" applyAlignment="1">
      <alignment vertical="center"/>
    </xf>
    <xf numFmtId="188" fontId="22" fillId="0" borderId="34" xfId="5515" applyNumberFormat="1" applyBorder="1" applyAlignment="1">
      <alignment vertical="center"/>
    </xf>
    <xf numFmtId="178" fontId="22" fillId="0" borderId="0" xfId="5515" applyNumberFormat="1" applyAlignment="1">
      <alignment horizontal="right" vertical="center"/>
    </xf>
    <xf numFmtId="188" fontId="27" fillId="0" borderId="0" xfId="5515" applyNumberFormat="1" applyFont="1" applyAlignment="1">
      <alignment vertical="center"/>
    </xf>
    <xf numFmtId="188" fontId="27" fillId="0" borderId="5" xfId="5515" applyNumberFormat="1" applyFont="1" applyBorder="1" applyAlignment="1">
      <alignment vertical="center"/>
    </xf>
    <xf numFmtId="188" fontId="22" fillId="0" borderId="5" xfId="4824" applyNumberFormat="1" applyFont="1" applyBorder="1" applyAlignment="1">
      <alignment vertical="center"/>
    </xf>
    <xf numFmtId="188" fontId="22" fillId="0" borderId="5" xfId="4824" applyNumberFormat="1" applyFont="1" applyBorder="1" applyAlignment="1">
      <alignment vertical="center" wrapText="1"/>
    </xf>
    <xf numFmtId="188" fontId="22" fillId="0" borderId="5" xfId="5515" applyNumberFormat="1" applyBorder="1" applyAlignment="1">
      <alignment vertical="center" wrapText="1"/>
    </xf>
    <xf numFmtId="188" fontId="22" fillId="8" borderId="5" xfId="5515" applyNumberFormat="1" applyFill="1" applyBorder="1" applyAlignment="1">
      <alignment vertical="center"/>
    </xf>
    <xf numFmtId="0" fontId="0" fillId="65" borderId="0" xfId="0" applyFill="1" applyAlignment="1">
      <alignment horizontal="center" vertical="center"/>
    </xf>
    <xf numFmtId="166" fontId="124" fillId="0" borderId="0" xfId="22997" applyNumberFormat="1" applyFont="1"/>
    <xf numFmtId="0" fontId="0" fillId="65" borderId="0" xfId="0" applyFill="1" applyAlignment="1">
      <alignment vertical="center"/>
    </xf>
    <xf numFmtId="0" fontId="22" fillId="65" borderId="0" xfId="0" applyFont="1" applyFill="1" applyAlignment="1">
      <alignment vertical="center"/>
    </xf>
    <xf numFmtId="9" fontId="0" fillId="65" borderId="0" xfId="0" applyNumberFormat="1" applyFill="1" applyAlignment="1">
      <alignment horizontal="center" vertical="center"/>
    </xf>
    <xf numFmtId="2" fontId="0" fillId="65" borderId="0" xfId="0" applyNumberFormat="1" applyFill="1" applyAlignment="1">
      <alignment horizontal="center" vertical="center"/>
    </xf>
    <xf numFmtId="1" fontId="0" fillId="65" borderId="0" xfId="0" applyNumberFormat="1" applyFill="1" applyAlignment="1">
      <alignment horizontal="center" vertical="center"/>
    </xf>
    <xf numFmtId="166" fontId="0" fillId="65" borderId="0" xfId="0" applyNumberFormat="1" applyFill="1" applyAlignment="1">
      <alignment horizontal="center" vertical="center"/>
    </xf>
    <xf numFmtId="0" fontId="125" fillId="0" borderId="0" xfId="0" applyFont="1"/>
    <xf numFmtId="165" fontId="0" fillId="0" borderId="0" xfId="23605" applyFont="1" applyFill="1" applyAlignment="1">
      <alignment horizontal="center" vertical="center"/>
    </xf>
    <xf numFmtId="0" fontId="32" fillId="5" borderId="0" xfId="0" applyFont="1" applyFill="1" applyAlignment="1">
      <alignment horizontal="center" vertical="center"/>
    </xf>
    <xf numFmtId="0" fontId="32" fillId="7" borderId="0" xfId="0" applyFont="1" applyFill="1" applyAlignment="1">
      <alignment horizontal="center" vertical="center"/>
    </xf>
  </cellXfs>
  <cellStyles count="23606">
    <cellStyle name="???????" xfId="341" xr:uid="{00000000-0005-0000-0000-000000000000}"/>
    <cellStyle name="20% - Accent1 10" xfId="342" xr:uid="{00000000-0005-0000-0000-000001000000}"/>
    <cellStyle name="20% - Accent1 10 2" xfId="5282" xr:uid="{3E049DAD-6B0A-40C6-8C15-AB01B7AD2582}"/>
    <cellStyle name="20% - Accent1 11" xfId="343" xr:uid="{00000000-0005-0000-0000-000002000000}"/>
    <cellStyle name="20% - Accent1 11 2" xfId="5283" xr:uid="{8ADA5737-B80F-48B5-9100-21B17D748A5D}"/>
    <cellStyle name="20% - Accent1 12" xfId="344" xr:uid="{00000000-0005-0000-0000-000003000000}"/>
    <cellStyle name="20% - Accent1 13" xfId="345" xr:uid="{00000000-0005-0000-0000-000004000000}"/>
    <cellStyle name="20% - Accent1 14" xfId="346" xr:uid="{00000000-0005-0000-0000-000005000000}"/>
    <cellStyle name="20% - Accent1 15" xfId="347" xr:uid="{00000000-0005-0000-0000-000006000000}"/>
    <cellStyle name="20% - Accent1 16" xfId="348" xr:uid="{00000000-0005-0000-0000-000007000000}"/>
    <cellStyle name="20% - Accent1 17" xfId="349" xr:uid="{00000000-0005-0000-0000-000008000000}"/>
    <cellStyle name="20% - Accent1 18" xfId="350" xr:uid="{00000000-0005-0000-0000-000009000000}"/>
    <cellStyle name="20% - Accent1 19" xfId="351" xr:uid="{00000000-0005-0000-0000-00000A000000}"/>
    <cellStyle name="20% - Accent1 2" xfId="12" xr:uid="{00000000-0005-0000-0000-00000B000000}"/>
    <cellStyle name="20% - Accent1 2 10" xfId="3342" xr:uid="{00000000-0005-0000-0000-00000C000000}"/>
    <cellStyle name="20% - Accent1 2 11" xfId="3343" xr:uid="{00000000-0005-0000-0000-00000D000000}"/>
    <cellStyle name="20% - Accent1 2 12" xfId="3344" xr:uid="{00000000-0005-0000-0000-00000E000000}"/>
    <cellStyle name="20% - Accent1 2 13" xfId="3345" xr:uid="{00000000-0005-0000-0000-00000F000000}"/>
    <cellStyle name="20% - Accent1 2 14" xfId="3346" xr:uid="{00000000-0005-0000-0000-000010000000}"/>
    <cellStyle name="20% - Accent1 2 15" xfId="3347" xr:uid="{00000000-0005-0000-0000-000011000000}"/>
    <cellStyle name="20% - Accent1 2 16" xfId="5284" xr:uid="{70F6FB76-1426-4C91-88EA-745E93CFE76E}"/>
    <cellStyle name="20% - Accent1 2 2" xfId="3348" xr:uid="{00000000-0005-0000-0000-000012000000}"/>
    <cellStyle name="20% - Accent1 2 3" xfId="3349" xr:uid="{00000000-0005-0000-0000-000013000000}"/>
    <cellStyle name="20% - Accent1 2 4" xfId="3350" xr:uid="{00000000-0005-0000-0000-000014000000}"/>
    <cellStyle name="20% - Accent1 2 5" xfId="3351" xr:uid="{00000000-0005-0000-0000-000015000000}"/>
    <cellStyle name="20% - Accent1 2 6" xfId="3352" xr:uid="{00000000-0005-0000-0000-000016000000}"/>
    <cellStyle name="20% - Accent1 2 7" xfId="3353" xr:uid="{00000000-0005-0000-0000-000017000000}"/>
    <cellStyle name="20% - Accent1 2 8" xfId="3354" xr:uid="{00000000-0005-0000-0000-000018000000}"/>
    <cellStyle name="20% - Accent1 2 9" xfId="3355" xr:uid="{00000000-0005-0000-0000-000019000000}"/>
    <cellStyle name="20% - Accent1 20" xfId="352" xr:uid="{00000000-0005-0000-0000-00001A000000}"/>
    <cellStyle name="20% - Accent1 21" xfId="353" xr:uid="{00000000-0005-0000-0000-00001B000000}"/>
    <cellStyle name="20% - Accent1 22" xfId="354" xr:uid="{00000000-0005-0000-0000-00001C000000}"/>
    <cellStyle name="20% - Accent1 23" xfId="355" xr:uid="{00000000-0005-0000-0000-00001D000000}"/>
    <cellStyle name="20% - Accent1 24" xfId="356" xr:uid="{00000000-0005-0000-0000-00001E000000}"/>
    <cellStyle name="20% - Accent1 25" xfId="357" xr:uid="{00000000-0005-0000-0000-00001F000000}"/>
    <cellStyle name="20% - Accent1 26" xfId="358" xr:uid="{00000000-0005-0000-0000-000020000000}"/>
    <cellStyle name="20% - Accent1 27" xfId="359" xr:uid="{00000000-0005-0000-0000-000021000000}"/>
    <cellStyle name="20% - Accent1 28" xfId="360" xr:uid="{00000000-0005-0000-0000-000022000000}"/>
    <cellStyle name="20% - Accent1 29" xfId="361" xr:uid="{00000000-0005-0000-0000-000023000000}"/>
    <cellStyle name="20% - Accent1 3" xfId="13" xr:uid="{00000000-0005-0000-0000-000024000000}"/>
    <cellStyle name="20% - Accent1 3 2" xfId="362" xr:uid="{00000000-0005-0000-0000-000025000000}"/>
    <cellStyle name="20% - Accent1 3 2 2" xfId="5285" xr:uid="{FB0760AD-0292-465A-8D8E-CDE57E5FA2D9}"/>
    <cellStyle name="20% - Accent1 3 3" xfId="3356" xr:uid="{00000000-0005-0000-0000-000026000000}"/>
    <cellStyle name="20% - Accent1 30" xfId="363" xr:uid="{00000000-0005-0000-0000-000027000000}"/>
    <cellStyle name="20% - Accent1 31" xfId="364" xr:uid="{00000000-0005-0000-0000-000028000000}"/>
    <cellStyle name="20% - Accent1 32" xfId="365" xr:uid="{00000000-0005-0000-0000-000029000000}"/>
    <cellStyle name="20% - Accent1 33" xfId="366" xr:uid="{00000000-0005-0000-0000-00002A000000}"/>
    <cellStyle name="20% - Accent1 34" xfId="367" xr:uid="{00000000-0005-0000-0000-00002B000000}"/>
    <cellStyle name="20% - Accent1 35" xfId="368" xr:uid="{00000000-0005-0000-0000-00002C000000}"/>
    <cellStyle name="20% - Accent1 36" xfId="369" xr:uid="{00000000-0005-0000-0000-00002D000000}"/>
    <cellStyle name="20% - Accent1 37" xfId="370" xr:uid="{00000000-0005-0000-0000-00002E000000}"/>
    <cellStyle name="20% - Accent1 38" xfId="371" xr:uid="{00000000-0005-0000-0000-00002F000000}"/>
    <cellStyle name="20% - Accent1 39" xfId="372" xr:uid="{00000000-0005-0000-0000-000030000000}"/>
    <cellStyle name="20% - Accent1 4" xfId="373" xr:uid="{00000000-0005-0000-0000-000031000000}"/>
    <cellStyle name="20% - Accent1 4 2" xfId="3357" xr:uid="{00000000-0005-0000-0000-000032000000}"/>
    <cellStyle name="20% - Accent1 40" xfId="374" xr:uid="{00000000-0005-0000-0000-000033000000}"/>
    <cellStyle name="20% - Accent1 41" xfId="375" xr:uid="{00000000-0005-0000-0000-000034000000}"/>
    <cellStyle name="20% - Accent1 42" xfId="376" xr:uid="{00000000-0005-0000-0000-000035000000}"/>
    <cellStyle name="20% - Accent1 43" xfId="377" xr:uid="{00000000-0005-0000-0000-000036000000}"/>
    <cellStyle name="20% - Accent1 5" xfId="378" xr:uid="{00000000-0005-0000-0000-000037000000}"/>
    <cellStyle name="20% - Accent1 5 2" xfId="3358" xr:uid="{00000000-0005-0000-0000-000038000000}"/>
    <cellStyle name="20% - Accent1 6" xfId="379" xr:uid="{00000000-0005-0000-0000-000039000000}"/>
    <cellStyle name="20% - Accent1 6 2" xfId="3359" xr:uid="{00000000-0005-0000-0000-00003A000000}"/>
    <cellStyle name="20% - Accent1 7" xfId="380" xr:uid="{00000000-0005-0000-0000-00003B000000}"/>
    <cellStyle name="20% - Accent1 7 2" xfId="3360" xr:uid="{00000000-0005-0000-0000-00003C000000}"/>
    <cellStyle name="20% - Accent1 8" xfId="381" xr:uid="{00000000-0005-0000-0000-00003D000000}"/>
    <cellStyle name="20% - Accent1 8 2" xfId="3361" xr:uid="{00000000-0005-0000-0000-00003E000000}"/>
    <cellStyle name="20% - Accent1 9" xfId="382" xr:uid="{00000000-0005-0000-0000-00003F000000}"/>
    <cellStyle name="20% - Accent1 9 2" xfId="5286" xr:uid="{990B14C4-E42E-44E2-8FE5-C0F6DA377C6C}"/>
    <cellStyle name="20% - Accent2 10" xfId="383" xr:uid="{00000000-0005-0000-0000-000040000000}"/>
    <cellStyle name="20% - Accent2 10 2" xfId="5287" xr:uid="{7EB3FEFB-FF27-4FFE-8B80-E8DC0109E3D7}"/>
    <cellStyle name="20% - Accent2 11" xfId="384" xr:uid="{00000000-0005-0000-0000-000041000000}"/>
    <cellStyle name="20% - Accent2 11 2" xfId="5288" xr:uid="{EF380BC5-C41B-40BF-9527-C0B08E07B105}"/>
    <cellStyle name="20% - Accent2 12" xfId="385" xr:uid="{00000000-0005-0000-0000-000042000000}"/>
    <cellStyle name="20% - Accent2 13" xfId="386" xr:uid="{00000000-0005-0000-0000-000043000000}"/>
    <cellStyle name="20% - Accent2 14" xfId="387" xr:uid="{00000000-0005-0000-0000-000044000000}"/>
    <cellStyle name="20% - Accent2 15" xfId="388" xr:uid="{00000000-0005-0000-0000-000045000000}"/>
    <cellStyle name="20% - Accent2 16" xfId="389" xr:uid="{00000000-0005-0000-0000-000046000000}"/>
    <cellStyle name="20% - Accent2 17" xfId="390" xr:uid="{00000000-0005-0000-0000-000047000000}"/>
    <cellStyle name="20% - Accent2 18" xfId="391" xr:uid="{00000000-0005-0000-0000-000048000000}"/>
    <cellStyle name="20% - Accent2 19" xfId="392" xr:uid="{00000000-0005-0000-0000-000049000000}"/>
    <cellStyle name="20% - Accent2 2" xfId="14" xr:uid="{00000000-0005-0000-0000-00004A000000}"/>
    <cellStyle name="20% - Accent2 2 10" xfId="3362" xr:uid="{00000000-0005-0000-0000-00004B000000}"/>
    <cellStyle name="20% - Accent2 2 11" xfId="3363" xr:uid="{00000000-0005-0000-0000-00004C000000}"/>
    <cellStyle name="20% - Accent2 2 12" xfId="3364" xr:uid="{00000000-0005-0000-0000-00004D000000}"/>
    <cellStyle name="20% - Accent2 2 13" xfId="3365" xr:uid="{00000000-0005-0000-0000-00004E000000}"/>
    <cellStyle name="20% - Accent2 2 14" xfId="3366" xr:uid="{00000000-0005-0000-0000-00004F000000}"/>
    <cellStyle name="20% - Accent2 2 15" xfId="3367" xr:uid="{00000000-0005-0000-0000-000050000000}"/>
    <cellStyle name="20% - Accent2 2 16" xfId="5289" xr:uid="{3343D66A-B6E3-41A6-AB01-BC152A4EAA9B}"/>
    <cellStyle name="20% - Accent2 2 2" xfId="3368" xr:uid="{00000000-0005-0000-0000-000051000000}"/>
    <cellStyle name="20% - Accent2 2 3" xfId="3369" xr:uid="{00000000-0005-0000-0000-000052000000}"/>
    <cellStyle name="20% - Accent2 2 4" xfId="3370" xr:uid="{00000000-0005-0000-0000-000053000000}"/>
    <cellStyle name="20% - Accent2 2 5" xfId="3371" xr:uid="{00000000-0005-0000-0000-000054000000}"/>
    <cellStyle name="20% - Accent2 2 6" xfId="3372" xr:uid="{00000000-0005-0000-0000-000055000000}"/>
    <cellStyle name="20% - Accent2 2 7" xfId="3373" xr:uid="{00000000-0005-0000-0000-000056000000}"/>
    <cellStyle name="20% - Accent2 2 8" xfId="3374" xr:uid="{00000000-0005-0000-0000-000057000000}"/>
    <cellStyle name="20% - Accent2 2 9" xfId="3375" xr:uid="{00000000-0005-0000-0000-000058000000}"/>
    <cellStyle name="20% - Accent2 20" xfId="393" xr:uid="{00000000-0005-0000-0000-000059000000}"/>
    <cellStyle name="20% - Accent2 21" xfId="394" xr:uid="{00000000-0005-0000-0000-00005A000000}"/>
    <cellStyle name="20% - Accent2 22" xfId="395" xr:uid="{00000000-0005-0000-0000-00005B000000}"/>
    <cellStyle name="20% - Accent2 23" xfId="396" xr:uid="{00000000-0005-0000-0000-00005C000000}"/>
    <cellStyle name="20% - Accent2 24" xfId="397" xr:uid="{00000000-0005-0000-0000-00005D000000}"/>
    <cellStyle name="20% - Accent2 25" xfId="398" xr:uid="{00000000-0005-0000-0000-00005E000000}"/>
    <cellStyle name="20% - Accent2 26" xfId="399" xr:uid="{00000000-0005-0000-0000-00005F000000}"/>
    <cellStyle name="20% - Accent2 27" xfId="400" xr:uid="{00000000-0005-0000-0000-000060000000}"/>
    <cellStyle name="20% - Accent2 28" xfId="401" xr:uid="{00000000-0005-0000-0000-000061000000}"/>
    <cellStyle name="20% - Accent2 29" xfId="402" xr:uid="{00000000-0005-0000-0000-000062000000}"/>
    <cellStyle name="20% - Accent2 3" xfId="15" xr:uid="{00000000-0005-0000-0000-000063000000}"/>
    <cellStyle name="20% - Accent2 3 2" xfId="403" xr:uid="{00000000-0005-0000-0000-000064000000}"/>
    <cellStyle name="20% - Accent2 3 2 2" xfId="5290" xr:uid="{23842070-D5B9-423C-8DBA-43E64244F7D4}"/>
    <cellStyle name="20% - Accent2 3 3" xfId="3376" xr:uid="{00000000-0005-0000-0000-000065000000}"/>
    <cellStyle name="20% - Accent2 30" xfId="404" xr:uid="{00000000-0005-0000-0000-000066000000}"/>
    <cellStyle name="20% - Accent2 31" xfId="405" xr:uid="{00000000-0005-0000-0000-000067000000}"/>
    <cellStyle name="20% - Accent2 32" xfId="406" xr:uid="{00000000-0005-0000-0000-000068000000}"/>
    <cellStyle name="20% - Accent2 33" xfId="407" xr:uid="{00000000-0005-0000-0000-000069000000}"/>
    <cellStyle name="20% - Accent2 34" xfId="408" xr:uid="{00000000-0005-0000-0000-00006A000000}"/>
    <cellStyle name="20% - Accent2 35" xfId="409" xr:uid="{00000000-0005-0000-0000-00006B000000}"/>
    <cellStyle name="20% - Accent2 36" xfId="410" xr:uid="{00000000-0005-0000-0000-00006C000000}"/>
    <cellStyle name="20% - Accent2 37" xfId="411" xr:uid="{00000000-0005-0000-0000-00006D000000}"/>
    <cellStyle name="20% - Accent2 38" xfId="412" xr:uid="{00000000-0005-0000-0000-00006E000000}"/>
    <cellStyle name="20% - Accent2 39" xfId="413" xr:uid="{00000000-0005-0000-0000-00006F000000}"/>
    <cellStyle name="20% - Accent2 4" xfId="414" xr:uid="{00000000-0005-0000-0000-000070000000}"/>
    <cellStyle name="20% - Accent2 4 2" xfId="3377" xr:uid="{00000000-0005-0000-0000-000071000000}"/>
    <cellStyle name="20% - Accent2 40" xfId="415" xr:uid="{00000000-0005-0000-0000-000072000000}"/>
    <cellStyle name="20% - Accent2 41" xfId="416" xr:uid="{00000000-0005-0000-0000-000073000000}"/>
    <cellStyle name="20% - Accent2 42" xfId="417" xr:uid="{00000000-0005-0000-0000-000074000000}"/>
    <cellStyle name="20% - Accent2 43" xfId="418" xr:uid="{00000000-0005-0000-0000-000075000000}"/>
    <cellStyle name="20% - Accent2 5" xfId="419" xr:uid="{00000000-0005-0000-0000-000076000000}"/>
    <cellStyle name="20% - Accent2 5 2" xfId="3378" xr:uid="{00000000-0005-0000-0000-000077000000}"/>
    <cellStyle name="20% - Accent2 6" xfId="420" xr:uid="{00000000-0005-0000-0000-000078000000}"/>
    <cellStyle name="20% - Accent2 6 2" xfId="3379" xr:uid="{00000000-0005-0000-0000-000079000000}"/>
    <cellStyle name="20% - Accent2 7" xfId="421" xr:uid="{00000000-0005-0000-0000-00007A000000}"/>
    <cellStyle name="20% - Accent2 7 2" xfId="3380" xr:uid="{00000000-0005-0000-0000-00007B000000}"/>
    <cellStyle name="20% - Accent2 8" xfId="422" xr:uid="{00000000-0005-0000-0000-00007C000000}"/>
    <cellStyle name="20% - Accent2 8 2" xfId="3381" xr:uid="{00000000-0005-0000-0000-00007D000000}"/>
    <cellStyle name="20% - Accent2 9" xfId="423" xr:uid="{00000000-0005-0000-0000-00007E000000}"/>
    <cellStyle name="20% - Accent2 9 2" xfId="5291" xr:uid="{BCD94C10-78A2-47A5-BC5A-8464C70DF8F0}"/>
    <cellStyle name="20% - Accent3 10" xfId="424" xr:uid="{00000000-0005-0000-0000-00007F000000}"/>
    <cellStyle name="20% - Accent3 10 2" xfId="5292" xr:uid="{B00BCD85-A12A-4BBC-B422-9F118C9FE759}"/>
    <cellStyle name="20% - Accent3 11" xfId="425" xr:uid="{00000000-0005-0000-0000-000080000000}"/>
    <cellStyle name="20% - Accent3 11 2" xfId="5293" xr:uid="{0327835D-77A7-49CC-991B-99E3D8886308}"/>
    <cellStyle name="20% - Accent3 12" xfId="426" xr:uid="{00000000-0005-0000-0000-000081000000}"/>
    <cellStyle name="20% - Accent3 13" xfId="427" xr:uid="{00000000-0005-0000-0000-000082000000}"/>
    <cellStyle name="20% - Accent3 14" xfId="428" xr:uid="{00000000-0005-0000-0000-000083000000}"/>
    <cellStyle name="20% - Accent3 15" xfId="429" xr:uid="{00000000-0005-0000-0000-000084000000}"/>
    <cellStyle name="20% - Accent3 16" xfId="430" xr:uid="{00000000-0005-0000-0000-000085000000}"/>
    <cellStyle name="20% - Accent3 17" xfId="431" xr:uid="{00000000-0005-0000-0000-000086000000}"/>
    <cellStyle name="20% - Accent3 18" xfId="432" xr:uid="{00000000-0005-0000-0000-000087000000}"/>
    <cellStyle name="20% - Accent3 19" xfId="433" xr:uid="{00000000-0005-0000-0000-000088000000}"/>
    <cellStyle name="20% - Accent3 2" xfId="16" xr:uid="{00000000-0005-0000-0000-000089000000}"/>
    <cellStyle name="20% - Accent3 2 10" xfId="3382" xr:uid="{00000000-0005-0000-0000-00008A000000}"/>
    <cellStyle name="20% - Accent3 2 11" xfId="3383" xr:uid="{00000000-0005-0000-0000-00008B000000}"/>
    <cellStyle name="20% - Accent3 2 12" xfId="3384" xr:uid="{00000000-0005-0000-0000-00008C000000}"/>
    <cellStyle name="20% - Accent3 2 13" xfId="3385" xr:uid="{00000000-0005-0000-0000-00008D000000}"/>
    <cellStyle name="20% - Accent3 2 14" xfId="3386" xr:uid="{00000000-0005-0000-0000-00008E000000}"/>
    <cellStyle name="20% - Accent3 2 15" xfId="3387" xr:uid="{00000000-0005-0000-0000-00008F000000}"/>
    <cellStyle name="20% - Accent3 2 16" xfId="5294" xr:uid="{6148EAAA-E25D-49B0-8672-9E0C53FD79E5}"/>
    <cellStyle name="20% - Accent3 2 2" xfId="3388" xr:uid="{00000000-0005-0000-0000-000090000000}"/>
    <cellStyle name="20% - Accent3 2 3" xfId="3389" xr:uid="{00000000-0005-0000-0000-000091000000}"/>
    <cellStyle name="20% - Accent3 2 4" xfId="3390" xr:uid="{00000000-0005-0000-0000-000092000000}"/>
    <cellStyle name="20% - Accent3 2 5" xfId="3391" xr:uid="{00000000-0005-0000-0000-000093000000}"/>
    <cellStyle name="20% - Accent3 2 6" xfId="3392" xr:uid="{00000000-0005-0000-0000-000094000000}"/>
    <cellStyle name="20% - Accent3 2 7" xfId="3393" xr:uid="{00000000-0005-0000-0000-000095000000}"/>
    <cellStyle name="20% - Accent3 2 8" xfId="3394" xr:uid="{00000000-0005-0000-0000-000096000000}"/>
    <cellStyle name="20% - Accent3 2 9" xfId="3395" xr:uid="{00000000-0005-0000-0000-000097000000}"/>
    <cellStyle name="20% - Accent3 20" xfId="434" xr:uid="{00000000-0005-0000-0000-000098000000}"/>
    <cellStyle name="20% - Accent3 21" xfId="435" xr:uid="{00000000-0005-0000-0000-000099000000}"/>
    <cellStyle name="20% - Accent3 22" xfId="436" xr:uid="{00000000-0005-0000-0000-00009A000000}"/>
    <cellStyle name="20% - Accent3 23" xfId="437" xr:uid="{00000000-0005-0000-0000-00009B000000}"/>
    <cellStyle name="20% - Accent3 24" xfId="438" xr:uid="{00000000-0005-0000-0000-00009C000000}"/>
    <cellStyle name="20% - Accent3 25" xfId="439" xr:uid="{00000000-0005-0000-0000-00009D000000}"/>
    <cellStyle name="20% - Accent3 26" xfId="440" xr:uid="{00000000-0005-0000-0000-00009E000000}"/>
    <cellStyle name="20% - Accent3 27" xfId="441" xr:uid="{00000000-0005-0000-0000-00009F000000}"/>
    <cellStyle name="20% - Accent3 28" xfId="442" xr:uid="{00000000-0005-0000-0000-0000A0000000}"/>
    <cellStyle name="20% - Accent3 29" xfId="443" xr:uid="{00000000-0005-0000-0000-0000A1000000}"/>
    <cellStyle name="20% - Accent3 3" xfId="17" xr:uid="{00000000-0005-0000-0000-0000A2000000}"/>
    <cellStyle name="20% - Accent3 3 2" xfId="444" xr:uid="{00000000-0005-0000-0000-0000A3000000}"/>
    <cellStyle name="20% - Accent3 3 2 2" xfId="5295" xr:uid="{6A2E6EF9-0671-46FF-9494-F209E362A34D}"/>
    <cellStyle name="20% - Accent3 3 3" xfId="3396" xr:uid="{00000000-0005-0000-0000-0000A4000000}"/>
    <cellStyle name="20% - Accent3 30" xfId="445" xr:uid="{00000000-0005-0000-0000-0000A5000000}"/>
    <cellStyle name="20% - Accent3 31" xfId="446" xr:uid="{00000000-0005-0000-0000-0000A6000000}"/>
    <cellStyle name="20% - Accent3 32" xfId="447" xr:uid="{00000000-0005-0000-0000-0000A7000000}"/>
    <cellStyle name="20% - Accent3 33" xfId="448" xr:uid="{00000000-0005-0000-0000-0000A8000000}"/>
    <cellStyle name="20% - Accent3 34" xfId="449" xr:uid="{00000000-0005-0000-0000-0000A9000000}"/>
    <cellStyle name="20% - Accent3 35" xfId="450" xr:uid="{00000000-0005-0000-0000-0000AA000000}"/>
    <cellStyle name="20% - Accent3 36" xfId="451" xr:uid="{00000000-0005-0000-0000-0000AB000000}"/>
    <cellStyle name="20% - Accent3 37" xfId="452" xr:uid="{00000000-0005-0000-0000-0000AC000000}"/>
    <cellStyle name="20% - Accent3 38" xfId="453" xr:uid="{00000000-0005-0000-0000-0000AD000000}"/>
    <cellStyle name="20% - Accent3 39" xfId="454" xr:uid="{00000000-0005-0000-0000-0000AE000000}"/>
    <cellStyle name="20% - Accent3 4" xfId="455" xr:uid="{00000000-0005-0000-0000-0000AF000000}"/>
    <cellStyle name="20% - Accent3 4 2" xfId="3397" xr:uid="{00000000-0005-0000-0000-0000B0000000}"/>
    <cellStyle name="20% - Accent3 40" xfId="456" xr:uid="{00000000-0005-0000-0000-0000B1000000}"/>
    <cellStyle name="20% - Accent3 41" xfId="457" xr:uid="{00000000-0005-0000-0000-0000B2000000}"/>
    <cellStyle name="20% - Accent3 42" xfId="458" xr:uid="{00000000-0005-0000-0000-0000B3000000}"/>
    <cellStyle name="20% - Accent3 43" xfId="459" xr:uid="{00000000-0005-0000-0000-0000B4000000}"/>
    <cellStyle name="20% - Accent3 5" xfId="460" xr:uid="{00000000-0005-0000-0000-0000B5000000}"/>
    <cellStyle name="20% - Accent3 5 2" xfId="3398" xr:uid="{00000000-0005-0000-0000-0000B6000000}"/>
    <cellStyle name="20% - Accent3 6" xfId="461" xr:uid="{00000000-0005-0000-0000-0000B7000000}"/>
    <cellStyle name="20% - Accent3 6 2" xfId="3399" xr:uid="{00000000-0005-0000-0000-0000B8000000}"/>
    <cellStyle name="20% - Accent3 7" xfId="462" xr:uid="{00000000-0005-0000-0000-0000B9000000}"/>
    <cellStyle name="20% - Accent3 7 2" xfId="3400" xr:uid="{00000000-0005-0000-0000-0000BA000000}"/>
    <cellStyle name="20% - Accent3 8" xfId="463" xr:uid="{00000000-0005-0000-0000-0000BB000000}"/>
    <cellStyle name="20% - Accent3 8 2" xfId="3401" xr:uid="{00000000-0005-0000-0000-0000BC000000}"/>
    <cellStyle name="20% - Accent3 9" xfId="464" xr:uid="{00000000-0005-0000-0000-0000BD000000}"/>
    <cellStyle name="20% - Accent3 9 2" xfId="5296" xr:uid="{52B1D028-9A6A-4B13-BD5E-F4EB622FCF5C}"/>
    <cellStyle name="20% - Accent4 10" xfId="465" xr:uid="{00000000-0005-0000-0000-0000BE000000}"/>
    <cellStyle name="20% - Accent4 10 2" xfId="5297" xr:uid="{0C016C21-30E1-4998-802A-73FCB0CD1DFB}"/>
    <cellStyle name="20% - Accent4 11" xfId="466" xr:uid="{00000000-0005-0000-0000-0000BF000000}"/>
    <cellStyle name="20% - Accent4 11 2" xfId="5298" xr:uid="{25C7C05E-79EE-4C24-9B4F-D6B7C064DFFE}"/>
    <cellStyle name="20% - Accent4 12" xfId="467" xr:uid="{00000000-0005-0000-0000-0000C0000000}"/>
    <cellStyle name="20% - Accent4 13" xfId="468" xr:uid="{00000000-0005-0000-0000-0000C1000000}"/>
    <cellStyle name="20% - Accent4 14" xfId="469" xr:uid="{00000000-0005-0000-0000-0000C2000000}"/>
    <cellStyle name="20% - Accent4 15" xfId="470" xr:uid="{00000000-0005-0000-0000-0000C3000000}"/>
    <cellStyle name="20% - Accent4 16" xfId="471" xr:uid="{00000000-0005-0000-0000-0000C4000000}"/>
    <cellStyle name="20% - Accent4 17" xfId="472" xr:uid="{00000000-0005-0000-0000-0000C5000000}"/>
    <cellStyle name="20% - Accent4 18" xfId="473" xr:uid="{00000000-0005-0000-0000-0000C6000000}"/>
    <cellStyle name="20% - Accent4 19" xfId="474" xr:uid="{00000000-0005-0000-0000-0000C7000000}"/>
    <cellStyle name="20% - Accent4 2" xfId="18" xr:uid="{00000000-0005-0000-0000-0000C8000000}"/>
    <cellStyle name="20% - Accent4 2 10" xfId="3402" xr:uid="{00000000-0005-0000-0000-0000C9000000}"/>
    <cellStyle name="20% - Accent4 2 11" xfId="3403" xr:uid="{00000000-0005-0000-0000-0000CA000000}"/>
    <cellStyle name="20% - Accent4 2 12" xfId="3404" xr:uid="{00000000-0005-0000-0000-0000CB000000}"/>
    <cellStyle name="20% - Accent4 2 13" xfId="3405" xr:uid="{00000000-0005-0000-0000-0000CC000000}"/>
    <cellStyle name="20% - Accent4 2 14" xfId="3406" xr:uid="{00000000-0005-0000-0000-0000CD000000}"/>
    <cellStyle name="20% - Accent4 2 15" xfId="3407" xr:uid="{00000000-0005-0000-0000-0000CE000000}"/>
    <cellStyle name="20% - Accent4 2 16" xfId="5299" xr:uid="{8A6A6188-C602-4CE9-A172-BAAE7628A69A}"/>
    <cellStyle name="20% - Accent4 2 2" xfId="3408" xr:uid="{00000000-0005-0000-0000-0000CF000000}"/>
    <cellStyle name="20% - Accent4 2 3" xfId="3409" xr:uid="{00000000-0005-0000-0000-0000D0000000}"/>
    <cellStyle name="20% - Accent4 2 4" xfId="3410" xr:uid="{00000000-0005-0000-0000-0000D1000000}"/>
    <cellStyle name="20% - Accent4 2 5" xfId="3411" xr:uid="{00000000-0005-0000-0000-0000D2000000}"/>
    <cellStyle name="20% - Accent4 2 6" xfId="3412" xr:uid="{00000000-0005-0000-0000-0000D3000000}"/>
    <cellStyle name="20% - Accent4 2 7" xfId="3413" xr:uid="{00000000-0005-0000-0000-0000D4000000}"/>
    <cellStyle name="20% - Accent4 2 8" xfId="3414" xr:uid="{00000000-0005-0000-0000-0000D5000000}"/>
    <cellStyle name="20% - Accent4 2 9" xfId="3415" xr:uid="{00000000-0005-0000-0000-0000D6000000}"/>
    <cellStyle name="20% - Accent4 20" xfId="475" xr:uid="{00000000-0005-0000-0000-0000D7000000}"/>
    <cellStyle name="20% - Accent4 21" xfId="476" xr:uid="{00000000-0005-0000-0000-0000D8000000}"/>
    <cellStyle name="20% - Accent4 22" xfId="477" xr:uid="{00000000-0005-0000-0000-0000D9000000}"/>
    <cellStyle name="20% - Accent4 23" xfId="478" xr:uid="{00000000-0005-0000-0000-0000DA000000}"/>
    <cellStyle name="20% - Accent4 24" xfId="479" xr:uid="{00000000-0005-0000-0000-0000DB000000}"/>
    <cellStyle name="20% - Accent4 25" xfId="480" xr:uid="{00000000-0005-0000-0000-0000DC000000}"/>
    <cellStyle name="20% - Accent4 26" xfId="481" xr:uid="{00000000-0005-0000-0000-0000DD000000}"/>
    <cellStyle name="20% - Accent4 27" xfId="482" xr:uid="{00000000-0005-0000-0000-0000DE000000}"/>
    <cellStyle name="20% - Accent4 28" xfId="483" xr:uid="{00000000-0005-0000-0000-0000DF000000}"/>
    <cellStyle name="20% - Accent4 29" xfId="484" xr:uid="{00000000-0005-0000-0000-0000E0000000}"/>
    <cellStyle name="20% - Accent4 3" xfId="19" xr:uid="{00000000-0005-0000-0000-0000E1000000}"/>
    <cellStyle name="20% - Accent4 3 2" xfId="485" xr:uid="{00000000-0005-0000-0000-0000E2000000}"/>
    <cellStyle name="20% - Accent4 3 2 2" xfId="5300" xr:uid="{E29F0E63-AB66-4270-AD0B-CD5D0FEBAE3F}"/>
    <cellStyle name="20% - Accent4 3 3" xfId="3416" xr:uid="{00000000-0005-0000-0000-0000E3000000}"/>
    <cellStyle name="20% - Accent4 30" xfId="486" xr:uid="{00000000-0005-0000-0000-0000E4000000}"/>
    <cellStyle name="20% - Accent4 31" xfId="487" xr:uid="{00000000-0005-0000-0000-0000E5000000}"/>
    <cellStyle name="20% - Accent4 32" xfId="488" xr:uid="{00000000-0005-0000-0000-0000E6000000}"/>
    <cellStyle name="20% - Accent4 33" xfId="489" xr:uid="{00000000-0005-0000-0000-0000E7000000}"/>
    <cellStyle name="20% - Accent4 34" xfId="490" xr:uid="{00000000-0005-0000-0000-0000E8000000}"/>
    <cellStyle name="20% - Accent4 35" xfId="491" xr:uid="{00000000-0005-0000-0000-0000E9000000}"/>
    <cellStyle name="20% - Accent4 36" xfId="492" xr:uid="{00000000-0005-0000-0000-0000EA000000}"/>
    <cellStyle name="20% - Accent4 37" xfId="493" xr:uid="{00000000-0005-0000-0000-0000EB000000}"/>
    <cellStyle name="20% - Accent4 38" xfId="494" xr:uid="{00000000-0005-0000-0000-0000EC000000}"/>
    <cellStyle name="20% - Accent4 39" xfId="495" xr:uid="{00000000-0005-0000-0000-0000ED000000}"/>
    <cellStyle name="20% - Accent4 4" xfId="496" xr:uid="{00000000-0005-0000-0000-0000EE000000}"/>
    <cellStyle name="20% - Accent4 4 2" xfId="3417" xr:uid="{00000000-0005-0000-0000-0000EF000000}"/>
    <cellStyle name="20% - Accent4 40" xfId="497" xr:uid="{00000000-0005-0000-0000-0000F0000000}"/>
    <cellStyle name="20% - Accent4 41" xfId="498" xr:uid="{00000000-0005-0000-0000-0000F1000000}"/>
    <cellStyle name="20% - Accent4 42" xfId="499" xr:uid="{00000000-0005-0000-0000-0000F2000000}"/>
    <cellStyle name="20% - Accent4 43" xfId="500" xr:uid="{00000000-0005-0000-0000-0000F3000000}"/>
    <cellStyle name="20% - Accent4 5" xfId="501" xr:uid="{00000000-0005-0000-0000-0000F4000000}"/>
    <cellStyle name="20% - Accent4 5 2" xfId="3418" xr:uid="{00000000-0005-0000-0000-0000F5000000}"/>
    <cellStyle name="20% - Accent4 6" xfId="502" xr:uid="{00000000-0005-0000-0000-0000F6000000}"/>
    <cellStyle name="20% - Accent4 6 2" xfId="3419" xr:uid="{00000000-0005-0000-0000-0000F7000000}"/>
    <cellStyle name="20% - Accent4 7" xfId="503" xr:uid="{00000000-0005-0000-0000-0000F8000000}"/>
    <cellStyle name="20% - Accent4 7 2" xfId="3420" xr:uid="{00000000-0005-0000-0000-0000F9000000}"/>
    <cellStyle name="20% - Accent4 8" xfId="504" xr:uid="{00000000-0005-0000-0000-0000FA000000}"/>
    <cellStyle name="20% - Accent4 8 2" xfId="3421" xr:uid="{00000000-0005-0000-0000-0000FB000000}"/>
    <cellStyle name="20% - Accent4 9" xfId="505" xr:uid="{00000000-0005-0000-0000-0000FC000000}"/>
    <cellStyle name="20% - Accent4 9 2" xfId="5301" xr:uid="{213BDEA1-C51D-4755-B297-D2C1ACE283DC}"/>
    <cellStyle name="20% - Accent5 10" xfId="506" xr:uid="{00000000-0005-0000-0000-0000FD000000}"/>
    <cellStyle name="20% - Accent5 10 2" xfId="5302" xr:uid="{47FCB913-704E-4DD5-BE79-E375B44FB1DB}"/>
    <cellStyle name="20% - Accent5 11" xfId="507" xr:uid="{00000000-0005-0000-0000-0000FE000000}"/>
    <cellStyle name="20% - Accent5 11 2" xfId="5303" xr:uid="{83C87CB5-D85F-47C9-A6EB-06040F26B305}"/>
    <cellStyle name="20% - Accent5 12" xfId="508" xr:uid="{00000000-0005-0000-0000-0000FF000000}"/>
    <cellStyle name="20% - Accent5 13" xfId="509" xr:uid="{00000000-0005-0000-0000-000000010000}"/>
    <cellStyle name="20% - Accent5 14" xfId="510" xr:uid="{00000000-0005-0000-0000-000001010000}"/>
    <cellStyle name="20% - Accent5 15" xfId="511" xr:uid="{00000000-0005-0000-0000-000002010000}"/>
    <cellStyle name="20% - Accent5 16" xfId="512" xr:uid="{00000000-0005-0000-0000-000003010000}"/>
    <cellStyle name="20% - Accent5 17" xfId="513" xr:uid="{00000000-0005-0000-0000-000004010000}"/>
    <cellStyle name="20% - Accent5 18" xfId="514" xr:uid="{00000000-0005-0000-0000-000005010000}"/>
    <cellStyle name="20% - Accent5 19" xfId="515" xr:uid="{00000000-0005-0000-0000-000006010000}"/>
    <cellStyle name="20% - Accent5 2" xfId="20" xr:uid="{00000000-0005-0000-0000-000007010000}"/>
    <cellStyle name="20% - Accent5 2 10" xfId="3422" xr:uid="{00000000-0005-0000-0000-000008010000}"/>
    <cellStyle name="20% - Accent5 2 11" xfId="3423" xr:uid="{00000000-0005-0000-0000-000009010000}"/>
    <cellStyle name="20% - Accent5 2 12" xfId="3424" xr:uid="{00000000-0005-0000-0000-00000A010000}"/>
    <cellStyle name="20% - Accent5 2 13" xfId="3425" xr:uid="{00000000-0005-0000-0000-00000B010000}"/>
    <cellStyle name="20% - Accent5 2 14" xfId="3426" xr:uid="{00000000-0005-0000-0000-00000C010000}"/>
    <cellStyle name="20% - Accent5 2 15" xfId="3427" xr:uid="{00000000-0005-0000-0000-00000D010000}"/>
    <cellStyle name="20% - Accent5 2 2" xfId="3428" xr:uid="{00000000-0005-0000-0000-00000E010000}"/>
    <cellStyle name="20% - Accent5 2 3" xfId="3429" xr:uid="{00000000-0005-0000-0000-00000F010000}"/>
    <cellStyle name="20% - Accent5 2 4" xfId="3430" xr:uid="{00000000-0005-0000-0000-000010010000}"/>
    <cellStyle name="20% - Accent5 2 5" xfId="3431" xr:uid="{00000000-0005-0000-0000-000011010000}"/>
    <cellStyle name="20% - Accent5 2 6" xfId="3432" xr:uid="{00000000-0005-0000-0000-000012010000}"/>
    <cellStyle name="20% - Accent5 2 7" xfId="3433" xr:uid="{00000000-0005-0000-0000-000013010000}"/>
    <cellStyle name="20% - Accent5 2 8" xfId="3434" xr:uid="{00000000-0005-0000-0000-000014010000}"/>
    <cellStyle name="20% - Accent5 2 9" xfId="3435" xr:uid="{00000000-0005-0000-0000-000015010000}"/>
    <cellStyle name="20% - Accent5 20" xfId="516" xr:uid="{00000000-0005-0000-0000-000016010000}"/>
    <cellStyle name="20% - Accent5 21" xfId="517" xr:uid="{00000000-0005-0000-0000-000017010000}"/>
    <cellStyle name="20% - Accent5 22" xfId="518" xr:uid="{00000000-0005-0000-0000-000018010000}"/>
    <cellStyle name="20% - Accent5 23" xfId="519" xr:uid="{00000000-0005-0000-0000-000019010000}"/>
    <cellStyle name="20% - Accent5 24" xfId="520" xr:uid="{00000000-0005-0000-0000-00001A010000}"/>
    <cellStyle name="20% - Accent5 25" xfId="521" xr:uid="{00000000-0005-0000-0000-00001B010000}"/>
    <cellStyle name="20% - Accent5 26" xfId="522" xr:uid="{00000000-0005-0000-0000-00001C010000}"/>
    <cellStyle name="20% - Accent5 27" xfId="523" xr:uid="{00000000-0005-0000-0000-00001D010000}"/>
    <cellStyle name="20% - Accent5 28" xfId="524" xr:uid="{00000000-0005-0000-0000-00001E010000}"/>
    <cellStyle name="20% - Accent5 29" xfId="525" xr:uid="{00000000-0005-0000-0000-00001F010000}"/>
    <cellStyle name="20% - Accent5 3" xfId="21" xr:uid="{00000000-0005-0000-0000-000020010000}"/>
    <cellStyle name="20% - Accent5 3 2" xfId="526" xr:uid="{00000000-0005-0000-0000-000021010000}"/>
    <cellStyle name="20% - Accent5 30" xfId="527" xr:uid="{00000000-0005-0000-0000-000022010000}"/>
    <cellStyle name="20% - Accent5 31" xfId="528" xr:uid="{00000000-0005-0000-0000-000023010000}"/>
    <cellStyle name="20% - Accent5 32" xfId="529" xr:uid="{00000000-0005-0000-0000-000024010000}"/>
    <cellStyle name="20% - Accent5 33" xfId="530" xr:uid="{00000000-0005-0000-0000-000025010000}"/>
    <cellStyle name="20% - Accent5 34" xfId="531" xr:uid="{00000000-0005-0000-0000-000026010000}"/>
    <cellStyle name="20% - Accent5 35" xfId="532" xr:uid="{00000000-0005-0000-0000-000027010000}"/>
    <cellStyle name="20% - Accent5 36" xfId="533" xr:uid="{00000000-0005-0000-0000-000028010000}"/>
    <cellStyle name="20% - Accent5 37" xfId="534" xr:uid="{00000000-0005-0000-0000-000029010000}"/>
    <cellStyle name="20% - Accent5 38" xfId="535" xr:uid="{00000000-0005-0000-0000-00002A010000}"/>
    <cellStyle name="20% - Accent5 39" xfId="536" xr:uid="{00000000-0005-0000-0000-00002B010000}"/>
    <cellStyle name="20% - Accent5 4" xfId="537" xr:uid="{00000000-0005-0000-0000-00002C010000}"/>
    <cellStyle name="20% - Accent5 40" xfId="538" xr:uid="{00000000-0005-0000-0000-00002D010000}"/>
    <cellStyle name="20% - Accent5 41" xfId="539" xr:uid="{00000000-0005-0000-0000-00002E010000}"/>
    <cellStyle name="20% - Accent5 42" xfId="540" xr:uid="{00000000-0005-0000-0000-00002F010000}"/>
    <cellStyle name="20% - Accent5 43" xfId="541" xr:uid="{00000000-0005-0000-0000-000030010000}"/>
    <cellStyle name="20% - Accent5 5" xfId="542" xr:uid="{00000000-0005-0000-0000-000031010000}"/>
    <cellStyle name="20% - Accent5 6" xfId="543" xr:uid="{00000000-0005-0000-0000-000032010000}"/>
    <cellStyle name="20% - Accent5 7" xfId="544" xr:uid="{00000000-0005-0000-0000-000033010000}"/>
    <cellStyle name="20% - Accent5 8" xfId="545" xr:uid="{00000000-0005-0000-0000-000034010000}"/>
    <cellStyle name="20% - Accent5 9" xfId="546" xr:uid="{00000000-0005-0000-0000-000035010000}"/>
    <cellStyle name="20% - Accent5 9 2" xfId="5304" xr:uid="{E7C62E08-0EE6-47D0-B0FA-08D6BCB4B9A9}"/>
    <cellStyle name="20% - Accent6 10" xfId="547" xr:uid="{00000000-0005-0000-0000-000036010000}"/>
    <cellStyle name="20% - Accent6 10 2" xfId="5305" xr:uid="{17B4BDC9-ED29-439A-BA87-F25400FF483E}"/>
    <cellStyle name="20% - Accent6 11" xfId="548" xr:uid="{00000000-0005-0000-0000-000037010000}"/>
    <cellStyle name="20% - Accent6 11 2" xfId="5306" xr:uid="{5C65977B-DE0F-4E6A-B191-52332927A425}"/>
    <cellStyle name="20% - Accent6 12" xfId="549" xr:uid="{00000000-0005-0000-0000-000038010000}"/>
    <cellStyle name="20% - Accent6 13" xfId="550" xr:uid="{00000000-0005-0000-0000-000039010000}"/>
    <cellStyle name="20% - Accent6 14" xfId="551" xr:uid="{00000000-0005-0000-0000-00003A010000}"/>
    <cellStyle name="20% - Accent6 15" xfId="552" xr:uid="{00000000-0005-0000-0000-00003B010000}"/>
    <cellStyle name="20% - Accent6 16" xfId="553" xr:uid="{00000000-0005-0000-0000-00003C010000}"/>
    <cellStyle name="20% - Accent6 17" xfId="554" xr:uid="{00000000-0005-0000-0000-00003D010000}"/>
    <cellStyle name="20% - Accent6 18" xfId="555" xr:uid="{00000000-0005-0000-0000-00003E010000}"/>
    <cellStyle name="20% - Accent6 19" xfId="556" xr:uid="{00000000-0005-0000-0000-00003F010000}"/>
    <cellStyle name="20% - Accent6 2" xfId="22" xr:uid="{00000000-0005-0000-0000-000040010000}"/>
    <cellStyle name="20% - Accent6 2 10" xfId="3436" xr:uid="{00000000-0005-0000-0000-000041010000}"/>
    <cellStyle name="20% - Accent6 2 11" xfId="3437" xr:uid="{00000000-0005-0000-0000-000042010000}"/>
    <cellStyle name="20% - Accent6 2 12" xfId="3438" xr:uid="{00000000-0005-0000-0000-000043010000}"/>
    <cellStyle name="20% - Accent6 2 13" xfId="3439" xr:uid="{00000000-0005-0000-0000-000044010000}"/>
    <cellStyle name="20% - Accent6 2 14" xfId="3440" xr:uid="{00000000-0005-0000-0000-000045010000}"/>
    <cellStyle name="20% - Accent6 2 15" xfId="3441" xr:uid="{00000000-0005-0000-0000-000046010000}"/>
    <cellStyle name="20% - Accent6 2 16" xfId="5307" xr:uid="{4FA5F102-B1D2-4228-8F89-CD342090D0DF}"/>
    <cellStyle name="20% - Accent6 2 2" xfId="3442" xr:uid="{00000000-0005-0000-0000-000047010000}"/>
    <cellStyle name="20% - Accent6 2 3" xfId="3443" xr:uid="{00000000-0005-0000-0000-000048010000}"/>
    <cellStyle name="20% - Accent6 2 4" xfId="3444" xr:uid="{00000000-0005-0000-0000-000049010000}"/>
    <cellStyle name="20% - Accent6 2 5" xfId="3445" xr:uid="{00000000-0005-0000-0000-00004A010000}"/>
    <cellStyle name="20% - Accent6 2 6" xfId="3446" xr:uid="{00000000-0005-0000-0000-00004B010000}"/>
    <cellStyle name="20% - Accent6 2 7" xfId="3447" xr:uid="{00000000-0005-0000-0000-00004C010000}"/>
    <cellStyle name="20% - Accent6 2 8" xfId="3448" xr:uid="{00000000-0005-0000-0000-00004D010000}"/>
    <cellStyle name="20% - Accent6 2 9" xfId="3449" xr:uid="{00000000-0005-0000-0000-00004E010000}"/>
    <cellStyle name="20% - Accent6 20" xfId="557" xr:uid="{00000000-0005-0000-0000-00004F010000}"/>
    <cellStyle name="20% - Accent6 21" xfId="558" xr:uid="{00000000-0005-0000-0000-000050010000}"/>
    <cellStyle name="20% - Accent6 22" xfId="559" xr:uid="{00000000-0005-0000-0000-000051010000}"/>
    <cellStyle name="20% - Accent6 23" xfId="560" xr:uid="{00000000-0005-0000-0000-000052010000}"/>
    <cellStyle name="20% - Accent6 24" xfId="561" xr:uid="{00000000-0005-0000-0000-000053010000}"/>
    <cellStyle name="20% - Accent6 25" xfId="562" xr:uid="{00000000-0005-0000-0000-000054010000}"/>
    <cellStyle name="20% - Accent6 26" xfId="563" xr:uid="{00000000-0005-0000-0000-000055010000}"/>
    <cellStyle name="20% - Accent6 27" xfId="564" xr:uid="{00000000-0005-0000-0000-000056010000}"/>
    <cellStyle name="20% - Accent6 28" xfId="565" xr:uid="{00000000-0005-0000-0000-000057010000}"/>
    <cellStyle name="20% - Accent6 29" xfId="566" xr:uid="{00000000-0005-0000-0000-000058010000}"/>
    <cellStyle name="20% - Accent6 3" xfId="23" xr:uid="{00000000-0005-0000-0000-000059010000}"/>
    <cellStyle name="20% - Accent6 3 2" xfId="567" xr:uid="{00000000-0005-0000-0000-00005A010000}"/>
    <cellStyle name="20% - Accent6 3 2 2" xfId="5308" xr:uid="{E176A0DC-1C63-4EC5-A16C-79DD485A5286}"/>
    <cellStyle name="20% - Accent6 3 3" xfId="3450" xr:uid="{00000000-0005-0000-0000-00005B010000}"/>
    <cellStyle name="20% - Accent6 30" xfId="568" xr:uid="{00000000-0005-0000-0000-00005C010000}"/>
    <cellStyle name="20% - Accent6 31" xfId="569" xr:uid="{00000000-0005-0000-0000-00005D010000}"/>
    <cellStyle name="20% - Accent6 32" xfId="570" xr:uid="{00000000-0005-0000-0000-00005E010000}"/>
    <cellStyle name="20% - Accent6 33" xfId="571" xr:uid="{00000000-0005-0000-0000-00005F010000}"/>
    <cellStyle name="20% - Accent6 34" xfId="572" xr:uid="{00000000-0005-0000-0000-000060010000}"/>
    <cellStyle name="20% - Accent6 35" xfId="573" xr:uid="{00000000-0005-0000-0000-000061010000}"/>
    <cellStyle name="20% - Accent6 36" xfId="574" xr:uid="{00000000-0005-0000-0000-000062010000}"/>
    <cellStyle name="20% - Accent6 37" xfId="575" xr:uid="{00000000-0005-0000-0000-000063010000}"/>
    <cellStyle name="20% - Accent6 38" xfId="576" xr:uid="{00000000-0005-0000-0000-000064010000}"/>
    <cellStyle name="20% - Accent6 39" xfId="577" xr:uid="{00000000-0005-0000-0000-000065010000}"/>
    <cellStyle name="20% - Accent6 4" xfId="578" xr:uid="{00000000-0005-0000-0000-000066010000}"/>
    <cellStyle name="20% - Accent6 4 2" xfId="3451" xr:uid="{00000000-0005-0000-0000-000067010000}"/>
    <cellStyle name="20% - Accent6 40" xfId="579" xr:uid="{00000000-0005-0000-0000-000068010000}"/>
    <cellStyle name="20% - Accent6 41" xfId="580" xr:uid="{00000000-0005-0000-0000-000069010000}"/>
    <cellStyle name="20% - Accent6 42" xfId="581" xr:uid="{00000000-0005-0000-0000-00006A010000}"/>
    <cellStyle name="20% - Accent6 43" xfId="582" xr:uid="{00000000-0005-0000-0000-00006B010000}"/>
    <cellStyle name="20% - Accent6 44" xfId="583" xr:uid="{00000000-0005-0000-0000-00006C010000}"/>
    <cellStyle name="20% - Accent6 44 2" xfId="5309" xr:uid="{FF54EC43-9F83-4C23-AEEC-3E9F3F6DF116}"/>
    <cellStyle name="20% - Accent6 44 3" xfId="4862" xr:uid="{68FBAE1F-5E32-497F-90B1-0BABBD6E1205}"/>
    <cellStyle name="20% - Accent6 44 4" xfId="23017" xr:uid="{C9EEBB73-8332-43C5-AAEE-10B014E5C4AC}"/>
    <cellStyle name="20% - Accent6 44 5" xfId="23452" xr:uid="{5A8C3C6C-1DE5-4D08-A7E4-475B16477AB6}"/>
    <cellStyle name="20% - Accent6 5" xfId="584" xr:uid="{00000000-0005-0000-0000-00006D010000}"/>
    <cellStyle name="20% - Accent6 5 2" xfId="3452" xr:uid="{00000000-0005-0000-0000-00006E010000}"/>
    <cellStyle name="20% - Accent6 6" xfId="585" xr:uid="{00000000-0005-0000-0000-00006F010000}"/>
    <cellStyle name="20% - Accent6 6 2" xfId="3453" xr:uid="{00000000-0005-0000-0000-000070010000}"/>
    <cellStyle name="20% - Accent6 7" xfId="586" xr:uid="{00000000-0005-0000-0000-000071010000}"/>
    <cellStyle name="20% - Accent6 7 2" xfId="3454" xr:uid="{00000000-0005-0000-0000-000072010000}"/>
    <cellStyle name="20% - Accent6 8" xfId="587" xr:uid="{00000000-0005-0000-0000-000073010000}"/>
    <cellStyle name="20% - Accent6 8 2" xfId="3455" xr:uid="{00000000-0005-0000-0000-000074010000}"/>
    <cellStyle name="20% - Accent6 9" xfId="588" xr:uid="{00000000-0005-0000-0000-000075010000}"/>
    <cellStyle name="20% - Accent6 9 2" xfId="5310" xr:uid="{52C9FF11-12C4-48A7-9039-8B6F21FD2952}"/>
    <cellStyle name="20% - Akzent1" xfId="589" xr:uid="{00000000-0005-0000-0000-000076010000}"/>
    <cellStyle name="20% - Akzent2" xfId="590" xr:uid="{00000000-0005-0000-0000-000077010000}"/>
    <cellStyle name="20% - Akzent3" xfId="591" xr:uid="{00000000-0005-0000-0000-000078010000}"/>
    <cellStyle name="20% - Akzent4" xfId="592" xr:uid="{00000000-0005-0000-0000-000079010000}"/>
    <cellStyle name="20% - Akzent5" xfId="593" xr:uid="{00000000-0005-0000-0000-00007A010000}"/>
    <cellStyle name="20% - Akzent6" xfId="594" xr:uid="{00000000-0005-0000-0000-00007B010000}"/>
    <cellStyle name="2x indented GHG Textfiels" xfId="595" xr:uid="{00000000-0005-0000-0000-00007C010000}"/>
    <cellStyle name="40% - Accent1 10" xfId="596" xr:uid="{00000000-0005-0000-0000-00007D010000}"/>
    <cellStyle name="40% - Accent1 10 2" xfId="5311" xr:uid="{CEF5A1DE-6356-4A2C-BC1C-FF2F4937D538}"/>
    <cellStyle name="40% - Accent1 11" xfId="597" xr:uid="{00000000-0005-0000-0000-00007E010000}"/>
    <cellStyle name="40% - Accent1 11 2" xfId="5312" xr:uid="{3397ECC8-AFDD-4A7B-B76F-1AE21DA65515}"/>
    <cellStyle name="40% - Accent1 12" xfId="598" xr:uid="{00000000-0005-0000-0000-00007F010000}"/>
    <cellStyle name="40% - Accent1 13" xfId="599" xr:uid="{00000000-0005-0000-0000-000080010000}"/>
    <cellStyle name="40% - Accent1 14" xfId="600" xr:uid="{00000000-0005-0000-0000-000081010000}"/>
    <cellStyle name="40% - Accent1 15" xfId="601" xr:uid="{00000000-0005-0000-0000-000082010000}"/>
    <cellStyle name="40% - Accent1 16" xfId="602" xr:uid="{00000000-0005-0000-0000-000083010000}"/>
    <cellStyle name="40% - Accent1 17" xfId="603" xr:uid="{00000000-0005-0000-0000-000084010000}"/>
    <cellStyle name="40% - Accent1 18" xfId="604" xr:uid="{00000000-0005-0000-0000-000085010000}"/>
    <cellStyle name="40% - Accent1 19" xfId="605" xr:uid="{00000000-0005-0000-0000-000086010000}"/>
    <cellStyle name="40% - Accent1 2" xfId="24" xr:uid="{00000000-0005-0000-0000-000087010000}"/>
    <cellStyle name="40% - Accent1 2 10" xfId="3456" xr:uid="{00000000-0005-0000-0000-000088010000}"/>
    <cellStyle name="40% - Accent1 2 11" xfId="3457" xr:uid="{00000000-0005-0000-0000-000089010000}"/>
    <cellStyle name="40% - Accent1 2 12" xfId="3458" xr:uid="{00000000-0005-0000-0000-00008A010000}"/>
    <cellStyle name="40% - Accent1 2 13" xfId="3459" xr:uid="{00000000-0005-0000-0000-00008B010000}"/>
    <cellStyle name="40% - Accent1 2 14" xfId="3460" xr:uid="{00000000-0005-0000-0000-00008C010000}"/>
    <cellStyle name="40% - Accent1 2 15" xfId="3461" xr:uid="{00000000-0005-0000-0000-00008D010000}"/>
    <cellStyle name="40% - Accent1 2 16" xfId="5313" xr:uid="{32180116-F619-4596-94C4-9152D96890B5}"/>
    <cellStyle name="40% - Accent1 2 2" xfId="3462" xr:uid="{00000000-0005-0000-0000-00008E010000}"/>
    <cellStyle name="40% - Accent1 2 3" xfId="3463" xr:uid="{00000000-0005-0000-0000-00008F010000}"/>
    <cellStyle name="40% - Accent1 2 4" xfId="3464" xr:uid="{00000000-0005-0000-0000-000090010000}"/>
    <cellStyle name="40% - Accent1 2 5" xfId="3465" xr:uid="{00000000-0005-0000-0000-000091010000}"/>
    <cellStyle name="40% - Accent1 2 6" xfId="3466" xr:uid="{00000000-0005-0000-0000-000092010000}"/>
    <cellStyle name="40% - Accent1 2 7" xfId="3467" xr:uid="{00000000-0005-0000-0000-000093010000}"/>
    <cellStyle name="40% - Accent1 2 8" xfId="3468" xr:uid="{00000000-0005-0000-0000-000094010000}"/>
    <cellStyle name="40% - Accent1 2 9" xfId="3469" xr:uid="{00000000-0005-0000-0000-000095010000}"/>
    <cellStyle name="40% - Accent1 20" xfId="606" xr:uid="{00000000-0005-0000-0000-000096010000}"/>
    <cellStyle name="40% - Accent1 21" xfId="607" xr:uid="{00000000-0005-0000-0000-000097010000}"/>
    <cellStyle name="40% - Accent1 22" xfId="608" xr:uid="{00000000-0005-0000-0000-000098010000}"/>
    <cellStyle name="40% - Accent1 23" xfId="609" xr:uid="{00000000-0005-0000-0000-000099010000}"/>
    <cellStyle name="40% - Accent1 24" xfId="610" xr:uid="{00000000-0005-0000-0000-00009A010000}"/>
    <cellStyle name="40% - Accent1 25" xfId="611" xr:uid="{00000000-0005-0000-0000-00009B010000}"/>
    <cellStyle name="40% - Accent1 26" xfId="612" xr:uid="{00000000-0005-0000-0000-00009C010000}"/>
    <cellStyle name="40% - Accent1 27" xfId="613" xr:uid="{00000000-0005-0000-0000-00009D010000}"/>
    <cellStyle name="40% - Accent1 28" xfId="614" xr:uid="{00000000-0005-0000-0000-00009E010000}"/>
    <cellStyle name="40% - Accent1 29" xfId="615" xr:uid="{00000000-0005-0000-0000-00009F010000}"/>
    <cellStyle name="40% - Accent1 3" xfId="25" xr:uid="{00000000-0005-0000-0000-0000A0010000}"/>
    <cellStyle name="40% - Accent1 3 2" xfId="616" xr:uid="{00000000-0005-0000-0000-0000A1010000}"/>
    <cellStyle name="40% - Accent1 3 2 2" xfId="5314" xr:uid="{93F2D0D4-AAF0-4361-84EF-E6DD75ECFF44}"/>
    <cellStyle name="40% - Accent1 3 3" xfId="3470" xr:uid="{00000000-0005-0000-0000-0000A2010000}"/>
    <cellStyle name="40% - Accent1 30" xfId="617" xr:uid="{00000000-0005-0000-0000-0000A3010000}"/>
    <cellStyle name="40% - Accent1 31" xfId="618" xr:uid="{00000000-0005-0000-0000-0000A4010000}"/>
    <cellStyle name="40% - Accent1 32" xfId="619" xr:uid="{00000000-0005-0000-0000-0000A5010000}"/>
    <cellStyle name="40% - Accent1 33" xfId="620" xr:uid="{00000000-0005-0000-0000-0000A6010000}"/>
    <cellStyle name="40% - Accent1 34" xfId="621" xr:uid="{00000000-0005-0000-0000-0000A7010000}"/>
    <cellStyle name="40% - Accent1 35" xfId="622" xr:uid="{00000000-0005-0000-0000-0000A8010000}"/>
    <cellStyle name="40% - Accent1 36" xfId="623" xr:uid="{00000000-0005-0000-0000-0000A9010000}"/>
    <cellStyle name="40% - Accent1 37" xfId="624" xr:uid="{00000000-0005-0000-0000-0000AA010000}"/>
    <cellStyle name="40% - Accent1 38" xfId="625" xr:uid="{00000000-0005-0000-0000-0000AB010000}"/>
    <cellStyle name="40% - Accent1 39" xfId="626" xr:uid="{00000000-0005-0000-0000-0000AC010000}"/>
    <cellStyle name="40% - Accent1 4" xfId="627" xr:uid="{00000000-0005-0000-0000-0000AD010000}"/>
    <cellStyle name="40% - Accent1 4 2" xfId="3471" xr:uid="{00000000-0005-0000-0000-0000AE010000}"/>
    <cellStyle name="40% - Accent1 40" xfId="628" xr:uid="{00000000-0005-0000-0000-0000AF010000}"/>
    <cellStyle name="40% - Accent1 41" xfId="629" xr:uid="{00000000-0005-0000-0000-0000B0010000}"/>
    <cellStyle name="40% - Accent1 42" xfId="630" xr:uid="{00000000-0005-0000-0000-0000B1010000}"/>
    <cellStyle name="40% - Accent1 43" xfId="631" xr:uid="{00000000-0005-0000-0000-0000B2010000}"/>
    <cellStyle name="40% - Accent1 5" xfId="632" xr:uid="{00000000-0005-0000-0000-0000B3010000}"/>
    <cellStyle name="40% - Accent1 5 2" xfId="3472" xr:uid="{00000000-0005-0000-0000-0000B4010000}"/>
    <cellStyle name="40% - Accent1 6" xfId="633" xr:uid="{00000000-0005-0000-0000-0000B5010000}"/>
    <cellStyle name="40% - Accent1 6 2" xfId="3473" xr:uid="{00000000-0005-0000-0000-0000B6010000}"/>
    <cellStyle name="40% - Accent1 7" xfId="634" xr:uid="{00000000-0005-0000-0000-0000B7010000}"/>
    <cellStyle name="40% - Accent1 7 2" xfId="3474" xr:uid="{00000000-0005-0000-0000-0000B8010000}"/>
    <cellStyle name="40% - Accent1 8" xfId="635" xr:uid="{00000000-0005-0000-0000-0000B9010000}"/>
    <cellStyle name="40% - Accent1 8 2" xfId="3475" xr:uid="{00000000-0005-0000-0000-0000BA010000}"/>
    <cellStyle name="40% - Accent1 9" xfId="636" xr:uid="{00000000-0005-0000-0000-0000BB010000}"/>
    <cellStyle name="40% - Accent1 9 2" xfId="5315" xr:uid="{C840166A-8D9A-43E2-980E-6D038BE031BE}"/>
    <cellStyle name="40% - Accent2 10" xfId="637" xr:uid="{00000000-0005-0000-0000-0000BC010000}"/>
    <cellStyle name="40% - Accent2 10 2" xfId="5316" xr:uid="{B1DD2A36-E8B6-4E5F-AE2D-CEF2B12F14AA}"/>
    <cellStyle name="40% - Accent2 11" xfId="638" xr:uid="{00000000-0005-0000-0000-0000BD010000}"/>
    <cellStyle name="40% - Accent2 11 2" xfId="5317" xr:uid="{D9A0F145-432E-4544-BBB5-FBCF3B0EF9FE}"/>
    <cellStyle name="40% - Accent2 12" xfId="639" xr:uid="{00000000-0005-0000-0000-0000BE010000}"/>
    <cellStyle name="40% - Accent2 13" xfId="640" xr:uid="{00000000-0005-0000-0000-0000BF010000}"/>
    <cellStyle name="40% - Accent2 14" xfId="641" xr:uid="{00000000-0005-0000-0000-0000C0010000}"/>
    <cellStyle name="40% - Accent2 15" xfId="642" xr:uid="{00000000-0005-0000-0000-0000C1010000}"/>
    <cellStyle name="40% - Accent2 16" xfId="643" xr:uid="{00000000-0005-0000-0000-0000C2010000}"/>
    <cellStyle name="40% - Accent2 17" xfId="644" xr:uid="{00000000-0005-0000-0000-0000C3010000}"/>
    <cellStyle name="40% - Accent2 18" xfId="645" xr:uid="{00000000-0005-0000-0000-0000C4010000}"/>
    <cellStyle name="40% - Accent2 19" xfId="646" xr:uid="{00000000-0005-0000-0000-0000C5010000}"/>
    <cellStyle name="40% - Accent2 2" xfId="26" xr:uid="{00000000-0005-0000-0000-0000C6010000}"/>
    <cellStyle name="40% - Accent2 2 10" xfId="3476" xr:uid="{00000000-0005-0000-0000-0000C7010000}"/>
    <cellStyle name="40% - Accent2 2 11" xfId="3477" xr:uid="{00000000-0005-0000-0000-0000C8010000}"/>
    <cellStyle name="40% - Accent2 2 12" xfId="3478" xr:uid="{00000000-0005-0000-0000-0000C9010000}"/>
    <cellStyle name="40% - Accent2 2 13" xfId="3479" xr:uid="{00000000-0005-0000-0000-0000CA010000}"/>
    <cellStyle name="40% - Accent2 2 14" xfId="3480" xr:uid="{00000000-0005-0000-0000-0000CB010000}"/>
    <cellStyle name="40% - Accent2 2 15" xfId="3481" xr:uid="{00000000-0005-0000-0000-0000CC010000}"/>
    <cellStyle name="40% - Accent2 2 2" xfId="3482" xr:uid="{00000000-0005-0000-0000-0000CD010000}"/>
    <cellStyle name="40% - Accent2 2 3" xfId="3483" xr:uid="{00000000-0005-0000-0000-0000CE010000}"/>
    <cellStyle name="40% - Accent2 2 4" xfId="3484" xr:uid="{00000000-0005-0000-0000-0000CF010000}"/>
    <cellStyle name="40% - Accent2 2 5" xfId="3485" xr:uid="{00000000-0005-0000-0000-0000D0010000}"/>
    <cellStyle name="40% - Accent2 2 6" xfId="3486" xr:uid="{00000000-0005-0000-0000-0000D1010000}"/>
    <cellStyle name="40% - Accent2 2 7" xfId="3487" xr:uid="{00000000-0005-0000-0000-0000D2010000}"/>
    <cellStyle name="40% - Accent2 2 8" xfId="3488" xr:uid="{00000000-0005-0000-0000-0000D3010000}"/>
    <cellStyle name="40% - Accent2 2 9" xfId="3489" xr:uid="{00000000-0005-0000-0000-0000D4010000}"/>
    <cellStyle name="40% - Accent2 20" xfId="647" xr:uid="{00000000-0005-0000-0000-0000D5010000}"/>
    <cellStyle name="40% - Accent2 21" xfId="648" xr:uid="{00000000-0005-0000-0000-0000D6010000}"/>
    <cellStyle name="40% - Accent2 22" xfId="649" xr:uid="{00000000-0005-0000-0000-0000D7010000}"/>
    <cellStyle name="40% - Accent2 23" xfId="650" xr:uid="{00000000-0005-0000-0000-0000D8010000}"/>
    <cellStyle name="40% - Accent2 24" xfId="651" xr:uid="{00000000-0005-0000-0000-0000D9010000}"/>
    <cellStyle name="40% - Accent2 25" xfId="652" xr:uid="{00000000-0005-0000-0000-0000DA010000}"/>
    <cellStyle name="40% - Accent2 26" xfId="653" xr:uid="{00000000-0005-0000-0000-0000DB010000}"/>
    <cellStyle name="40% - Accent2 27" xfId="654" xr:uid="{00000000-0005-0000-0000-0000DC010000}"/>
    <cellStyle name="40% - Accent2 28" xfId="655" xr:uid="{00000000-0005-0000-0000-0000DD010000}"/>
    <cellStyle name="40% - Accent2 29" xfId="656" xr:uid="{00000000-0005-0000-0000-0000DE010000}"/>
    <cellStyle name="40% - Accent2 3" xfId="27" xr:uid="{00000000-0005-0000-0000-0000DF010000}"/>
    <cellStyle name="40% - Accent2 3 2" xfId="657" xr:uid="{00000000-0005-0000-0000-0000E0010000}"/>
    <cellStyle name="40% - Accent2 30" xfId="658" xr:uid="{00000000-0005-0000-0000-0000E1010000}"/>
    <cellStyle name="40% - Accent2 31" xfId="659" xr:uid="{00000000-0005-0000-0000-0000E2010000}"/>
    <cellStyle name="40% - Accent2 32" xfId="660" xr:uid="{00000000-0005-0000-0000-0000E3010000}"/>
    <cellStyle name="40% - Accent2 33" xfId="661" xr:uid="{00000000-0005-0000-0000-0000E4010000}"/>
    <cellStyle name="40% - Accent2 34" xfId="662" xr:uid="{00000000-0005-0000-0000-0000E5010000}"/>
    <cellStyle name="40% - Accent2 35" xfId="663" xr:uid="{00000000-0005-0000-0000-0000E6010000}"/>
    <cellStyle name="40% - Accent2 36" xfId="664" xr:uid="{00000000-0005-0000-0000-0000E7010000}"/>
    <cellStyle name="40% - Accent2 37" xfId="665" xr:uid="{00000000-0005-0000-0000-0000E8010000}"/>
    <cellStyle name="40% - Accent2 38" xfId="666" xr:uid="{00000000-0005-0000-0000-0000E9010000}"/>
    <cellStyle name="40% - Accent2 39" xfId="667" xr:uid="{00000000-0005-0000-0000-0000EA010000}"/>
    <cellStyle name="40% - Accent2 4" xfId="668" xr:uid="{00000000-0005-0000-0000-0000EB010000}"/>
    <cellStyle name="40% - Accent2 40" xfId="669" xr:uid="{00000000-0005-0000-0000-0000EC010000}"/>
    <cellStyle name="40% - Accent2 41" xfId="670" xr:uid="{00000000-0005-0000-0000-0000ED010000}"/>
    <cellStyle name="40% - Accent2 42" xfId="671" xr:uid="{00000000-0005-0000-0000-0000EE010000}"/>
    <cellStyle name="40% - Accent2 43" xfId="672" xr:uid="{00000000-0005-0000-0000-0000EF010000}"/>
    <cellStyle name="40% - Accent2 5" xfId="673" xr:uid="{00000000-0005-0000-0000-0000F0010000}"/>
    <cellStyle name="40% - Accent2 6" xfId="674" xr:uid="{00000000-0005-0000-0000-0000F1010000}"/>
    <cellStyle name="40% - Accent2 7" xfId="675" xr:uid="{00000000-0005-0000-0000-0000F2010000}"/>
    <cellStyle name="40% - Accent2 8" xfId="676" xr:uid="{00000000-0005-0000-0000-0000F3010000}"/>
    <cellStyle name="40% - Accent2 9" xfId="677" xr:uid="{00000000-0005-0000-0000-0000F4010000}"/>
    <cellStyle name="40% - Accent2 9 2" xfId="5318" xr:uid="{47DF67D8-FC62-406E-90EC-B668446E3311}"/>
    <cellStyle name="40% - Accent3 10" xfId="678" xr:uid="{00000000-0005-0000-0000-0000F5010000}"/>
    <cellStyle name="40% - Accent3 10 2" xfId="5319" xr:uid="{47290C79-7335-4239-A21E-6470D23D6363}"/>
    <cellStyle name="40% - Accent3 11" xfId="679" xr:uid="{00000000-0005-0000-0000-0000F6010000}"/>
    <cellStyle name="40% - Accent3 11 2" xfId="5320" xr:uid="{C9BDD3DF-EEB4-4D80-BD5B-F71D1A34479B}"/>
    <cellStyle name="40% - Accent3 12" xfId="680" xr:uid="{00000000-0005-0000-0000-0000F7010000}"/>
    <cellStyle name="40% - Accent3 13" xfId="681" xr:uid="{00000000-0005-0000-0000-0000F8010000}"/>
    <cellStyle name="40% - Accent3 14" xfId="682" xr:uid="{00000000-0005-0000-0000-0000F9010000}"/>
    <cellStyle name="40% - Accent3 15" xfId="683" xr:uid="{00000000-0005-0000-0000-0000FA010000}"/>
    <cellStyle name="40% - Accent3 16" xfId="684" xr:uid="{00000000-0005-0000-0000-0000FB010000}"/>
    <cellStyle name="40% - Accent3 17" xfId="685" xr:uid="{00000000-0005-0000-0000-0000FC010000}"/>
    <cellStyle name="40% - Accent3 18" xfId="686" xr:uid="{00000000-0005-0000-0000-0000FD010000}"/>
    <cellStyle name="40% - Accent3 19" xfId="687" xr:uid="{00000000-0005-0000-0000-0000FE010000}"/>
    <cellStyle name="40% - Accent3 2" xfId="28" xr:uid="{00000000-0005-0000-0000-0000FF010000}"/>
    <cellStyle name="40% - Accent3 2 10" xfId="3490" xr:uid="{00000000-0005-0000-0000-000000020000}"/>
    <cellStyle name="40% - Accent3 2 11" xfId="3491" xr:uid="{00000000-0005-0000-0000-000001020000}"/>
    <cellStyle name="40% - Accent3 2 12" xfId="3492" xr:uid="{00000000-0005-0000-0000-000002020000}"/>
    <cellStyle name="40% - Accent3 2 13" xfId="3493" xr:uid="{00000000-0005-0000-0000-000003020000}"/>
    <cellStyle name="40% - Accent3 2 14" xfId="3494" xr:uid="{00000000-0005-0000-0000-000004020000}"/>
    <cellStyle name="40% - Accent3 2 15" xfId="3495" xr:uid="{00000000-0005-0000-0000-000005020000}"/>
    <cellStyle name="40% - Accent3 2 16" xfId="5321" xr:uid="{9598B534-4CCD-4CAC-A1A8-5E145653867D}"/>
    <cellStyle name="40% - Accent3 2 2" xfId="3496" xr:uid="{00000000-0005-0000-0000-000006020000}"/>
    <cellStyle name="40% - Accent3 2 3" xfId="3497" xr:uid="{00000000-0005-0000-0000-000007020000}"/>
    <cellStyle name="40% - Accent3 2 4" xfId="3498" xr:uid="{00000000-0005-0000-0000-000008020000}"/>
    <cellStyle name="40% - Accent3 2 5" xfId="3499" xr:uid="{00000000-0005-0000-0000-000009020000}"/>
    <cellStyle name="40% - Accent3 2 6" xfId="3500" xr:uid="{00000000-0005-0000-0000-00000A020000}"/>
    <cellStyle name="40% - Accent3 2 7" xfId="3501" xr:uid="{00000000-0005-0000-0000-00000B020000}"/>
    <cellStyle name="40% - Accent3 2 8" xfId="3502" xr:uid="{00000000-0005-0000-0000-00000C020000}"/>
    <cellStyle name="40% - Accent3 2 9" xfId="3503" xr:uid="{00000000-0005-0000-0000-00000D020000}"/>
    <cellStyle name="40% - Accent3 20" xfId="688" xr:uid="{00000000-0005-0000-0000-00000E020000}"/>
    <cellStyle name="40% - Accent3 21" xfId="689" xr:uid="{00000000-0005-0000-0000-00000F020000}"/>
    <cellStyle name="40% - Accent3 22" xfId="690" xr:uid="{00000000-0005-0000-0000-000010020000}"/>
    <cellStyle name="40% - Accent3 23" xfId="691" xr:uid="{00000000-0005-0000-0000-000011020000}"/>
    <cellStyle name="40% - Accent3 24" xfId="692" xr:uid="{00000000-0005-0000-0000-000012020000}"/>
    <cellStyle name="40% - Accent3 25" xfId="693" xr:uid="{00000000-0005-0000-0000-000013020000}"/>
    <cellStyle name="40% - Accent3 26" xfId="694" xr:uid="{00000000-0005-0000-0000-000014020000}"/>
    <cellStyle name="40% - Accent3 27" xfId="695" xr:uid="{00000000-0005-0000-0000-000015020000}"/>
    <cellStyle name="40% - Accent3 28" xfId="696" xr:uid="{00000000-0005-0000-0000-000016020000}"/>
    <cellStyle name="40% - Accent3 29" xfId="697" xr:uid="{00000000-0005-0000-0000-000017020000}"/>
    <cellStyle name="40% - Accent3 3" xfId="29" xr:uid="{00000000-0005-0000-0000-000018020000}"/>
    <cellStyle name="40% - Accent3 3 2" xfId="698" xr:uid="{00000000-0005-0000-0000-000019020000}"/>
    <cellStyle name="40% - Accent3 3 2 2" xfId="5322" xr:uid="{2B17DDF0-6889-4E8A-A64D-853572ECBD8B}"/>
    <cellStyle name="40% - Accent3 3 3" xfId="3504" xr:uid="{00000000-0005-0000-0000-00001A020000}"/>
    <cellStyle name="40% - Accent3 30" xfId="699" xr:uid="{00000000-0005-0000-0000-00001B020000}"/>
    <cellStyle name="40% - Accent3 31" xfId="700" xr:uid="{00000000-0005-0000-0000-00001C020000}"/>
    <cellStyle name="40% - Accent3 32" xfId="701" xr:uid="{00000000-0005-0000-0000-00001D020000}"/>
    <cellStyle name="40% - Accent3 33" xfId="702" xr:uid="{00000000-0005-0000-0000-00001E020000}"/>
    <cellStyle name="40% - Accent3 34" xfId="703" xr:uid="{00000000-0005-0000-0000-00001F020000}"/>
    <cellStyle name="40% - Accent3 35" xfId="704" xr:uid="{00000000-0005-0000-0000-000020020000}"/>
    <cellStyle name="40% - Accent3 36" xfId="705" xr:uid="{00000000-0005-0000-0000-000021020000}"/>
    <cellStyle name="40% - Accent3 37" xfId="706" xr:uid="{00000000-0005-0000-0000-000022020000}"/>
    <cellStyle name="40% - Accent3 38" xfId="707" xr:uid="{00000000-0005-0000-0000-000023020000}"/>
    <cellStyle name="40% - Accent3 39" xfId="708" xr:uid="{00000000-0005-0000-0000-000024020000}"/>
    <cellStyle name="40% - Accent3 4" xfId="709" xr:uid="{00000000-0005-0000-0000-000025020000}"/>
    <cellStyle name="40% - Accent3 4 2" xfId="3505" xr:uid="{00000000-0005-0000-0000-000026020000}"/>
    <cellStyle name="40% - Accent3 40" xfId="710" xr:uid="{00000000-0005-0000-0000-000027020000}"/>
    <cellStyle name="40% - Accent3 41" xfId="711" xr:uid="{00000000-0005-0000-0000-000028020000}"/>
    <cellStyle name="40% - Accent3 42" xfId="712" xr:uid="{00000000-0005-0000-0000-000029020000}"/>
    <cellStyle name="40% - Accent3 43" xfId="713" xr:uid="{00000000-0005-0000-0000-00002A020000}"/>
    <cellStyle name="40% - Accent3 5" xfId="714" xr:uid="{00000000-0005-0000-0000-00002B020000}"/>
    <cellStyle name="40% - Accent3 5 2" xfId="3506" xr:uid="{00000000-0005-0000-0000-00002C020000}"/>
    <cellStyle name="40% - Accent3 6" xfId="715" xr:uid="{00000000-0005-0000-0000-00002D020000}"/>
    <cellStyle name="40% - Accent3 6 2" xfId="3507" xr:uid="{00000000-0005-0000-0000-00002E020000}"/>
    <cellStyle name="40% - Accent3 7" xfId="716" xr:uid="{00000000-0005-0000-0000-00002F020000}"/>
    <cellStyle name="40% - Accent3 7 2" xfId="3508" xr:uid="{00000000-0005-0000-0000-000030020000}"/>
    <cellStyle name="40% - Accent3 8" xfId="717" xr:uid="{00000000-0005-0000-0000-000031020000}"/>
    <cellStyle name="40% - Accent3 8 2" xfId="3509" xr:uid="{00000000-0005-0000-0000-000032020000}"/>
    <cellStyle name="40% - Accent3 9" xfId="718" xr:uid="{00000000-0005-0000-0000-000033020000}"/>
    <cellStyle name="40% - Accent3 9 2" xfId="5323" xr:uid="{B3020B76-94D9-4282-B4FA-97BF1DFF5F1A}"/>
    <cellStyle name="40% - Accent4 10" xfId="719" xr:uid="{00000000-0005-0000-0000-000034020000}"/>
    <cellStyle name="40% - Accent4 10 2" xfId="5324" xr:uid="{6629F4BD-DF1D-4D15-A230-E7E2E5781889}"/>
    <cellStyle name="40% - Accent4 11" xfId="720" xr:uid="{00000000-0005-0000-0000-000035020000}"/>
    <cellStyle name="40% - Accent4 11 2" xfId="5325" xr:uid="{E535C2FE-EFC6-43C4-9DC9-D20CBE8AFB8E}"/>
    <cellStyle name="40% - Accent4 12" xfId="721" xr:uid="{00000000-0005-0000-0000-000036020000}"/>
    <cellStyle name="40% - Accent4 13" xfId="722" xr:uid="{00000000-0005-0000-0000-000037020000}"/>
    <cellStyle name="40% - Accent4 14" xfId="723" xr:uid="{00000000-0005-0000-0000-000038020000}"/>
    <cellStyle name="40% - Accent4 15" xfId="724" xr:uid="{00000000-0005-0000-0000-000039020000}"/>
    <cellStyle name="40% - Accent4 16" xfId="725" xr:uid="{00000000-0005-0000-0000-00003A020000}"/>
    <cellStyle name="40% - Accent4 17" xfId="726" xr:uid="{00000000-0005-0000-0000-00003B020000}"/>
    <cellStyle name="40% - Accent4 18" xfId="727" xr:uid="{00000000-0005-0000-0000-00003C020000}"/>
    <cellStyle name="40% - Accent4 19" xfId="728" xr:uid="{00000000-0005-0000-0000-00003D020000}"/>
    <cellStyle name="40% - Accent4 2" xfId="30" xr:uid="{00000000-0005-0000-0000-00003E020000}"/>
    <cellStyle name="40% - Accent4 2 10" xfId="3510" xr:uid="{00000000-0005-0000-0000-00003F020000}"/>
    <cellStyle name="40% - Accent4 2 11" xfId="3511" xr:uid="{00000000-0005-0000-0000-000040020000}"/>
    <cellStyle name="40% - Accent4 2 12" xfId="3512" xr:uid="{00000000-0005-0000-0000-000041020000}"/>
    <cellStyle name="40% - Accent4 2 13" xfId="3513" xr:uid="{00000000-0005-0000-0000-000042020000}"/>
    <cellStyle name="40% - Accent4 2 14" xfId="3514" xr:uid="{00000000-0005-0000-0000-000043020000}"/>
    <cellStyle name="40% - Accent4 2 15" xfId="3515" xr:uid="{00000000-0005-0000-0000-000044020000}"/>
    <cellStyle name="40% - Accent4 2 16" xfId="5326" xr:uid="{F428CA21-2A84-4074-A424-C9361E04AAF4}"/>
    <cellStyle name="40% - Accent4 2 2" xfId="3516" xr:uid="{00000000-0005-0000-0000-000045020000}"/>
    <cellStyle name="40% - Accent4 2 3" xfId="3517" xr:uid="{00000000-0005-0000-0000-000046020000}"/>
    <cellStyle name="40% - Accent4 2 4" xfId="3518" xr:uid="{00000000-0005-0000-0000-000047020000}"/>
    <cellStyle name="40% - Accent4 2 5" xfId="3519" xr:uid="{00000000-0005-0000-0000-000048020000}"/>
    <cellStyle name="40% - Accent4 2 6" xfId="3520" xr:uid="{00000000-0005-0000-0000-000049020000}"/>
    <cellStyle name="40% - Accent4 2 7" xfId="3521" xr:uid="{00000000-0005-0000-0000-00004A020000}"/>
    <cellStyle name="40% - Accent4 2 8" xfId="3522" xr:uid="{00000000-0005-0000-0000-00004B020000}"/>
    <cellStyle name="40% - Accent4 2 9" xfId="3523" xr:uid="{00000000-0005-0000-0000-00004C020000}"/>
    <cellStyle name="40% - Accent4 20" xfId="729" xr:uid="{00000000-0005-0000-0000-00004D020000}"/>
    <cellStyle name="40% - Accent4 21" xfId="730" xr:uid="{00000000-0005-0000-0000-00004E020000}"/>
    <cellStyle name="40% - Accent4 22" xfId="731" xr:uid="{00000000-0005-0000-0000-00004F020000}"/>
    <cellStyle name="40% - Accent4 23" xfId="732" xr:uid="{00000000-0005-0000-0000-000050020000}"/>
    <cellStyle name="40% - Accent4 24" xfId="733" xr:uid="{00000000-0005-0000-0000-000051020000}"/>
    <cellStyle name="40% - Accent4 25" xfId="734" xr:uid="{00000000-0005-0000-0000-000052020000}"/>
    <cellStyle name="40% - Accent4 26" xfId="735" xr:uid="{00000000-0005-0000-0000-000053020000}"/>
    <cellStyle name="40% - Accent4 27" xfId="736" xr:uid="{00000000-0005-0000-0000-000054020000}"/>
    <cellStyle name="40% - Accent4 28" xfId="737" xr:uid="{00000000-0005-0000-0000-000055020000}"/>
    <cellStyle name="40% - Accent4 29" xfId="738" xr:uid="{00000000-0005-0000-0000-000056020000}"/>
    <cellStyle name="40% - Accent4 3" xfId="31" xr:uid="{00000000-0005-0000-0000-000057020000}"/>
    <cellStyle name="40% - Accent4 3 2" xfId="739" xr:uid="{00000000-0005-0000-0000-000058020000}"/>
    <cellStyle name="40% - Accent4 3 2 2" xfId="5327" xr:uid="{60684BC4-D379-4408-BD7C-9FA6B106183C}"/>
    <cellStyle name="40% - Accent4 3 3" xfId="3524" xr:uid="{00000000-0005-0000-0000-000059020000}"/>
    <cellStyle name="40% - Accent4 30" xfId="740" xr:uid="{00000000-0005-0000-0000-00005A020000}"/>
    <cellStyle name="40% - Accent4 31" xfId="741" xr:uid="{00000000-0005-0000-0000-00005B020000}"/>
    <cellStyle name="40% - Accent4 32" xfId="742" xr:uid="{00000000-0005-0000-0000-00005C020000}"/>
    <cellStyle name="40% - Accent4 33" xfId="743" xr:uid="{00000000-0005-0000-0000-00005D020000}"/>
    <cellStyle name="40% - Accent4 34" xfId="744" xr:uid="{00000000-0005-0000-0000-00005E020000}"/>
    <cellStyle name="40% - Accent4 35" xfId="745" xr:uid="{00000000-0005-0000-0000-00005F020000}"/>
    <cellStyle name="40% - Accent4 36" xfId="746" xr:uid="{00000000-0005-0000-0000-000060020000}"/>
    <cellStyle name="40% - Accent4 37" xfId="747" xr:uid="{00000000-0005-0000-0000-000061020000}"/>
    <cellStyle name="40% - Accent4 38" xfId="748" xr:uid="{00000000-0005-0000-0000-000062020000}"/>
    <cellStyle name="40% - Accent4 39" xfId="749" xr:uid="{00000000-0005-0000-0000-000063020000}"/>
    <cellStyle name="40% - Accent4 4" xfId="750" xr:uid="{00000000-0005-0000-0000-000064020000}"/>
    <cellStyle name="40% - Accent4 4 2" xfId="3525" xr:uid="{00000000-0005-0000-0000-000065020000}"/>
    <cellStyle name="40% - Accent4 40" xfId="751" xr:uid="{00000000-0005-0000-0000-000066020000}"/>
    <cellStyle name="40% - Accent4 41" xfId="752" xr:uid="{00000000-0005-0000-0000-000067020000}"/>
    <cellStyle name="40% - Accent4 42" xfId="753" xr:uid="{00000000-0005-0000-0000-000068020000}"/>
    <cellStyle name="40% - Accent4 43" xfId="754" xr:uid="{00000000-0005-0000-0000-000069020000}"/>
    <cellStyle name="40% - Accent4 5" xfId="755" xr:uid="{00000000-0005-0000-0000-00006A020000}"/>
    <cellStyle name="40% - Accent4 5 2" xfId="3526" xr:uid="{00000000-0005-0000-0000-00006B020000}"/>
    <cellStyle name="40% - Accent4 6" xfId="756" xr:uid="{00000000-0005-0000-0000-00006C020000}"/>
    <cellStyle name="40% - Accent4 6 2" xfId="3527" xr:uid="{00000000-0005-0000-0000-00006D020000}"/>
    <cellStyle name="40% - Accent4 7" xfId="757" xr:uid="{00000000-0005-0000-0000-00006E020000}"/>
    <cellStyle name="40% - Accent4 7 2" xfId="3528" xr:uid="{00000000-0005-0000-0000-00006F020000}"/>
    <cellStyle name="40% - Accent4 8" xfId="758" xr:uid="{00000000-0005-0000-0000-000070020000}"/>
    <cellStyle name="40% - Accent4 8 2" xfId="3529" xr:uid="{00000000-0005-0000-0000-000071020000}"/>
    <cellStyle name="40% - Accent4 9" xfId="759" xr:uid="{00000000-0005-0000-0000-000072020000}"/>
    <cellStyle name="40% - Accent4 9 2" xfId="5328" xr:uid="{983347A8-E79F-4557-B06B-E29459737219}"/>
    <cellStyle name="40% - Accent5 10" xfId="760" xr:uid="{00000000-0005-0000-0000-000073020000}"/>
    <cellStyle name="40% - Accent5 10 2" xfId="5329" xr:uid="{0F4876EA-68BB-42B1-9DB5-1971E74EA7FA}"/>
    <cellStyle name="40% - Accent5 11" xfId="761" xr:uid="{00000000-0005-0000-0000-000074020000}"/>
    <cellStyle name="40% - Accent5 11 2" xfId="5330" xr:uid="{E14DAD68-37E8-4A8E-A6C6-CD5488969C6D}"/>
    <cellStyle name="40% - Accent5 12" xfId="762" xr:uid="{00000000-0005-0000-0000-000075020000}"/>
    <cellStyle name="40% - Accent5 13" xfId="763" xr:uid="{00000000-0005-0000-0000-000076020000}"/>
    <cellStyle name="40% - Accent5 14" xfId="764" xr:uid="{00000000-0005-0000-0000-000077020000}"/>
    <cellStyle name="40% - Accent5 15" xfId="765" xr:uid="{00000000-0005-0000-0000-000078020000}"/>
    <cellStyle name="40% - Accent5 16" xfId="766" xr:uid="{00000000-0005-0000-0000-000079020000}"/>
    <cellStyle name="40% - Accent5 17" xfId="767" xr:uid="{00000000-0005-0000-0000-00007A020000}"/>
    <cellStyle name="40% - Accent5 18" xfId="768" xr:uid="{00000000-0005-0000-0000-00007B020000}"/>
    <cellStyle name="40% - Accent5 19" xfId="769" xr:uid="{00000000-0005-0000-0000-00007C020000}"/>
    <cellStyle name="40% - Accent5 2" xfId="32" xr:uid="{00000000-0005-0000-0000-00007D020000}"/>
    <cellStyle name="40% - Accent5 2 10" xfId="3530" xr:uid="{00000000-0005-0000-0000-00007E020000}"/>
    <cellStyle name="40% - Accent5 2 11" xfId="3531" xr:uid="{00000000-0005-0000-0000-00007F020000}"/>
    <cellStyle name="40% - Accent5 2 12" xfId="3532" xr:uid="{00000000-0005-0000-0000-000080020000}"/>
    <cellStyle name="40% - Accent5 2 13" xfId="3533" xr:uid="{00000000-0005-0000-0000-000081020000}"/>
    <cellStyle name="40% - Accent5 2 14" xfId="3534" xr:uid="{00000000-0005-0000-0000-000082020000}"/>
    <cellStyle name="40% - Accent5 2 15" xfId="3535" xr:uid="{00000000-0005-0000-0000-000083020000}"/>
    <cellStyle name="40% - Accent5 2 16" xfId="5331" xr:uid="{104622C0-35F6-4AD0-B05F-2D4239C7A71D}"/>
    <cellStyle name="40% - Accent5 2 2" xfId="3536" xr:uid="{00000000-0005-0000-0000-000084020000}"/>
    <cellStyle name="40% - Accent5 2 3" xfId="3537" xr:uid="{00000000-0005-0000-0000-000085020000}"/>
    <cellStyle name="40% - Accent5 2 4" xfId="3538" xr:uid="{00000000-0005-0000-0000-000086020000}"/>
    <cellStyle name="40% - Accent5 2 5" xfId="3539" xr:uid="{00000000-0005-0000-0000-000087020000}"/>
    <cellStyle name="40% - Accent5 2 6" xfId="3540" xr:uid="{00000000-0005-0000-0000-000088020000}"/>
    <cellStyle name="40% - Accent5 2 7" xfId="3541" xr:uid="{00000000-0005-0000-0000-000089020000}"/>
    <cellStyle name="40% - Accent5 2 8" xfId="3542" xr:uid="{00000000-0005-0000-0000-00008A020000}"/>
    <cellStyle name="40% - Accent5 2 9" xfId="3543" xr:uid="{00000000-0005-0000-0000-00008B020000}"/>
    <cellStyle name="40% - Accent5 20" xfId="770" xr:uid="{00000000-0005-0000-0000-00008C020000}"/>
    <cellStyle name="40% - Accent5 21" xfId="771" xr:uid="{00000000-0005-0000-0000-00008D020000}"/>
    <cellStyle name="40% - Accent5 22" xfId="772" xr:uid="{00000000-0005-0000-0000-00008E020000}"/>
    <cellStyle name="40% - Accent5 23" xfId="773" xr:uid="{00000000-0005-0000-0000-00008F020000}"/>
    <cellStyle name="40% - Accent5 24" xfId="774" xr:uid="{00000000-0005-0000-0000-000090020000}"/>
    <cellStyle name="40% - Accent5 25" xfId="775" xr:uid="{00000000-0005-0000-0000-000091020000}"/>
    <cellStyle name="40% - Accent5 26" xfId="776" xr:uid="{00000000-0005-0000-0000-000092020000}"/>
    <cellStyle name="40% - Accent5 27" xfId="777" xr:uid="{00000000-0005-0000-0000-000093020000}"/>
    <cellStyle name="40% - Accent5 28" xfId="778" xr:uid="{00000000-0005-0000-0000-000094020000}"/>
    <cellStyle name="40% - Accent5 29" xfId="779" xr:uid="{00000000-0005-0000-0000-000095020000}"/>
    <cellStyle name="40% - Accent5 3" xfId="33" xr:uid="{00000000-0005-0000-0000-000096020000}"/>
    <cellStyle name="40% - Accent5 3 2" xfId="780" xr:uid="{00000000-0005-0000-0000-000097020000}"/>
    <cellStyle name="40% - Accent5 3 2 2" xfId="5332" xr:uid="{16446845-4A4D-418C-B214-CB28DE1DD262}"/>
    <cellStyle name="40% - Accent5 3 3" xfId="3544" xr:uid="{00000000-0005-0000-0000-000098020000}"/>
    <cellStyle name="40% - Accent5 30" xfId="781" xr:uid="{00000000-0005-0000-0000-000099020000}"/>
    <cellStyle name="40% - Accent5 31" xfId="782" xr:uid="{00000000-0005-0000-0000-00009A020000}"/>
    <cellStyle name="40% - Accent5 32" xfId="783" xr:uid="{00000000-0005-0000-0000-00009B020000}"/>
    <cellStyle name="40% - Accent5 33" xfId="784" xr:uid="{00000000-0005-0000-0000-00009C020000}"/>
    <cellStyle name="40% - Accent5 34" xfId="785" xr:uid="{00000000-0005-0000-0000-00009D020000}"/>
    <cellStyle name="40% - Accent5 35" xfId="786" xr:uid="{00000000-0005-0000-0000-00009E020000}"/>
    <cellStyle name="40% - Accent5 36" xfId="787" xr:uid="{00000000-0005-0000-0000-00009F020000}"/>
    <cellStyle name="40% - Accent5 37" xfId="788" xr:uid="{00000000-0005-0000-0000-0000A0020000}"/>
    <cellStyle name="40% - Accent5 38" xfId="789" xr:uid="{00000000-0005-0000-0000-0000A1020000}"/>
    <cellStyle name="40% - Accent5 39" xfId="790" xr:uid="{00000000-0005-0000-0000-0000A2020000}"/>
    <cellStyle name="40% - Accent5 4" xfId="791" xr:uid="{00000000-0005-0000-0000-0000A3020000}"/>
    <cellStyle name="40% - Accent5 4 2" xfId="3545" xr:uid="{00000000-0005-0000-0000-0000A4020000}"/>
    <cellStyle name="40% - Accent5 40" xfId="792" xr:uid="{00000000-0005-0000-0000-0000A5020000}"/>
    <cellStyle name="40% - Accent5 41" xfId="793" xr:uid="{00000000-0005-0000-0000-0000A6020000}"/>
    <cellStyle name="40% - Accent5 42" xfId="794" xr:uid="{00000000-0005-0000-0000-0000A7020000}"/>
    <cellStyle name="40% - Accent5 43" xfId="795" xr:uid="{00000000-0005-0000-0000-0000A8020000}"/>
    <cellStyle name="40% - Accent5 5" xfId="796" xr:uid="{00000000-0005-0000-0000-0000A9020000}"/>
    <cellStyle name="40% - Accent5 5 2" xfId="3546" xr:uid="{00000000-0005-0000-0000-0000AA020000}"/>
    <cellStyle name="40% - Accent5 6" xfId="797" xr:uid="{00000000-0005-0000-0000-0000AB020000}"/>
    <cellStyle name="40% - Accent5 6 2" xfId="3547" xr:uid="{00000000-0005-0000-0000-0000AC020000}"/>
    <cellStyle name="40% - Accent5 7" xfId="798" xr:uid="{00000000-0005-0000-0000-0000AD020000}"/>
    <cellStyle name="40% - Accent5 7 2" xfId="3548" xr:uid="{00000000-0005-0000-0000-0000AE020000}"/>
    <cellStyle name="40% - Accent5 8" xfId="799" xr:uid="{00000000-0005-0000-0000-0000AF020000}"/>
    <cellStyle name="40% - Accent5 8 2" xfId="3549" xr:uid="{00000000-0005-0000-0000-0000B0020000}"/>
    <cellStyle name="40% - Accent5 9" xfId="800" xr:uid="{00000000-0005-0000-0000-0000B1020000}"/>
    <cellStyle name="40% - Accent5 9 2" xfId="5333" xr:uid="{FB9F0DEC-FDFC-44C7-9493-25DF500CE069}"/>
    <cellStyle name="40% - Accent6 10" xfId="801" xr:uid="{00000000-0005-0000-0000-0000B2020000}"/>
    <cellStyle name="40% - Accent6 10 2" xfId="5334" xr:uid="{84BD85FA-2B8D-41EE-939C-2AEFF735BCE9}"/>
    <cellStyle name="40% - Accent6 11" xfId="802" xr:uid="{00000000-0005-0000-0000-0000B3020000}"/>
    <cellStyle name="40% - Accent6 11 2" xfId="5335" xr:uid="{B19A9B37-39E9-4F2F-B8FA-317B60C55CE1}"/>
    <cellStyle name="40% - Accent6 12" xfId="803" xr:uid="{00000000-0005-0000-0000-0000B4020000}"/>
    <cellStyle name="40% - Accent6 13" xfId="804" xr:uid="{00000000-0005-0000-0000-0000B5020000}"/>
    <cellStyle name="40% - Accent6 14" xfId="805" xr:uid="{00000000-0005-0000-0000-0000B6020000}"/>
    <cellStyle name="40% - Accent6 15" xfId="806" xr:uid="{00000000-0005-0000-0000-0000B7020000}"/>
    <cellStyle name="40% - Accent6 16" xfId="807" xr:uid="{00000000-0005-0000-0000-0000B8020000}"/>
    <cellStyle name="40% - Accent6 17" xfId="808" xr:uid="{00000000-0005-0000-0000-0000B9020000}"/>
    <cellStyle name="40% - Accent6 18" xfId="809" xr:uid="{00000000-0005-0000-0000-0000BA020000}"/>
    <cellStyle name="40% - Accent6 19" xfId="810" xr:uid="{00000000-0005-0000-0000-0000BB020000}"/>
    <cellStyle name="40% - Accent6 2" xfId="34" xr:uid="{00000000-0005-0000-0000-0000BC020000}"/>
    <cellStyle name="40% - Accent6 2 10" xfId="3550" xr:uid="{00000000-0005-0000-0000-0000BD020000}"/>
    <cellStyle name="40% - Accent6 2 11" xfId="3551" xr:uid="{00000000-0005-0000-0000-0000BE020000}"/>
    <cellStyle name="40% - Accent6 2 12" xfId="3552" xr:uid="{00000000-0005-0000-0000-0000BF020000}"/>
    <cellStyle name="40% - Accent6 2 13" xfId="3553" xr:uid="{00000000-0005-0000-0000-0000C0020000}"/>
    <cellStyle name="40% - Accent6 2 14" xfId="3554" xr:uid="{00000000-0005-0000-0000-0000C1020000}"/>
    <cellStyle name="40% - Accent6 2 15" xfId="3555" xr:uid="{00000000-0005-0000-0000-0000C2020000}"/>
    <cellStyle name="40% - Accent6 2 16" xfId="5336" xr:uid="{0E63C669-ED94-4C71-8886-701749B8C62B}"/>
    <cellStyle name="40% - Accent6 2 2" xfId="3556" xr:uid="{00000000-0005-0000-0000-0000C3020000}"/>
    <cellStyle name="40% - Accent6 2 3" xfId="3557" xr:uid="{00000000-0005-0000-0000-0000C4020000}"/>
    <cellStyle name="40% - Accent6 2 4" xfId="3558" xr:uid="{00000000-0005-0000-0000-0000C5020000}"/>
    <cellStyle name="40% - Accent6 2 5" xfId="3559" xr:uid="{00000000-0005-0000-0000-0000C6020000}"/>
    <cellStyle name="40% - Accent6 2 6" xfId="3560" xr:uid="{00000000-0005-0000-0000-0000C7020000}"/>
    <cellStyle name="40% - Accent6 2 7" xfId="3561" xr:uid="{00000000-0005-0000-0000-0000C8020000}"/>
    <cellStyle name="40% - Accent6 2 8" xfId="3562" xr:uid="{00000000-0005-0000-0000-0000C9020000}"/>
    <cellStyle name="40% - Accent6 2 9" xfId="3563" xr:uid="{00000000-0005-0000-0000-0000CA020000}"/>
    <cellStyle name="40% - Accent6 20" xfId="811" xr:uid="{00000000-0005-0000-0000-0000CB020000}"/>
    <cellStyle name="40% - Accent6 21" xfId="812" xr:uid="{00000000-0005-0000-0000-0000CC020000}"/>
    <cellStyle name="40% - Accent6 22" xfId="813" xr:uid="{00000000-0005-0000-0000-0000CD020000}"/>
    <cellStyle name="40% - Accent6 23" xfId="814" xr:uid="{00000000-0005-0000-0000-0000CE020000}"/>
    <cellStyle name="40% - Accent6 24" xfId="815" xr:uid="{00000000-0005-0000-0000-0000CF020000}"/>
    <cellStyle name="40% - Accent6 25" xfId="816" xr:uid="{00000000-0005-0000-0000-0000D0020000}"/>
    <cellStyle name="40% - Accent6 26" xfId="817" xr:uid="{00000000-0005-0000-0000-0000D1020000}"/>
    <cellStyle name="40% - Accent6 27" xfId="818" xr:uid="{00000000-0005-0000-0000-0000D2020000}"/>
    <cellStyle name="40% - Accent6 28" xfId="819" xr:uid="{00000000-0005-0000-0000-0000D3020000}"/>
    <cellStyle name="40% - Accent6 29" xfId="820" xr:uid="{00000000-0005-0000-0000-0000D4020000}"/>
    <cellStyle name="40% - Accent6 3" xfId="35" xr:uid="{00000000-0005-0000-0000-0000D5020000}"/>
    <cellStyle name="40% - Accent6 3 2" xfId="821" xr:uid="{00000000-0005-0000-0000-0000D6020000}"/>
    <cellStyle name="40% - Accent6 3 2 2" xfId="5337" xr:uid="{05E840C5-99E3-45C0-9F5D-EA0AEF89D27E}"/>
    <cellStyle name="40% - Accent6 3 3" xfId="3564" xr:uid="{00000000-0005-0000-0000-0000D7020000}"/>
    <cellStyle name="40% - Accent6 30" xfId="822" xr:uid="{00000000-0005-0000-0000-0000D8020000}"/>
    <cellStyle name="40% - Accent6 31" xfId="823" xr:uid="{00000000-0005-0000-0000-0000D9020000}"/>
    <cellStyle name="40% - Accent6 32" xfId="824" xr:uid="{00000000-0005-0000-0000-0000DA020000}"/>
    <cellStyle name="40% - Accent6 33" xfId="825" xr:uid="{00000000-0005-0000-0000-0000DB020000}"/>
    <cellStyle name="40% - Accent6 34" xfId="826" xr:uid="{00000000-0005-0000-0000-0000DC020000}"/>
    <cellStyle name="40% - Accent6 35" xfId="827" xr:uid="{00000000-0005-0000-0000-0000DD020000}"/>
    <cellStyle name="40% - Accent6 36" xfId="828" xr:uid="{00000000-0005-0000-0000-0000DE020000}"/>
    <cellStyle name="40% - Accent6 37" xfId="829" xr:uid="{00000000-0005-0000-0000-0000DF020000}"/>
    <cellStyle name="40% - Accent6 38" xfId="830" xr:uid="{00000000-0005-0000-0000-0000E0020000}"/>
    <cellStyle name="40% - Accent6 39" xfId="831" xr:uid="{00000000-0005-0000-0000-0000E1020000}"/>
    <cellStyle name="40% - Accent6 4" xfId="832" xr:uid="{00000000-0005-0000-0000-0000E2020000}"/>
    <cellStyle name="40% - Accent6 4 2" xfId="3565" xr:uid="{00000000-0005-0000-0000-0000E3020000}"/>
    <cellStyle name="40% - Accent6 40" xfId="833" xr:uid="{00000000-0005-0000-0000-0000E4020000}"/>
    <cellStyle name="40% - Accent6 41" xfId="834" xr:uid="{00000000-0005-0000-0000-0000E5020000}"/>
    <cellStyle name="40% - Accent6 42" xfId="835" xr:uid="{00000000-0005-0000-0000-0000E6020000}"/>
    <cellStyle name="40% - Accent6 43" xfId="836" xr:uid="{00000000-0005-0000-0000-0000E7020000}"/>
    <cellStyle name="40% - Accent6 5" xfId="837" xr:uid="{00000000-0005-0000-0000-0000E8020000}"/>
    <cellStyle name="40% - Accent6 5 2" xfId="3566" xr:uid="{00000000-0005-0000-0000-0000E9020000}"/>
    <cellStyle name="40% - Accent6 6" xfId="838" xr:uid="{00000000-0005-0000-0000-0000EA020000}"/>
    <cellStyle name="40% - Accent6 6 2" xfId="3567" xr:uid="{00000000-0005-0000-0000-0000EB020000}"/>
    <cellStyle name="40% - Accent6 7" xfId="839" xr:uid="{00000000-0005-0000-0000-0000EC020000}"/>
    <cellStyle name="40% - Accent6 7 2" xfId="3568" xr:uid="{00000000-0005-0000-0000-0000ED020000}"/>
    <cellStyle name="40% - Accent6 8" xfId="840" xr:uid="{00000000-0005-0000-0000-0000EE020000}"/>
    <cellStyle name="40% - Accent6 8 2" xfId="3569" xr:uid="{00000000-0005-0000-0000-0000EF020000}"/>
    <cellStyle name="40% - Accent6 9" xfId="841" xr:uid="{00000000-0005-0000-0000-0000F0020000}"/>
    <cellStyle name="40% - Accent6 9 2" xfId="5338" xr:uid="{AD31E8C8-A3DE-4EB2-9B8C-8A879FCEEFB7}"/>
    <cellStyle name="40% - Akzent1" xfId="842" xr:uid="{00000000-0005-0000-0000-0000F1020000}"/>
    <cellStyle name="40% - Akzent2" xfId="843" xr:uid="{00000000-0005-0000-0000-0000F2020000}"/>
    <cellStyle name="40% - Akzent3" xfId="844" xr:uid="{00000000-0005-0000-0000-0000F3020000}"/>
    <cellStyle name="40% - Akzent4" xfId="845" xr:uid="{00000000-0005-0000-0000-0000F4020000}"/>
    <cellStyle name="40% - Akzent5" xfId="846" xr:uid="{00000000-0005-0000-0000-0000F5020000}"/>
    <cellStyle name="40% - Akzent6" xfId="847" xr:uid="{00000000-0005-0000-0000-0000F6020000}"/>
    <cellStyle name="5x indented GHG Textfiels" xfId="848" xr:uid="{00000000-0005-0000-0000-0000F7020000}"/>
    <cellStyle name="60% - Accent1 10" xfId="849" xr:uid="{00000000-0005-0000-0000-0000F8020000}"/>
    <cellStyle name="60% - Accent1 11" xfId="850" xr:uid="{00000000-0005-0000-0000-0000F9020000}"/>
    <cellStyle name="60% - Accent1 12" xfId="851" xr:uid="{00000000-0005-0000-0000-0000FA020000}"/>
    <cellStyle name="60% - Accent1 13" xfId="852" xr:uid="{00000000-0005-0000-0000-0000FB020000}"/>
    <cellStyle name="60% - Accent1 14" xfId="853" xr:uid="{00000000-0005-0000-0000-0000FC020000}"/>
    <cellStyle name="60% - Accent1 15" xfId="854" xr:uid="{00000000-0005-0000-0000-0000FD020000}"/>
    <cellStyle name="60% - Accent1 16" xfId="855" xr:uid="{00000000-0005-0000-0000-0000FE020000}"/>
    <cellStyle name="60% - Accent1 17" xfId="856" xr:uid="{00000000-0005-0000-0000-0000FF020000}"/>
    <cellStyle name="60% - Accent1 18" xfId="857" xr:uid="{00000000-0005-0000-0000-000000030000}"/>
    <cellStyle name="60% - Accent1 19" xfId="858" xr:uid="{00000000-0005-0000-0000-000001030000}"/>
    <cellStyle name="60% - Accent1 2" xfId="36" xr:uid="{00000000-0005-0000-0000-000002030000}"/>
    <cellStyle name="60% - Accent1 2 10" xfId="3570" xr:uid="{00000000-0005-0000-0000-000003030000}"/>
    <cellStyle name="60% - Accent1 2 11" xfId="5339" xr:uid="{46DE8722-7865-4180-A969-506106C58CA0}"/>
    <cellStyle name="60% - Accent1 2 2" xfId="3571" xr:uid="{00000000-0005-0000-0000-000004030000}"/>
    <cellStyle name="60% - Accent1 2 3" xfId="3572" xr:uid="{00000000-0005-0000-0000-000005030000}"/>
    <cellStyle name="60% - Accent1 2 4" xfId="3573" xr:uid="{00000000-0005-0000-0000-000006030000}"/>
    <cellStyle name="60% - Accent1 2 5" xfId="3574" xr:uid="{00000000-0005-0000-0000-000007030000}"/>
    <cellStyle name="60% - Accent1 2 6" xfId="3575" xr:uid="{00000000-0005-0000-0000-000008030000}"/>
    <cellStyle name="60% - Accent1 2 7" xfId="3576" xr:uid="{00000000-0005-0000-0000-000009030000}"/>
    <cellStyle name="60% - Accent1 2 8" xfId="3577" xr:uid="{00000000-0005-0000-0000-00000A030000}"/>
    <cellStyle name="60% - Accent1 2 9" xfId="3578" xr:uid="{00000000-0005-0000-0000-00000B030000}"/>
    <cellStyle name="60% - Accent1 20" xfId="859" xr:uid="{00000000-0005-0000-0000-00000C030000}"/>
    <cellStyle name="60% - Accent1 21" xfId="860" xr:uid="{00000000-0005-0000-0000-00000D030000}"/>
    <cellStyle name="60% - Accent1 22" xfId="861" xr:uid="{00000000-0005-0000-0000-00000E030000}"/>
    <cellStyle name="60% - Accent1 23" xfId="862" xr:uid="{00000000-0005-0000-0000-00000F030000}"/>
    <cellStyle name="60% - Accent1 24" xfId="863" xr:uid="{00000000-0005-0000-0000-000010030000}"/>
    <cellStyle name="60% - Accent1 25" xfId="864" xr:uid="{00000000-0005-0000-0000-000011030000}"/>
    <cellStyle name="60% - Accent1 26" xfId="865" xr:uid="{00000000-0005-0000-0000-000012030000}"/>
    <cellStyle name="60% - Accent1 27" xfId="866" xr:uid="{00000000-0005-0000-0000-000013030000}"/>
    <cellStyle name="60% - Accent1 28" xfId="867" xr:uid="{00000000-0005-0000-0000-000014030000}"/>
    <cellStyle name="60% - Accent1 29" xfId="868" xr:uid="{00000000-0005-0000-0000-000015030000}"/>
    <cellStyle name="60% - Accent1 3" xfId="37" xr:uid="{00000000-0005-0000-0000-000016030000}"/>
    <cellStyle name="60% - Accent1 3 2" xfId="869" xr:uid="{00000000-0005-0000-0000-000017030000}"/>
    <cellStyle name="60% - Accent1 3 2 2" xfId="5340" xr:uid="{E9C048F0-8E52-463F-803F-07C4ECC15FBC}"/>
    <cellStyle name="60% - Accent1 3 3" xfId="3579" xr:uid="{00000000-0005-0000-0000-000018030000}"/>
    <cellStyle name="60% - Accent1 30" xfId="870" xr:uid="{00000000-0005-0000-0000-000019030000}"/>
    <cellStyle name="60% - Accent1 31" xfId="871" xr:uid="{00000000-0005-0000-0000-00001A030000}"/>
    <cellStyle name="60% - Accent1 32" xfId="872" xr:uid="{00000000-0005-0000-0000-00001B030000}"/>
    <cellStyle name="60% - Accent1 33" xfId="873" xr:uid="{00000000-0005-0000-0000-00001C030000}"/>
    <cellStyle name="60% - Accent1 34" xfId="874" xr:uid="{00000000-0005-0000-0000-00001D030000}"/>
    <cellStyle name="60% - Accent1 35" xfId="875" xr:uid="{00000000-0005-0000-0000-00001E030000}"/>
    <cellStyle name="60% - Accent1 36" xfId="876" xr:uid="{00000000-0005-0000-0000-00001F030000}"/>
    <cellStyle name="60% - Accent1 37" xfId="877" xr:uid="{00000000-0005-0000-0000-000020030000}"/>
    <cellStyle name="60% - Accent1 38" xfId="878" xr:uid="{00000000-0005-0000-0000-000021030000}"/>
    <cellStyle name="60% - Accent1 39" xfId="879" xr:uid="{00000000-0005-0000-0000-000022030000}"/>
    <cellStyle name="60% - Accent1 4" xfId="880" xr:uid="{00000000-0005-0000-0000-000023030000}"/>
    <cellStyle name="60% - Accent1 4 2" xfId="5341" xr:uid="{FC9F5ED5-8753-4DCA-B836-5AB09113D51F}"/>
    <cellStyle name="60% - Accent1 40" xfId="881" xr:uid="{00000000-0005-0000-0000-000024030000}"/>
    <cellStyle name="60% - Accent1 41" xfId="882" xr:uid="{00000000-0005-0000-0000-000025030000}"/>
    <cellStyle name="60% - Accent1 42" xfId="883" xr:uid="{00000000-0005-0000-0000-000026030000}"/>
    <cellStyle name="60% - Accent1 43" xfId="884" xr:uid="{00000000-0005-0000-0000-000027030000}"/>
    <cellStyle name="60% - Accent1 5" xfId="885" xr:uid="{00000000-0005-0000-0000-000028030000}"/>
    <cellStyle name="60% - Accent1 5 2" xfId="5342" xr:uid="{61AFF686-A09A-42F5-9394-0FA66215EB59}"/>
    <cellStyle name="60% - Accent1 6" xfId="886" xr:uid="{00000000-0005-0000-0000-000029030000}"/>
    <cellStyle name="60% - Accent1 6 2" xfId="5343" xr:uid="{D2BE8044-936B-467F-A27A-94699D1CDA48}"/>
    <cellStyle name="60% - Accent1 7" xfId="887" xr:uid="{00000000-0005-0000-0000-00002A030000}"/>
    <cellStyle name="60% - Accent1 8" xfId="888" xr:uid="{00000000-0005-0000-0000-00002B030000}"/>
    <cellStyle name="60% - Accent1 9" xfId="889" xr:uid="{00000000-0005-0000-0000-00002C030000}"/>
    <cellStyle name="60% - Accent2 10" xfId="890" xr:uid="{00000000-0005-0000-0000-00002D030000}"/>
    <cellStyle name="60% - Accent2 11" xfId="891" xr:uid="{00000000-0005-0000-0000-00002E030000}"/>
    <cellStyle name="60% - Accent2 12" xfId="892" xr:uid="{00000000-0005-0000-0000-00002F030000}"/>
    <cellStyle name="60% - Accent2 13" xfId="893" xr:uid="{00000000-0005-0000-0000-000030030000}"/>
    <cellStyle name="60% - Accent2 14" xfId="894" xr:uid="{00000000-0005-0000-0000-000031030000}"/>
    <cellStyle name="60% - Accent2 15" xfId="895" xr:uid="{00000000-0005-0000-0000-000032030000}"/>
    <cellStyle name="60% - Accent2 16" xfId="896" xr:uid="{00000000-0005-0000-0000-000033030000}"/>
    <cellStyle name="60% - Accent2 17" xfId="897" xr:uid="{00000000-0005-0000-0000-000034030000}"/>
    <cellStyle name="60% - Accent2 18" xfId="898" xr:uid="{00000000-0005-0000-0000-000035030000}"/>
    <cellStyle name="60% - Accent2 19" xfId="899" xr:uid="{00000000-0005-0000-0000-000036030000}"/>
    <cellStyle name="60% - Accent2 2" xfId="38" xr:uid="{00000000-0005-0000-0000-000037030000}"/>
    <cellStyle name="60% - Accent2 2 10" xfId="3580" xr:uid="{00000000-0005-0000-0000-000038030000}"/>
    <cellStyle name="60% - Accent2 2 11" xfId="5344" xr:uid="{3AA5D6AB-5DDD-4307-B08D-C2DBA4A8B436}"/>
    <cellStyle name="60% - Accent2 2 2" xfId="3581" xr:uid="{00000000-0005-0000-0000-000039030000}"/>
    <cellStyle name="60% - Accent2 2 3" xfId="3582" xr:uid="{00000000-0005-0000-0000-00003A030000}"/>
    <cellStyle name="60% - Accent2 2 4" xfId="3583" xr:uid="{00000000-0005-0000-0000-00003B030000}"/>
    <cellStyle name="60% - Accent2 2 5" xfId="3584" xr:uid="{00000000-0005-0000-0000-00003C030000}"/>
    <cellStyle name="60% - Accent2 2 6" xfId="3585" xr:uid="{00000000-0005-0000-0000-00003D030000}"/>
    <cellStyle name="60% - Accent2 2 7" xfId="3586" xr:uid="{00000000-0005-0000-0000-00003E030000}"/>
    <cellStyle name="60% - Accent2 2 8" xfId="3587" xr:uid="{00000000-0005-0000-0000-00003F030000}"/>
    <cellStyle name="60% - Accent2 2 9" xfId="3588" xr:uid="{00000000-0005-0000-0000-000040030000}"/>
    <cellStyle name="60% - Accent2 20" xfId="900" xr:uid="{00000000-0005-0000-0000-000041030000}"/>
    <cellStyle name="60% - Accent2 21" xfId="901" xr:uid="{00000000-0005-0000-0000-000042030000}"/>
    <cellStyle name="60% - Accent2 22" xfId="902" xr:uid="{00000000-0005-0000-0000-000043030000}"/>
    <cellStyle name="60% - Accent2 23" xfId="903" xr:uid="{00000000-0005-0000-0000-000044030000}"/>
    <cellStyle name="60% - Accent2 24" xfId="904" xr:uid="{00000000-0005-0000-0000-000045030000}"/>
    <cellStyle name="60% - Accent2 25" xfId="905" xr:uid="{00000000-0005-0000-0000-000046030000}"/>
    <cellStyle name="60% - Accent2 26" xfId="906" xr:uid="{00000000-0005-0000-0000-000047030000}"/>
    <cellStyle name="60% - Accent2 27" xfId="907" xr:uid="{00000000-0005-0000-0000-000048030000}"/>
    <cellStyle name="60% - Accent2 28" xfId="908" xr:uid="{00000000-0005-0000-0000-000049030000}"/>
    <cellStyle name="60% - Accent2 29" xfId="909" xr:uid="{00000000-0005-0000-0000-00004A030000}"/>
    <cellStyle name="60% - Accent2 3" xfId="39" xr:uid="{00000000-0005-0000-0000-00004B030000}"/>
    <cellStyle name="60% - Accent2 3 2" xfId="910" xr:uid="{00000000-0005-0000-0000-00004C030000}"/>
    <cellStyle name="60% - Accent2 3 2 2" xfId="5345" xr:uid="{B77FC0F1-8E00-40B4-972C-3846E318DF6B}"/>
    <cellStyle name="60% - Accent2 3 3" xfId="3589" xr:uid="{00000000-0005-0000-0000-00004D030000}"/>
    <cellStyle name="60% - Accent2 30" xfId="911" xr:uid="{00000000-0005-0000-0000-00004E030000}"/>
    <cellStyle name="60% - Accent2 31" xfId="912" xr:uid="{00000000-0005-0000-0000-00004F030000}"/>
    <cellStyle name="60% - Accent2 32" xfId="913" xr:uid="{00000000-0005-0000-0000-000050030000}"/>
    <cellStyle name="60% - Accent2 33" xfId="914" xr:uid="{00000000-0005-0000-0000-000051030000}"/>
    <cellStyle name="60% - Accent2 34" xfId="915" xr:uid="{00000000-0005-0000-0000-000052030000}"/>
    <cellStyle name="60% - Accent2 35" xfId="916" xr:uid="{00000000-0005-0000-0000-000053030000}"/>
    <cellStyle name="60% - Accent2 36" xfId="917" xr:uid="{00000000-0005-0000-0000-000054030000}"/>
    <cellStyle name="60% - Accent2 37" xfId="918" xr:uid="{00000000-0005-0000-0000-000055030000}"/>
    <cellStyle name="60% - Accent2 38" xfId="919" xr:uid="{00000000-0005-0000-0000-000056030000}"/>
    <cellStyle name="60% - Accent2 39" xfId="920" xr:uid="{00000000-0005-0000-0000-000057030000}"/>
    <cellStyle name="60% - Accent2 4" xfId="921" xr:uid="{00000000-0005-0000-0000-000058030000}"/>
    <cellStyle name="60% - Accent2 4 2" xfId="5346" xr:uid="{8200400A-AF36-4C90-B4E8-ECCD2184ED36}"/>
    <cellStyle name="60% - Accent2 40" xfId="922" xr:uid="{00000000-0005-0000-0000-000059030000}"/>
    <cellStyle name="60% - Accent2 41" xfId="923" xr:uid="{00000000-0005-0000-0000-00005A030000}"/>
    <cellStyle name="60% - Accent2 42" xfId="924" xr:uid="{00000000-0005-0000-0000-00005B030000}"/>
    <cellStyle name="60% - Accent2 43" xfId="925" xr:uid="{00000000-0005-0000-0000-00005C030000}"/>
    <cellStyle name="60% - Accent2 5" xfId="926" xr:uid="{00000000-0005-0000-0000-00005D030000}"/>
    <cellStyle name="60% - Accent2 5 2" xfId="5347" xr:uid="{467F7853-B7DE-47A8-9322-0FD09043DB4B}"/>
    <cellStyle name="60% - Accent2 6" xfId="927" xr:uid="{00000000-0005-0000-0000-00005E030000}"/>
    <cellStyle name="60% - Accent2 6 2" xfId="5348" xr:uid="{BB506A50-B0F1-4EDB-B4E5-781CFA5CC9B7}"/>
    <cellStyle name="60% - Accent2 7" xfId="928" xr:uid="{00000000-0005-0000-0000-00005F030000}"/>
    <cellStyle name="60% - Accent2 8" xfId="929" xr:uid="{00000000-0005-0000-0000-000060030000}"/>
    <cellStyle name="60% - Accent2 9" xfId="930" xr:uid="{00000000-0005-0000-0000-000061030000}"/>
    <cellStyle name="60% - Accent3 10" xfId="931" xr:uid="{00000000-0005-0000-0000-000062030000}"/>
    <cellStyle name="60% - Accent3 11" xfId="932" xr:uid="{00000000-0005-0000-0000-000063030000}"/>
    <cellStyle name="60% - Accent3 12" xfId="933" xr:uid="{00000000-0005-0000-0000-000064030000}"/>
    <cellStyle name="60% - Accent3 13" xfId="934" xr:uid="{00000000-0005-0000-0000-000065030000}"/>
    <cellStyle name="60% - Accent3 14" xfId="935" xr:uid="{00000000-0005-0000-0000-000066030000}"/>
    <cellStyle name="60% - Accent3 15" xfId="936" xr:uid="{00000000-0005-0000-0000-000067030000}"/>
    <cellStyle name="60% - Accent3 16" xfId="937" xr:uid="{00000000-0005-0000-0000-000068030000}"/>
    <cellStyle name="60% - Accent3 17" xfId="938" xr:uid="{00000000-0005-0000-0000-000069030000}"/>
    <cellStyle name="60% - Accent3 18" xfId="939" xr:uid="{00000000-0005-0000-0000-00006A030000}"/>
    <cellStyle name="60% - Accent3 19" xfId="940" xr:uid="{00000000-0005-0000-0000-00006B030000}"/>
    <cellStyle name="60% - Accent3 2" xfId="40" xr:uid="{00000000-0005-0000-0000-00006C030000}"/>
    <cellStyle name="60% - Accent3 2 10" xfId="3590" xr:uid="{00000000-0005-0000-0000-00006D030000}"/>
    <cellStyle name="60% - Accent3 2 11" xfId="5349" xr:uid="{737E0230-91AB-4CA3-B3C2-270FB78745F2}"/>
    <cellStyle name="60% - Accent3 2 2" xfId="3591" xr:uid="{00000000-0005-0000-0000-00006E030000}"/>
    <cellStyle name="60% - Accent3 2 3" xfId="3592" xr:uid="{00000000-0005-0000-0000-00006F030000}"/>
    <cellStyle name="60% - Accent3 2 4" xfId="3593" xr:uid="{00000000-0005-0000-0000-000070030000}"/>
    <cellStyle name="60% - Accent3 2 5" xfId="3594" xr:uid="{00000000-0005-0000-0000-000071030000}"/>
    <cellStyle name="60% - Accent3 2 6" xfId="3595" xr:uid="{00000000-0005-0000-0000-000072030000}"/>
    <cellStyle name="60% - Accent3 2 7" xfId="3596" xr:uid="{00000000-0005-0000-0000-000073030000}"/>
    <cellStyle name="60% - Accent3 2 8" xfId="3597" xr:uid="{00000000-0005-0000-0000-000074030000}"/>
    <cellStyle name="60% - Accent3 2 9" xfId="3598" xr:uid="{00000000-0005-0000-0000-000075030000}"/>
    <cellStyle name="60% - Accent3 20" xfId="941" xr:uid="{00000000-0005-0000-0000-000076030000}"/>
    <cellStyle name="60% - Accent3 21" xfId="942" xr:uid="{00000000-0005-0000-0000-000077030000}"/>
    <cellStyle name="60% - Accent3 22" xfId="943" xr:uid="{00000000-0005-0000-0000-000078030000}"/>
    <cellStyle name="60% - Accent3 23" xfId="944" xr:uid="{00000000-0005-0000-0000-000079030000}"/>
    <cellStyle name="60% - Accent3 24" xfId="945" xr:uid="{00000000-0005-0000-0000-00007A030000}"/>
    <cellStyle name="60% - Accent3 25" xfId="946" xr:uid="{00000000-0005-0000-0000-00007B030000}"/>
    <cellStyle name="60% - Accent3 26" xfId="947" xr:uid="{00000000-0005-0000-0000-00007C030000}"/>
    <cellStyle name="60% - Accent3 27" xfId="948" xr:uid="{00000000-0005-0000-0000-00007D030000}"/>
    <cellStyle name="60% - Accent3 28" xfId="949" xr:uid="{00000000-0005-0000-0000-00007E030000}"/>
    <cellStyle name="60% - Accent3 29" xfId="950" xr:uid="{00000000-0005-0000-0000-00007F030000}"/>
    <cellStyle name="60% - Accent3 3" xfId="41" xr:uid="{00000000-0005-0000-0000-000080030000}"/>
    <cellStyle name="60% - Accent3 3 2" xfId="951" xr:uid="{00000000-0005-0000-0000-000081030000}"/>
    <cellStyle name="60% - Accent3 3 2 2" xfId="5350" xr:uid="{97547244-6729-40D5-8400-765CA141FA00}"/>
    <cellStyle name="60% - Accent3 3 3" xfId="3599" xr:uid="{00000000-0005-0000-0000-000082030000}"/>
    <cellStyle name="60% - Accent3 30" xfId="952" xr:uid="{00000000-0005-0000-0000-000083030000}"/>
    <cellStyle name="60% - Accent3 31" xfId="953" xr:uid="{00000000-0005-0000-0000-000084030000}"/>
    <cellStyle name="60% - Accent3 32" xfId="954" xr:uid="{00000000-0005-0000-0000-000085030000}"/>
    <cellStyle name="60% - Accent3 33" xfId="955" xr:uid="{00000000-0005-0000-0000-000086030000}"/>
    <cellStyle name="60% - Accent3 34" xfId="956" xr:uid="{00000000-0005-0000-0000-000087030000}"/>
    <cellStyle name="60% - Accent3 35" xfId="957" xr:uid="{00000000-0005-0000-0000-000088030000}"/>
    <cellStyle name="60% - Accent3 36" xfId="958" xr:uid="{00000000-0005-0000-0000-000089030000}"/>
    <cellStyle name="60% - Accent3 37" xfId="959" xr:uid="{00000000-0005-0000-0000-00008A030000}"/>
    <cellStyle name="60% - Accent3 38" xfId="960" xr:uid="{00000000-0005-0000-0000-00008B030000}"/>
    <cellStyle name="60% - Accent3 39" xfId="961" xr:uid="{00000000-0005-0000-0000-00008C030000}"/>
    <cellStyle name="60% - Accent3 4" xfId="962" xr:uid="{00000000-0005-0000-0000-00008D030000}"/>
    <cellStyle name="60% - Accent3 4 2" xfId="5351" xr:uid="{50AE9259-1340-4608-8C12-D743AED7204A}"/>
    <cellStyle name="60% - Accent3 40" xfId="963" xr:uid="{00000000-0005-0000-0000-00008E030000}"/>
    <cellStyle name="60% - Accent3 41" xfId="964" xr:uid="{00000000-0005-0000-0000-00008F030000}"/>
    <cellStyle name="60% - Accent3 42" xfId="965" xr:uid="{00000000-0005-0000-0000-000090030000}"/>
    <cellStyle name="60% - Accent3 43" xfId="966" xr:uid="{00000000-0005-0000-0000-000091030000}"/>
    <cellStyle name="60% - Accent3 5" xfId="967" xr:uid="{00000000-0005-0000-0000-000092030000}"/>
    <cellStyle name="60% - Accent3 5 2" xfId="5352" xr:uid="{B36CC66F-0515-4EC0-B8D3-DA2BC568A71D}"/>
    <cellStyle name="60% - Accent3 6" xfId="968" xr:uid="{00000000-0005-0000-0000-000093030000}"/>
    <cellStyle name="60% - Accent3 6 2" xfId="5353" xr:uid="{9EC0942A-AF53-4025-B2E5-B537E01482E5}"/>
    <cellStyle name="60% - Accent3 7" xfId="969" xr:uid="{00000000-0005-0000-0000-000094030000}"/>
    <cellStyle name="60% - Accent3 8" xfId="970" xr:uid="{00000000-0005-0000-0000-000095030000}"/>
    <cellStyle name="60% - Accent3 9" xfId="971" xr:uid="{00000000-0005-0000-0000-000096030000}"/>
    <cellStyle name="60% - Accent4 10" xfId="972" xr:uid="{00000000-0005-0000-0000-000097030000}"/>
    <cellStyle name="60% - Accent4 11" xfId="973" xr:uid="{00000000-0005-0000-0000-000098030000}"/>
    <cellStyle name="60% - Accent4 12" xfId="974" xr:uid="{00000000-0005-0000-0000-000099030000}"/>
    <cellStyle name="60% - Accent4 13" xfId="975" xr:uid="{00000000-0005-0000-0000-00009A030000}"/>
    <cellStyle name="60% - Accent4 14" xfId="976" xr:uid="{00000000-0005-0000-0000-00009B030000}"/>
    <cellStyle name="60% - Accent4 15" xfId="977" xr:uid="{00000000-0005-0000-0000-00009C030000}"/>
    <cellStyle name="60% - Accent4 16" xfId="978" xr:uid="{00000000-0005-0000-0000-00009D030000}"/>
    <cellStyle name="60% - Accent4 17" xfId="979" xr:uid="{00000000-0005-0000-0000-00009E030000}"/>
    <cellStyle name="60% - Accent4 18" xfId="980" xr:uid="{00000000-0005-0000-0000-00009F030000}"/>
    <cellStyle name="60% - Accent4 19" xfId="981" xr:uid="{00000000-0005-0000-0000-0000A0030000}"/>
    <cellStyle name="60% - Accent4 2" xfId="42" xr:uid="{00000000-0005-0000-0000-0000A1030000}"/>
    <cellStyle name="60% - Accent4 2 10" xfId="3600" xr:uid="{00000000-0005-0000-0000-0000A2030000}"/>
    <cellStyle name="60% - Accent4 2 11" xfId="5354" xr:uid="{4F518901-C4E5-475A-9E74-14FDD1C2DEDE}"/>
    <cellStyle name="60% - Accent4 2 2" xfId="3601" xr:uid="{00000000-0005-0000-0000-0000A3030000}"/>
    <cellStyle name="60% - Accent4 2 3" xfId="3602" xr:uid="{00000000-0005-0000-0000-0000A4030000}"/>
    <cellStyle name="60% - Accent4 2 4" xfId="3603" xr:uid="{00000000-0005-0000-0000-0000A5030000}"/>
    <cellStyle name="60% - Accent4 2 5" xfId="3604" xr:uid="{00000000-0005-0000-0000-0000A6030000}"/>
    <cellStyle name="60% - Accent4 2 6" xfId="3605" xr:uid="{00000000-0005-0000-0000-0000A7030000}"/>
    <cellStyle name="60% - Accent4 2 7" xfId="3606" xr:uid="{00000000-0005-0000-0000-0000A8030000}"/>
    <cellStyle name="60% - Accent4 2 8" xfId="3607" xr:uid="{00000000-0005-0000-0000-0000A9030000}"/>
    <cellStyle name="60% - Accent4 2 9" xfId="3608" xr:uid="{00000000-0005-0000-0000-0000AA030000}"/>
    <cellStyle name="60% - Accent4 20" xfId="982" xr:uid="{00000000-0005-0000-0000-0000AB030000}"/>
    <cellStyle name="60% - Accent4 21" xfId="983" xr:uid="{00000000-0005-0000-0000-0000AC030000}"/>
    <cellStyle name="60% - Accent4 22" xfId="984" xr:uid="{00000000-0005-0000-0000-0000AD030000}"/>
    <cellStyle name="60% - Accent4 23" xfId="985" xr:uid="{00000000-0005-0000-0000-0000AE030000}"/>
    <cellStyle name="60% - Accent4 24" xfId="986" xr:uid="{00000000-0005-0000-0000-0000AF030000}"/>
    <cellStyle name="60% - Accent4 25" xfId="987" xr:uid="{00000000-0005-0000-0000-0000B0030000}"/>
    <cellStyle name="60% - Accent4 26" xfId="988" xr:uid="{00000000-0005-0000-0000-0000B1030000}"/>
    <cellStyle name="60% - Accent4 27" xfId="989" xr:uid="{00000000-0005-0000-0000-0000B2030000}"/>
    <cellStyle name="60% - Accent4 28" xfId="990" xr:uid="{00000000-0005-0000-0000-0000B3030000}"/>
    <cellStyle name="60% - Accent4 29" xfId="991" xr:uid="{00000000-0005-0000-0000-0000B4030000}"/>
    <cellStyle name="60% - Accent4 3" xfId="43" xr:uid="{00000000-0005-0000-0000-0000B5030000}"/>
    <cellStyle name="60% - Accent4 3 2" xfId="992" xr:uid="{00000000-0005-0000-0000-0000B6030000}"/>
    <cellStyle name="60% - Accent4 3 2 2" xfId="5355" xr:uid="{A30C2532-A55E-4985-BCBF-C0149951E27A}"/>
    <cellStyle name="60% - Accent4 3 3" xfId="3609" xr:uid="{00000000-0005-0000-0000-0000B7030000}"/>
    <cellStyle name="60% - Accent4 30" xfId="993" xr:uid="{00000000-0005-0000-0000-0000B8030000}"/>
    <cellStyle name="60% - Accent4 31" xfId="994" xr:uid="{00000000-0005-0000-0000-0000B9030000}"/>
    <cellStyle name="60% - Accent4 32" xfId="995" xr:uid="{00000000-0005-0000-0000-0000BA030000}"/>
    <cellStyle name="60% - Accent4 33" xfId="996" xr:uid="{00000000-0005-0000-0000-0000BB030000}"/>
    <cellStyle name="60% - Accent4 34" xfId="997" xr:uid="{00000000-0005-0000-0000-0000BC030000}"/>
    <cellStyle name="60% - Accent4 35" xfId="998" xr:uid="{00000000-0005-0000-0000-0000BD030000}"/>
    <cellStyle name="60% - Accent4 36" xfId="999" xr:uid="{00000000-0005-0000-0000-0000BE030000}"/>
    <cellStyle name="60% - Accent4 37" xfId="1000" xr:uid="{00000000-0005-0000-0000-0000BF030000}"/>
    <cellStyle name="60% - Accent4 38" xfId="1001" xr:uid="{00000000-0005-0000-0000-0000C0030000}"/>
    <cellStyle name="60% - Accent4 39" xfId="1002" xr:uid="{00000000-0005-0000-0000-0000C1030000}"/>
    <cellStyle name="60% - Accent4 4" xfId="1003" xr:uid="{00000000-0005-0000-0000-0000C2030000}"/>
    <cellStyle name="60% - Accent4 4 2" xfId="5356" xr:uid="{AD4E22F4-2604-4FDF-943C-DF64DAD36D36}"/>
    <cellStyle name="60% - Accent4 40" xfId="1004" xr:uid="{00000000-0005-0000-0000-0000C3030000}"/>
    <cellStyle name="60% - Accent4 41" xfId="1005" xr:uid="{00000000-0005-0000-0000-0000C4030000}"/>
    <cellStyle name="60% - Accent4 42" xfId="1006" xr:uid="{00000000-0005-0000-0000-0000C5030000}"/>
    <cellStyle name="60% - Accent4 43" xfId="1007" xr:uid="{00000000-0005-0000-0000-0000C6030000}"/>
    <cellStyle name="60% - Accent4 5" xfId="1008" xr:uid="{00000000-0005-0000-0000-0000C7030000}"/>
    <cellStyle name="60% - Accent4 5 2" xfId="5357" xr:uid="{B480C9A6-B935-48FA-AC5E-D7569640D9F9}"/>
    <cellStyle name="60% - Accent4 6" xfId="1009" xr:uid="{00000000-0005-0000-0000-0000C8030000}"/>
    <cellStyle name="60% - Accent4 6 2" xfId="5358" xr:uid="{36C05D56-DCF6-4728-816C-7DF056C54904}"/>
    <cellStyle name="60% - Accent4 7" xfId="1010" xr:uid="{00000000-0005-0000-0000-0000C9030000}"/>
    <cellStyle name="60% - Accent4 8" xfId="1011" xr:uid="{00000000-0005-0000-0000-0000CA030000}"/>
    <cellStyle name="60% - Accent4 9" xfId="1012" xr:uid="{00000000-0005-0000-0000-0000CB030000}"/>
    <cellStyle name="60% - Accent5 10" xfId="1013" xr:uid="{00000000-0005-0000-0000-0000CC030000}"/>
    <cellStyle name="60% - Accent5 11" xfId="1014" xr:uid="{00000000-0005-0000-0000-0000CD030000}"/>
    <cellStyle name="60% - Accent5 12" xfId="1015" xr:uid="{00000000-0005-0000-0000-0000CE030000}"/>
    <cellStyle name="60% - Accent5 13" xfId="1016" xr:uid="{00000000-0005-0000-0000-0000CF030000}"/>
    <cellStyle name="60% - Accent5 14" xfId="1017" xr:uid="{00000000-0005-0000-0000-0000D0030000}"/>
    <cellStyle name="60% - Accent5 15" xfId="1018" xr:uid="{00000000-0005-0000-0000-0000D1030000}"/>
    <cellStyle name="60% - Accent5 16" xfId="1019" xr:uid="{00000000-0005-0000-0000-0000D2030000}"/>
    <cellStyle name="60% - Accent5 17" xfId="1020" xr:uid="{00000000-0005-0000-0000-0000D3030000}"/>
    <cellStyle name="60% - Accent5 18" xfId="1021" xr:uid="{00000000-0005-0000-0000-0000D4030000}"/>
    <cellStyle name="60% - Accent5 19" xfId="1022" xr:uid="{00000000-0005-0000-0000-0000D5030000}"/>
    <cellStyle name="60% - Accent5 2" xfId="44" xr:uid="{00000000-0005-0000-0000-0000D6030000}"/>
    <cellStyle name="60% - Accent5 2 10" xfId="3610" xr:uid="{00000000-0005-0000-0000-0000D7030000}"/>
    <cellStyle name="60% - Accent5 2 11" xfId="5359" xr:uid="{84C91A60-23DC-412C-A33A-8BB47644CBA1}"/>
    <cellStyle name="60% - Accent5 2 2" xfId="3611" xr:uid="{00000000-0005-0000-0000-0000D8030000}"/>
    <cellStyle name="60% - Accent5 2 3" xfId="3612" xr:uid="{00000000-0005-0000-0000-0000D9030000}"/>
    <cellStyle name="60% - Accent5 2 4" xfId="3613" xr:uid="{00000000-0005-0000-0000-0000DA030000}"/>
    <cellStyle name="60% - Accent5 2 5" xfId="3614" xr:uid="{00000000-0005-0000-0000-0000DB030000}"/>
    <cellStyle name="60% - Accent5 2 6" xfId="3615" xr:uid="{00000000-0005-0000-0000-0000DC030000}"/>
    <cellStyle name="60% - Accent5 2 7" xfId="3616" xr:uid="{00000000-0005-0000-0000-0000DD030000}"/>
    <cellStyle name="60% - Accent5 2 8" xfId="3617" xr:uid="{00000000-0005-0000-0000-0000DE030000}"/>
    <cellStyle name="60% - Accent5 2 9" xfId="3618" xr:uid="{00000000-0005-0000-0000-0000DF030000}"/>
    <cellStyle name="60% - Accent5 20" xfId="1023" xr:uid="{00000000-0005-0000-0000-0000E0030000}"/>
    <cellStyle name="60% - Accent5 21" xfId="1024" xr:uid="{00000000-0005-0000-0000-0000E1030000}"/>
    <cellStyle name="60% - Accent5 22" xfId="1025" xr:uid="{00000000-0005-0000-0000-0000E2030000}"/>
    <cellStyle name="60% - Accent5 23" xfId="1026" xr:uid="{00000000-0005-0000-0000-0000E3030000}"/>
    <cellStyle name="60% - Accent5 24" xfId="1027" xr:uid="{00000000-0005-0000-0000-0000E4030000}"/>
    <cellStyle name="60% - Accent5 25" xfId="1028" xr:uid="{00000000-0005-0000-0000-0000E5030000}"/>
    <cellStyle name="60% - Accent5 26" xfId="1029" xr:uid="{00000000-0005-0000-0000-0000E6030000}"/>
    <cellStyle name="60% - Accent5 27" xfId="1030" xr:uid="{00000000-0005-0000-0000-0000E7030000}"/>
    <cellStyle name="60% - Accent5 28" xfId="1031" xr:uid="{00000000-0005-0000-0000-0000E8030000}"/>
    <cellStyle name="60% - Accent5 29" xfId="1032" xr:uid="{00000000-0005-0000-0000-0000E9030000}"/>
    <cellStyle name="60% - Accent5 3" xfId="45" xr:uid="{00000000-0005-0000-0000-0000EA030000}"/>
    <cellStyle name="60% - Accent5 3 2" xfId="1033" xr:uid="{00000000-0005-0000-0000-0000EB030000}"/>
    <cellStyle name="60% - Accent5 3 2 2" xfId="5360" xr:uid="{97A1FBB3-5F0B-444C-B6D0-B4813652A4DA}"/>
    <cellStyle name="60% - Accent5 3 3" xfId="3619" xr:uid="{00000000-0005-0000-0000-0000EC030000}"/>
    <cellStyle name="60% - Accent5 30" xfId="1034" xr:uid="{00000000-0005-0000-0000-0000ED030000}"/>
    <cellStyle name="60% - Accent5 31" xfId="1035" xr:uid="{00000000-0005-0000-0000-0000EE030000}"/>
    <cellStyle name="60% - Accent5 32" xfId="1036" xr:uid="{00000000-0005-0000-0000-0000EF030000}"/>
    <cellStyle name="60% - Accent5 33" xfId="1037" xr:uid="{00000000-0005-0000-0000-0000F0030000}"/>
    <cellStyle name="60% - Accent5 34" xfId="1038" xr:uid="{00000000-0005-0000-0000-0000F1030000}"/>
    <cellStyle name="60% - Accent5 35" xfId="1039" xr:uid="{00000000-0005-0000-0000-0000F2030000}"/>
    <cellStyle name="60% - Accent5 36" xfId="1040" xr:uid="{00000000-0005-0000-0000-0000F3030000}"/>
    <cellStyle name="60% - Accent5 37" xfId="1041" xr:uid="{00000000-0005-0000-0000-0000F4030000}"/>
    <cellStyle name="60% - Accent5 38" xfId="1042" xr:uid="{00000000-0005-0000-0000-0000F5030000}"/>
    <cellStyle name="60% - Accent5 39" xfId="1043" xr:uid="{00000000-0005-0000-0000-0000F6030000}"/>
    <cellStyle name="60% - Accent5 4" xfId="1044" xr:uid="{00000000-0005-0000-0000-0000F7030000}"/>
    <cellStyle name="60% - Accent5 4 2" xfId="5361" xr:uid="{72528911-F4E1-4101-A494-0A5853FADDDC}"/>
    <cellStyle name="60% - Accent5 40" xfId="1045" xr:uid="{00000000-0005-0000-0000-0000F8030000}"/>
    <cellStyle name="60% - Accent5 41" xfId="1046" xr:uid="{00000000-0005-0000-0000-0000F9030000}"/>
    <cellStyle name="60% - Accent5 42" xfId="1047" xr:uid="{00000000-0005-0000-0000-0000FA030000}"/>
    <cellStyle name="60% - Accent5 43" xfId="1048" xr:uid="{00000000-0005-0000-0000-0000FB030000}"/>
    <cellStyle name="60% - Accent5 5" xfId="1049" xr:uid="{00000000-0005-0000-0000-0000FC030000}"/>
    <cellStyle name="60% - Accent5 5 2" xfId="5362" xr:uid="{F2A15386-5859-4CDA-9277-5524EE035407}"/>
    <cellStyle name="60% - Accent5 6" xfId="1050" xr:uid="{00000000-0005-0000-0000-0000FD030000}"/>
    <cellStyle name="60% - Accent5 6 2" xfId="5363" xr:uid="{D59EF8FC-402D-4689-A13D-F90C2BFB1608}"/>
    <cellStyle name="60% - Accent5 7" xfId="1051" xr:uid="{00000000-0005-0000-0000-0000FE030000}"/>
    <cellStyle name="60% - Accent5 8" xfId="1052" xr:uid="{00000000-0005-0000-0000-0000FF030000}"/>
    <cellStyle name="60% - Accent5 9" xfId="1053" xr:uid="{00000000-0005-0000-0000-000000040000}"/>
    <cellStyle name="60% - Accent6 10" xfId="1054" xr:uid="{00000000-0005-0000-0000-000001040000}"/>
    <cellStyle name="60% - Accent6 11" xfId="1055" xr:uid="{00000000-0005-0000-0000-000002040000}"/>
    <cellStyle name="60% - Accent6 12" xfId="1056" xr:uid="{00000000-0005-0000-0000-000003040000}"/>
    <cellStyle name="60% - Accent6 13" xfId="1057" xr:uid="{00000000-0005-0000-0000-000004040000}"/>
    <cellStyle name="60% - Accent6 14" xfId="1058" xr:uid="{00000000-0005-0000-0000-000005040000}"/>
    <cellStyle name="60% - Accent6 15" xfId="1059" xr:uid="{00000000-0005-0000-0000-000006040000}"/>
    <cellStyle name="60% - Accent6 16" xfId="1060" xr:uid="{00000000-0005-0000-0000-000007040000}"/>
    <cellStyle name="60% - Accent6 17" xfId="1061" xr:uid="{00000000-0005-0000-0000-000008040000}"/>
    <cellStyle name="60% - Accent6 18" xfId="1062" xr:uid="{00000000-0005-0000-0000-000009040000}"/>
    <cellStyle name="60% - Accent6 19" xfId="1063" xr:uid="{00000000-0005-0000-0000-00000A040000}"/>
    <cellStyle name="60% - Accent6 2" xfId="46" xr:uid="{00000000-0005-0000-0000-00000B040000}"/>
    <cellStyle name="60% - Accent6 2 10" xfId="3620" xr:uid="{00000000-0005-0000-0000-00000C040000}"/>
    <cellStyle name="60% - Accent6 2 11" xfId="5364" xr:uid="{48D5B70B-8BC0-4EE0-B715-A5B3AA548A5F}"/>
    <cellStyle name="60% - Accent6 2 2" xfId="3621" xr:uid="{00000000-0005-0000-0000-00000D040000}"/>
    <cellStyle name="60% - Accent6 2 3" xfId="3622" xr:uid="{00000000-0005-0000-0000-00000E040000}"/>
    <cellStyle name="60% - Accent6 2 4" xfId="3623" xr:uid="{00000000-0005-0000-0000-00000F040000}"/>
    <cellStyle name="60% - Accent6 2 5" xfId="3624" xr:uid="{00000000-0005-0000-0000-000010040000}"/>
    <cellStyle name="60% - Accent6 2 6" xfId="3625" xr:uid="{00000000-0005-0000-0000-000011040000}"/>
    <cellStyle name="60% - Accent6 2 7" xfId="3626" xr:uid="{00000000-0005-0000-0000-000012040000}"/>
    <cellStyle name="60% - Accent6 2 8" xfId="3627" xr:uid="{00000000-0005-0000-0000-000013040000}"/>
    <cellStyle name="60% - Accent6 2 9" xfId="3628" xr:uid="{00000000-0005-0000-0000-000014040000}"/>
    <cellStyle name="60% - Accent6 20" xfId="1064" xr:uid="{00000000-0005-0000-0000-000015040000}"/>
    <cellStyle name="60% - Accent6 21" xfId="1065" xr:uid="{00000000-0005-0000-0000-000016040000}"/>
    <cellStyle name="60% - Accent6 22" xfId="1066" xr:uid="{00000000-0005-0000-0000-000017040000}"/>
    <cellStyle name="60% - Accent6 23" xfId="1067" xr:uid="{00000000-0005-0000-0000-000018040000}"/>
    <cellStyle name="60% - Accent6 24" xfId="1068" xr:uid="{00000000-0005-0000-0000-000019040000}"/>
    <cellStyle name="60% - Accent6 25" xfId="1069" xr:uid="{00000000-0005-0000-0000-00001A040000}"/>
    <cellStyle name="60% - Accent6 26" xfId="1070" xr:uid="{00000000-0005-0000-0000-00001B040000}"/>
    <cellStyle name="60% - Accent6 27" xfId="1071" xr:uid="{00000000-0005-0000-0000-00001C040000}"/>
    <cellStyle name="60% - Accent6 28" xfId="1072" xr:uid="{00000000-0005-0000-0000-00001D040000}"/>
    <cellStyle name="60% - Accent6 29" xfId="1073" xr:uid="{00000000-0005-0000-0000-00001E040000}"/>
    <cellStyle name="60% - Accent6 3" xfId="47" xr:uid="{00000000-0005-0000-0000-00001F040000}"/>
    <cellStyle name="60% - Accent6 3 2" xfId="1074" xr:uid="{00000000-0005-0000-0000-000020040000}"/>
    <cellStyle name="60% - Accent6 3 2 2" xfId="5365" xr:uid="{BB80FF46-990B-4C9A-B2E1-DE82C413C1FA}"/>
    <cellStyle name="60% - Accent6 3 3" xfId="3629" xr:uid="{00000000-0005-0000-0000-000021040000}"/>
    <cellStyle name="60% - Accent6 30" xfId="1075" xr:uid="{00000000-0005-0000-0000-000022040000}"/>
    <cellStyle name="60% - Accent6 31" xfId="1076" xr:uid="{00000000-0005-0000-0000-000023040000}"/>
    <cellStyle name="60% - Accent6 32" xfId="1077" xr:uid="{00000000-0005-0000-0000-000024040000}"/>
    <cellStyle name="60% - Accent6 33" xfId="1078" xr:uid="{00000000-0005-0000-0000-000025040000}"/>
    <cellStyle name="60% - Accent6 34" xfId="1079" xr:uid="{00000000-0005-0000-0000-000026040000}"/>
    <cellStyle name="60% - Accent6 35" xfId="1080" xr:uid="{00000000-0005-0000-0000-000027040000}"/>
    <cellStyle name="60% - Accent6 36" xfId="1081" xr:uid="{00000000-0005-0000-0000-000028040000}"/>
    <cellStyle name="60% - Accent6 37" xfId="1082" xr:uid="{00000000-0005-0000-0000-000029040000}"/>
    <cellStyle name="60% - Accent6 38" xfId="1083" xr:uid="{00000000-0005-0000-0000-00002A040000}"/>
    <cellStyle name="60% - Accent6 39" xfId="1084" xr:uid="{00000000-0005-0000-0000-00002B040000}"/>
    <cellStyle name="60% - Accent6 4" xfId="1085" xr:uid="{00000000-0005-0000-0000-00002C040000}"/>
    <cellStyle name="60% - Accent6 4 2" xfId="5366" xr:uid="{24102EE2-581F-4424-9D1F-4FFA5925E51E}"/>
    <cellStyle name="60% - Accent6 40" xfId="1086" xr:uid="{00000000-0005-0000-0000-00002D040000}"/>
    <cellStyle name="60% - Accent6 41" xfId="1087" xr:uid="{00000000-0005-0000-0000-00002E040000}"/>
    <cellStyle name="60% - Accent6 42" xfId="1088" xr:uid="{00000000-0005-0000-0000-00002F040000}"/>
    <cellStyle name="60% - Accent6 43" xfId="1089" xr:uid="{00000000-0005-0000-0000-000030040000}"/>
    <cellStyle name="60% - Accent6 5" xfId="1090" xr:uid="{00000000-0005-0000-0000-000031040000}"/>
    <cellStyle name="60% - Accent6 5 2" xfId="5367" xr:uid="{8EDB0A72-1607-48FE-B987-A34346F94454}"/>
    <cellStyle name="60% - Accent6 6" xfId="1091" xr:uid="{00000000-0005-0000-0000-000032040000}"/>
    <cellStyle name="60% - Accent6 6 2" xfId="5368" xr:uid="{59FB0F18-87D1-444B-83EA-830B6DB50140}"/>
    <cellStyle name="60% - Accent6 7" xfId="1092" xr:uid="{00000000-0005-0000-0000-000033040000}"/>
    <cellStyle name="60% - Accent6 8" xfId="1093" xr:uid="{00000000-0005-0000-0000-000034040000}"/>
    <cellStyle name="60% - Accent6 9" xfId="1094" xr:uid="{00000000-0005-0000-0000-000035040000}"/>
    <cellStyle name="60% - Akzent1" xfId="1095" xr:uid="{00000000-0005-0000-0000-000036040000}"/>
    <cellStyle name="60% - Akzent2" xfId="1096" xr:uid="{00000000-0005-0000-0000-000037040000}"/>
    <cellStyle name="60% - Akzent3" xfId="1097" xr:uid="{00000000-0005-0000-0000-000038040000}"/>
    <cellStyle name="60% - Akzent4" xfId="1098" xr:uid="{00000000-0005-0000-0000-000039040000}"/>
    <cellStyle name="60% - Akzent5" xfId="1099" xr:uid="{00000000-0005-0000-0000-00003A040000}"/>
    <cellStyle name="60% - Akzent6" xfId="1100" xr:uid="{00000000-0005-0000-0000-00003B040000}"/>
    <cellStyle name="60% - Cor4 2" xfId="1101" xr:uid="{00000000-0005-0000-0000-00003C040000}"/>
    <cellStyle name="Accent1 10" xfId="1102" xr:uid="{00000000-0005-0000-0000-00003D040000}"/>
    <cellStyle name="Accent1 11" xfId="1103" xr:uid="{00000000-0005-0000-0000-00003E040000}"/>
    <cellStyle name="Accent1 12" xfId="1104" xr:uid="{00000000-0005-0000-0000-00003F040000}"/>
    <cellStyle name="Accent1 13" xfId="1105" xr:uid="{00000000-0005-0000-0000-000040040000}"/>
    <cellStyle name="Accent1 14" xfId="1106" xr:uid="{00000000-0005-0000-0000-000041040000}"/>
    <cellStyle name="Accent1 15" xfId="1107" xr:uid="{00000000-0005-0000-0000-000042040000}"/>
    <cellStyle name="Accent1 16" xfId="1108" xr:uid="{00000000-0005-0000-0000-000043040000}"/>
    <cellStyle name="Accent1 17" xfId="1109" xr:uid="{00000000-0005-0000-0000-000044040000}"/>
    <cellStyle name="Accent1 18" xfId="1110" xr:uid="{00000000-0005-0000-0000-000045040000}"/>
    <cellStyle name="Accent1 19" xfId="1111" xr:uid="{00000000-0005-0000-0000-000046040000}"/>
    <cellStyle name="Accent1 2" xfId="48" xr:uid="{00000000-0005-0000-0000-000047040000}"/>
    <cellStyle name="Accent1 2 10" xfId="3630" xr:uid="{00000000-0005-0000-0000-000048040000}"/>
    <cellStyle name="Accent1 2 11" xfId="5369" xr:uid="{FDCC935C-E482-417B-90CE-0CE0CEEB29F1}"/>
    <cellStyle name="Accent1 2 2" xfId="3631" xr:uid="{00000000-0005-0000-0000-000049040000}"/>
    <cellStyle name="Accent1 2 3" xfId="3632" xr:uid="{00000000-0005-0000-0000-00004A040000}"/>
    <cellStyle name="Accent1 2 4" xfId="3633" xr:uid="{00000000-0005-0000-0000-00004B040000}"/>
    <cellStyle name="Accent1 2 5" xfId="3634" xr:uid="{00000000-0005-0000-0000-00004C040000}"/>
    <cellStyle name="Accent1 2 6" xfId="3635" xr:uid="{00000000-0005-0000-0000-00004D040000}"/>
    <cellStyle name="Accent1 2 7" xfId="3636" xr:uid="{00000000-0005-0000-0000-00004E040000}"/>
    <cellStyle name="Accent1 2 8" xfId="3637" xr:uid="{00000000-0005-0000-0000-00004F040000}"/>
    <cellStyle name="Accent1 2 9" xfId="3638" xr:uid="{00000000-0005-0000-0000-000050040000}"/>
    <cellStyle name="Accent1 20" xfId="1112" xr:uid="{00000000-0005-0000-0000-000051040000}"/>
    <cellStyle name="Accent1 21" xfId="1113" xr:uid="{00000000-0005-0000-0000-000052040000}"/>
    <cellStyle name="Accent1 22" xfId="1114" xr:uid="{00000000-0005-0000-0000-000053040000}"/>
    <cellStyle name="Accent1 23" xfId="1115" xr:uid="{00000000-0005-0000-0000-000054040000}"/>
    <cellStyle name="Accent1 24" xfId="1116" xr:uid="{00000000-0005-0000-0000-000055040000}"/>
    <cellStyle name="Accent1 25" xfId="1117" xr:uid="{00000000-0005-0000-0000-000056040000}"/>
    <cellStyle name="Accent1 26" xfId="1118" xr:uid="{00000000-0005-0000-0000-000057040000}"/>
    <cellStyle name="Accent1 27" xfId="1119" xr:uid="{00000000-0005-0000-0000-000058040000}"/>
    <cellStyle name="Accent1 28" xfId="1120" xr:uid="{00000000-0005-0000-0000-000059040000}"/>
    <cellStyle name="Accent1 29" xfId="1121" xr:uid="{00000000-0005-0000-0000-00005A040000}"/>
    <cellStyle name="Accent1 3" xfId="49" xr:uid="{00000000-0005-0000-0000-00005B040000}"/>
    <cellStyle name="Accent1 3 2" xfId="1122" xr:uid="{00000000-0005-0000-0000-00005C040000}"/>
    <cellStyle name="Accent1 3 2 2" xfId="5370" xr:uid="{F8DC61ED-F9C0-4B2E-8AF5-6ACB9656F51B}"/>
    <cellStyle name="Accent1 3 3" xfId="3639" xr:uid="{00000000-0005-0000-0000-00005D040000}"/>
    <cellStyle name="Accent1 30" xfId="1123" xr:uid="{00000000-0005-0000-0000-00005E040000}"/>
    <cellStyle name="Accent1 31" xfId="1124" xr:uid="{00000000-0005-0000-0000-00005F040000}"/>
    <cellStyle name="Accent1 32" xfId="1125" xr:uid="{00000000-0005-0000-0000-000060040000}"/>
    <cellStyle name="Accent1 33" xfId="1126" xr:uid="{00000000-0005-0000-0000-000061040000}"/>
    <cellStyle name="Accent1 34" xfId="1127" xr:uid="{00000000-0005-0000-0000-000062040000}"/>
    <cellStyle name="Accent1 35" xfId="1128" xr:uid="{00000000-0005-0000-0000-000063040000}"/>
    <cellStyle name="Accent1 36" xfId="1129" xr:uid="{00000000-0005-0000-0000-000064040000}"/>
    <cellStyle name="Accent1 37" xfId="1130" xr:uid="{00000000-0005-0000-0000-000065040000}"/>
    <cellStyle name="Accent1 38" xfId="1131" xr:uid="{00000000-0005-0000-0000-000066040000}"/>
    <cellStyle name="Accent1 39" xfId="1132" xr:uid="{00000000-0005-0000-0000-000067040000}"/>
    <cellStyle name="Accent1 4" xfId="1133" xr:uid="{00000000-0005-0000-0000-000068040000}"/>
    <cellStyle name="Accent1 4 2" xfId="5371" xr:uid="{1696C25E-C897-43EA-B5E0-3418E2305C21}"/>
    <cellStyle name="Accent1 40" xfId="1134" xr:uid="{00000000-0005-0000-0000-000069040000}"/>
    <cellStyle name="Accent1 41" xfId="1135" xr:uid="{00000000-0005-0000-0000-00006A040000}"/>
    <cellStyle name="Accent1 42" xfId="1136" xr:uid="{00000000-0005-0000-0000-00006B040000}"/>
    <cellStyle name="Accent1 43" xfId="1137" xr:uid="{00000000-0005-0000-0000-00006C040000}"/>
    <cellStyle name="Accent1 5" xfId="1138" xr:uid="{00000000-0005-0000-0000-00006D040000}"/>
    <cellStyle name="Accent1 5 2" xfId="5372" xr:uid="{69421C44-98D0-4A3A-B01C-BFA33E788E14}"/>
    <cellStyle name="Accent1 6" xfId="1139" xr:uid="{00000000-0005-0000-0000-00006E040000}"/>
    <cellStyle name="Accent1 6 2" xfId="5373" xr:uid="{0CB3B8C9-8831-4803-A6C1-1EE74FE9ECD3}"/>
    <cellStyle name="Accent1 7" xfId="1140" xr:uid="{00000000-0005-0000-0000-00006F040000}"/>
    <cellStyle name="Accent1 8" xfId="1141" xr:uid="{00000000-0005-0000-0000-000070040000}"/>
    <cellStyle name="Accent1 9" xfId="1142" xr:uid="{00000000-0005-0000-0000-000071040000}"/>
    <cellStyle name="Accent2 10" xfId="1143" xr:uid="{00000000-0005-0000-0000-000072040000}"/>
    <cellStyle name="Accent2 11" xfId="1144" xr:uid="{00000000-0005-0000-0000-000073040000}"/>
    <cellStyle name="Accent2 12" xfId="1145" xr:uid="{00000000-0005-0000-0000-000074040000}"/>
    <cellStyle name="Accent2 13" xfId="1146" xr:uid="{00000000-0005-0000-0000-000075040000}"/>
    <cellStyle name="Accent2 14" xfId="1147" xr:uid="{00000000-0005-0000-0000-000076040000}"/>
    <cellStyle name="Accent2 15" xfId="1148" xr:uid="{00000000-0005-0000-0000-000077040000}"/>
    <cellStyle name="Accent2 16" xfId="1149" xr:uid="{00000000-0005-0000-0000-000078040000}"/>
    <cellStyle name="Accent2 17" xfId="1150" xr:uid="{00000000-0005-0000-0000-000079040000}"/>
    <cellStyle name="Accent2 18" xfId="1151" xr:uid="{00000000-0005-0000-0000-00007A040000}"/>
    <cellStyle name="Accent2 19" xfId="1152" xr:uid="{00000000-0005-0000-0000-00007B040000}"/>
    <cellStyle name="Accent2 2" xfId="50" xr:uid="{00000000-0005-0000-0000-00007C040000}"/>
    <cellStyle name="Accent2 2 10" xfId="3640" xr:uid="{00000000-0005-0000-0000-00007D040000}"/>
    <cellStyle name="Accent2 2 11" xfId="5374" xr:uid="{7F3A3F4B-916B-43A7-B892-4D9ACD258D99}"/>
    <cellStyle name="Accent2 2 2" xfId="3641" xr:uid="{00000000-0005-0000-0000-00007E040000}"/>
    <cellStyle name="Accent2 2 3" xfId="3642" xr:uid="{00000000-0005-0000-0000-00007F040000}"/>
    <cellStyle name="Accent2 2 4" xfId="3643" xr:uid="{00000000-0005-0000-0000-000080040000}"/>
    <cellStyle name="Accent2 2 5" xfId="3644" xr:uid="{00000000-0005-0000-0000-000081040000}"/>
    <cellStyle name="Accent2 2 6" xfId="3645" xr:uid="{00000000-0005-0000-0000-000082040000}"/>
    <cellStyle name="Accent2 2 7" xfId="3646" xr:uid="{00000000-0005-0000-0000-000083040000}"/>
    <cellStyle name="Accent2 2 8" xfId="3647" xr:uid="{00000000-0005-0000-0000-000084040000}"/>
    <cellStyle name="Accent2 2 9" xfId="3648" xr:uid="{00000000-0005-0000-0000-000085040000}"/>
    <cellStyle name="Accent2 20" xfId="1153" xr:uid="{00000000-0005-0000-0000-000086040000}"/>
    <cellStyle name="Accent2 21" xfId="1154" xr:uid="{00000000-0005-0000-0000-000087040000}"/>
    <cellStyle name="Accent2 22" xfId="1155" xr:uid="{00000000-0005-0000-0000-000088040000}"/>
    <cellStyle name="Accent2 23" xfId="1156" xr:uid="{00000000-0005-0000-0000-000089040000}"/>
    <cellStyle name="Accent2 24" xfId="1157" xr:uid="{00000000-0005-0000-0000-00008A040000}"/>
    <cellStyle name="Accent2 25" xfId="1158" xr:uid="{00000000-0005-0000-0000-00008B040000}"/>
    <cellStyle name="Accent2 26" xfId="1159" xr:uid="{00000000-0005-0000-0000-00008C040000}"/>
    <cellStyle name="Accent2 27" xfId="1160" xr:uid="{00000000-0005-0000-0000-00008D040000}"/>
    <cellStyle name="Accent2 28" xfId="1161" xr:uid="{00000000-0005-0000-0000-00008E040000}"/>
    <cellStyle name="Accent2 29" xfId="1162" xr:uid="{00000000-0005-0000-0000-00008F040000}"/>
    <cellStyle name="Accent2 3" xfId="51" xr:uid="{00000000-0005-0000-0000-000090040000}"/>
    <cellStyle name="Accent2 3 2" xfId="1163" xr:uid="{00000000-0005-0000-0000-000091040000}"/>
    <cellStyle name="Accent2 3 2 2" xfId="5375" xr:uid="{1518B93A-01B9-4ADF-A1FC-18523B8E517E}"/>
    <cellStyle name="Accent2 3 3" xfId="3649" xr:uid="{00000000-0005-0000-0000-000092040000}"/>
    <cellStyle name="Accent2 30" xfId="1164" xr:uid="{00000000-0005-0000-0000-000093040000}"/>
    <cellStyle name="Accent2 31" xfId="1165" xr:uid="{00000000-0005-0000-0000-000094040000}"/>
    <cellStyle name="Accent2 32" xfId="1166" xr:uid="{00000000-0005-0000-0000-000095040000}"/>
    <cellStyle name="Accent2 33" xfId="1167" xr:uid="{00000000-0005-0000-0000-000096040000}"/>
    <cellStyle name="Accent2 34" xfId="1168" xr:uid="{00000000-0005-0000-0000-000097040000}"/>
    <cellStyle name="Accent2 35" xfId="1169" xr:uid="{00000000-0005-0000-0000-000098040000}"/>
    <cellStyle name="Accent2 36" xfId="1170" xr:uid="{00000000-0005-0000-0000-000099040000}"/>
    <cellStyle name="Accent2 37" xfId="1171" xr:uid="{00000000-0005-0000-0000-00009A040000}"/>
    <cellStyle name="Accent2 38" xfId="1172" xr:uid="{00000000-0005-0000-0000-00009B040000}"/>
    <cellStyle name="Accent2 39" xfId="1173" xr:uid="{00000000-0005-0000-0000-00009C040000}"/>
    <cellStyle name="Accent2 4" xfId="1174" xr:uid="{00000000-0005-0000-0000-00009D040000}"/>
    <cellStyle name="Accent2 4 2" xfId="5376" xr:uid="{AAA9DBAC-6149-4AE5-A76B-AAA56A051FB1}"/>
    <cellStyle name="Accent2 40" xfId="1175" xr:uid="{00000000-0005-0000-0000-00009E040000}"/>
    <cellStyle name="Accent2 41" xfId="1176" xr:uid="{00000000-0005-0000-0000-00009F040000}"/>
    <cellStyle name="Accent2 42" xfId="1177" xr:uid="{00000000-0005-0000-0000-0000A0040000}"/>
    <cellStyle name="Accent2 43" xfId="1178" xr:uid="{00000000-0005-0000-0000-0000A1040000}"/>
    <cellStyle name="Accent2 5" xfId="1179" xr:uid="{00000000-0005-0000-0000-0000A2040000}"/>
    <cellStyle name="Accent2 5 2" xfId="5377" xr:uid="{D81F6833-96AF-4B4F-B25E-3436334232C4}"/>
    <cellStyle name="Accent2 6" xfId="1180" xr:uid="{00000000-0005-0000-0000-0000A3040000}"/>
    <cellStyle name="Accent2 6 2" xfId="5378" xr:uid="{2409852A-D7E0-4BD3-84F4-3734A4D7AABB}"/>
    <cellStyle name="Accent2 7" xfId="1181" xr:uid="{00000000-0005-0000-0000-0000A4040000}"/>
    <cellStyle name="Accent2 8" xfId="1182" xr:uid="{00000000-0005-0000-0000-0000A5040000}"/>
    <cellStyle name="Accent2 9" xfId="1183" xr:uid="{00000000-0005-0000-0000-0000A6040000}"/>
    <cellStyle name="Accent3 10" xfId="1184" xr:uid="{00000000-0005-0000-0000-0000A7040000}"/>
    <cellStyle name="Accent3 11" xfId="1185" xr:uid="{00000000-0005-0000-0000-0000A8040000}"/>
    <cellStyle name="Accent3 12" xfId="1186" xr:uid="{00000000-0005-0000-0000-0000A9040000}"/>
    <cellStyle name="Accent3 13" xfId="1187" xr:uid="{00000000-0005-0000-0000-0000AA040000}"/>
    <cellStyle name="Accent3 14" xfId="1188" xr:uid="{00000000-0005-0000-0000-0000AB040000}"/>
    <cellStyle name="Accent3 15" xfId="1189" xr:uid="{00000000-0005-0000-0000-0000AC040000}"/>
    <cellStyle name="Accent3 16" xfId="1190" xr:uid="{00000000-0005-0000-0000-0000AD040000}"/>
    <cellStyle name="Accent3 17" xfId="1191" xr:uid="{00000000-0005-0000-0000-0000AE040000}"/>
    <cellStyle name="Accent3 18" xfId="1192" xr:uid="{00000000-0005-0000-0000-0000AF040000}"/>
    <cellStyle name="Accent3 19" xfId="1193" xr:uid="{00000000-0005-0000-0000-0000B0040000}"/>
    <cellStyle name="Accent3 2" xfId="52" xr:uid="{00000000-0005-0000-0000-0000B1040000}"/>
    <cellStyle name="Accent3 2 10" xfId="3650" xr:uid="{00000000-0005-0000-0000-0000B2040000}"/>
    <cellStyle name="Accent3 2 11" xfId="5379" xr:uid="{0B42F394-127D-43F1-926D-82499FE13BD2}"/>
    <cellStyle name="Accent3 2 2" xfId="3651" xr:uid="{00000000-0005-0000-0000-0000B3040000}"/>
    <cellStyle name="Accent3 2 3" xfId="3652" xr:uid="{00000000-0005-0000-0000-0000B4040000}"/>
    <cellStyle name="Accent3 2 4" xfId="3653" xr:uid="{00000000-0005-0000-0000-0000B5040000}"/>
    <cellStyle name="Accent3 2 5" xfId="3654" xr:uid="{00000000-0005-0000-0000-0000B6040000}"/>
    <cellStyle name="Accent3 2 6" xfId="3655" xr:uid="{00000000-0005-0000-0000-0000B7040000}"/>
    <cellStyle name="Accent3 2 7" xfId="3656" xr:uid="{00000000-0005-0000-0000-0000B8040000}"/>
    <cellStyle name="Accent3 2 8" xfId="3657" xr:uid="{00000000-0005-0000-0000-0000B9040000}"/>
    <cellStyle name="Accent3 2 9" xfId="3658" xr:uid="{00000000-0005-0000-0000-0000BA040000}"/>
    <cellStyle name="Accent3 20" xfId="1194" xr:uid="{00000000-0005-0000-0000-0000BB040000}"/>
    <cellStyle name="Accent3 21" xfId="1195" xr:uid="{00000000-0005-0000-0000-0000BC040000}"/>
    <cellStyle name="Accent3 22" xfId="1196" xr:uid="{00000000-0005-0000-0000-0000BD040000}"/>
    <cellStyle name="Accent3 23" xfId="1197" xr:uid="{00000000-0005-0000-0000-0000BE040000}"/>
    <cellStyle name="Accent3 24" xfId="1198" xr:uid="{00000000-0005-0000-0000-0000BF040000}"/>
    <cellStyle name="Accent3 25" xfId="1199" xr:uid="{00000000-0005-0000-0000-0000C0040000}"/>
    <cellStyle name="Accent3 26" xfId="1200" xr:uid="{00000000-0005-0000-0000-0000C1040000}"/>
    <cellStyle name="Accent3 27" xfId="1201" xr:uid="{00000000-0005-0000-0000-0000C2040000}"/>
    <cellStyle name="Accent3 28" xfId="1202" xr:uid="{00000000-0005-0000-0000-0000C3040000}"/>
    <cellStyle name="Accent3 29" xfId="1203" xr:uid="{00000000-0005-0000-0000-0000C4040000}"/>
    <cellStyle name="Accent3 3" xfId="53" xr:uid="{00000000-0005-0000-0000-0000C5040000}"/>
    <cellStyle name="Accent3 3 2" xfId="1204" xr:uid="{00000000-0005-0000-0000-0000C6040000}"/>
    <cellStyle name="Accent3 3 2 2" xfId="5380" xr:uid="{27790EB6-F8D0-4341-B3C3-F3D275428E79}"/>
    <cellStyle name="Accent3 3 3" xfId="3659" xr:uid="{00000000-0005-0000-0000-0000C7040000}"/>
    <cellStyle name="Accent3 30" xfId="1205" xr:uid="{00000000-0005-0000-0000-0000C8040000}"/>
    <cellStyle name="Accent3 31" xfId="1206" xr:uid="{00000000-0005-0000-0000-0000C9040000}"/>
    <cellStyle name="Accent3 32" xfId="1207" xr:uid="{00000000-0005-0000-0000-0000CA040000}"/>
    <cellStyle name="Accent3 33" xfId="1208" xr:uid="{00000000-0005-0000-0000-0000CB040000}"/>
    <cellStyle name="Accent3 34" xfId="1209" xr:uid="{00000000-0005-0000-0000-0000CC040000}"/>
    <cellStyle name="Accent3 35" xfId="1210" xr:uid="{00000000-0005-0000-0000-0000CD040000}"/>
    <cellStyle name="Accent3 36" xfId="1211" xr:uid="{00000000-0005-0000-0000-0000CE040000}"/>
    <cellStyle name="Accent3 37" xfId="1212" xr:uid="{00000000-0005-0000-0000-0000CF040000}"/>
    <cellStyle name="Accent3 38" xfId="1213" xr:uid="{00000000-0005-0000-0000-0000D0040000}"/>
    <cellStyle name="Accent3 39" xfId="1214" xr:uid="{00000000-0005-0000-0000-0000D1040000}"/>
    <cellStyle name="Accent3 4" xfId="1215" xr:uid="{00000000-0005-0000-0000-0000D2040000}"/>
    <cellStyle name="Accent3 4 2" xfId="5381" xr:uid="{5ED48174-4709-4576-BFCC-BCDE9A1F8583}"/>
    <cellStyle name="Accent3 40" xfId="1216" xr:uid="{00000000-0005-0000-0000-0000D3040000}"/>
    <cellStyle name="Accent3 41" xfId="1217" xr:uid="{00000000-0005-0000-0000-0000D4040000}"/>
    <cellStyle name="Accent3 42" xfId="1218" xr:uid="{00000000-0005-0000-0000-0000D5040000}"/>
    <cellStyle name="Accent3 43" xfId="1219" xr:uid="{00000000-0005-0000-0000-0000D6040000}"/>
    <cellStyle name="Accent3 5" xfId="1220" xr:uid="{00000000-0005-0000-0000-0000D7040000}"/>
    <cellStyle name="Accent3 5 2" xfId="5382" xr:uid="{8C940CE5-4D24-425A-9823-A9204528105F}"/>
    <cellStyle name="Accent3 6" xfId="1221" xr:uid="{00000000-0005-0000-0000-0000D8040000}"/>
    <cellStyle name="Accent3 6 2" xfId="5383" xr:uid="{569C79CA-0E6F-4DC3-A31E-E0776FFAC90D}"/>
    <cellStyle name="Accent3 7" xfId="1222" xr:uid="{00000000-0005-0000-0000-0000D9040000}"/>
    <cellStyle name="Accent3 8" xfId="1223" xr:uid="{00000000-0005-0000-0000-0000DA040000}"/>
    <cellStyle name="Accent3 9" xfId="1224" xr:uid="{00000000-0005-0000-0000-0000DB040000}"/>
    <cellStyle name="Accent4 10" xfId="1225" xr:uid="{00000000-0005-0000-0000-0000DC040000}"/>
    <cellStyle name="Accent4 11" xfId="1226" xr:uid="{00000000-0005-0000-0000-0000DD040000}"/>
    <cellStyle name="Accent4 12" xfId="1227" xr:uid="{00000000-0005-0000-0000-0000DE040000}"/>
    <cellStyle name="Accent4 13" xfId="1228" xr:uid="{00000000-0005-0000-0000-0000DF040000}"/>
    <cellStyle name="Accent4 14" xfId="1229" xr:uid="{00000000-0005-0000-0000-0000E0040000}"/>
    <cellStyle name="Accent4 15" xfId="1230" xr:uid="{00000000-0005-0000-0000-0000E1040000}"/>
    <cellStyle name="Accent4 16" xfId="1231" xr:uid="{00000000-0005-0000-0000-0000E2040000}"/>
    <cellStyle name="Accent4 17" xfId="1232" xr:uid="{00000000-0005-0000-0000-0000E3040000}"/>
    <cellStyle name="Accent4 18" xfId="1233" xr:uid="{00000000-0005-0000-0000-0000E4040000}"/>
    <cellStyle name="Accent4 19" xfId="1234" xr:uid="{00000000-0005-0000-0000-0000E5040000}"/>
    <cellStyle name="Accent4 2" xfId="54" xr:uid="{00000000-0005-0000-0000-0000E6040000}"/>
    <cellStyle name="Accent4 2 10" xfId="3660" xr:uid="{00000000-0005-0000-0000-0000E7040000}"/>
    <cellStyle name="Accent4 2 11" xfId="5384" xr:uid="{A5882866-F373-4C52-BE39-93835630475E}"/>
    <cellStyle name="Accent4 2 2" xfId="3661" xr:uid="{00000000-0005-0000-0000-0000E8040000}"/>
    <cellStyle name="Accent4 2 3" xfId="3662" xr:uid="{00000000-0005-0000-0000-0000E9040000}"/>
    <cellStyle name="Accent4 2 4" xfId="3663" xr:uid="{00000000-0005-0000-0000-0000EA040000}"/>
    <cellStyle name="Accent4 2 5" xfId="3664" xr:uid="{00000000-0005-0000-0000-0000EB040000}"/>
    <cellStyle name="Accent4 2 6" xfId="3665" xr:uid="{00000000-0005-0000-0000-0000EC040000}"/>
    <cellStyle name="Accent4 2 7" xfId="3666" xr:uid="{00000000-0005-0000-0000-0000ED040000}"/>
    <cellStyle name="Accent4 2 8" xfId="3667" xr:uid="{00000000-0005-0000-0000-0000EE040000}"/>
    <cellStyle name="Accent4 2 9" xfId="3668" xr:uid="{00000000-0005-0000-0000-0000EF040000}"/>
    <cellStyle name="Accent4 20" xfId="1235" xr:uid="{00000000-0005-0000-0000-0000F0040000}"/>
    <cellStyle name="Accent4 21" xfId="1236" xr:uid="{00000000-0005-0000-0000-0000F1040000}"/>
    <cellStyle name="Accent4 22" xfId="1237" xr:uid="{00000000-0005-0000-0000-0000F2040000}"/>
    <cellStyle name="Accent4 23" xfId="1238" xr:uid="{00000000-0005-0000-0000-0000F3040000}"/>
    <cellStyle name="Accent4 24" xfId="1239" xr:uid="{00000000-0005-0000-0000-0000F4040000}"/>
    <cellStyle name="Accent4 25" xfId="1240" xr:uid="{00000000-0005-0000-0000-0000F5040000}"/>
    <cellStyle name="Accent4 26" xfId="1241" xr:uid="{00000000-0005-0000-0000-0000F6040000}"/>
    <cellStyle name="Accent4 27" xfId="1242" xr:uid="{00000000-0005-0000-0000-0000F7040000}"/>
    <cellStyle name="Accent4 28" xfId="1243" xr:uid="{00000000-0005-0000-0000-0000F8040000}"/>
    <cellStyle name="Accent4 29" xfId="1244" xr:uid="{00000000-0005-0000-0000-0000F9040000}"/>
    <cellStyle name="Accent4 3" xfId="55" xr:uid="{00000000-0005-0000-0000-0000FA040000}"/>
    <cellStyle name="Accent4 3 2" xfId="1245" xr:uid="{00000000-0005-0000-0000-0000FB040000}"/>
    <cellStyle name="Accent4 3 2 2" xfId="5385" xr:uid="{135C6AB7-CC74-482F-BE42-94EA504B1946}"/>
    <cellStyle name="Accent4 3 3" xfId="3669" xr:uid="{00000000-0005-0000-0000-0000FC040000}"/>
    <cellStyle name="Accent4 30" xfId="1246" xr:uid="{00000000-0005-0000-0000-0000FD040000}"/>
    <cellStyle name="Accent4 31" xfId="1247" xr:uid="{00000000-0005-0000-0000-0000FE040000}"/>
    <cellStyle name="Accent4 32" xfId="1248" xr:uid="{00000000-0005-0000-0000-0000FF040000}"/>
    <cellStyle name="Accent4 33" xfId="1249" xr:uid="{00000000-0005-0000-0000-000000050000}"/>
    <cellStyle name="Accent4 34" xfId="1250" xr:uid="{00000000-0005-0000-0000-000001050000}"/>
    <cellStyle name="Accent4 35" xfId="1251" xr:uid="{00000000-0005-0000-0000-000002050000}"/>
    <cellStyle name="Accent4 36" xfId="1252" xr:uid="{00000000-0005-0000-0000-000003050000}"/>
    <cellStyle name="Accent4 37" xfId="1253" xr:uid="{00000000-0005-0000-0000-000004050000}"/>
    <cellStyle name="Accent4 38" xfId="1254" xr:uid="{00000000-0005-0000-0000-000005050000}"/>
    <cellStyle name="Accent4 39" xfId="1255" xr:uid="{00000000-0005-0000-0000-000006050000}"/>
    <cellStyle name="Accent4 4" xfId="1256" xr:uid="{00000000-0005-0000-0000-000007050000}"/>
    <cellStyle name="Accent4 4 2" xfId="5386" xr:uid="{D9FDDE90-E4DF-4F54-A01E-FC56F8C952FE}"/>
    <cellStyle name="Accent4 40" xfId="1257" xr:uid="{00000000-0005-0000-0000-000008050000}"/>
    <cellStyle name="Accent4 41" xfId="1258" xr:uid="{00000000-0005-0000-0000-000009050000}"/>
    <cellStyle name="Accent4 42" xfId="1259" xr:uid="{00000000-0005-0000-0000-00000A050000}"/>
    <cellStyle name="Accent4 43" xfId="1260" xr:uid="{00000000-0005-0000-0000-00000B050000}"/>
    <cellStyle name="Accent4 5" xfId="1261" xr:uid="{00000000-0005-0000-0000-00000C050000}"/>
    <cellStyle name="Accent4 5 2" xfId="5387" xr:uid="{E57B22A2-D73A-4CC4-817A-727303B757B0}"/>
    <cellStyle name="Accent4 6" xfId="1262" xr:uid="{00000000-0005-0000-0000-00000D050000}"/>
    <cellStyle name="Accent4 6 2" xfId="5388" xr:uid="{7D3C44C6-45EC-4073-8730-964E3C924F02}"/>
    <cellStyle name="Accent4 7" xfId="1263" xr:uid="{00000000-0005-0000-0000-00000E050000}"/>
    <cellStyle name="Accent4 8" xfId="1264" xr:uid="{00000000-0005-0000-0000-00000F050000}"/>
    <cellStyle name="Accent4 9" xfId="1265" xr:uid="{00000000-0005-0000-0000-000010050000}"/>
    <cellStyle name="Accent5 10" xfId="1266" xr:uid="{00000000-0005-0000-0000-000011050000}"/>
    <cellStyle name="Accent5 11" xfId="1267" xr:uid="{00000000-0005-0000-0000-000012050000}"/>
    <cellStyle name="Accent5 12" xfId="1268" xr:uid="{00000000-0005-0000-0000-000013050000}"/>
    <cellStyle name="Accent5 13" xfId="1269" xr:uid="{00000000-0005-0000-0000-000014050000}"/>
    <cellStyle name="Accent5 14" xfId="1270" xr:uid="{00000000-0005-0000-0000-000015050000}"/>
    <cellStyle name="Accent5 15" xfId="1271" xr:uid="{00000000-0005-0000-0000-000016050000}"/>
    <cellStyle name="Accent5 16" xfId="1272" xr:uid="{00000000-0005-0000-0000-000017050000}"/>
    <cellStyle name="Accent5 17" xfId="1273" xr:uid="{00000000-0005-0000-0000-000018050000}"/>
    <cellStyle name="Accent5 18" xfId="1274" xr:uid="{00000000-0005-0000-0000-000019050000}"/>
    <cellStyle name="Accent5 19" xfId="1275" xr:uid="{00000000-0005-0000-0000-00001A050000}"/>
    <cellStyle name="Accent5 2" xfId="56" xr:uid="{00000000-0005-0000-0000-00001B050000}"/>
    <cellStyle name="Accent5 2 10" xfId="3670" xr:uid="{00000000-0005-0000-0000-00001C050000}"/>
    <cellStyle name="Accent5 2 2" xfId="3671" xr:uid="{00000000-0005-0000-0000-00001D050000}"/>
    <cellStyle name="Accent5 2 3" xfId="3672" xr:uid="{00000000-0005-0000-0000-00001E050000}"/>
    <cellStyle name="Accent5 2 4" xfId="3673" xr:uid="{00000000-0005-0000-0000-00001F050000}"/>
    <cellStyle name="Accent5 2 5" xfId="3674" xr:uid="{00000000-0005-0000-0000-000020050000}"/>
    <cellStyle name="Accent5 2 6" xfId="3675" xr:uid="{00000000-0005-0000-0000-000021050000}"/>
    <cellStyle name="Accent5 2 7" xfId="3676" xr:uid="{00000000-0005-0000-0000-000022050000}"/>
    <cellStyle name="Accent5 2 8" xfId="3677" xr:uid="{00000000-0005-0000-0000-000023050000}"/>
    <cellStyle name="Accent5 2 9" xfId="3678" xr:uid="{00000000-0005-0000-0000-000024050000}"/>
    <cellStyle name="Accent5 20" xfId="1276" xr:uid="{00000000-0005-0000-0000-000025050000}"/>
    <cellStyle name="Accent5 21" xfId="1277" xr:uid="{00000000-0005-0000-0000-000026050000}"/>
    <cellStyle name="Accent5 22" xfId="1278" xr:uid="{00000000-0005-0000-0000-000027050000}"/>
    <cellStyle name="Accent5 23" xfId="1279" xr:uid="{00000000-0005-0000-0000-000028050000}"/>
    <cellStyle name="Accent5 24" xfId="1280" xr:uid="{00000000-0005-0000-0000-000029050000}"/>
    <cellStyle name="Accent5 25" xfId="1281" xr:uid="{00000000-0005-0000-0000-00002A050000}"/>
    <cellStyle name="Accent5 26" xfId="1282" xr:uid="{00000000-0005-0000-0000-00002B050000}"/>
    <cellStyle name="Accent5 27" xfId="1283" xr:uid="{00000000-0005-0000-0000-00002C050000}"/>
    <cellStyle name="Accent5 28" xfId="1284" xr:uid="{00000000-0005-0000-0000-00002D050000}"/>
    <cellStyle name="Accent5 29" xfId="1285" xr:uid="{00000000-0005-0000-0000-00002E050000}"/>
    <cellStyle name="Accent5 3" xfId="57" xr:uid="{00000000-0005-0000-0000-00002F050000}"/>
    <cellStyle name="Accent5 3 2" xfId="1286" xr:uid="{00000000-0005-0000-0000-000030050000}"/>
    <cellStyle name="Accent5 30" xfId="1287" xr:uid="{00000000-0005-0000-0000-000031050000}"/>
    <cellStyle name="Accent5 31" xfId="1288" xr:uid="{00000000-0005-0000-0000-000032050000}"/>
    <cellStyle name="Accent5 32" xfId="1289" xr:uid="{00000000-0005-0000-0000-000033050000}"/>
    <cellStyle name="Accent5 33" xfId="1290" xr:uid="{00000000-0005-0000-0000-000034050000}"/>
    <cellStyle name="Accent5 34" xfId="1291" xr:uid="{00000000-0005-0000-0000-000035050000}"/>
    <cellStyle name="Accent5 35" xfId="1292" xr:uid="{00000000-0005-0000-0000-000036050000}"/>
    <cellStyle name="Accent5 36" xfId="1293" xr:uid="{00000000-0005-0000-0000-000037050000}"/>
    <cellStyle name="Accent5 37" xfId="1294" xr:uid="{00000000-0005-0000-0000-000038050000}"/>
    <cellStyle name="Accent5 38" xfId="1295" xr:uid="{00000000-0005-0000-0000-000039050000}"/>
    <cellStyle name="Accent5 39" xfId="1296" xr:uid="{00000000-0005-0000-0000-00003A050000}"/>
    <cellStyle name="Accent5 4" xfId="1297" xr:uid="{00000000-0005-0000-0000-00003B050000}"/>
    <cellStyle name="Accent5 4 2" xfId="5389" xr:uid="{CEC13950-6F43-42D9-B562-2C40847E7BCC}"/>
    <cellStyle name="Accent5 40" xfId="1298" xr:uid="{00000000-0005-0000-0000-00003C050000}"/>
    <cellStyle name="Accent5 41" xfId="1299" xr:uid="{00000000-0005-0000-0000-00003D050000}"/>
    <cellStyle name="Accent5 42" xfId="1300" xr:uid="{00000000-0005-0000-0000-00003E050000}"/>
    <cellStyle name="Accent5 43" xfId="1301" xr:uid="{00000000-0005-0000-0000-00003F050000}"/>
    <cellStyle name="Accent5 5" xfId="1302" xr:uid="{00000000-0005-0000-0000-000040050000}"/>
    <cellStyle name="Accent5 5 2" xfId="5390" xr:uid="{7EC794B8-0492-44C8-BD0F-430B86F070EB}"/>
    <cellStyle name="Accent5 6" xfId="1303" xr:uid="{00000000-0005-0000-0000-000041050000}"/>
    <cellStyle name="Accent5 6 2" xfId="5391" xr:uid="{E459C301-B819-4A03-BD0C-E68F682B2759}"/>
    <cellStyle name="Accent5 7" xfId="1304" xr:uid="{00000000-0005-0000-0000-000042050000}"/>
    <cellStyle name="Accent5 8" xfId="1305" xr:uid="{00000000-0005-0000-0000-000043050000}"/>
    <cellStyle name="Accent5 9" xfId="1306" xr:uid="{00000000-0005-0000-0000-000044050000}"/>
    <cellStyle name="Accent6 10" xfId="1307" xr:uid="{00000000-0005-0000-0000-000045050000}"/>
    <cellStyle name="Accent6 11" xfId="1308" xr:uid="{00000000-0005-0000-0000-000046050000}"/>
    <cellStyle name="Accent6 12" xfId="1309" xr:uid="{00000000-0005-0000-0000-000047050000}"/>
    <cellStyle name="Accent6 13" xfId="1310" xr:uid="{00000000-0005-0000-0000-000048050000}"/>
    <cellStyle name="Accent6 14" xfId="1311" xr:uid="{00000000-0005-0000-0000-000049050000}"/>
    <cellStyle name="Accent6 15" xfId="1312" xr:uid="{00000000-0005-0000-0000-00004A050000}"/>
    <cellStyle name="Accent6 16" xfId="1313" xr:uid="{00000000-0005-0000-0000-00004B050000}"/>
    <cellStyle name="Accent6 17" xfId="1314" xr:uid="{00000000-0005-0000-0000-00004C050000}"/>
    <cellStyle name="Accent6 18" xfId="1315" xr:uid="{00000000-0005-0000-0000-00004D050000}"/>
    <cellStyle name="Accent6 19" xfId="1316" xr:uid="{00000000-0005-0000-0000-00004E050000}"/>
    <cellStyle name="Accent6 2" xfId="58" xr:uid="{00000000-0005-0000-0000-00004F050000}"/>
    <cellStyle name="Accent6 2 10" xfId="3679" xr:uid="{00000000-0005-0000-0000-000050050000}"/>
    <cellStyle name="Accent6 2 11" xfId="5392" xr:uid="{1B4CEED9-E4D4-41DC-92DC-0785B509CE0D}"/>
    <cellStyle name="Accent6 2 2" xfId="3680" xr:uid="{00000000-0005-0000-0000-000051050000}"/>
    <cellStyle name="Accent6 2 3" xfId="3681" xr:uid="{00000000-0005-0000-0000-000052050000}"/>
    <cellStyle name="Accent6 2 4" xfId="3682" xr:uid="{00000000-0005-0000-0000-000053050000}"/>
    <cellStyle name="Accent6 2 5" xfId="3683" xr:uid="{00000000-0005-0000-0000-000054050000}"/>
    <cellStyle name="Accent6 2 6" xfId="3684" xr:uid="{00000000-0005-0000-0000-000055050000}"/>
    <cellStyle name="Accent6 2 7" xfId="3685" xr:uid="{00000000-0005-0000-0000-000056050000}"/>
    <cellStyle name="Accent6 2 8" xfId="3686" xr:uid="{00000000-0005-0000-0000-000057050000}"/>
    <cellStyle name="Accent6 2 9" xfId="3687" xr:uid="{00000000-0005-0000-0000-000058050000}"/>
    <cellStyle name="Accent6 20" xfId="1317" xr:uid="{00000000-0005-0000-0000-000059050000}"/>
    <cellStyle name="Accent6 21" xfId="1318" xr:uid="{00000000-0005-0000-0000-00005A050000}"/>
    <cellStyle name="Accent6 22" xfId="1319" xr:uid="{00000000-0005-0000-0000-00005B050000}"/>
    <cellStyle name="Accent6 23" xfId="1320" xr:uid="{00000000-0005-0000-0000-00005C050000}"/>
    <cellStyle name="Accent6 24" xfId="1321" xr:uid="{00000000-0005-0000-0000-00005D050000}"/>
    <cellStyle name="Accent6 25" xfId="1322" xr:uid="{00000000-0005-0000-0000-00005E050000}"/>
    <cellStyle name="Accent6 26" xfId="1323" xr:uid="{00000000-0005-0000-0000-00005F050000}"/>
    <cellStyle name="Accent6 27" xfId="1324" xr:uid="{00000000-0005-0000-0000-000060050000}"/>
    <cellStyle name="Accent6 28" xfId="1325" xr:uid="{00000000-0005-0000-0000-000061050000}"/>
    <cellStyle name="Accent6 29" xfId="1326" xr:uid="{00000000-0005-0000-0000-000062050000}"/>
    <cellStyle name="Accent6 3" xfId="59" xr:uid="{00000000-0005-0000-0000-000063050000}"/>
    <cellStyle name="Accent6 3 2" xfId="1327" xr:uid="{00000000-0005-0000-0000-000064050000}"/>
    <cellStyle name="Accent6 3 2 2" xfId="5393" xr:uid="{534DC5BA-8F10-4CEA-8EC7-759BA9B5269A}"/>
    <cellStyle name="Accent6 3 3" xfId="3688" xr:uid="{00000000-0005-0000-0000-000065050000}"/>
    <cellStyle name="Accent6 30" xfId="1328" xr:uid="{00000000-0005-0000-0000-000066050000}"/>
    <cellStyle name="Accent6 31" xfId="1329" xr:uid="{00000000-0005-0000-0000-000067050000}"/>
    <cellStyle name="Accent6 32" xfId="1330" xr:uid="{00000000-0005-0000-0000-000068050000}"/>
    <cellStyle name="Accent6 33" xfId="1331" xr:uid="{00000000-0005-0000-0000-000069050000}"/>
    <cellStyle name="Accent6 34" xfId="1332" xr:uid="{00000000-0005-0000-0000-00006A050000}"/>
    <cellStyle name="Accent6 35" xfId="1333" xr:uid="{00000000-0005-0000-0000-00006B050000}"/>
    <cellStyle name="Accent6 36" xfId="1334" xr:uid="{00000000-0005-0000-0000-00006C050000}"/>
    <cellStyle name="Accent6 37" xfId="1335" xr:uid="{00000000-0005-0000-0000-00006D050000}"/>
    <cellStyle name="Accent6 38" xfId="1336" xr:uid="{00000000-0005-0000-0000-00006E050000}"/>
    <cellStyle name="Accent6 39" xfId="1337" xr:uid="{00000000-0005-0000-0000-00006F050000}"/>
    <cellStyle name="Accent6 4" xfId="1338" xr:uid="{00000000-0005-0000-0000-000070050000}"/>
    <cellStyle name="Accent6 4 2" xfId="5394" xr:uid="{9750C799-E175-4051-8213-4A5172362263}"/>
    <cellStyle name="Accent6 40" xfId="1339" xr:uid="{00000000-0005-0000-0000-000071050000}"/>
    <cellStyle name="Accent6 41" xfId="1340" xr:uid="{00000000-0005-0000-0000-000072050000}"/>
    <cellStyle name="Accent6 42" xfId="1341" xr:uid="{00000000-0005-0000-0000-000073050000}"/>
    <cellStyle name="Accent6 43" xfId="1342" xr:uid="{00000000-0005-0000-0000-000074050000}"/>
    <cellStyle name="Accent6 5" xfId="1343" xr:uid="{00000000-0005-0000-0000-000075050000}"/>
    <cellStyle name="Accent6 5 2" xfId="5395" xr:uid="{1F168169-C8E3-4F54-9E21-61B2EA4D08AB}"/>
    <cellStyle name="Accent6 6" xfId="1344" xr:uid="{00000000-0005-0000-0000-000076050000}"/>
    <cellStyle name="Accent6 6 2" xfId="5396" xr:uid="{FFA3BE05-6E6C-4963-B648-EAFEBF155FDF}"/>
    <cellStyle name="Accent6 7" xfId="1345" xr:uid="{00000000-0005-0000-0000-000077050000}"/>
    <cellStyle name="Accent6 8" xfId="1346" xr:uid="{00000000-0005-0000-0000-000078050000}"/>
    <cellStyle name="Accent6 9" xfId="1347" xr:uid="{00000000-0005-0000-0000-000079050000}"/>
    <cellStyle name="AggblueBoldCels" xfId="1348" xr:uid="{00000000-0005-0000-0000-00007A050000}"/>
    <cellStyle name="AggblueCels" xfId="1349" xr:uid="{00000000-0005-0000-0000-00007B050000}"/>
    <cellStyle name="AggBoldCells" xfId="1350" xr:uid="{00000000-0005-0000-0000-00007C050000}"/>
    <cellStyle name="AggCels" xfId="1351" xr:uid="{00000000-0005-0000-0000-00007D050000}"/>
    <cellStyle name="AggGreen" xfId="1352" xr:uid="{00000000-0005-0000-0000-00007E050000}"/>
    <cellStyle name="AggGreen12" xfId="1353" xr:uid="{00000000-0005-0000-0000-00007F050000}"/>
    <cellStyle name="AggOrange" xfId="1354" xr:uid="{00000000-0005-0000-0000-000080050000}"/>
    <cellStyle name="AggOrange9" xfId="1355" xr:uid="{00000000-0005-0000-0000-000081050000}"/>
    <cellStyle name="AggOrangeLB_2x" xfId="1356" xr:uid="{00000000-0005-0000-0000-000082050000}"/>
    <cellStyle name="AggOrangeLBorder" xfId="1357" xr:uid="{00000000-0005-0000-0000-000083050000}"/>
    <cellStyle name="AggOrangeRBorder" xfId="1358" xr:uid="{00000000-0005-0000-0000-000084050000}"/>
    <cellStyle name="Akzent1" xfId="1359" xr:uid="{00000000-0005-0000-0000-000085050000}"/>
    <cellStyle name="Akzent2" xfId="1360" xr:uid="{00000000-0005-0000-0000-000086050000}"/>
    <cellStyle name="Akzent3" xfId="1361" xr:uid="{00000000-0005-0000-0000-000087050000}"/>
    <cellStyle name="Akzent4" xfId="1362" xr:uid="{00000000-0005-0000-0000-000088050000}"/>
    <cellStyle name="Akzent5" xfId="1363" xr:uid="{00000000-0005-0000-0000-000089050000}"/>
    <cellStyle name="Akzent6" xfId="1364" xr:uid="{00000000-0005-0000-0000-00008A050000}"/>
    <cellStyle name="Ausgabe" xfId="1365" xr:uid="{00000000-0005-0000-0000-00008B050000}"/>
    <cellStyle name="Bad" xfId="266" builtinId="27"/>
    <cellStyle name="Bad 10" xfId="1366" xr:uid="{00000000-0005-0000-0000-00008D050000}"/>
    <cellStyle name="Bad 11" xfId="1367" xr:uid="{00000000-0005-0000-0000-00008E050000}"/>
    <cellStyle name="Bad 12" xfId="1368" xr:uid="{00000000-0005-0000-0000-00008F050000}"/>
    <cellStyle name="Bad 13" xfId="1369" xr:uid="{00000000-0005-0000-0000-000090050000}"/>
    <cellStyle name="Bad 14" xfId="1370" xr:uid="{00000000-0005-0000-0000-000091050000}"/>
    <cellStyle name="Bad 15" xfId="1371" xr:uid="{00000000-0005-0000-0000-000092050000}"/>
    <cellStyle name="Bad 16" xfId="1372" xr:uid="{00000000-0005-0000-0000-000093050000}"/>
    <cellStyle name="Bad 17" xfId="1373" xr:uid="{00000000-0005-0000-0000-000094050000}"/>
    <cellStyle name="Bad 18" xfId="1374" xr:uid="{00000000-0005-0000-0000-000095050000}"/>
    <cellStyle name="Bad 19" xfId="1375" xr:uid="{00000000-0005-0000-0000-000096050000}"/>
    <cellStyle name="Bad 2" xfId="60" xr:uid="{00000000-0005-0000-0000-000097050000}"/>
    <cellStyle name="Bad 2 10" xfId="3689" xr:uid="{00000000-0005-0000-0000-000098050000}"/>
    <cellStyle name="Bad 2 11" xfId="5397" xr:uid="{393E780C-590B-441C-B5F5-F7A5DC89841E}"/>
    <cellStyle name="Bad 2 2" xfId="3690" xr:uid="{00000000-0005-0000-0000-000099050000}"/>
    <cellStyle name="Bad 2 3" xfId="3691" xr:uid="{00000000-0005-0000-0000-00009A050000}"/>
    <cellStyle name="Bad 2 4" xfId="3692" xr:uid="{00000000-0005-0000-0000-00009B050000}"/>
    <cellStyle name="Bad 2 5" xfId="3693" xr:uid="{00000000-0005-0000-0000-00009C050000}"/>
    <cellStyle name="Bad 2 6" xfId="3694" xr:uid="{00000000-0005-0000-0000-00009D050000}"/>
    <cellStyle name="Bad 2 7" xfId="3695" xr:uid="{00000000-0005-0000-0000-00009E050000}"/>
    <cellStyle name="Bad 2 8" xfId="3696" xr:uid="{00000000-0005-0000-0000-00009F050000}"/>
    <cellStyle name="Bad 2 9" xfId="3697" xr:uid="{00000000-0005-0000-0000-0000A0050000}"/>
    <cellStyle name="Bad 20" xfId="1376" xr:uid="{00000000-0005-0000-0000-0000A1050000}"/>
    <cellStyle name="Bad 21" xfId="1377" xr:uid="{00000000-0005-0000-0000-0000A2050000}"/>
    <cellStyle name="Bad 22" xfId="1378" xr:uid="{00000000-0005-0000-0000-0000A3050000}"/>
    <cellStyle name="Bad 23" xfId="1379" xr:uid="{00000000-0005-0000-0000-0000A4050000}"/>
    <cellStyle name="Bad 24" xfId="1380" xr:uid="{00000000-0005-0000-0000-0000A5050000}"/>
    <cellStyle name="Bad 25" xfId="1381" xr:uid="{00000000-0005-0000-0000-0000A6050000}"/>
    <cellStyle name="Bad 26" xfId="1382" xr:uid="{00000000-0005-0000-0000-0000A7050000}"/>
    <cellStyle name="Bad 27" xfId="1383" xr:uid="{00000000-0005-0000-0000-0000A8050000}"/>
    <cellStyle name="Bad 28" xfId="1384" xr:uid="{00000000-0005-0000-0000-0000A9050000}"/>
    <cellStyle name="Bad 29" xfId="1385" xr:uid="{00000000-0005-0000-0000-0000AA050000}"/>
    <cellStyle name="Bad 3" xfId="61" xr:uid="{00000000-0005-0000-0000-0000AB050000}"/>
    <cellStyle name="Bad 3 2" xfId="1386" xr:uid="{00000000-0005-0000-0000-0000AC050000}"/>
    <cellStyle name="Bad 3 2 2" xfId="5398" xr:uid="{C9FD36B2-1884-4794-92B0-373A292C42BE}"/>
    <cellStyle name="Bad 3 3" xfId="3698" xr:uid="{00000000-0005-0000-0000-0000AD050000}"/>
    <cellStyle name="Bad 30" xfId="1387" xr:uid="{00000000-0005-0000-0000-0000AE050000}"/>
    <cellStyle name="Bad 31" xfId="1388" xr:uid="{00000000-0005-0000-0000-0000AF050000}"/>
    <cellStyle name="Bad 32" xfId="1389" xr:uid="{00000000-0005-0000-0000-0000B0050000}"/>
    <cellStyle name="Bad 33" xfId="1390" xr:uid="{00000000-0005-0000-0000-0000B1050000}"/>
    <cellStyle name="Bad 34" xfId="1391" xr:uid="{00000000-0005-0000-0000-0000B2050000}"/>
    <cellStyle name="Bad 35" xfId="1392" xr:uid="{00000000-0005-0000-0000-0000B3050000}"/>
    <cellStyle name="Bad 36" xfId="1393" xr:uid="{00000000-0005-0000-0000-0000B4050000}"/>
    <cellStyle name="Bad 37" xfId="1394" xr:uid="{00000000-0005-0000-0000-0000B5050000}"/>
    <cellStyle name="Bad 38" xfId="1395" xr:uid="{00000000-0005-0000-0000-0000B6050000}"/>
    <cellStyle name="Bad 39" xfId="1396" xr:uid="{00000000-0005-0000-0000-0000B7050000}"/>
    <cellStyle name="Bad 4" xfId="1397" xr:uid="{00000000-0005-0000-0000-0000B8050000}"/>
    <cellStyle name="Bad 4 2" xfId="5399" xr:uid="{08DDAEAB-6BA6-4235-9251-EAFDEBC7209F}"/>
    <cellStyle name="Bad 40" xfId="1398" xr:uid="{00000000-0005-0000-0000-0000B9050000}"/>
    <cellStyle name="Bad 41" xfId="1399" xr:uid="{00000000-0005-0000-0000-0000BA050000}"/>
    <cellStyle name="Bad 42" xfId="1400" xr:uid="{00000000-0005-0000-0000-0000BB050000}"/>
    <cellStyle name="Bad 43" xfId="1401" xr:uid="{00000000-0005-0000-0000-0000BC050000}"/>
    <cellStyle name="Bad 44" xfId="1402" xr:uid="{00000000-0005-0000-0000-0000BD050000}"/>
    <cellStyle name="Bad 5" xfId="1403" xr:uid="{00000000-0005-0000-0000-0000BE050000}"/>
    <cellStyle name="Bad 5 2" xfId="5400" xr:uid="{C459436C-9953-4DB6-8053-316D69446CA9}"/>
    <cellStyle name="Bad 6" xfId="1404" xr:uid="{00000000-0005-0000-0000-0000BF050000}"/>
    <cellStyle name="Bad 6 2" xfId="5401" xr:uid="{D4513BB7-A0AD-4282-865D-9A903A4CF013}"/>
    <cellStyle name="Bad 7" xfId="1405" xr:uid="{00000000-0005-0000-0000-0000C0050000}"/>
    <cellStyle name="Bad 8" xfId="1406" xr:uid="{00000000-0005-0000-0000-0000C1050000}"/>
    <cellStyle name="Bad 9" xfId="1407" xr:uid="{00000000-0005-0000-0000-0000C2050000}"/>
    <cellStyle name="Berechnung" xfId="1408" xr:uid="{00000000-0005-0000-0000-0000C3050000}"/>
    <cellStyle name="Bold GHG Numbers (0.00)" xfId="1409" xr:uid="{00000000-0005-0000-0000-0000C4050000}"/>
    <cellStyle name="calculated" xfId="23388" xr:uid="{C3CED50F-1234-424A-A873-DE5BEB90C39F}"/>
    <cellStyle name="Calculation 10" xfId="1410" xr:uid="{00000000-0005-0000-0000-0000C5050000}"/>
    <cellStyle name="Calculation 11" xfId="1411" xr:uid="{00000000-0005-0000-0000-0000C6050000}"/>
    <cellStyle name="Calculation 12" xfId="1412" xr:uid="{00000000-0005-0000-0000-0000C7050000}"/>
    <cellStyle name="Calculation 13" xfId="1413" xr:uid="{00000000-0005-0000-0000-0000C8050000}"/>
    <cellStyle name="Calculation 14" xfId="1414" xr:uid="{00000000-0005-0000-0000-0000C9050000}"/>
    <cellStyle name="Calculation 15" xfId="1415" xr:uid="{00000000-0005-0000-0000-0000CA050000}"/>
    <cellStyle name="Calculation 16" xfId="1416" xr:uid="{00000000-0005-0000-0000-0000CB050000}"/>
    <cellStyle name="Calculation 17" xfId="1417" xr:uid="{00000000-0005-0000-0000-0000CC050000}"/>
    <cellStyle name="Calculation 18" xfId="1418" xr:uid="{00000000-0005-0000-0000-0000CD050000}"/>
    <cellStyle name="Calculation 19" xfId="1419" xr:uid="{00000000-0005-0000-0000-0000CE050000}"/>
    <cellStyle name="Calculation 2" xfId="62" xr:uid="{00000000-0005-0000-0000-0000CF050000}"/>
    <cellStyle name="Calculation 2 10" xfId="3699" xr:uid="{00000000-0005-0000-0000-0000D0050000}"/>
    <cellStyle name="Calculation 2 11" xfId="5402" xr:uid="{F6B7C7CC-9BA6-4DBC-8AE6-1A20AA253966}"/>
    <cellStyle name="Calculation 2 11 2" xfId="23389" xr:uid="{D01A7A5E-E290-459C-B14B-1DE85A6CAAA7}"/>
    <cellStyle name="Calculation 2 2" xfId="3700" xr:uid="{00000000-0005-0000-0000-0000D1050000}"/>
    <cellStyle name="Calculation 2 3" xfId="3701" xr:uid="{00000000-0005-0000-0000-0000D2050000}"/>
    <cellStyle name="Calculation 2 4" xfId="3702" xr:uid="{00000000-0005-0000-0000-0000D3050000}"/>
    <cellStyle name="Calculation 2 5" xfId="3703" xr:uid="{00000000-0005-0000-0000-0000D4050000}"/>
    <cellStyle name="Calculation 2 6" xfId="3704" xr:uid="{00000000-0005-0000-0000-0000D5050000}"/>
    <cellStyle name="Calculation 2 7" xfId="3705" xr:uid="{00000000-0005-0000-0000-0000D6050000}"/>
    <cellStyle name="Calculation 2 8" xfId="3706" xr:uid="{00000000-0005-0000-0000-0000D7050000}"/>
    <cellStyle name="Calculation 2 9" xfId="3707" xr:uid="{00000000-0005-0000-0000-0000D8050000}"/>
    <cellStyle name="Calculation 20" xfId="1420" xr:uid="{00000000-0005-0000-0000-0000D9050000}"/>
    <cellStyle name="Calculation 21" xfId="1421" xr:uid="{00000000-0005-0000-0000-0000DA050000}"/>
    <cellStyle name="Calculation 22" xfId="1422" xr:uid="{00000000-0005-0000-0000-0000DB050000}"/>
    <cellStyle name="Calculation 23" xfId="1423" xr:uid="{00000000-0005-0000-0000-0000DC050000}"/>
    <cellStyle name="Calculation 24" xfId="1424" xr:uid="{00000000-0005-0000-0000-0000DD050000}"/>
    <cellStyle name="Calculation 25" xfId="1425" xr:uid="{00000000-0005-0000-0000-0000DE050000}"/>
    <cellStyle name="Calculation 26" xfId="1426" xr:uid="{00000000-0005-0000-0000-0000DF050000}"/>
    <cellStyle name="Calculation 27" xfId="1427" xr:uid="{00000000-0005-0000-0000-0000E0050000}"/>
    <cellStyle name="Calculation 28" xfId="1428" xr:uid="{00000000-0005-0000-0000-0000E1050000}"/>
    <cellStyle name="Calculation 29" xfId="1429" xr:uid="{00000000-0005-0000-0000-0000E2050000}"/>
    <cellStyle name="Calculation 3" xfId="63" xr:uid="{00000000-0005-0000-0000-0000E3050000}"/>
    <cellStyle name="Calculation 3 2" xfId="1430" xr:uid="{00000000-0005-0000-0000-0000E4050000}"/>
    <cellStyle name="Calculation 3 2 2" xfId="5403" xr:uid="{83637B16-2680-47A2-B227-870B1E9CBDC2}"/>
    <cellStyle name="Calculation 3 3" xfId="3708" xr:uid="{00000000-0005-0000-0000-0000E5050000}"/>
    <cellStyle name="Calculation 30" xfId="1431" xr:uid="{00000000-0005-0000-0000-0000E6050000}"/>
    <cellStyle name="Calculation 31" xfId="1432" xr:uid="{00000000-0005-0000-0000-0000E7050000}"/>
    <cellStyle name="Calculation 32" xfId="1433" xr:uid="{00000000-0005-0000-0000-0000E8050000}"/>
    <cellStyle name="Calculation 33" xfId="1434" xr:uid="{00000000-0005-0000-0000-0000E9050000}"/>
    <cellStyle name="Calculation 34" xfId="1435" xr:uid="{00000000-0005-0000-0000-0000EA050000}"/>
    <cellStyle name="Calculation 35" xfId="1436" xr:uid="{00000000-0005-0000-0000-0000EB050000}"/>
    <cellStyle name="Calculation 36" xfId="1437" xr:uid="{00000000-0005-0000-0000-0000EC050000}"/>
    <cellStyle name="Calculation 37" xfId="1438" xr:uid="{00000000-0005-0000-0000-0000ED050000}"/>
    <cellStyle name="Calculation 38" xfId="1439" xr:uid="{00000000-0005-0000-0000-0000EE050000}"/>
    <cellStyle name="Calculation 39" xfId="1440" xr:uid="{00000000-0005-0000-0000-0000EF050000}"/>
    <cellStyle name="Calculation 4" xfId="1441" xr:uid="{00000000-0005-0000-0000-0000F0050000}"/>
    <cellStyle name="Calculation 4 2" xfId="5404" xr:uid="{8197ECF7-A40F-4100-92B7-DA6AF3B5159C}"/>
    <cellStyle name="Calculation 40" xfId="1442" xr:uid="{00000000-0005-0000-0000-0000F1050000}"/>
    <cellStyle name="Calculation 41" xfId="1443" xr:uid="{00000000-0005-0000-0000-0000F2050000}"/>
    <cellStyle name="Calculation 42" xfId="1444" xr:uid="{00000000-0005-0000-0000-0000F3050000}"/>
    <cellStyle name="Calculation 43" xfId="1445" xr:uid="{00000000-0005-0000-0000-0000F4050000}"/>
    <cellStyle name="Calculation 5" xfId="1446" xr:uid="{00000000-0005-0000-0000-0000F5050000}"/>
    <cellStyle name="Calculation 5 2" xfId="5405" xr:uid="{CC578FA2-FFBE-459E-B46F-5151BE227C98}"/>
    <cellStyle name="Calculation 6" xfId="1447" xr:uid="{00000000-0005-0000-0000-0000F6050000}"/>
    <cellStyle name="Calculation 6 2" xfId="5406" xr:uid="{F65B5283-55A1-4136-87DD-A6F937B629D7}"/>
    <cellStyle name="Calculation 7" xfId="1448" xr:uid="{00000000-0005-0000-0000-0000F7050000}"/>
    <cellStyle name="Calculation 8" xfId="1449" xr:uid="{00000000-0005-0000-0000-0000F8050000}"/>
    <cellStyle name="Calculation 9" xfId="1450" xr:uid="{00000000-0005-0000-0000-0000F9050000}"/>
    <cellStyle name="Check Cell 10" xfId="1451" xr:uid="{00000000-0005-0000-0000-0000FA050000}"/>
    <cellStyle name="Check Cell 11" xfId="1452" xr:uid="{00000000-0005-0000-0000-0000FB050000}"/>
    <cellStyle name="Check Cell 12" xfId="1453" xr:uid="{00000000-0005-0000-0000-0000FC050000}"/>
    <cellStyle name="Check Cell 13" xfId="1454" xr:uid="{00000000-0005-0000-0000-0000FD050000}"/>
    <cellStyle name="Check Cell 14" xfId="1455" xr:uid="{00000000-0005-0000-0000-0000FE050000}"/>
    <cellStyle name="Check Cell 15" xfId="1456" xr:uid="{00000000-0005-0000-0000-0000FF050000}"/>
    <cellStyle name="Check Cell 16" xfId="1457" xr:uid="{00000000-0005-0000-0000-000000060000}"/>
    <cellStyle name="Check Cell 17" xfId="1458" xr:uid="{00000000-0005-0000-0000-000001060000}"/>
    <cellStyle name="Check Cell 18" xfId="1459" xr:uid="{00000000-0005-0000-0000-000002060000}"/>
    <cellStyle name="Check Cell 19" xfId="1460" xr:uid="{00000000-0005-0000-0000-000003060000}"/>
    <cellStyle name="Check Cell 2" xfId="64" xr:uid="{00000000-0005-0000-0000-000004060000}"/>
    <cellStyle name="Check Cell 2 10" xfId="3709" xr:uid="{00000000-0005-0000-0000-000005060000}"/>
    <cellStyle name="Check Cell 2 2" xfId="3710" xr:uid="{00000000-0005-0000-0000-000006060000}"/>
    <cellStyle name="Check Cell 2 3" xfId="3711" xr:uid="{00000000-0005-0000-0000-000007060000}"/>
    <cellStyle name="Check Cell 2 4" xfId="3712" xr:uid="{00000000-0005-0000-0000-000008060000}"/>
    <cellStyle name="Check Cell 2 5" xfId="3713" xr:uid="{00000000-0005-0000-0000-000009060000}"/>
    <cellStyle name="Check Cell 2 6" xfId="3714" xr:uid="{00000000-0005-0000-0000-00000A060000}"/>
    <cellStyle name="Check Cell 2 7" xfId="3715" xr:uid="{00000000-0005-0000-0000-00000B060000}"/>
    <cellStyle name="Check Cell 2 8" xfId="3716" xr:uid="{00000000-0005-0000-0000-00000C060000}"/>
    <cellStyle name="Check Cell 2 9" xfId="3717" xr:uid="{00000000-0005-0000-0000-00000D060000}"/>
    <cellStyle name="Check Cell 20" xfId="1461" xr:uid="{00000000-0005-0000-0000-00000E060000}"/>
    <cellStyle name="Check Cell 21" xfId="1462" xr:uid="{00000000-0005-0000-0000-00000F060000}"/>
    <cellStyle name="Check Cell 22" xfId="1463" xr:uid="{00000000-0005-0000-0000-000010060000}"/>
    <cellStyle name="Check Cell 23" xfId="1464" xr:uid="{00000000-0005-0000-0000-000011060000}"/>
    <cellStyle name="Check Cell 24" xfId="1465" xr:uid="{00000000-0005-0000-0000-000012060000}"/>
    <cellStyle name="Check Cell 25" xfId="1466" xr:uid="{00000000-0005-0000-0000-000013060000}"/>
    <cellStyle name="Check Cell 26" xfId="1467" xr:uid="{00000000-0005-0000-0000-000014060000}"/>
    <cellStyle name="Check Cell 27" xfId="1468" xr:uid="{00000000-0005-0000-0000-000015060000}"/>
    <cellStyle name="Check Cell 28" xfId="1469" xr:uid="{00000000-0005-0000-0000-000016060000}"/>
    <cellStyle name="Check Cell 29" xfId="1470" xr:uid="{00000000-0005-0000-0000-000017060000}"/>
    <cellStyle name="Check Cell 3" xfId="65" xr:uid="{00000000-0005-0000-0000-000018060000}"/>
    <cellStyle name="Check Cell 3 2" xfId="1471" xr:uid="{00000000-0005-0000-0000-000019060000}"/>
    <cellStyle name="Check Cell 30" xfId="1472" xr:uid="{00000000-0005-0000-0000-00001A060000}"/>
    <cellStyle name="Check Cell 31" xfId="1473" xr:uid="{00000000-0005-0000-0000-00001B060000}"/>
    <cellStyle name="Check Cell 32" xfId="1474" xr:uid="{00000000-0005-0000-0000-00001C060000}"/>
    <cellStyle name="Check Cell 33" xfId="1475" xr:uid="{00000000-0005-0000-0000-00001D060000}"/>
    <cellStyle name="Check Cell 34" xfId="1476" xr:uid="{00000000-0005-0000-0000-00001E060000}"/>
    <cellStyle name="Check Cell 35" xfId="1477" xr:uid="{00000000-0005-0000-0000-00001F060000}"/>
    <cellStyle name="Check Cell 36" xfId="1478" xr:uid="{00000000-0005-0000-0000-000020060000}"/>
    <cellStyle name="Check Cell 37" xfId="1479" xr:uid="{00000000-0005-0000-0000-000021060000}"/>
    <cellStyle name="Check Cell 38" xfId="1480" xr:uid="{00000000-0005-0000-0000-000022060000}"/>
    <cellStyle name="Check Cell 39" xfId="1481" xr:uid="{00000000-0005-0000-0000-000023060000}"/>
    <cellStyle name="Check Cell 4" xfId="1482" xr:uid="{00000000-0005-0000-0000-000024060000}"/>
    <cellStyle name="Check Cell 4 2" xfId="5407" xr:uid="{45215B39-B87D-46F2-8723-0D046AD0E0B3}"/>
    <cellStyle name="Check Cell 40" xfId="1483" xr:uid="{00000000-0005-0000-0000-000025060000}"/>
    <cellStyle name="Check Cell 41" xfId="1484" xr:uid="{00000000-0005-0000-0000-000026060000}"/>
    <cellStyle name="Check Cell 42" xfId="1485" xr:uid="{00000000-0005-0000-0000-000027060000}"/>
    <cellStyle name="Check Cell 43" xfId="1486" xr:uid="{00000000-0005-0000-0000-000028060000}"/>
    <cellStyle name="Check Cell 5" xfId="1487" xr:uid="{00000000-0005-0000-0000-000029060000}"/>
    <cellStyle name="Check Cell 5 2" xfId="5408" xr:uid="{76C3FB61-3CDB-4C22-AB10-AED879ED8170}"/>
    <cellStyle name="Check Cell 6" xfId="1488" xr:uid="{00000000-0005-0000-0000-00002A060000}"/>
    <cellStyle name="Check Cell 6 2" xfId="5409" xr:uid="{D2A8FDC8-F887-4D5E-89D2-3C59B340F0D4}"/>
    <cellStyle name="Check Cell 7" xfId="1489" xr:uid="{00000000-0005-0000-0000-00002B060000}"/>
    <cellStyle name="Check Cell 8" xfId="1490" xr:uid="{00000000-0005-0000-0000-00002C060000}"/>
    <cellStyle name="Check Cell 9" xfId="1491" xr:uid="{00000000-0005-0000-0000-00002D060000}"/>
    <cellStyle name="coin" xfId="270" xr:uid="{00000000-0005-0000-0000-00002E060000}"/>
    <cellStyle name="Comma" xfId="23605" builtinId="3"/>
    <cellStyle name="Comma [0] 2 10" xfId="3718" xr:uid="{00000000-0005-0000-0000-00002F060000}"/>
    <cellStyle name="Comma [0] 2 10 2" xfId="4944" xr:uid="{3E585FF3-C6B1-460B-A199-0B0C7122F701}"/>
    <cellStyle name="Comma [0] 2 10 3" xfId="23085" xr:uid="{9CF75AC6-E9E9-42FA-9E18-33AF81DD13EF}"/>
    <cellStyle name="Comma [0] 2 2" xfId="3719" xr:uid="{00000000-0005-0000-0000-000030060000}"/>
    <cellStyle name="Comma [0] 2 2 2" xfId="4945" xr:uid="{C95A98FE-C67D-4DEF-BA5C-2E0C9B585B3A}"/>
    <cellStyle name="Comma [0] 2 2 3" xfId="23086" xr:uid="{45B6B187-4997-41DC-9654-EDA84E4598FA}"/>
    <cellStyle name="Comma [0] 2 3" xfId="3720" xr:uid="{00000000-0005-0000-0000-000031060000}"/>
    <cellStyle name="Comma [0] 2 3 2" xfId="4946" xr:uid="{BE1C9EDE-A810-44F5-9790-FD6DB25B63A1}"/>
    <cellStyle name="Comma [0] 2 3 3" xfId="23087" xr:uid="{6984B13F-2145-4250-96A7-4221B7A28388}"/>
    <cellStyle name="Comma [0] 2 4" xfId="3721" xr:uid="{00000000-0005-0000-0000-000032060000}"/>
    <cellStyle name="Comma [0] 2 4 2" xfId="4947" xr:uid="{732E4C41-4AA2-421D-89C0-4B84AF038514}"/>
    <cellStyle name="Comma [0] 2 4 3" xfId="23088" xr:uid="{ADEC57C8-51DA-4023-B18D-F124BC398724}"/>
    <cellStyle name="Comma [0] 2 5" xfId="3722" xr:uid="{00000000-0005-0000-0000-000033060000}"/>
    <cellStyle name="Comma [0] 2 5 2" xfId="4948" xr:uid="{59FFADE4-149A-4B57-8192-8F99FD18909A}"/>
    <cellStyle name="Comma [0] 2 5 3" xfId="23089" xr:uid="{BB21AA0B-5EED-486B-9801-1B95BA3C1116}"/>
    <cellStyle name="Comma [0] 2 6" xfId="3723" xr:uid="{00000000-0005-0000-0000-000034060000}"/>
    <cellStyle name="Comma [0] 2 6 2" xfId="4949" xr:uid="{F433D267-B83E-4A33-8C2D-3E2C96FCC4F5}"/>
    <cellStyle name="Comma [0] 2 6 3" xfId="23090" xr:uid="{E704EF5B-B1EB-4C0A-9B34-998341AD41B2}"/>
    <cellStyle name="Comma [0] 2 7" xfId="3724" xr:uid="{00000000-0005-0000-0000-000035060000}"/>
    <cellStyle name="Comma [0] 2 7 2" xfId="4950" xr:uid="{4BDC52B9-DCDE-447A-B953-C675CE7F6483}"/>
    <cellStyle name="Comma [0] 2 7 3" xfId="23091" xr:uid="{DF233825-2EA9-4203-9CC4-F354C3525460}"/>
    <cellStyle name="Comma [0] 2 8" xfId="3725" xr:uid="{00000000-0005-0000-0000-000036060000}"/>
    <cellStyle name="Comma [0] 2 8 2" xfId="4951" xr:uid="{9087DC12-E4C8-40B4-B705-987BCB96E33B}"/>
    <cellStyle name="Comma [0] 2 8 3" xfId="23092" xr:uid="{80BB38F6-DF4C-4372-BF73-CC3152A8291F}"/>
    <cellStyle name="Comma [0] 2 9" xfId="3726" xr:uid="{00000000-0005-0000-0000-000037060000}"/>
    <cellStyle name="Comma [0] 2 9 2" xfId="4952" xr:uid="{A350AEFE-41D9-4A89-8453-30FE4A7C1EE1}"/>
    <cellStyle name="Comma [0] 2 9 3" xfId="23093" xr:uid="{C45C0DCE-F891-4273-B475-6F4363D33A53}"/>
    <cellStyle name="Comma 10" xfId="3727" xr:uid="{00000000-0005-0000-0000-000038060000}"/>
    <cellStyle name="Comma 10 10" xfId="5410" xr:uid="{B49DA591-1B0B-4260-99F4-994E964D9B1E}"/>
    <cellStyle name="Comma 10 10 2" xfId="5411" xr:uid="{19C6E1FF-0809-4800-93B2-18188D02F488}"/>
    <cellStyle name="Comma 10 10 3" xfId="5412" xr:uid="{669C16A0-75C0-4442-8AE2-C1337F5E8AD5}"/>
    <cellStyle name="Comma 10 11" xfId="5413" xr:uid="{30D23136-7BD5-4F68-9609-8F30550D6941}"/>
    <cellStyle name="Comma 10 12" xfId="5414" xr:uid="{5028F9BD-F1A0-48F9-9041-CE68CEC0B6B5}"/>
    <cellStyle name="Comma 10 13" xfId="4953" xr:uid="{300A3995-DE77-4F5D-AFFF-63366062D4ED}"/>
    <cellStyle name="Comma 10 2" xfId="3728" xr:uid="{00000000-0005-0000-0000-000039060000}"/>
    <cellStyle name="Comma 10 2 10" xfId="3729" xr:uid="{00000000-0005-0000-0000-00003A060000}"/>
    <cellStyle name="Comma 10 2 10 2" xfId="4955" xr:uid="{F6F18DBE-31A7-4BD4-9E40-DD8A5F9454C5}"/>
    <cellStyle name="Comma 10 2 10 3" xfId="23095" xr:uid="{A2BF8293-572F-45F3-8C47-95739ADAF68E}"/>
    <cellStyle name="Comma 10 2 11" xfId="3730" xr:uid="{00000000-0005-0000-0000-00003B060000}"/>
    <cellStyle name="Comma 10 2 11 2" xfId="4956" xr:uid="{B55E0059-FCB1-4588-961D-A6561D76CA7C}"/>
    <cellStyle name="Comma 10 2 11 3" xfId="23096" xr:uid="{8A453CCE-DAC8-4225-8795-C36E43D32931}"/>
    <cellStyle name="Comma 10 2 12" xfId="3731" xr:uid="{00000000-0005-0000-0000-00003C060000}"/>
    <cellStyle name="Comma 10 2 12 2" xfId="4957" xr:uid="{41E30484-71AF-4B41-B59E-0E72A781946A}"/>
    <cellStyle name="Comma 10 2 12 3" xfId="23097" xr:uid="{D4E8F038-557C-450A-A923-4AF37AA1C489}"/>
    <cellStyle name="Comma 10 2 13" xfId="3732" xr:uid="{00000000-0005-0000-0000-00003D060000}"/>
    <cellStyle name="Comma 10 2 13 2" xfId="4958" xr:uid="{B63A4FE2-781A-4170-BF3F-F3A158C9613F}"/>
    <cellStyle name="Comma 10 2 13 3" xfId="23098" xr:uid="{FDF3B1BF-3DC1-417F-83D6-AA80CE6955D0}"/>
    <cellStyle name="Comma 10 2 14" xfId="3733" xr:uid="{00000000-0005-0000-0000-00003E060000}"/>
    <cellStyle name="Comma 10 2 14 2" xfId="4959" xr:uid="{BB3A850F-7D16-4F1F-B859-22E6A46A5DDC}"/>
    <cellStyle name="Comma 10 2 14 3" xfId="23099" xr:uid="{0C0D1EA2-6FDA-4F14-BD8D-D39CAF653678}"/>
    <cellStyle name="Comma 10 2 15" xfId="3734" xr:uid="{00000000-0005-0000-0000-00003F060000}"/>
    <cellStyle name="Comma 10 2 15 2" xfId="4960" xr:uid="{A9F09567-D110-4F90-BDCA-BCDFBFF72875}"/>
    <cellStyle name="Comma 10 2 15 3" xfId="23100" xr:uid="{8A74825B-1C17-4F13-81B3-07845C0A88F0}"/>
    <cellStyle name="Comma 10 2 16" xfId="3735" xr:uid="{00000000-0005-0000-0000-000040060000}"/>
    <cellStyle name="Comma 10 2 16 2" xfId="4961" xr:uid="{8E17E815-DCFC-4947-AD10-4B8CE182A095}"/>
    <cellStyle name="Comma 10 2 16 3" xfId="23101" xr:uid="{73BA7D32-74FA-4CE2-B832-0B537F4AD6EA}"/>
    <cellStyle name="Comma 10 2 17" xfId="3736" xr:uid="{00000000-0005-0000-0000-000041060000}"/>
    <cellStyle name="Comma 10 2 17 2" xfId="4962" xr:uid="{10290BCA-265A-4E01-BADD-D50CC5884D8E}"/>
    <cellStyle name="Comma 10 2 17 3" xfId="23102" xr:uid="{B4CF744A-83C8-47D5-A45B-B3556A1D1916}"/>
    <cellStyle name="Comma 10 2 18" xfId="4954" xr:uid="{D1BADC70-9D12-4C92-8DCA-CDB240DC5967}"/>
    <cellStyle name="Comma 10 2 19" xfId="23094" xr:uid="{0E8D23BC-7ED2-4580-BDC5-66DCDBF89BCE}"/>
    <cellStyle name="Comma 10 2 2" xfId="3737" xr:uid="{00000000-0005-0000-0000-000042060000}"/>
    <cellStyle name="Comma 10 2 2 2" xfId="4963" xr:uid="{C297F818-B4E6-4260-9B7D-AE469F2A72BD}"/>
    <cellStyle name="Comma 10 2 2 3" xfId="23103" xr:uid="{12B3EE31-FEF7-4040-8F9A-064D016F1841}"/>
    <cellStyle name="Comma 10 2 3" xfId="3738" xr:uid="{00000000-0005-0000-0000-000043060000}"/>
    <cellStyle name="Comma 10 2 3 2" xfId="4964" xr:uid="{5D4B0469-C8F2-4484-A1DE-BA3ED6FB7FE4}"/>
    <cellStyle name="Comma 10 2 3 3" xfId="23104" xr:uid="{A500082F-AB2F-469D-97C8-2D63A06734BA}"/>
    <cellStyle name="Comma 10 2 4" xfId="3739" xr:uid="{00000000-0005-0000-0000-000044060000}"/>
    <cellStyle name="Comma 10 2 4 2" xfId="4965" xr:uid="{A3032D2F-8E0C-4268-97E7-470F11EC2041}"/>
    <cellStyle name="Comma 10 2 4 3" xfId="23105" xr:uid="{542EA13C-DAC4-44DE-96CA-A914929FDF12}"/>
    <cellStyle name="Comma 10 2 5" xfId="3740" xr:uid="{00000000-0005-0000-0000-000045060000}"/>
    <cellStyle name="Comma 10 2 5 2" xfId="4966" xr:uid="{2B2001D2-BBB9-42E4-ADEA-CC5279B71A8B}"/>
    <cellStyle name="Comma 10 2 5 3" xfId="23106" xr:uid="{3E0D744D-619B-4A1F-8D77-2504B8A80429}"/>
    <cellStyle name="Comma 10 2 6" xfId="3741" xr:uid="{00000000-0005-0000-0000-000046060000}"/>
    <cellStyle name="Comma 10 2 6 2" xfId="4967" xr:uid="{58D7340A-B0BB-434F-B06A-8D6580E837F8}"/>
    <cellStyle name="Comma 10 2 6 3" xfId="23107" xr:uid="{DC5A7D4A-69B9-4C90-B9C5-2465BC456C43}"/>
    <cellStyle name="Comma 10 2 7" xfId="3742" xr:uid="{00000000-0005-0000-0000-000047060000}"/>
    <cellStyle name="Comma 10 2 7 2" xfId="4968" xr:uid="{CF66E02C-58A4-4AF7-B86F-AFBC4E4DE571}"/>
    <cellStyle name="Comma 10 2 7 3" xfId="23108" xr:uid="{64F7058E-FA93-499F-96B6-893C7D207CBF}"/>
    <cellStyle name="Comma 10 2 8" xfId="3743" xr:uid="{00000000-0005-0000-0000-000048060000}"/>
    <cellStyle name="Comma 10 2 8 2" xfId="4969" xr:uid="{0488673C-E412-4BDB-A5CD-E75F75DA0479}"/>
    <cellStyle name="Comma 10 2 8 3" xfId="23109" xr:uid="{A340823E-A4F7-4755-A54D-A17E1F5BFD0F}"/>
    <cellStyle name="Comma 10 2 9" xfId="3744" xr:uid="{00000000-0005-0000-0000-000049060000}"/>
    <cellStyle name="Comma 10 2 9 2" xfId="4970" xr:uid="{C43F7DAC-C714-4D75-BF78-8AC202575DA1}"/>
    <cellStyle name="Comma 10 2 9 3" xfId="23110" xr:uid="{4199F1E4-61C1-44D7-9C5C-B5F5ECE63C94}"/>
    <cellStyle name="Comma 10 3" xfId="3745" xr:uid="{00000000-0005-0000-0000-00004A060000}"/>
    <cellStyle name="Comma 10 3 10" xfId="3746" xr:uid="{00000000-0005-0000-0000-00004B060000}"/>
    <cellStyle name="Comma 10 3 10 2" xfId="4972" xr:uid="{841A44BE-F6B6-4EED-9B6C-67DC883EAEF0}"/>
    <cellStyle name="Comma 10 3 10 3" xfId="23112" xr:uid="{167CB4AF-6F23-464F-A068-F7616E6BC512}"/>
    <cellStyle name="Comma 10 3 11" xfId="3747" xr:uid="{00000000-0005-0000-0000-00004C060000}"/>
    <cellStyle name="Comma 10 3 11 2" xfId="4973" xr:uid="{2D9544CB-ADFB-438F-B5A9-CE2C7A175714}"/>
    <cellStyle name="Comma 10 3 11 3" xfId="23113" xr:uid="{9C2A0374-EE23-4B3F-A370-9F5A280B225A}"/>
    <cellStyle name="Comma 10 3 12" xfId="3748" xr:uid="{00000000-0005-0000-0000-00004D060000}"/>
    <cellStyle name="Comma 10 3 12 2" xfId="4974" xr:uid="{08D00BA6-336A-44C8-A1F5-B1593D4EC8D2}"/>
    <cellStyle name="Comma 10 3 12 3" xfId="23114" xr:uid="{6B36BA42-856E-4679-A3E7-CDF0E13F30D8}"/>
    <cellStyle name="Comma 10 3 13" xfId="3749" xr:uid="{00000000-0005-0000-0000-00004E060000}"/>
    <cellStyle name="Comma 10 3 13 2" xfId="4975" xr:uid="{B4B27D66-BBBB-4CF7-9C23-1394864E45C9}"/>
    <cellStyle name="Comma 10 3 13 3" xfId="23115" xr:uid="{D8E9C23C-8474-4376-9A39-8FEE7480F776}"/>
    <cellStyle name="Comma 10 3 14" xfId="3750" xr:uid="{00000000-0005-0000-0000-00004F060000}"/>
    <cellStyle name="Comma 10 3 14 2" xfId="4976" xr:uid="{82A52370-139F-403B-AB4E-6ACBCCC95EEE}"/>
    <cellStyle name="Comma 10 3 14 3" xfId="23116" xr:uid="{855765D5-2CD6-4ECE-B8B1-5A8EB72B57A6}"/>
    <cellStyle name="Comma 10 3 15" xfId="3751" xr:uid="{00000000-0005-0000-0000-000050060000}"/>
    <cellStyle name="Comma 10 3 15 2" xfId="4977" xr:uid="{7935BAA6-EDB7-4C75-9316-3D0EE5918C6C}"/>
    <cellStyle name="Comma 10 3 15 3" xfId="23117" xr:uid="{E18B993B-12A3-4028-8868-1DFD1ADAD254}"/>
    <cellStyle name="Comma 10 3 16" xfId="3752" xr:uid="{00000000-0005-0000-0000-000051060000}"/>
    <cellStyle name="Comma 10 3 16 2" xfId="4978" xr:uid="{9936897D-63F0-4CD3-A5E4-B200213A18F7}"/>
    <cellStyle name="Comma 10 3 16 3" xfId="23118" xr:uid="{7F893BAC-16F5-49A0-8591-459C8D61B516}"/>
    <cellStyle name="Comma 10 3 17" xfId="3753" xr:uid="{00000000-0005-0000-0000-000052060000}"/>
    <cellStyle name="Comma 10 3 17 2" xfId="4979" xr:uid="{4F54C867-A537-43AB-8175-2E5DBFD1FB62}"/>
    <cellStyle name="Comma 10 3 17 3" xfId="23119" xr:uid="{8C4C8148-0B7E-4F23-AE5B-0203E492F6FE}"/>
    <cellStyle name="Comma 10 3 18" xfId="4971" xr:uid="{61FE0B08-C01D-48DC-9982-81BFEA405FBD}"/>
    <cellStyle name="Comma 10 3 19" xfId="23111" xr:uid="{FE4D4191-9BE4-4306-9FE5-1933DDB438E1}"/>
    <cellStyle name="Comma 10 3 2" xfId="3754" xr:uid="{00000000-0005-0000-0000-000053060000}"/>
    <cellStyle name="Comma 10 3 2 2" xfId="4980" xr:uid="{C5F39097-6409-46A8-90D2-1C6A194BB7A3}"/>
    <cellStyle name="Comma 10 3 2 3" xfId="23120" xr:uid="{CCC5B847-C9D6-4582-BB81-A80F0774F1EC}"/>
    <cellStyle name="Comma 10 3 3" xfId="3755" xr:uid="{00000000-0005-0000-0000-000054060000}"/>
    <cellStyle name="Comma 10 3 3 2" xfId="4981" xr:uid="{15C67BA4-96CA-4C33-8371-73D199F64884}"/>
    <cellStyle name="Comma 10 3 3 3" xfId="23121" xr:uid="{73B45C48-704F-4F0D-ABE5-7313755073B8}"/>
    <cellStyle name="Comma 10 3 4" xfId="3756" xr:uid="{00000000-0005-0000-0000-000055060000}"/>
    <cellStyle name="Comma 10 3 4 2" xfId="4982" xr:uid="{A1392B47-29A2-4A37-98B3-CFD7BBE085EB}"/>
    <cellStyle name="Comma 10 3 4 3" xfId="23122" xr:uid="{0947C5CB-53DC-4CB9-BA05-3A3138AD46E1}"/>
    <cellStyle name="Comma 10 3 5" xfId="3757" xr:uid="{00000000-0005-0000-0000-000056060000}"/>
    <cellStyle name="Comma 10 3 5 2" xfId="4983" xr:uid="{03839D83-C101-496E-917E-76372786CC3A}"/>
    <cellStyle name="Comma 10 3 5 3" xfId="23123" xr:uid="{5DE6AE12-43EE-4DE8-8A54-206D90297615}"/>
    <cellStyle name="Comma 10 3 6" xfId="3758" xr:uid="{00000000-0005-0000-0000-000057060000}"/>
    <cellStyle name="Comma 10 3 6 2" xfId="4984" xr:uid="{877087E7-4FA6-42AB-A82D-63EAC17FCC13}"/>
    <cellStyle name="Comma 10 3 6 3" xfId="23124" xr:uid="{6F8B6411-5DFD-4642-80D1-A2DA3EB62DBF}"/>
    <cellStyle name="Comma 10 3 7" xfId="3759" xr:uid="{00000000-0005-0000-0000-000058060000}"/>
    <cellStyle name="Comma 10 3 7 2" xfId="4985" xr:uid="{73B29122-5805-423A-891B-5F897DF77B81}"/>
    <cellStyle name="Comma 10 3 7 3" xfId="23125" xr:uid="{E1FB41EC-CAEC-4896-A5DA-F6299A7C9502}"/>
    <cellStyle name="Comma 10 3 8" xfId="3760" xr:uid="{00000000-0005-0000-0000-000059060000}"/>
    <cellStyle name="Comma 10 3 8 2" xfId="4986" xr:uid="{C91B1A30-155D-4E16-BED2-3D6CE7EFC1F5}"/>
    <cellStyle name="Comma 10 3 8 3" xfId="23126" xr:uid="{E26B0575-3751-49F0-A564-D53896F40B93}"/>
    <cellStyle name="Comma 10 3 9" xfId="3761" xr:uid="{00000000-0005-0000-0000-00005A060000}"/>
    <cellStyle name="Comma 10 3 9 2" xfId="4987" xr:uid="{03CDA3BF-557D-4136-81AF-1D75F6013E23}"/>
    <cellStyle name="Comma 10 3 9 3" xfId="23127" xr:uid="{517444FC-2A8B-472E-B532-A98EFBB790AC}"/>
    <cellStyle name="Comma 10 4" xfId="3762" xr:uid="{00000000-0005-0000-0000-00005B060000}"/>
    <cellStyle name="Comma 10 4 10" xfId="3763" xr:uid="{00000000-0005-0000-0000-00005C060000}"/>
    <cellStyle name="Comma 10 4 10 2" xfId="4989" xr:uid="{A0A76EB4-CE5B-44F4-843A-D1267E721A9A}"/>
    <cellStyle name="Comma 10 4 10 3" xfId="23129" xr:uid="{FFC43D7F-F57D-4D37-BDC1-D33E30962015}"/>
    <cellStyle name="Comma 10 4 11" xfId="3764" xr:uid="{00000000-0005-0000-0000-00005D060000}"/>
    <cellStyle name="Comma 10 4 11 2" xfId="4990" xr:uid="{A787F28B-0DDB-4B5A-B608-7B2442A0F340}"/>
    <cellStyle name="Comma 10 4 11 3" xfId="23130" xr:uid="{BA36F552-EE05-4BDC-9602-F3027B5480D5}"/>
    <cellStyle name="Comma 10 4 12" xfId="3765" xr:uid="{00000000-0005-0000-0000-00005E060000}"/>
    <cellStyle name="Comma 10 4 12 2" xfId="4991" xr:uid="{49F198FF-3E2F-438A-A6EC-658D076CF0AA}"/>
    <cellStyle name="Comma 10 4 12 3" xfId="23131" xr:uid="{31344943-CF11-450D-9BD1-376D2E01E5E7}"/>
    <cellStyle name="Comma 10 4 13" xfId="3766" xr:uid="{00000000-0005-0000-0000-00005F060000}"/>
    <cellStyle name="Comma 10 4 13 2" xfId="4992" xr:uid="{BA2BEEE6-EC3F-4739-8260-86BD9055FA8E}"/>
    <cellStyle name="Comma 10 4 13 3" xfId="23132" xr:uid="{BFDD8AA1-2A33-4D7B-8C62-3B81C8253AAA}"/>
    <cellStyle name="Comma 10 4 14" xfId="3767" xr:uid="{00000000-0005-0000-0000-000060060000}"/>
    <cellStyle name="Comma 10 4 14 2" xfId="4993" xr:uid="{0509109C-78A4-4730-B880-08CF4173CA17}"/>
    <cellStyle name="Comma 10 4 14 3" xfId="23133" xr:uid="{00D57DE5-9F13-4E3D-928A-8715B5FFD87D}"/>
    <cellStyle name="Comma 10 4 15" xfId="3768" xr:uid="{00000000-0005-0000-0000-000061060000}"/>
    <cellStyle name="Comma 10 4 15 2" xfId="4994" xr:uid="{3F5EDD1B-4F85-4532-B4C6-547BC5836CC9}"/>
    <cellStyle name="Comma 10 4 15 3" xfId="23134" xr:uid="{828EFD2A-5DD6-4036-A3A6-BD7DE2DAFA29}"/>
    <cellStyle name="Comma 10 4 16" xfId="3769" xr:uid="{00000000-0005-0000-0000-000062060000}"/>
    <cellStyle name="Comma 10 4 16 2" xfId="4995" xr:uid="{788636F3-9D01-47FB-BD4E-C60B390941DB}"/>
    <cellStyle name="Comma 10 4 16 3" xfId="23135" xr:uid="{D4320AE8-FF52-4516-AB2C-94B3AD8FE535}"/>
    <cellStyle name="Comma 10 4 17" xfId="3770" xr:uid="{00000000-0005-0000-0000-000063060000}"/>
    <cellStyle name="Comma 10 4 17 2" xfId="4996" xr:uid="{B481D785-2C38-4DB9-AA97-62BE7A8C1CEB}"/>
    <cellStyle name="Comma 10 4 17 3" xfId="23136" xr:uid="{50933447-AF6A-4011-B1B3-F667202DA0E7}"/>
    <cellStyle name="Comma 10 4 18" xfId="4988" xr:uid="{58B01E2D-FA87-4E21-B0BB-9F8454C069BF}"/>
    <cellStyle name="Comma 10 4 19" xfId="23128" xr:uid="{86EF5D52-108E-4BDD-8BAE-1B83A2CEA1C1}"/>
    <cellStyle name="Comma 10 4 2" xfId="3771" xr:uid="{00000000-0005-0000-0000-000064060000}"/>
    <cellStyle name="Comma 10 4 2 2" xfId="4997" xr:uid="{41F7AAB1-FB86-4CED-9C60-9A142D4E472D}"/>
    <cellStyle name="Comma 10 4 2 3" xfId="23137" xr:uid="{395291C0-E855-4822-BB81-9F7B45BDFEC2}"/>
    <cellStyle name="Comma 10 4 3" xfId="3772" xr:uid="{00000000-0005-0000-0000-000065060000}"/>
    <cellStyle name="Comma 10 4 3 2" xfId="4998" xr:uid="{D6426A79-4593-4B4B-877C-FFDA7952D524}"/>
    <cellStyle name="Comma 10 4 3 3" xfId="23138" xr:uid="{09D22CB7-6CB5-490D-BC22-CAEC06B3C618}"/>
    <cellStyle name="Comma 10 4 4" xfId="3773" xr:uid="{00000000-0005-0000-0000-000066060000}"/>
    <cellStyle name="Comma 10 4 4 2" xfId="4999" xr:uid="{F6F60AE3-D2AC-421D-8FD1-4A81550DDEAA}"/>
    <cellStyle name="Comma 10 4 4 3" xfId="23139" xr:uid="{FC754877-07AE-45CF-8630-A7071A62A913}"/>
    <cellStyle name="Comma 10 4 5" xfId="3774" xr:uid="{00000000-0005-0000-0000-000067060000}"/>
    <cellStyle name="Comma 10 4 5 2" xfId="5000" xr:uid="{6CECC101-5EE2-4E1F-9365-8CD7E6856632}"/>
    <cellStyle name="Comma 10 4 5 3" xfId="23140" xr:uid="{29108235-CE09-4C8F-B395-1C21D3F844BD}"/>
    <cellStyle name="Comma 10 4 6" xfId="3775" xr:uid="{00000000-0005-0000-0000-000068060000}"/>
    <cellStyle name="Comma 10 4 6 2" xfId="5001" xr:uid="{BCBD0250-6799-4AD8-A083-7D1EE530B107}"/>
    <cellStyle name="Comma 10 4 6 3" xfId="23141" xr:uid="{4BDFAE34-00E5-462A-80AD-D069B68AC800}"/>
    <cellStyle name="Comma 10 4 7" xfId="3776" xr:uid="{00000000-0005-0000-0000-000069060000}"/>
    <cellStyle name="Comma 10 4 7 2" xfId="5002" xr:uid="{4BDF9ACF-1289-49D8-9763-1B439EBDBC6B}"/>
    <cellStyle name="Comma 10 4 7 3" xfId="23142" xr:uid="{F307F707-A2E7-4B36-A251-4EED8AD74B12}"/>
    <cellStyle name="Comma 10 4 8" xfId="3777" xr:uid="{00000000-0005-0000-0000-00006A060000}"/>
    <cellStyle name="Comma 10 4 8 2" xfId="5003" xr:uid="{D1ECBCEC-AC26-4E16-810C-CA48C08651F8}"/>
    <cellStyle name="Comma 10 4 8 3" xfId="23143" xr:uid="{4DB1F1A6-D42B-45EE-9404-ED077ECDA88F}"/>
    <cellStyle name="Comma 10 4 9" xfId="3778" xr:uid="{00000000-0005-0000-0000-00006B060000}"/>
    <cellStyle name="Comma 10 4 9 2" xfId="5004" xr:uid="{68DB4EDB-C47B-4A92-85E0-9C2FD1FCB4D8}"/>
    <cellStyle name="Comma 10 4 9 3" xfId="23144" xr:uid="{448E2666-58AA-4244-B1E6-804E880E8736}"/>
    <cellStyle name="Comma 10 5" xfId="3779" xr:uid="{00000000-0005-0000-0000-00006C060000}"/>
    <cellStyle name="Comma 10 5 10" xfId="3780" xr:uid="{00000000-0005-0000-0000-00006D060000}"/>
    <cellStyle name="Comma 10 5 10 2" xfId="5006" xr:uid="{68F078AF-999B-4C85-8406-709258D2C91F}"/>
    <cellStyle name="Comma 10 5 10 3" xfId="23146" xr:uid="{BAA3F89D-70AE-4B7C-BDC7-DF9742FB5B1F}"/>
    <cellStyle name="Comma 10 5 11" xfId="3781" xr:uid="{00000000-0005-0000-0000-00006E060000}"/>
    <cellStyle name="Comma 10 5 11 2" xfId="5007" xr:uid="{AD3EF4A1-D3C9-40AC-A4F1-C981A372EE49}"/>
    <cellStyle name="Comma 10 5 11 3" xfId="23147" xr:uid="{E77E6BA1-426D-4B32-A9F6-E2221D63E8C2}"/>
    <cellStyle name="Comma 10 5 12" xfId="3782" xr:uid="{00000000-0005-0000-0000-00006F060000}"/>
    <cellStyle name="Comma 10 5 12 2" xfId="5008" xr:uid="{C7C686F2-5A7B-4CB4-AB96-39433F1B0B6C}"/>
    <cellStyle name="Comma 10 5 12 3" xfId="23148" xr:uid="{1AFFE4CB-34AD-49CF-A6E5-262073CDEB0B}"/>
    <cellStyle name="Comma 10 5 13" xfId="3783" xr:uid="{00000000-0005-0000-0000-000070060000}"/>
    <cellStyle name="Comma 10 5 13 2" xfId="5009" xr:uid="{84106490-5C43-4B08-90F5-917F0E11CAC4}"/>
    <cellStyle name="Comma 10 5 13 3" xfId="23149" xr:uid="{0EF66165-529E-4566-A2CA-764893F319C9}"/>
    <cellStyle name="Comma 10 5 14" xfId="3784" xr:uid="{00000000-0005-0000-0000-000071060000}"/>
    <cellStyle name="Comma 10 5 14 2" xfId="5010" xr:uid="{A6E6E8D9-EB75-4A57-91D1-0CEEAF7E93ED}"/>
    <cellStyle name="Comma 10 5 14 3" xfId="23150" xr:uid="{BD2BB37E-0960-4A98-8EE1-AD8E712C02F0}"/>
    <cellStyle name="Comma 10 5 15" xfId="3785" xr:uid="{00000000-0005-0000-0000-000072060000}"/>
    <cellStyle name="Comma 10 5 15 2" xfId="5011" xr:uid="{12C4F390-B1A0-4DE8-9347-BA5AE308B704}"/>
    <cellStyle name="Comma 10 5 15 3" xfId="23151" xr:uid="{7DECC404-2521-430D-9ECA-AB9D6DC34A82}"/>
    <cellStyle name="Comma 10 5 16" xfId="3786" xr:uid="{00000000-0005-0000-0000-000073060000}"/>
    <cellStyle name="Comma 10 5 16 2" xfId="5012" xr:uid="{5F3AC719-5159-4CC5-9120-E39794723F34}"/>
    <cellStyle name="Comma 10 5 16 3" xfId="23152" xr:uid="{DF7BBBB7-CDE3-44AD-9246-C72F52F65D1B}"/>
    <cellStyle name="Comma 10 5 17" xfId="3787" xr:uid="{00000000-0005-0000-0000-000074060000}"/>
    <cellStyle name="Comma 10 5 17 2" xfId="5013" xr:uid="{859F36CF-0D5E-48A4-B32A-3566309E77C9}"/>
    <cellStyle name="Comma 10 5 17 3" xfId="23153" xr:uid="{C626B739-8503-45DC-8A1F-846E52DD75A5}"/>
    <cellStyle name="Comma 10 5 18" xfId="5005" xr:uid="{3621D768-24FD-40F4-A2C7-C5EABF333F56}"/>
    <cellStyle name="Comma 10 5 19" xfId="23145" xr:uid="{2290D495-CFBF-4CDA-8A5D-8CBC6C715461}"/>
    <cellStyle name="Comma 10 5 2" xfId="3788" xr:uid="{00000000-0005-0000-0000-000075060000}"/>
    <cellStyle name="Comma 10 5 2 2" xfId="5014" xr:uid="{5656C527-F174-4519-94AE-7F2DF34E8DEE}"/>
    <cellStyle name="Comma 10 5 2 3" xfId="23154" xr:uid="{7E877FD6-A7DD-40D1-A5DD-835517D7763F}"/>
    <cellStyle name="Comma 10 5 3" xfId="3789" xr:uid="{00000000-0005-0000-0000-000076060000}"/>
    <cellStyle name="Comma 10 5 3 2" xfId="5015" xr:uid="{D686A1EC-A646-49FB-A918-B11839504517}"/>
    <cellStyle name="Comma 10 5 3 3" xfId="23155" xr:uid="{5102ACF8-30AF-44E2-9028-980EC4DB56DA}"/>
    <cellStyle name="Comma 10 5 4" xfId="3790" xr:uid="{00000000-0005-0000-0000-000077060000}"/>
    <cellStyle name="Comma 10 5 4 2" xfId="5016" xr:uid="{A2089FB7-7B32-4ACB-B5C4-17B76BAB69EB}"/>
    <cellStyle name="Comma 10 5 4 3" xfId="23156" xr:uid="{9046DA9B-57B1-4D68-A72C-03E006E95BE5}"/>
    <cellStyle name="Comma 10 5 5" xfId="3791" xr:uid="{00000000-0005-0000-0000-000078060000}"/>
    <cellStyle name="Comma 10 5 5 2" xfId="5017" xr:uid="{7AFEA4F7-0342-493A-9E7D-FEF7D15278D8}"/>
    <cellStyle name="Comma 10 5 5 3" xfId="23157" xr:uid="{F8081891-36FB-4F4E-AF49-AEDDADE4A031}"/>
    <cellStyle name="Comma 10 5 6" xfId="3792" xr:uid="{00000000-0005-0000-0000-000079060000}"/>
    <cellStyle name="Comma 10 5 6 2" xfId="5018" xr:uid="{8162CC13-950E-4A9D-8692-1379EB3304A6}"/>
    <cellStyle name="Comma 10 5 6 3" xfId="23158" xr:uid="{5B1F306B-DD5B-4EA2-9FBC-2B50374067AE}"/>
    <cellStyle name="Comma 10 5 7" xfId="3793" xr:uid="{00000000-0005-0000-0000-00007A060000}"/>
    <cellStyle name="Comma 10 5 7 2" xfId="5019" xr:uid="{9F0C362C-C116-4733-A5AD-5C04D5012124}"/>
    <cellStyle name="Comma 10 5 7 3" xfId="23159" xr:uid="{45D05E12-5A2D-4B87-8929-DFBDAB316DB1}"/>
    <cellStyle name="Comma 10 5 8" xfId="3794" xr:uid="{00000000-0005-0000-0000-00007B060000}"/>
    <cellStyle name="Comma 10 5 8 2" xfId="5020" xr:uid="{C3B750A8-7ACD-4A98-9395-0543DCD3F372}"/>
    <cellStyle name="Comma 10 5 8 3" xfId="23160" xr:uid="{F7A64E6A-7FE0-418E-9EFD-CA2665039E1B}"/>
    <cellStyle name="Comma 10 5 9" xfId="3795" xr:uid="{00000000-0005-0000-0000-00007C060000}"/>
    <cellStyle name="Comma 10 5 9 2" xfId="5021" xr:uid="{66BDD0E7-D0DD-44EF-B16D-26D155496BAA}"/>
    <cellStyle name="Comma 10 5 9 3" xfId="23161" xr:uid="{4ABCA524-9C1C-4302-ACE7-8ADA8B8A80B0}"/>
    <cellStyle name="Comma 10 6" xfId="3796" xr:uid="{00000000-0005-0000-0000-00007D060000}"/>
    <cellStyle name="Comma 10 6 10" xfId="3797" xr:uid="{00000000-0005-0000-0000-00007E060000}"/>
    <cellStyle name="Comma 10 6 10 2" xfId="5023" xr:uid="{2D1F0604-05B0-4BB3-97DE-76AB2979815C}"/>
    <cellStyle name="Comma 10 6 10 3" xfId="23163" xr:uid="{557A92A4-389A-4E16-BC55-4E075F57C1D1}"/>
    <cellStyle name="Comma 10 6 11" xfId="3798" xr:uid="{00000000-0005-0000-0000-00007F060000}"/>
    <cellStyle name="Comma 10 6 11 2" xfId="5024" xr:uid="{9E07495A-DF3F-4527-A881-13111796DDDB}"/>
    <cellStyle name="Comma 10 6 11 3" xfId="23164" xr:uid="{7DB9F0EB-5416-4ED9-B021-BF08639C1C58}"/>
    <cellStyle name="Comma 10 6 12" xfId="3799" xr:uid="{00000000-0005-0000-0000-000080060000}"/>
    <cellStyle name="Comma 10 6 12 2" xfId="5025" xr:uid="{8F212592-7099-4337-BFE7-284A70E5B64C}"/>
    <cellStyle name="Comma 10 6 12 3" xfId="23165" xr:uid="{3557394A-DFEB-4E62-95BA-747D4185D090}"/>
    <cellStyle name="Comma 10 6 13" xfId="3800" xr:uid="{00000000-0005-0000-0000-000081060000}"/>
    <cellStyle name="Comma 10 6 13 2" xfId="5026" xr:uid="{08A877A3-B4BE-44A2-8F8A-E32D7FE1C4B1}"/>
    <cellStyle name="Comma 10 6 13 3" xfId="23166" xr:uid="{835712E5-BFC9-43A8-B379-C95B22F545F0}"/>
    <cellStyle name="Comma 10 6 14" xfId="3801" xr:uid="{00000000-0005-0000-0000-000082060000}"/>
    <cellStyle name="Comma 10 6 14 2" xfId="5027" xr:uid="{15728EB7-41D6-440F-BCA6-9A90DE5F63B7}"/>
    <cellStyle name="Comma 10 6 14 3" xfId="23167" xr:uid="{4A0F43F5-6FB3-40A5-A0AC-DECF4EC9BEB5}"/>
    <cellStyle name="Comma 10 6 15" xfId="3802" xr:uid="{00000000-0005-0000-0000-000083060000}"/>
    <cellStyle name="Comma 10 6 15 2" xfId="5028" xr:uid="{9AA0BE63-C14D-4737-95B4-8B54ED85A643}"/>
    <cellStyle name="Comma 10 6 15 3" xfId="23168" xr:uid="{A4C89E0A-6BBD-4F11-8C6E-889648C4C524}"/>
    <cellStyle name="Comma 10 6 16" xfId="3803" xr:uid="{00000000-0005-0000-0000-000084060000}"/>
    <cellStyle name="Comma 10 6 16 2" xfId="5029" xr:uid="{67E4CFF9-EF15-482D-AD44-6AF1164E7861}"/>
    <cellStyle name="Comma 10 6 16 3" xfId="23169" xr:uid="{B1FE8EF5-0E09-4BC2-B105-DA35964C5FBE}"/>
    <cellStyle name="Comma 10 6 17" xfId="3804" xr:uid="{00000000-0005-0000-0000-000085060000}"/>
    <cellStyle name="Comma 10 6 17 2" xfId="5030" xr:uid="{0C6DA85A-75F6-4DE7-BDE1-FA721A297985}"/>
    <cellStyle name="Comma 10 6 17 3" xfId="23170" xr:uid="{C39953EB-C0B0-4052-823B-BD432CA0960D}"/>
    <cellStyle name="Comma 10 6 18" xfId="5022" xr:uid="{A55B0BC4-38A3-40B4-9C47-D7073C2DE2F8}"/>
    <cellStyle name="Comma 10 6 19" xfId="23162" xr:uid="{23C25132-F82B-4169-9E16-038EBA34AD05}"/>
    <cellStyle name="Comma 10 6 2" xfId="3805" xr:uid="{00000000-0005-0000-0000-000086060000}"/>
    <cellStyle name="Comma 10 6 2 2" xfId="5031" xr:uid="{50A255A0-1C8E-42C7-815A-F32FDB13419F}"/>
    <cellStyle name="Comma 10 6 2 3" xfId="23171" xr:uid="{95048ACD-A8C5-44EC-A0E6-B14AC6EBEA3A}"/>
    <cellStyle name="Comma 10 6 3" xfId="3806" xr:uid="{00000000-0005-0000-0000-000087060000}"/>
    <cellStyle name="Comma 10 6 3 2" xfId="5032" xr:uid="{0E0E7417-B107-4EDE-9640-54E987598EFF}"/>
    <cellStyle name="Comma 10 6 3 3" xfId="23172" xr:uid="{53F80BB7-A39B-4AF9-97B3-81C01625BBFE}"/>
    <cellStyle name="Comma 10 6 4" xfId="3807" xr:uid="{00000000-0005-0000-0000-000088060000}"/>
    <cellStyle name="Comma 10 6 4 2" xfId="5033" xr:uid="{051CF6BE-D23A-47BF-93FB-0122FA3EA3DD}"/>
    <cellStyle name="Comma 10 6 4 3" xfId="23173" xr:uid="{ABE21EB0-B5C8-4336-A6CA-B36FDFFBFF66}"/>
    <cellStyle name="Comma 10 6 5" xfId="3808" xr:uid="{00000000-0005-0000-0000-000089060000}"/>
    <cellStyle name="Comma 10 6 5 2" xfId="5034" xr:uid="{B0DFED5E-CB2B-4736-8A05-AA12E9DF6019}"/>
    <cellStyle name="Comma 10 6 5 3" xfId="23174" xr:uid="{7756BE1C-5259-4E3C-9363-4B36C2472D32}"/>
    <cellStyle name="Comma 10 6 6" xfId="3809" xr:uid="{00000000-0005-0000-0000-00008A060000}"/>
    <cellStyle name="Comma 10 6 6 2" xfId="5035" xr:uid="{064BDE50-EE50-42C5-8835-5AE57D6BE5C1}"/>
    <cellStyle name="Comma 10 6 6 3" xfId="23175" xr:uid="{6295559A-53EF-4217-8D0D-6AEA278F46FC}"/>
    <cellStyle name="Comma 10 6 7" xfId="3810" xr:uid="{00000000-0005-0000-0000-00008B060000}"/>
    <cellStyle name="Comma 10 6 7 2" xfId="5036" xr:uid="{9A4346B0-59C4-4B92-B6ED-07F4529EB520}"/>
    <cellStyle name="Comma 10 6 7 3" xfId="23176" xr:uid="{2272F33E-7C1B-4605-88EF-98C02CAA5242}"/>
    <cellStyle name="Comma 10 6 8" xfId="3811" xr:uid="{00000000-0005-0000-0000-00008C060000}"/>
    <cellStyle name="Comma 10 6 8 2" xfId="5037" xr:uid="{23FF70B6-7A0E-4D36-9F49-31D26914B3EA}"/>
    <cellStyle name="Comma 10 6 8 3" xfId="23177" xr:uid="{EC23D04F-8EC3-4F56-BBD6-AE4390C19F5C}"/>
    <cellStyle name="Comma 10 6 9" xfId="3812" xr:uid="{00000000-0005-0000-0000-00008D060000}"/>
    <cellStyle name="Comma 10 6 9 2" xfId="5038" xr:uid="{6B667EF1-7D81-4BA2-8E01-CA5FE0D36F67}"/>
    <cellStyle name="Comma 10 6 9 3" xfId="23178" xr:uid="{7160E58D-E7EF-4746-839C-3D423666F206}"/>
    <cellStyle name="Comma 10 7" xfId="3813" xr:uid="{00000000-0005-0000-0000-00008E060000}"/>
    <cellStyle name="Comma 10 7 10" xfId="3814" xr:uid="{00000000-0005-0000-0000-00008F060000}"/>
    <cellStyle name="Comma 10 7 10 2" xfId="5040" xr:uid="{E1563513-B12B-449C-902D-A9E9733FAEE5}"/>
    <cellStyle name="Comma 10 7 10 3" xfId="23180" xr:uid="{25D9DDCB-826F-4ECF-94B7-3D9CFC3ABAB9}"/>
    <cellStyle name="Comma 10 7 11" xfId="3815" xr:uid="{00000000-0005-0000-0000-000090060000}"/>
    <cellStyle name="Comma 10 7 11 2" xfId="5041" xr:uid="{59055AE7-1EBA-4787-A532-8602234E6832}"/>
    <cellStyle name="Comma 10 7 11 3" xfId="23181" xr:uid="{B589C9F4-9A97-4D6A-8C0A-B485753A1D42}"/>
    <cellStyle name="Comma 10 7 12" xfId="3816" xr:uid="{00000000-0005-0000-0000-000091060000}"/>
    <cellStyle name="Comma 10 7 12 2" xfId="5042" xr:uid="{43FBC1AB-1FD0-444E-8DE4-A9A3658172C8}"/>
    <cellStyle name="Comma 10 7 12 3" xfId="23182" xr:uid="{53A2A3B9-C223-45E4-B781-ECD6C9422853}"/>
    <cellStyle name="Comma 10 7 13" xfId="3817" xr:uid="{00000000-0005-0000-0000-000092060000}"/>
    <cellStyle name="Comma 10 7 13 2" xfId="5043" xr:uid="{BE63DDEF-B57B-4B21-93C1-E9985846A121}"/>
    <cellStyle name="Comma 10 7 13 3" xfId="23183" xr:uid="{B1A9DA96-EADD-463E-B043-169AECDCE780}"/>
    <cellStyle name="Comma 10 7 14" xfId="3818" xr:uid="{00000000-0005-0000-0000-000093060000}"/>
    <cellStyle name="Comma 10 7 14 2" xfId="5044" xr:uid="{1E2851A1-405D-4CA9-837C-21A1E618BC3D}"/>
    <cellStyle name="Comma 10 7 14 3" xfId="23184" xr:uid="{D0144FD7-03EC-4F41-B95E-6B8F01CA533C}"/>
    <cellStyle name="Comma 10 7 15" xfId="3819" xr:uid="{00000000-0005-0000-0000-000094060000}"/>
    <cellStyle name="Comma 10 7 15 2" xfId="5045" xr:uid="{4B95DC88-3D1D-484B-81AF-2E588B6A4310}"/>
    <cellStyle name="Comma 10 7 15 3" xfId="23185" xr:uid="{36993531-0458-4D14-B684-497BA1B0511D}"/>
    <cellStyle name="Comma 10 7 16" xfId="3820" xr:uid="{00000000-0005-0000-0000-000095060000}"/>
    <cellStyle name="Comma 10 7 16 2" xfId="5046" xr:uid="{5B5508A5-BFA6-4ED9-BB2B-A19C19D82187}"/>
    <cellStyle name="Comma 10 7 16 3" xfId="23186" xr:uid="{84E90902-6F75-4673-B16C-1D87022E5C79}"/>
    <cellStyle name="Comma 10 7 17" xfId="3821" xr:uid="{00000000-0005-0000-0000-000096060000}"/>
    <cellStyle name="Comma 10 7 17 2" xfId="5047" xr:uid="{246AEC9E-39E9-4EA9-89ED-C9B776327DA6}"/>
    <cellStyle name="Comma 10 7 17 3" xfId="23187" xr:uid="{BF8954F8-3B7B-4D5D-A639-C6E713814846}"/>
    <cellStyle name="Comma 10 7 18" xfId="5039" xr:uid="{60B9A113-A5E4-4D35-9AFA-1E39B56F2618}"/>
    <cellStyle name="Comma 10 7 19" xfId="23179" xr:uid="{72B7E51D-AA4A-47CD-B0BC-BE169FB483F3}"/>
    <cellStyle name="Comma 10 7 2" xfId="3822" xr:uid="{00000000-0005-0000-0000-000097060000}"/>
    <cellStyle name="Comma 10 7 2 2" xfId="5048" xr:uid="{FB108E17-8A8D-4354-8D2A-1162C1024E2F}"/>
    <cellStyle name="Comma 10 7 2 3" xfId="23188" xr:uid="{81A7E5D0-52C3-42C8-8C87-E08F33C36B37}"/>
    <cellStyle name="Comma 10 7 3" xfId="3823" xr:uid="{00000000-0005-0000-0000-000098060000}"/>
    <cellStyle name="Comma 10 7 3 2" xfId="5049" xr:uid="{64829E5E-42DB-4BF5-BE2C-4D770A80F082}"/>
    <cellStyle name="Comma 10 7 3 3" xfId="23189" xr:uid="{D31CB77B-8D36-4AD3-A078-7A51CCBF0614}"/>
    <cellStyle name="Comma 10 7 4" xfId="3824" xr:uid="{00000000-0005-0000-0000-000099060000}"/>
    <cellStyle name="Comma 10 7 4 2" xfId="5050" xr:uid="{36E1DEBB-D2F3-4422-9C47-5436A6DAA4D4}"/>
    <cellStyle name="Comma 10 7 4 3" xfId="23190" xr:uid="{6CDDFC6A-B7BB-429D-9AC3-BCD78D164E04}"/>
    <cellStyle name="Comma 10 7 5" xfId="3825" xr:uid="{00000000-0005-0000-0000-00009A060000}"/>
    <cellStyle name="Comma 10 7 5 2" xfId="5051" xr:uid="{98512BDD-4E54-480F-B816-8108EA7E4BE1}"/>
    <cellStyle name="Comma 10 7 5 3" xfId="23191" xr:uid="{558F1321-0D97-4A77-BE21-F4E1988BED80}"/>
    <cellStyle name="Comma 10 7 6" xfId="3826" xr:uid="{00000000-0005-0000-0000-00009B060000}"/>
    <cellStyle name="Comma 10 7 6 2" xfId="5052" xr:uid="{BF8934DF-F15B-4AAC-9C26-756AC41C8F1B}"/>
    <cellStyle name="Comma 10 7 6 3" xfId="23192" xr:uid="{DBFFE4E8-B6C0-4AE8-AB0F-2A2FD869740B}"/>
    <cellStyle name="Comma 10 7 7" xfId="3827" xr:uid="{00000000-0005-0000-0000-00009C060000}"/>
    <cellStyle name="Comma 10 7 7 2" xfId="5053" xr:uid="{C402C615-C613-4DE7-8F56-174CE9BE3D31}"/>
    <cellStyle name="Comma 10 7 7 3" xfId="23193" xr:uid="{4BDF3A90-76BB-4D07-B8A3-5E3A461C841D}"/>
    <cellStyle name="Comma 10 7 8" xfId="3828" xr:uid="{00000000-0005-0000-0000-00009D060000}"/>
    <cellStyle name="Comma 10 7 8 2" xfId="5054" xr:uid="{0E145395-A5CA-455C-97F9-4EF231434ACA}"/>
    <cellStyle name="Comma 10 7 8 3" xfId="23194" xr:uid="{2B86A7F7-BCC0-4E06-902F-97E4BF9F6730}"/>
    <cellStyle name="Comma 10 7 9" xfId="3829" xr:uid="{00000000-0005-0000-0000-00009E060000}"/>
    <cellStyle name="Comma 10 7 9 2" xfId="5055" xr:uid="{168DE26C-AB02-445A-A589-42E42995B398}"/>
    <cellStyle name="Comma 10 7 9 3" xfId="23195" xr:uid="{42FF02CC-1016-4D40-830C-17E7C541743C}"/>
    <cellStyle name="Comma 10 8" xfId="3830" xr:uid="{00000000-0005-0000-0000-00009F060000}"/>
    <cellStyle name="Comma 10 8 10" xfId="3831" xr:uid="{00000000-0005-0000-0000-0000A0060000}"/>
    <cellStyle name="Comma 10 8 10 2" xfId="5057" xr:uid="{A92F11E9-81B7-48AF-A153-67ABB5487494}"/>
    <cellStyle name="Comma 10 8 10 3" xfId="23197" xr:uid="{91EC3DA5-EA38-48EE-A0C2-312BB4A34100}"/>
    <cellStyle name="Comma 10 8 11" xfId="3832" xr:uid="{00000000-0005-0000-0000-0000A1060000}"/>
    <cellStyle name="Comma 10 8 11 2" xfId="5058" xr:uid="{4A4A2EC5-350D-416F-8B93-5D589FE85EB1}"/>
    <cellStyle name="Comma 10 8 11 3" xfId="23198" xr:uid="{43DF3C51-82A8-4705-B0F2-59E5C21F22D9}"/>
    <cellStyle name="Comma 10 8 12" xfId="3833" xr:uid="{00000000-0005-0000-0000-0000A2060000}"/>
    <cellStyle name="Comma 10 8 12 2" xfId="5059" xr:uid="{81B32580-A4FB-49E6-8278-86ED043360DA}"/>
    <cellStyle name="Comma 10 8 12 3" xfId="23199" xr:uid="{299DE986-02E9-4C96-81F6-0820CD30572A}"/>
    <cellStyle name="Comma 10 8 13" xfId="3834" xr:uid="{00000000-0005-0000-0000-0000A3060000}"/>
    <cellStyle name="Comma 10 8 13 2" xfId="5060" xr:uid="{0765B307-AEEA-4C4C-9B44-8476CD886233}"/>
    <cellStyle name="Comma 10 8 13 3" xfId="23200" xr:uid="{E7266D63-6E83-4C6A-8D3D-F48E69563EC7}"/>
    <cellStyle name="Comma 10 8 14" xfId="3835" xr:uid="{00000000-0005-0000-0000-0000A4060000}"/>
    <cellStyle name="Comma 10 8 14 2" xfId="5061" xr:uid="{2D58B060-9461-45FC-B02D-87151DC3CAB5}"/>
    <cellStyle name="Comma 10 8 14 3" xfId="23201" xr:uid="{6BF65393-2D64-4DA5-9474-31CEB3412729}"/>
    <cellStyle name="Comma 10 8 15" xfId="3836" xr:uid="{00000000-0005-0000-0000-0000A5060000}"/>
    <cellStyle name="Comma 10 8 15 2" xfId="5062" xr:uid="{421B3387-B773-4D81-9AD2-C657B8124C66}"/>
    <cellStyle name="Comma 10 8 15 3" xfId="23202" xr:uid="{FC71B8FA-BDBD-431C-94AF-8C0398F0FBCA}"/>
    <cellStyle name="Comma 10 8 16" xfId="3837" xr:uid="{00000000-0005-0000-0000-0000A6060000}"/>
    <cellStyle name="Comma 10 8 16 2" xfId="5063" xr:uid="{180E7C1E-49D8-45F1-93F2-72732A775BA5}"/>
    <cellStyle name="Comma 10 8 16 3" xfId="23203" xr:uid="{2751C261-79CA-4DFB-BAAE-F47C22AFD7E2}"/>
    <cellStyle name="Comma 10 8 17" xfId="3838" xr:uid="{00000000-0005-0000-0000-0000A7060000}"/>
    <cellStyle name="Comma 10 8 17 2" xfId="5064" xr:uid="{BC5D14BD-C1D8-4564-9801-CB0B9CD08419}"/>
    <cellStyle name="Comma 10 8 17 3" xfId="23204" xr:uid="{74F1F594-A342-4DC0-8320-FEA8455F64C5}"/>
    <cellStyle name="Comma 10 8 18" xfId="5056" xr:uid="{FDAC2A98-161A-4D21-80EA-5DEFCD6BF273}"/>
    <cellStyle name="Comma 10 8 19" xfId="23196" xr:uid="{02201068-4446-45F8-806B-A031BEC90D0B}"/>
    <cellStyle name="Comma 10 8 2" xfId="3839" xr:uid="{00000000-0005-0000-0000-0000A8060000}"/>
    <cellStyle name="Comma 10 8 2 2" xfId="5065" xr:uid="{2D2722EA-A29C-4ADF-94D6-E1364A120367}"/>
    <cellStyle name="Comma 10 8 2 3" xfId="23205" xr:uid="{EDB7C3F4-91CE-4502-B0BE-7303658E1D7A}"/>
    <cellStyle name="Comma 10 8 3" xfId="3840" xr:uid="{00000000-0005-0000-0000-0000A9060000}"/>
    <cellStyle name="Comma 10 8 3 2" xfId="5066" xr:uid="{496655FD-C14F-4CD6-BAC6-731B552659C7}"/>
    <cellStyle name="Comma 10 8 3 3" xfId="23206" xr:uid="{D43CEB9B-81E8-4372-9D3A-37858687A840}"/>
    <cellStyle name="Comma 10 8 4" xfId="3841" xr:uid="{00000000-0005-0000-0000-0000AA060000}"/>
    <cellStyle name="Comma 10 8 4 2" xfId="5067" xr:uid="{E506F2BA-69F0-47D0-96F3-019F026E5DB3}"/>
    <cellStyle name="Comma 10 8 4 3" xfId="23207" xr:uid="{29D3A5D2-C86E-49DA-A281-36315E2580AD}"/>
    <cellStyle name="Comma 10 8 5" xfId="3842" xr:uid="{00000000-0005-0000-0000-0000AB060000}"/>
    <cellStyle name="Comma 10 8 5 2" xfId="5068" xr:uid="{096ABBD7-B090-4F09-BFCF-DE3F23BEC347}"/>
    <cellStyle name="Comma 10 8 5 3" xfId="23208" xr:uid="{1BA83A3F-DE43-4DF3-80C4-7A162D355E86}"/>
    <cellStyle name="Comma 10 8 6" xfId="3843" xr:uid="{00000000-0005-0000-0000-0000AC060000}"/>
    <cellStyle name="Comma 10 8 6 2" xfId="5069" xr:uid="{49CB0DB9-8CFA-4283-9AD1-81F57070A248}"/>
    <cellStyle name="Comma 10 8 6 3" xfId="23209" xr:uid="{D2F4A11A-BFE2-45D6-AD5F-386368E3D8C1}"/>
    <cellStyle name="Comma 10 8 7" xfId="3844" xr:uid="{00000000-0005-0000-0000-0000AD060000}"/>
    <cellStyle name="Comma 10 8 7 2" xfId="5070" xr:uid="{FED90A2A-A5EB-4259-BEDE-0F9C2E84781E}"/>
    <cellStyle name="Comma 10 8 7 3" xfId="23210" xr:uid="{4E54A824-E5F2-4585-8476-B03EDFEACE40}"/>
    <cellStyle name="Comma 10 8 8" xfId="3845" xr:uid="{00000000-0005-0000-0000-0000AE060000}"/>
    <cellStyle name="Comma 10 8 8 2" xfId="5071" xr:uid="{CCB01CA8-4C04-4895-A16D-3D9CE7E2D188}"/>
    <cellStyle name="Comma 10 8 8 3" xfId="23211" xr:uid="{B398CCA5-F86B-460E-BC99-A02567DB2FB7}"/>
    <cellStyle name="Comma 10 8 9" xfId="3846" xr:uid="{00000000-0005-0000-0000-0000AF060000}"/>
    <cellStyle name="Comma 10 8 9 2" xfId="5072" xr:uid="{626AACEC-F0C8-4B22-8737-E7138DB56FF9}"/>
    <cellStyle name="Comma 10 8 9 3" xfId="23212" xr:uid="{C0C4263F-D0B7-4411-A62E-A993B17A2E59}"/>
    <cellStyle name="Comma 10 9" xfId="5415" xr:uid="{D5EB9C14-CCED-4CDE-8C30-8119693B4653}"/>
    <cellStyle name="Comma 10 9 2" xfId="23390" xr:uid="{A5A79CB8-52F0-4182-975C-336B98F08164}"/>
    <cellStyle name="Comma 11" xfId="3847" xr:uid="{00000000-0005-0000-0000-0000B0060000}"/>
    <cellStyle name="Comma 11 2" xfId="5073" xr:uid="{5712F3B9-BBA5-48DC-8D23-D73F1D65687A}"/>
    <cellStyle name="Comma 11 2 2" xfId="23391" xr:uid="{8A58B82F-AEFA-49DD-9F57-96BAC185BB13}"/>
    <cellStyle name="Comma 12" xfId="3848" xr:uid="{00000000-0005-0000-0000-0000B1060000}"/>
    <cellStyle name="Comma 12 2" xfId="5074" xr:uid="{64740F39-F5CE-4778-A7C2-E104BC6166F2}"/>
    <cellStyle name="Comma 13" xfId="3849" xr:uid="{00000000-0005-0000-0000-0000B2060000}"/>
    <cellStyle name="Comma 13 2" xfId="5075" xr:uid="{0C53E9E5-8A32-4B2A-B37B-AAF718DA4440}"/>
    <cellStyle name="Comma 14" xfId="1492" xr:uid="{00000000-0005-0000-0000-0000B3060000}"/>
    <cellStyle name="Comma 14 2" xfId="3850" xr:uid="{00000000-0005-0000-0000-0000B4060000}"/>
    <cellStyle name="Comma 14 2 2" xfId="5076" xr:uid="{E4169ED2-9DFB-40A9-B1AA-B7C4B7B8BAF9}"/>
    <cellStyle name="Comma 15" xfId="3851" xr:uid="{00000000-0005-0000-0000-0000B5060000}"/>
    <cellStyle name="Comma 15 2" xfId="5077" xr:uid="{99AD81CC-F3F5-42AE-9448-1DA9E07F770C}"/>
    <cellStyle name="Comma 16" xfId="3852" xr:uid="{00000000-0005-0000-0000-0000B6060000}"/>
    <cellStyle name="Comma 16 2" xfId="5078" xr:uid="{17513D11-BD7E-47E8-9925-DBF4FBE8E47F}"/>
    <cellStyle name="Comma 17" xfId="3853" xr:uid="{00000000-0005-0000-0000-0000B7060000}"/>
    <cellStyle name="Comma 17 2" xfId="5079" xr:uid="{49A49B01-2AB6-4531-91B9-176912A62555}"/>
    <cellStyle name="Comma 18" xfId="3854" xr:uid="{00000000-0005-0000-0000-0000B8060000}"/>
    <cellStyle name="Comma 18 2" xfId="5080" xr:uid="{CA898488-97F8-441F-A468-6D7F5D06936C}"/>
    <cellStyle name="Comma 19" xfId="3855" xr:uid="{00000000-0005-0000-0000-0000B9060000}"/>
    <cellStyle name="Comma 19 2" xfId="5081" xr:uid="{3AC5DFAF-CDEE-4AA4-BF4D-7B56CD529EDC}"/>
    <cellStyle name="Comma 2" xfId="66" xr:uid="{00000000-0005-0000-0000-0000BA060000}"/>
    <cellStyle name="Comma 2 10" xfId="1493" xr:uid="{00000000-0005-0000-0000-0000BB060000}"/>
    <cellStyle name="Comma 2 10 2" xfId="3856" xr:uid="{00000000-0005-0000-0000-0000BC060000}"/>
    <cellStyle name="Comma 2 10 3" xfId="4863" xr:uid="{6AC0EB16-81E9-40C8-B48D-A48E08550D69}"/>
    <cellStyle name="Comma 2 10 4" xfId="23020" xr:uid="{B67DBFB5-4E69-4881-A14F-BDE1CFF57E7C}"/>
    <cellStyle name="Comma 2 11" xfId="1494" xr:uid="{00000000-0005-0000-0000-0000BD060000}"/>
    <cellStyle name="Comma 2 11 2" xfId="3857" xr:uid="{00000000-0005-0000-0000-0000BE060000}"/>
    <cellStyle name="Comma 2 11 3" xfId="4864" xr:uid="{6D290FA4-8174-4D46-B1DB-3FD0A83A6243}"/>
    <cellStyle name="Comma 2 12" xfId="1495" xr:uid="{00000000-0005-0000-0000-0000BF060000}"/>
    <cellStyle name="Comma 2 12 2" xfId="3858" xr:uid="{00000000-0005-0000-0000-0000C0060000}"/>
    <cellStyle name="Comma 2 12 3" xfId="4865" xr:uid="{8F073BD5-677E-48D2-8CE4-2C38A34186EB}"/>
    <cellStyle name="Comma 2 13" xfId="1496" xr:uid="{00000000-0005-0000-0000-0000C1060000}"/>
    <cellStyle name="Comma 2 13 2" xfId="3859" xr:uid="{00000000-0005-0000-0000-0000C2060000}"/>
    <cellStyle name="Comma 2 13 3" xfId="4866" xr:uid="{16E4173C-4EB6-4836-AA19-C01FD2432789}"/>
    <cellStyle name="Comma 2 13 4" xfId="23021" xr:uid="{6B738448-C307-41C4-AA70-2B314279832C}"/>
    <cellStyle name="Comma 2 14" xfId="3860" xr:uid="{00000000-0005-0000-0000-0000C3060000}"/>
    <cellStyle name="Comma 2 15" xfId="3861" xr:uid="{00000000-0005-0000-0000-0000C4060000}"/>
    <cellStyle name="Comma 2 16" xfId="3862" xr:uid="{00000000-0005-0000-0000-0000C5060000}"/>
    <cellStyle name="Comma 2 17" xfId="3863" xr:uid="{00000000-0005-0000-0000-0000C6060000}"/>
    <cellStyle name="Comma 2 17 2" xfId="5082" xr:uid="{914ED1EE-0102-4760-B69E-4E46946CE60D}"/>
    <cellStyle name="Comma 2 18" xfId="3864" xr:uid="{00000000-0005-0000-0000-0000C7060000}"/>
    <cellStyle name="Comma 2 18 2" xfId="5083" xr:uid="{CC918EE6-7958-4BBB-A674-B0DE4BD5F3AD}"/>
    <cellStyle name="Comma 2 19" xfId="3865" xr:uid="{00000000-0005-0000-0000-0000C8060000}"/>
    <cellStyle name="Comma 2 19 2" xfId="3866" xr:uid="{00000000-0005-0000-0000-0000C9060000}"/>
    <cellStyle name="Comma 2 19 2 2" xfId="5085" xr:uid="{21B92AC6-789A-43EE-85AD-238CDBE08CB7}"/>
    <cellStyle name="Comma 2 19 3" xfId="5416" xr:uid="{91B1FADA-2B55-42E4-B1EA-8616869B75AD}"/>
    <cellStyle name="Comma 2 19 3 2" xfId="5417" xr:uid="{6154D483-7DCF-44A3-ADAA-1243992CB971}"/>
    <cellStyle name="Comma 2 19 3 3" xfId="5418" xr:uid="{84D7D712-BB5A-447E-911A-5BF53F774E8A}"/>
    <cellStyle name="Comma 2 19 4" xfId="5419" xr:uid="{56635989-5945-4DFF-A5AE-A1F158CE9B8F}"/>
    <cellStyle name="Comma 2 19 5" xfId="5420" xr:uid="{72E4D275-009A-41DF-894C-F047FB66B845}"/>
    <cellStyle name="Comma 2 19 6" xfId="5084" xr:uid="{C00ECEB9-C0E8-4AEE-91B8-536E5E9A2FEF}"/>
    <cellStyle name="Comma 2 2" xfId="67" xr:uid="{00000000-0005-0000-0000-0000CA060000}"/>
    <cellStyle name="Comma 2 2 10" xfId="22946" xr:uid="{7C4671FF-8F94-4536-B082-3AD6ABD1963D}"/>
    <cellStyle name="Comma 2 2 2" xfId="68" xr:uid="{00000000-0005-0000-0000-0000CB060000}"/>
    <cellStyle name="Comma 2 2 2 2" xfId="69" xr:uid="{00000000-0005-0000-0000-0000CC060000}"/>
    <cellStyle name="Comma 2 2 2 2 2" xfId="4788" xr:uid="{3D355826-BF31-489C-9C98-1EB6C33D0CB6}"/>
    <cellStyle name="Comma 2 2 2 2 3" xfId="22948" xr:uid="{FE2CBFAB-CC93-4393-8F10-78BD1B51FEE8}"/>
    <cellStyle name="Comma 2 2 2 3" xfId="70" xr:uid="{00000000-0005-0000-0000-0000CD060000}"/>
    <cellStyle name="Comma 2 2 2 3 2" xfId="4789" xr:uid="{0039A942-CAE5-4AA6-8EB6-36569ABFD51E}"/>
    <cellStyle name="Comma 2 2 2 3 3" xfId="22949" xr:uid="{333218A4-B5C1-4E10-960B-4FEF25B17E21}"/>
    <cellStyle name="Comma 2 2 2 4" xfId="1497" xr:uid="{00000000-0005-0000-0000-0000CE060000}"/>
    <cellStyle name="Comma 2 2 2 4 2" xfId="1498" xr:uid="{00000000-0005-0000-0000-0000CF060000}"/>
    <cellStyle name="Comma 2 2 2 4 2 2" xfId="4868" xr:uid="{AA3B3D57-B9B8-4378-B743-B1C748CEE8E5}"/>
    <cellStyle name="Comma 2 2 2 4 3" xfId="1499" xr:uid="{00000000-0005-0000-0000-0000D0060000}"/>
    <cellStyle name="Comma 2 2 2 4 3 2" xfId="4869" xr:uid="{35270245-A43F-4ED1-AEA5-C8C113C28DA2}"/>
    <cellStyle name="Comma 2 2 2 4 3 3" xfId="23022" xr:uid="{5C22804D-D30E-4193-91D7-45080EE3FF13}"/>
    <cellStyle name="Comma 2 2 2 4 4" xfId="4867" xr:uid="{6EEAA573-E285-4A4D-9642-AF5F19C57750}"/>
    <cellStyle name="Comma 2 2 2 5" xfId="1500" xr:uid="{00000000-0005-0000-0000-0000D1060000}"/>
    <cellStyle name="Comma 2 2 2 5 2" xfId="4870" xr:uid="{945E1E98-7F5C-46F9-840A-BDFB92430F57}"/>
    <cellStyle name="Comma 2 2 2 5 3" xfId="23023" xr:uid="{F4695EAD-6030-4012-9E1D-C6C447A52ADD}"/>
    <cellStyle name="Comma 2 2 2 6" xfId="3868" xr:uid="{00000000-0005-0000-0000-0000D2060000}"/>
    <cellStyle name="Comma 2 2 2 7" xfId="4787" xr:uid="{4096D925-C1E4-4F1B-A099-4DA0D7D1C609}"/>
    <cellStyle name="Comma 2 2 2 8" xfId="22947" xr:uid="{85001B5D-2874-4F8A-982B-9CB500D3793F}"/>
    <cellStyle name="Comma 2 2 3" xfId="71" xr:uid="{00000000-0005-0000-0000-0000D3060000}"/>
    <cellStyle name="Comma 2 2 3 2" xfId="72" xr:uid="{00000000-0005-0000-0000-0000D4060000}"/>
    <cellStyle name="Comma 2 2 3 2 2" xfId="4791" xr:uid="{B8EDBBD0-CD9F-48C3-8A80-45082A506896}"/>
    <cellStyle name="Comma 2 2 3 2 3" xfId="22951" xr:uid="{1024A3E7-A7A0-48E0-AA4D-F8D5EACFCEBB}"/>
    <cellStyle name="Comma 2 2 3 3" xfId="73" xr:uid="{00000000-0005-0000-0000-0000D5060000}"/>
    <cellStyle name="Comma 2 2 3 3 2" xfId="4792" xr:uid="{227E6485-3601-47FD-AB53-EE1C4C28429E}"/>
    <cellStyle name="Comma 2 2 3 3 3" xfId="22952" xr:uid="{FC551E9B-613F-420C-8379-C7034941002F}"/>
    <cellStyle name="Comma 2 2 3 4" xfId="294" xr:uid="{00000000-0005-0000-0000-0000D6060000}"/>
    <cellStyle name="Comma 2 2 3 4 2" xfId="1501" xr:uid="{00000000-0005-0000-0000-0000D7060000}"/>
    <cellStyle name="Comma 2 2 3 4 2 2" xfId="4871" xr:uid="{1314F0CE-0619-4363-801A-5B5364822FBF}"/>
    <cellStyle name="Comma 2 2 3 4 2 3" xfId="23024" xr:uid="{285A433A-39DF-40FD-9118-38ADD5D495FF}"/>
    <cellStyle name="Comma 2 2 3 4 3" xfId="4831" xr:uid="{D1128D62-FAAA-47A6-ADC9-9483F6AF23D3}"/>
    <cellStyle name="Comma 2 2 3 4 4" xfId="22989" xr:uid="{72C2724F-0918-42F8-B2A1-EB6CD442EF24}"/>
    <cellStyle name="Comma 2 2 3 5" xfId="3869" xr:uid="{00000000-0005-0000-0000-0000D8060000}"/>
    <cellStyle name="Comma 2 2 3 5 2" xfId="5086" xr:uid="{FABB2650-C52F-449C-AADE-091946DF7E8E}"/>
    <cellStyle name="Comma 2 2 3 6" xfId="4790" xr:uid="{5E07AE81-6408-42B3-A4A8-CF208EC2EC0E}"/>
    <cellStyle name="Comma 2 2 3 7" xfId="22950" xr:uid="{18A7F83C-7F42-4A71-9F46-41E630E8666A}"/>
    <cellStyle name="Comma 2 2 4" xfId="74" xr:uid="{00000000-0005-0000-0000-0000D9060000}"/>
    <cellStyle name="Comma 2 2 4 2" xfId="1502" xr:uid="{00000000-0005-0000-0000-0000DA060000}"/>
    <cellStyle name="Comma 2 2 4 2 2" xfId="4872" xr:uid="{AD1EB2CF-509F-4EA8-9A05-E6B2F26E7B00}"/>
    <cellStyle name="Comma 2 2 4 2 3" xfId="23025" xr:uid="{C6FCDFA8-F6A1-45C0-B761-C7A23B799F5C}"/>
    <cellStyle name="Comma 2 2 4 3" xfId="4793" xr:uid="{9B23B00E-F937-486C-9608-8B489C53913E}"/>
    <cellStyle name="Comma 2 2 4 4" xfId="22953" xr:uid="{AD64CC81-DB06-4AB9-940E-BFFEB3855D0B}"/>
    <cellStyle name="Comma 2 2 5" xfId="75" xr:uid="{00000000-0005-0000-0000-0000DB060000}"/>
    <cellStyle name="Comma 2 2 5 2" xfId="4794" xr:uid="{F25161E7-947C-4C79-A3A6-5140DC1B80C5}"/>
    <cellStyle name="Comma 2 2 5 3" xfId="22954" xr:uid="{F66FC25D-EA85-46A9-AD3A-BA9D13223BD8}"/>
    <cellStyle name="Comma 2 2 6" xfId="293" xr:uid="{00000000-0005-0000-0000-0000DC060000}"/>
    <cellStyle name="Comma 2 2 6 2" xfId="1503" xr:uid="{00000000-0005-0000-0000-0000DD060000}"/>
    <cellStyle name="Comma 2 2 6 2 2" xfId="4873" xr:uid="{298F674C-5290-4014-9925-B35E402ADD37}"/>
    <cellStyle name="Comma 2 2 6 3" xfId="1504" xr:uid="{00000000-0005-0000-0000-0000DE060000}"/>
    <cellStyle name="Comma 2 2 6 3 2" xfId="4874" xr:uid="{CCF724CA-6418-493F-B691-21383456D11D}"/>
    <cellStyle name="Comma 2 2 6 3 3" xfId="23026" xr:uid="{0946E92C-8400-4559-8C89-DFFF1A28D6DA}"/>
    <cellStyle name="Comma 2 2 6 4" xfId="4830" xr:uid="{C9CF01DC-0009-4915-A6C0-FDD494A29319}"/>
    <cellStyle name="Comma 2 2 7" xfId="1505" xr:uid="{00000000-0005-0000-0000-0000DF060000}"/>
    <cellStyle name="Comma 2 2 7 2" xfId="4875" xr:uid="{EA83C429-D9CE-4630-8637-17AE78F6A813}"/>
    <cellStyle name="Comma 2 2 7 3" xfId="23027" xr:uid="{2C6CF29C-2020-4C57-A48C-B4D4A3FA3363}"/>
    <cellStyle name="Comma 2 2 8" xfId="3867" xr:uid="{00000000-0005-0000-0000-0000E0060000}"/>
    <cellStyle name="Comma 2 2 9" xfId="4786" xr:uid="{BEEC373B-24A4-4317-AD19-E13EF774FEA5}"/>
    <cellStyle name="Comma 2 2 9 2" xfId="23393" xr:uid="{2296BBE7-7A6E-4B28-8B37-1CE0EF44EC5A}"/>
    <cellStyle name="Comma 2 20" xfId="3870" xr:uid="{00000000-0005-0000-0000-0000E1060000}"/>
    <cellStyle name="Comma 2 20 2" xfId="5087" xr:uid="{89D731BB-A220-4CEB-8FDF-FEDFE47BDCE5}"/>
    <cellStyle name="Comma 2 21" xfId="3871" xr:uid="{00000000-0005-0000-0000-0000E2060000}"/>
    <cellStyle name="Comma 2 21 2" xfId="5088" xr:uid="{ED68C6EB-3E0F-422A-A026-7D05FC3A086D}"/>
    <cellStyle name="Comma 2 22" xfId="4785" xr:uid="{9EBD56D1-9A44-4824-AD2C-91AFB9AAB116}"/>
    <cellStyle name="Comma 2 22 2" xfId="23392" xr:uid="{642FDA0C-5CD7-4BC6-907D-2E40107356A7}"/>
    <cellStyle name="Comma 2 23" xfId="22945" xr:uid="{ECFBC2EF-B684-4DA1-8688-5203A98A6D7F}"/>
    <cellStyle name="Comma 2 3" xfId="76" xr:uid="{00000000-0005-0000-0000-0000E3060000}"/>
    <cellStyle name="Comma 2 3 2" xfId="77" xr:uid="{00000000-0005-0000-0000-0000E4060000}"/>
    <cellStyle name="Comma 2 3 2 2" xfId="78" xr:uid="{00000000-0005-0000-0000-0000E5060000}"/>
    <cellStyle name="Comma 2 3 2 2 2" xfId="4797" xr:uid="{16AB52D0-65F4-4AEE-91DC-9EF48F701003}"/>
    <cellStyle name="Comma 2 3 2 2 3" xfId="22957" xr:uid="{07594C86-A828-4E30-B7B4-E7957ED9B65B}"/>
    <cellStyle name="Comma 2 3 2 3" xfId="79" xr:uid="{00000000-0005-0000-0000-0000E6060000}"/>
    <cellStyle name="Comma 2 3 2 3 2" xfId="4798" xr:uid="{7C2C641E-F34F-4F69-A436-2164BD7C63B3}"/>
    <cellStyle name="Comma 2 3 2 3 3" xfId="22958" xr:uid="{3BAFBCB5-B6D8-49FA-909B-AC67E9A4BB04}"/>
    <cellStyle name="Comma 2 3 2 4" xfId="296" xr:uid="{00000000-0005-0000-0000-0000E7060000}"/>
    <cellStyle name="Comma 2 3 2 4 2" xfId="1507" xr:uid="{00000000-0005-0000-0000-0000E8060000}"/>
    <cellStyle name="Comma 2 3 2 4 2 2" xfId="4877" xr:uid="{B4E383A4-5777-4920-88B1-A19005A79BA2}"/>
    <cellStyle name="Comma 2 3 2 4 3" xfId="1508" xr:uid="{00000000-0005-0000-0000-0000E9060000}"/>
    <cellStyle name="Comma 2 3 2 4 3 2" xfId="4878" xr:uid="{E1F47AC3-2151-4A14-9EA7-FD8EE59334CE}"/>
    <cellStyle name="Comma 2 3 2 4 3 3" xfId="23028" xr:uid="{7C64624A-35CC-426A-8945-68F1E64170B2}"/>
    <cellStyle name="Comma 2 3 2 4 4" xfId="1506" xr:uid="{00000000-0005-0000-0000-0000EA060000}"/>
    <cellStyle name="Comma 2 3 2 4 4 2" xfId="4876" xr:uid="{391B49D1-5A64-4614-8791-6E5FF7CD067B}"/>
    <cellStyle name="Comma 2 3 2 4 5" xfId="4833" xr:uid="{52335BFF-49F5-4F3A-AB75-49555DC5D526}"/>
    <cellStyle name="Comma 2 3 2 4 6" xfId="22991" xr:uid="{C684648F-74E7-4C47-922B-3ACE8B016992}"/>
    <cellStyle name="Comma 2 3 2 5" xfId="1509" xr:uid="{00000000-0005-0000-0000-0000EB060000}"/>
    <cellStyle name="Comma 2 3 2 5 2" xfId="4879" xr:uid="{00316EC5-ABEC-415C-A7D9-A8E8167D2847}"/>
    <cellStyle name="Comma 2 3 2 5 3" xfId="23029" xr:uid="{BD46ECC4-03B6-4902-8646-3B9EB41A7F6A}"/>
    <cellStyle name="Comma 2 3 2 6" xfId="5421" xr:uid="{6D991D88-A1A0-4F7D-B789-8831CB4C5079}"/>
    <cellStyle name="Comma 2 3 2 7" xfId="4796" xr:uid="{78C313E5-8839-40DB-BCF2-7336AAA0195B}"/>
    <cellStyle name="Comma 2 3 2 8" xfId="22956" xr:uid="{1D8465A6-7C45-4C50-A29D-E2CA6F9B53AE}"/>
    <cellStyle name="Comma 2 3 3" xfId="80" xr:uid="{00000000-0005-0000-0000-0000EC060000}"/>
    <cellStyle name="Comma 2 3 3 2" xfId="81" xr:uid="{00000000-0005-0000-0000-0000ED060000}"/>
    <cellStyle name="Comma 2 3 3 2 2" xfId="4800" xr:uid="{772F07F9-7B6A-41C1-BB1A-7E58EA3BB8D7}"/>
    <cellStyle name="Comma 2 3 3 2 3" xfId="22960" xr:uid="{8EDBE0D4-5387-4016-8B21-3A13C62378CF}"/>
    <cellStyle name="Comma 2 3 3 3" xfId="82" xr:uid="{00000000-0005-0000-0000-0000EE060000}"/>
    <cellStyle name="Comma 2 3 3 3 2" xfId="4801" xr:uid="{17592F85-6EA8-48B3-8066-FE995685FEA4}"/>
    <cellStyle name="Comma 2 3 3 3 3" xfId="22961" xr:uid="{EED36A14-1979-4B05-B992-855457CD0453}"/>
    <cellStyle name="Comma 2 3 3 4" xfId="297" xr:uid="{00000000-0005-0000-0000-0000EF060000}"/>
    <cellStyle name="Comma 2 3 3 4 2" xfId="1510" xr:uid="{00000000-0005-0000-0000-0000F0060000}"/>
    <cellStyle name="Comma 2 3 3 4 2 2" xfId="4880" xr:uid="{5E07ADC9-7F8E-4B1B-9585-1311D6A4423D}"/>
    <cellStyle name="Comma 2 3 3 4 2 3" xfId="23030" xr:uid="{A2F31A91-3116-47AF-B88A-391DB4D55C07}"/>
    <cellStyle name="Comma 2 3 3 4 3" xfId="4834" xr:uid="{F0630C38-68EF-4955-93A9-2F91BA01AE02}"/>
    <cellStyle name="Comma 2 3 3 4 4" xfId="22992" xr:uid="{5DBE58AE-2A5A-4BD0-971E-945F74D8F004}"/>
    <cellStyle name="Comma 2 3 3 5" xfId="4799" xr:uid="{D13F6377-AAA5-4AB6-A73A-1924C5DCCAB8}"/>
    <cellStyle name="Comma 2 3 3 6" xfId="22959" xr:uid="{8A151F2C-BDB0-4B28-8AFA-8CC21F23C397}"/>
    <cellStyle name="Comma 2 3 4" xfId="83" xr:uid="{00000000-0005-0000-0000-0000F1060000}"/>
    <cellStyle name="Comma 2 3 4 2" xfId="1511" xr:uid="{00000000-0005-0000-0000-0000F2060000}"/>
    <cellStyle name="Comma 2 3 4 2 2" xfId="4881" xr:uid="{E71B0D1D-04E1-4BB8-B684-11D16E3A73B9}"/>
    <cellStyle name="Comma 2 3 4 2 3" xfId="23031" xr:uid="{65F81F4B-2F2A-44BA-8B5A-3921E7F757E9}"/>
    <cellStyle name="Comma 2 3 4 3" xfId="4802" xr:uid="{07B22281-62CE-42A3-BDE3-2613FF5A3A41}"/>
    <cellStyle name="Comma 2 3 4 4" xfId="22962" xr:uid="{700DC8B5-34BF-4EFA-B3B6-0DEFD9D78E20}"/>
    <cellStyle name="Comma 2 3 5" xfId="84" xr:uid="{00000000-0005-0000-0000-0000F3060000}"/>
    <cellStyle name="Comma 2 3 5 2" xfId="4803" xr:uid="{A9B9D62A-30EF-42C8-9C93-AB82A5698B78}"/>
    <cellStyle name="Comma 2 3 5 3" xfId="22963" xr:uid="{F6E537B6-B06A-4FF6-B49E-2A2CD2B56449}"/>
    <cellStyle name="Comma 2 3 6" xfId="295" xr:uid="{00000000-0005-0000-0000-0000F4060000}"/>
    <cellStyle name="Comma 2 3 6 2" xfId="1512" xr:uid="{00000000-0005-0000-0000-0000F5060000}"/>
    <cellStyle name="Comma 2 3 6 2 2" xfId="4882" xr:uid="{D7AC8A97-0350-40C4-836B-8797A23A2A53}"/>
    <cellStyle name="Comma 2 3 6 2 3" xfId="23032" xr:uid="{F46D4F8E-33CF-402B-9A31-B7D807B9FB0C}"/>
    <cellStyle name="Comma 2 3 6 3" xfId="4832" xr:uid="{415CC5C9-82C3-4455-9F09-A3586DE6CAAE}"/>
    <cellStyle name="Comma 2 3 6 4" xfId="22990" xr:uid="{0EC77BDB-9282-4E0F-A546-8AD524126340}"/>
    <cellStyle name="Comma 2 3 7" xfId="3872" xr:uid="{00000000-0005-0000-0000-0000F6060000}"/>
    <cellStyle name="Comma 2 3 8" xfId="4795" xr:uid="{D3B25973-D7D0-49E7-BA3D-D031238D2773}"/>
    <cellStyle name="Comma 2 3 8 2" xfId="23394" xr:uid="{8241BAFD-B467-44BE-82C9-26BDFAA7430D}"/>
    <cellStyle name="Comma 2 3 9" xfId="22955" xr:uid="{89E40173-7630-4659-9B08-2B24D4F44BBA}"/>
    <cellStyle name="Comma 2 4" xfId="85" xr:uid="{00000000-0005-0000-0000-0000F7060000}"/>
    <cellStyle name="Comma 2 4 2" xfId="86" xr:uid="{00000000-0005-0000-0000-0000F8060000}"/>
    <cellStyle name="Comma 2 4 2 2" xfId="5422" xr:uid="{1940A2E5-C488-4056-AD04-2E617D338618}"/>
    <cellStyle name="Comma 2 4 2 3" xfId="4805" xr:uid="{710306D0-88AC-4E5F-9A66-2E57AF1B6B73}"/>
    <cellStyle name="Comma 2 4 2 4" xfId="22965" xr:uid="{B8CB4403-36E5-4115-B6B7-47C6C3AC5E93}"/>
    <cellStyle name="Comma 2 4 3" xfId="87" xr:uid="{00000000-0005-0000-0000-0000F9060000}"/>
    <cellStyle name="Comma 2 4 3 2" xfId="5423" xr:uid="{95F6406B-87F9-41D4-9173-0DD54CE61328}"/>
    <cellStyle name="Comma 2 4 3 3" xfId="4806" xr:uid="{28D334EF-2E0E-45C4-8639-1200F0635EBB}"/>
    <cellStyle name="Comma 2 4 3 4" xfId="22966" xr:uid="{BA7F8573-1378-401C-93FA-0048274E0F17}"/>
    <cellStyle name="Comma 2 4 4" xfId="298" xr:uid="{00000000-0005-0000-0000-0000FA060000}"/>
    <cellStyle name="Comma 2 4 4 2" xfId="1514" xr:uid="{00000000-0005-0000-0000-0000FB060000}"/>
    <cellStyle name="Comma 2 4 4 2 2" xfId="4884" xr:uid="{7F0A9F29-5F59-41EE-BE75-5B80F0C13F92}"/>
    <cellStyle name="Comma 2 4 4 3" xfId="1515" xr:uid="{00000000-0005-0000-0000-0000FC060000}"/>
    <cellStyle name="Comma 2 4 4 3 2" xfId="4885" xr:uid="{598A49AC-CC46-42C1-BD97-D7C60D78FCCA}"/>
    <cellStyle name="Comma 2 4 4 3 3" xfId="23033" xr:uid="{05E63BD7-82E0-4369-8F32-46E745FCC790}"/>
    <cellStyle name="Comma 2 4 4 4" xfId="1513" xr:uid="{00000000-0005-0000-0000-0000FD060000}"/>
    <cellStyle name="Comma 2 4 4 4 2" xfId="4883" xr:uid="{05F97A72-D47D-4464-9F34-8D21109AB739}"/>
    <cellStyle name="Comma 2 4 4 5" xfId="4835" xr:uid="{46386F70-3361-40E3-8AF7-CA14AAF9B084}"/>
    <cellStyle name="Comma 2 4 4 6" xfId="22993" xr:uid="{E03234E6-E739-44D1-B2AA-68033A35B1C3}"/>
    <cellStyle name="Comma 2 4 5" xfId="1516" xr:uid="{00000000-0005-0000-0000-0000FE060000}"/>
    <cellStyle name="Comma 2 4 5 2" xfId="4886" xr:uid="{04CA226B-5B3D-4054-9A60-F9ED449FFE0D}"/>
    <cellStyle name="Comma 2 4 5 3" xfId="23034" xr:uid="{C70EA705-3877-4957-8F0C-A13F3B7A7369}"/>
    <cellStyle name="Comma 2 4 6" xfId="3873" xr:uid="{00000000-0005-0000-0000-0000FF060000}"/>
    <cellStyle name="Comma 2 4 6 2" xfId="5424" xr:uid="{1C78591B-C57F-480D-BE07-CEB5E0E767D9}"/>
    <cellStyle name="Comma 2 4 7" xfId="4804" xr:uid="{8114F963-1C3F-4D3D-9887-759AA9908403}"/>
    <cellStyle name="Comma 2 4 7 2" xfId="23395" xr:uid="{390E3EC7-D949-4B4C-96D5-31EF8B44FBE9}"/>
    <cellStyle name="Comma 2 4 8" xfId="22964" xr:uid="{835C81A2-3EA3-4846-A6FF-FDE4264D8E28}"/>
    <cellStyle name="Comma 2 5" xfId="88" xr:uid="{00000000-0005-0000-0000-000000070000}"/>
    <cellStyle name="Comma 2 5 2" xfId="89" xr:uid="{00000000-0005-0000-0000-000001070000}"/>
    <cellStyle name="Comma 2 5 2 2" xfId="4808" xr:uid="{581FB02D-B489-4648-BFF6-F2B45B9D3B68}"/>
    <cellStyle name="Comma 2 5 2 3" xfId="22968" xr:uid="{53BCC43F-F523-498A-8ADF-947B4EE2C497}"/>
    <cellStyle name="Comma 2 5 3" xfId="90" xr:uid="{00000000-0005-0000-0000-000002070000}"/>
    <cellStyle name="Comma 2 5 3 2" xfId="4809" xr:uid="{E7C33D5D-5C53-4D3A-A778-DFE32A553289}"/>
    <cellStyle name="Comma 2 5 3 3" xfId="22969" xr:uid="{1C8D42F6-DDC8-4F52-A227-E22610BE1238}"/>
    <cellStyle name="Comma 2 5 4" xfId="299" xr:uid="{00000000-0005-0000-0000-000003070000}"/>
    <cellStyle name="Comma 2 5 4 2" xfId="1517" xr:uid="{00000000-0005-0000-0000-000004070000}"/>
    <cellStyle name="Comma 2 5 4 2 2" xfId="4887" xr:uid="{9D9F70D1-3815-4ABA-BDDF-DB79FBBAA3EA}"/>
    <cellStyle name="Comma 2 5 4 2 3" xfId="23035" xr:uid="{717ECE75-1B54-4705-947A-8D3D9F74A7FF}"/>
    <cellStyle name="Comma 2 5 4 3" xfId="4836" xr:uid="{D251FEE0-DF92-4E76-95FE-05B0FC5A7405}"/>
    <cellStyle name="Comma 2 5 4 4" xfId="22994" xr:uid="{DE72F936-36D8-4D31-BF8D-1A4638EA0390}"/>
    <cellStyle name="Comma 2 5 5" xfId="3874" xr:uid="{00000000-0005-0000-0000-000005070000}"/>
    <cellStyle name="Comma 2 5 6" xfId="4807" xr:uid="{C7BC4913-5B20-4C5D-8A60-4942690C5412}"/>
    <cellStyle name="Comma 2 5 7" xfId="22967" xr:uid="{AF3033FD-2CDA-4EB8-ADFC-3542C793512C}"/>
    <cellStyle name="Comma 2 6" xfId="91" xr:uid="{00000000-0005-0000-0000-000006070000}"/>
    <cellStyle name="Comma 2 6 2" xfId="300" xr:uid="{00000000-0005-0000-0000-000007070000}"/>
    <cellStyle name="Comma 2 6 2 2" xfId="1518" xr:uid="{00000000-0005-0000-0000-000008070000}"/>
    <cellStyle name="Comma 2 6 2 2 2" xfId="4888" xr:uid="{72D41ACE-9571-46E3-A2ED-C52043B41008}"/>
    <cellStyle name="Comma 2 6 2 2 3" xfId="23036" xr:uid="{23D142BF-2D79-40C1-87B9-F7495F3089D8}"/>
    <cellStyle name="Comma 2 6 2 3" xfId="4837" xr:uid="{23E7117B-8AAA-44BD-8B4E-C55791D5F144}"/>
    <cellStyle name="Comma 2 6 2 4" xfId="22995" xr:uid="{91611E36-F304-47CD-B2F2-5F8CB5896F71}"/>
    <cellStyle name="Comma 2 6 3" xfId="3875" xr:uid="{00000000-0005-0000-0000-000009070000}"/>
    <cellStyle name="Comma 2 6 4" xfId="4810" xr:uid="{DC27B9E3-8D05-41C7-ACB3-98DE67DBC1F1}"/>
    <cellStyle name="Comma 2 6 5" xfId="22970" xr:uid="{32FBBB24-3C42-44E2-88DB-09B686A0953B}"/>
    <cellStyle name="Comma 2 7" xfId="92" xr:uid="{00000000-0005-0000-0000-00000A070000}"/>
    <cellStyle name="Comma 2 7 2" xfId="301" xr:uid="{00000000-0005-0000-0000-00000B070000}"/>
    <cellStyle name="Comma 2 7 2 2" xfId="1519" xr:uid="{00000000-0005-0000-0000-00000C070000}"/>
    <cellStyle name="Comma 2 7 2 2 2" xfId="4889" xr:uid="{A4D33D3C-697A-4312-B1EF-8E387A4A5868}"/>
    <cellStyle name="Comma 2 7 2 2 3" xfId="23037" xr:uid="{0A4EE0AA-CAE4-4C57-8509-8A70405F7B84}"/>
    <cellStyle name="Comma 2 7 2 3" xfId="4838" xr:uid="{FE4D9E19-B0AE-4F28-9EEA-3AD7B46AE805}"/>
    <cellStyle name="Comma 2 7 2 4" xfId="22996" xr:uid="{80AF01C0-CBB2-4330-B468-80E08A1323AC}"/>
    <cellStyle name="Comma 2 7 3" xfId="3876" xr:uid="{00000000-0005-0000-0000-00000D070000}"/>
    <cellStyle name="Comma 2 7 4" xfId="4811" xr:uid="{562EB295-7435-41D9-AD12-4A464BE0F72A}"/>
    <cellStyle name="Comma 2 7 5" xfId="22971" xr:uid="{9D6CCBB5-E2F7-4DD5-A2B3-3ACCBCAB7B8A}"/>
    <cellStyle name="Comma 2 8" xfId="292" xr:uid="{00000000-0005-0000-0000-00000E070000}"/>
    <cellStyle name="Comma 2 8 2" xfId="1521" xr:uid="{00000000-0005-0000-0000-00000F070000}"/>
    <cellStyle name="Comma 2 8 2 2" xfId="4891" xr:uid="{80100118-803D-433C-9521-D611B4E6CCD3}"/>
    <cellStyle name="Comma 2 8 3" xfId="1522" xr:uid="{00000000-0005-0000-0000-000010070000}"/>
    <cellStyle name="Comma 2 8 3 2" xfId="4892" xr:uid="{ECFFCE1C-A575-4423-8DD9-3DA434EEB093}"/>
    <cellStyle name="Comma 2 8 3 3" xfId="23038" xr:uid="{50AEBC3C-7A29-40AC-BA3F-328E539CDEEC}"/>
    <cellStyle name="Comma 2 8 4" xfId="1520" xr:uid="{00000000-0005-0000-0000-000011070000}"/>
    <cellStyle name="Comma 2 8 4 2" xfId="5425" xr:uid="{631A1596-6180-4068-9600-D43D8B137D2C}"/>
    <cellStyle name="Comma 2 8 4 3" xfId="4890" xr:uid="{12A71339-F603-4F12-8607-A40174309262}"/>
    <cellStyle name="Comma 2 8 5" xfId="3877" xr:uid="{00000000-0005-0000-0000-000012070000}"/>
    <cellStyle name="Comma 2 8 6" xfId="4829" xr:uid="{9D3600A5-9266-4AEE-B958-E4BCA959500E}"/>
    <cellStyle name="Comma 2 9" xfId="1523" xr:uid="{00000000-0005-0000-0000-000013070000}"/>
    <cellStyle name="Comma 2 9 2" xfId="3878" xr:uid="{00000000-0005-0000-0000-000014070000}"/>
    <cellStyle name="Comma 2 9 2 2" xfId="5427" xr:uid="{034EEBC2-E9A4-455E-BB82-DBB04F5A0770}"/>
    <cellStyle name="Comma 2 9 3" xfId="5428" xr:uid="{F7616948-558A-4F96-91E2-11930926418B}"/>
    <cellStyle name="Comma 2 9 4" xfId="5426" xr:uid="{F1B097C3-CDEA-4535-A2D8-1D54470D8824}"/>
    <cellStyle name="Comma 2 9 5" xfId="4893" xr:uid="{BCA9C4BC-A31C-4186-A60E-656EFEB536B7}"/>
    <cellStyle name="Comma 2 9 6" xfId="23039" xr:uid="{66E63695-78DD-41DD-9B3A-D33A8E253BE4}"/>
    <cellStyle name="Comma 2_PrimaryEnergyPrices_TIMES" xfId="5429" xr:uid="{0B94B8E1-043D-4D6F-BE38-B445444CCED8}"/>
    <cellStyle name="Comma 3" xfId="1524" xr:uid="{00000000-0005-0000-0000-000015070000}"/>
    <cellStyle name="Comma 3 10" xfId="3880" xr:uid="{00000000-0005-0000-0000-000016070000}"/>
    <cellStyle name="Comma 3 10 2" xfId="5090" xr:uid="{17ECB85E-329A-4658-98C0-63D386997552}"/>
    <cellStyle name="Comma 3 11" xfId="3879" xr:uid="{00000000-0005-0000-0000-000017070000}"/>
    <cellStyle name="Comma 3 11 2" xfId="5089" xr:uid="{3758D52A-0EAF-44A7-9AC4-885491ED28E4}"/>
    <cellStyle name="Comma 3 11 3" xfId="23213" xr:uid="{3919D345-A832-4C8D-84B0-A2697FABA4E8}"/>
    <cellStyle name="Comma 3 2" xfId="1525" xr:uid="{00000000-0005-0000-0000-000018070000}"/>
    <cellStyle name="Comma 3 2 2" xfId="1526" xr:uid="{00000000-0005-0000-0000-000019070000}"/>
    <cellStyle name="Comma 3 2 2 2" xfId="5430" xr:uid="{9E60BD11-9C0C-4EFE-99DA-7AFF462F653F}"/>
    <cellStyle name="Comma 3 2 2 3" xfId="4894" xr:uid="{3FAAA4E3-D666-4A36-AA96-74183A02F4D6}"/>
    <cellStyle name="Comma 3 2 3" xfId="3881" xr:uid="{00000000-0005-0000-0000-00001A070000}"/>
    <cellStyle name="Comma 3 2 3 2" xfId="5091" xr:uid="{54A5A31C-0B32-4678-A899-6855A8A297C2}"/>
    <cellStyle name="Comma 3 2 3 3" xfId="23214" xr:uid="{DF18E4BF-CCA3-4B51-9EE5-7959B1C3B574}"/>
    <cellStyle name="Comma 3 3" xfId="1527" xr:uid="{00000000-0005-0000-0000-00001B070000}"/>
    <cellStyle name="Comma 3 3 2" xfId="3882" xr:uid="{00000000-0005-0000-0000-00001C070000}"/>
    <cellStyle name="Comma 3 3 2 2" xfId="5432" xr:uid="{A0623BDE-47DC-4D38-AB70-96920199D5E3}"/>
    <cellStyle name="Comma 3 3 2 3" xfId="5092" xr:uid="{DC805332-63A5-4B1C-A5C3-AD61077B7A8B}"/>
    <cellStyle name="Comma 3 3 2 4" xfId="23215" xr:uid="{79602F39-216E-41D2-9C7C-0AC5636531D2}"/>
    <cellStyle name="Comma 3 3 3" xfId="5433" xr:uid="{2042AF9E-602A-425E-B347-4F92F19F2554}"/>
    <cellStyle name="Comma 3 3 4" xfId="5431" xr:uid="{E987D9C4-5336-44D3-B294-4A7C061C8D8F}"/>
    <cellStyle name="Comma 3 3 5" xfId="4895" xr:uid="{C793DA5E-011B-4959-89B5-7261E23C788A}"/>
    <cellStyle name="Comma 3 3 6" xfId="23040" xr:uid="{1AA14C33-FCCD-4E24-BFE1-B008EE569DB6}"/>
    <cellStyle name="Comma 3 3 7" xfId="23453" xr:uid="{9DA3CE4E-3FCC-490F-B236-5A593659F1D2}"/>
    <cellStyle name="Comma 3 4" xfId="1528" xr:uid="{00000000-0005-0000-0000-00001D070000}"/>
    <cellStyle name="Comma 3 4 2" xfId="3883" xr:uid="{00000000-0005-0000-0000-00001E070000}"/>
    <cellStyle name="Comma 3 4 2 2" xfId="5093" xr:uid="{E990962B-E1E7-4A77-ABFA-A04383545A7D}"/>
    <cellStyle name="Comma 3 4 2 3" xfId="23216" xr:uid="{508F4AA9-8D2E-40D8-821F-0E9F40AF7D33}"/>
    <cellStyle name="Comma 3 4 3" xfId="4896" xr:uid="{209EC200-5DD0-429B-AF93-7B39185D1F72}"/>
    <cellStyle name="Comma 3 5" xfId="3884" xr:uid="{00000000-0005-0000-0000-00001F070000}"/>
    <cellStyle name="Comma 3 5 2" xfId="5094" xr:uid="{206EA65D-EA05-4BB6-A3FF-0434A1668FED}"/>
    <cellStyle name="Comma 3 5 3" xfId="23217" xr:uid="{E0EB5AAC-EF22-4D59-8D4A-885D495A2AFE}"/>
    <cellStyle name="Comma 3 6" xfId="3885" xr:uid="{00000000-0005-0000-0000-000020070000}"/>
    <cellStyle name="Comma 3 6 2" xfId="5095" xr:uid="{A042C178-F2DC-487A-BBC1-BBED1B4B67CF}"/>
    <cellStyle name="Comma 3 6 3" xfId="23218" xr:uid="{B01E66D1-8A87-4DCA-AB80-E5599DD7DCD3}"/>
    <cellStyle name="Comma 3 7" xfId="3886" xr:uid="{00000000-0005-0000-0000-000021070000}"/>
    <cellStyle name="Comma 3 7 2" xfId="5096" xr:uid="{97061B66-290A-41FE-8EF3-F88FAF4A1139}"/>
    <cellStyle name="Comma 3 7 3" xfId="23219" xr:uid="{029F2C1A-BD1E-41EC-9B7C-F8EAB91BDD51}"/>
    <cellStyle name="Comma 3 8" xfId="3887" xr:uid="{00000000-0005-0000-0000-000022070000}"/>
    <cellStyle name="Comma 3 8 2" xfId="5097" xr:uid="{489CAC11-8812-469F-AD00-4E0EDE8B245A}"/>
    <cellStyle name="Comma 3 8 3" xfId="23220" xr:uid="{4DB761B0-29BB-48D4-93FF-4BBA0CD12C63}"/>
    <cellStyle name="Comma 3 9" xfId="3888" xr:uid="{00000000-0005-0000-0000-000023070000}"/>
    <cellStyle name="Comma 3 9 2" xfId="5098" xr:uid="{29BFE369-D1D2-462B-BED9-A309E8635868}"/>
    <cellStyle name="Comma 3 9 3" xfId="23221" xr:uid="{E3F41F63-51B7-4D1D-931B-2DB5C369171B}"/>
    <cellStyle name="Comma 4" xfId="1529" xr:uid="{00000000-0005-0000-0000-000024070000}"/>
    <cellStyle name="Comma 4 10" xfId="4897" xr:uid="{D4560DDE-378D-459C-90F4-48A5C2A5BBFF}"/>
    <cellStyle name="Comma 4 11" xfId="23041" xr:uid="{04EC3778-3AD3-43FA-8BDF-0FA8EB40D148}"/>
    <cellStyle name="Comma 4 2" xfId="1530" xr:uid="{00000000-0005-0000-0000-000025070000}"/>
    <cellStyle name="Comma 4 2 2" xfId="3890" xr:uid="{00000000-0005-0000-0000-000026070000}"/>
    <cellStyle name="Comma 4 2 2 2" xfId="5100" xr:uid="{8BE7219C-557A-4BFD-AC14-C42618B844E2}"/>
    <cellStyle name="Comma 4 2 2 3" xfId="23223" xr:uid="{CEB8C1F3-7EE3-4175-9E4D-CFC9855938AD}"/>
    <cellStyle name="Comma 4 3" xfId="3891" xr:uid="{00000000-0005-0000-0000-000027070000}"/>
    <cellStyle name="Comma 4 3 2" xfId="5101" xr:uid="{03CC872E-2A39-46B5-BF40-66ECB6E993CB}"/>
    <cellStyle name="Comma 4 3 3" xfId="23224" xr:uid="{220443CD-0ABC-458C-A324-087D630BCF08}"/>
    <cellStyle name="Comma 4 4" xfId="3892" xr:uid="{00000000-0005-0000-0000-000028070000}"/>
    <cellStyle name="Comma 4 4 2" xfId="5102" xr:uid="{06198E50-3161-49C5-A0F5-3C195DE34AC5}"/>
    <cellStyle name="Comma 4 4 3" xfId="23225" xr:uid="{BC249A4C-ADA9-421D-8385-F11C3354E858}"/>
    <cellStyle name="Comma 4 5" xfId="3893" xr:uid="{00000000-0005-0000-0000-000029070000}"/>
    <cellStyle name="Comma 4 5 2" xfId="5103" xr:uid="{F5BD84F1-F7F3-4BFF-83D1-1BB5F92C45B9}"/>
    <cellStyle name="Comma 4 5 3" xfId="23226" xr:uid="{B387FF99-4B7E-4001-B338-524BC40C099F}"/>
    <cellStyle name="Comma 4 6" xfId="3894" xr:uid="{00000000-0005-0000-0000-00002A070000}"/>
    <cellStyle name="Comma 4 6 2" xfId="5104" xr:uid="{981A3263-DA88-45DA-BBA9-6FF71BDA637B}"/>
    <cellStyle name="Comma 4 6 3" xfId="23227" xr:uid="{89BA5F14-5920-42ED-8A9A-55FBDB5A9F1A}"/>
    <cellStyle name="Comma 4 7" xfId="3895" xr:uid="{00000000-0005-0000-0000-00002B070000}"/>
    <cellStyle name="Comma 4 7 2" xfId="5105" xr:uid="{64219E6A-3167-4610-BBB3-CD25787B9E37}"/>
    <cellStyle name="Comma 4 7 3" xfId="23228" xr:uid="{A2900C89-B83B-448C-BC66-480DF5EDD79B}"/>
    <cellStyle name="Comma 4 8" xfId="3896" xr:uid="{00000000-0005-0000-0000-00002C070000}"/>
    <cellStyle name="Comma 4 8 2" xfId="5106" xr:uid="{2C017D0C-14A1-48D1-AEA6-0DD2B343D553}"/>
    <cellStyle name="Comma 4 8 3" xfId="23229" xr:uid="{7D8632AC-1523-4BCB-8C73-6C99097177A2}"/>
    <cellStyle name="Comma 4 9" xfId="3889" xr:uid="{00000000-0005-0000-0000-00002D070000}"/>
    <cellStyle name="Comma 4 9 2" xfId="5099" xr:uid="{A3D9F78A-D3BC-422B-A90A-885503B76C7B}"/>
    <cellStyle name="Comma 4 9 3" xfId="23222" xr:uid="{32F18036-1A35-46C0-9F0F-86881D2E313B}"/>
    <cellStyle name="Comma 5" xfId="3897" xr:uid="{00000000-0005-0000-0000-00002E070000}"/>
    <cellStyle name="Comma 5 10" xfId="23230" xr:uid="{286C79F0-029E-43FC-98B7-D04519AF0A6F}"/>
    <cellStyle name="Comma 5 2" xfId="1531" xr:uid="{00000000-0005-0000-0000-00002F070000}"/>
    <cellStyle name="Comma 5 2 2" xfId="4898" xr:uid="{7B495FAF-C0F9-456F-B695-5A3DC5C913AD}"/>
    <cellStyle name="Comma 5 2 3" xfId="23042" xr:uid="{F1C97B8C-21B9-46FE-8AD5-1E05D3A4DED0}"/>
    <cellStyle name="Comma 5 3" xfId="1532" xr:uid="{00000000-0005-0000-0000-000030070000}"/>
    <cellStyle name="Comma 5 3 2" xfId="1533" xr:uid="{00000000-0005-0000-0000-000031070000}"/>
    <cellStyle name="Comma 5 3 2 2" xfId="4900" xr:uid="{F465F511-818A-4E9F-ACD2-00143DC6A3C6}"/>
    <cellStyle name="Comma 5 3 2 3" xfId="23044" xr:uid="{B91DCC98-246E-4CBA-8359-C747F1FB805F}"/>
    <cellStyle name="Comma 5 3 3" xfId="4899" xr:uid="{583CBA7B-5EDA-4561-9C60-A01C428CE64E}"/>
    <cellStyle name="Comma 5 3 4" xfId="23043" xr:uid="{72AC1988-ABA1-4AB2-830F-30652FFD738E}"/>
    <cellStyle name="Comma 5 4" xfId="3898" xr:uid="{00000000-0005-0000-0000-000032070000}"/>
    <cellStyle name="Comma 5 4 2" xfId="5108" xr:uid="{E517E6C3-18A4-4854-9FAB-21F18D328450}"/>
    <cellStyle name="Comma 5 4 3" xfId="23231" xr:uid="{4598706B-BD5D-4C8C-A76F-391C41D861D7}"/>
    <cellStyle name="Comma 5 5" xfId="3899" xr:uid="{00000000-0005-0000-0000-000033070000}"/>
    <cellStyle name="Comma 5 5 2" xfId="5109" xr:uid="{9BB9CC10-E1D5-4729-9D42-C4FF3C88DA8A}"/>
    <cellStyle name="Comma 5 5 3" xfId="23232" xr:uid="{4D7EB0E5-F77B-491D-9CA4-E3D23DBD705F}"/>
    <cellStyle name="Comma 5 6" xfId="3900" xr:uid="{00000000-0005-0000-0000-000034070000}"/>
    <cellStyle name="Comma 5 6 2" xfId="5110" xr:uid="{C85177FC-3D0E-42BC-BD60-30D6994C878C}"/>
    <cellStyle name="Comma 5 6 3" xfId="23233" xr:uid="{B6CF1CBF-0854-4D17-A0D7-D6D6C76DE6CC}"/>
    <cellStyle name="Comma 5 7" xfId="3901" xr:uid="{00000000-0005-0000-0000-000035070000}"/>
    <cellStyle name="Comma 5 7 2" xfId="5111" xr:uid="{D9BFCC3F-67FD-4FCC-92E8-A69680703E99}"/>
    <cellStyle name="Comma 5 7 3" xfId="23234" xr:uid="{3A173587-DADC-487C-AEDF-EF36159ADDB9}"/>
    <cellStyle name="Comma 5 8" xfId="3902" xr:uid="{00000000-0005-0000-0000-000036070000}"/>
    <cellStyle name="Comma 5 8 2" xfId="5112" xr:uid="{EF8D7404-949E-4C8D-962E-A41FF62EBA33}"/>
    <cellStyle name="Comma 5 8 3" xfId="23235" xr:uid="{CBB940A6-1C63-475E-B4FC-91C52CE10074}"/>
    <cellStyle name="Comma 5 9" xfId="5107" xr:uid="{0A62EF13-C3CD-4F1D-83EB-3DF970AF0C85}"/>
    <cellStyle name="Comma 6" xfId="3903" xr:uid="{00000000-0005-0000-0000-000037070000}"/>
    <cellStyle name="Comma 6 10" xfId="23236" xr:uid="{FD2061FB-61C9-4093-8C5C-EA2F133F59E8}"/>
    <cellStyle name="Comma 6 2" xfId="3904" xr:uid="{00000000-0005-0000-0000-000038070000}"/>
    <cellStyle name="Comma 6 2 2" xfId="5114" xr:uid="{C248D482-B40C-4E13-A7EA-CFAF67F4F07D}"/>
    <cellStyle name="Comma 6 2 3" xfId="23237" xr:uid="{80350B01-7AFF-4BA8-AB22-913ED9A82A5F}"/>
    <cellStyle name="Comma 6 3" xfId="3905" xr:uid="{00000000-0005-0000-0000-000039070000}"/>
    <cellStyle name="Comma 6 3 2" xfId="5115" xr:uid="{602B65BE-B0CC-4E1F-8087-11AA20F52CBD}"/>
    <cellStyle name="Comma 6 3 3" xfId="23238" xr:uid="{72947210-5397-41CD-A01A-DFAC6E4934E8}"/>
    <cellStyle name="Comma 6 4" xfId="3906" xr:uid="{00000000-0005-0000-0000-00003A070000}"/>
    <cellStyle name="Comma 6 4 2" xfId="5116" xr:uid="{8C95788D-4CB8-41D6-A7B9-929C2ADCF380}"/>
    <cellStyle name="Comma 6 4 3" xfId="23239" xr:uid="{6B6D42C6-1776-42D8-BFAE-EEBBB50B1A1A}"/>
    <cellStyle name="Comma 6 5" xfId="3907" xr:uid="{00000000-0005-0000-0000-00003B070000}"/>
    <cellStyle name="Comma 6 5 2" xfId="5117" xr:uid="{C33C50B1-69C3-43A7-8A28-DD4FAD7C1B2F}"/>
    <cellStyle name="Comma 6 5 3" xfId="23240" xr:uid="{18850D63-6E99-46C1-A9BE-245466601E9E}"/>
    <cellStyle name="Comma 6 6" xfId="3908" xr:uid="{00000000-0005-0000-0000-00003C070000}"/>
    <cellStyle name="Comma 6 6 2" xfId="5118" xr:uid="{F3842AA7-44DE-4A40-906D-5F7996A69534}"/>
    <cellStyle name="Comma 6 6 3" xfId="23241" xr:uid="{AE83DD14-5A72-4263-B977-289490164AC0}"/>
    <cellStyle name="Comma 6 7" xfId="3909" xr:uid="{00000000-0005-0000-0000-00003D070000}"/>
    <cellStyle name="Comma 6 7 2" xfId="5119" xr:uid="{CAA6BFF1-8DA7-4559-93F1-2F3D096FBFE6}"/>
    <cellStyle name="Comma 6 7 3" xfId="23242" xr:uid="{3EA1FB3B-8DB6-4E1D-A77B-A470CF055D16}"/>
    <cellStyle name="Comma 6 8" xfId="3910" xr:uid="{00000000-0005-0000-0000-00003E070000}"/>
    <cellStyle name="Comma 6 8 2" xfId="5120" xr:uid="{384E8C97-9F3F-4B6F-B43B-FE1D0FA72A3A}"/>
    <cellStyle name="Comma 6 8 3" xfId="23243" xr:uid="{5A3BCE4A-E90B-4167-8E4A-569C5B608490}"/>
    <cellStyle name="Comma 6 9" xfId="5113" xr:uid="{F2D11F93-C692-4BF3-AC2B-78EFBBFCD9CF}"/>
    <cellStyle name="Comma 7" xfId="3911" xr:uid="{00000000-0005-0000-0000-00003F070000}"/>
    <cellStyle name="Comma 7 10" xfId="3912" xr:uid="{00000000-0005-0000-0000-000040070000}"/>
    <cellStyle name="Comma 7 10 2" xfId="5121" xr:uid="{A7D0FE94-00C4-45A7-9904-7A6D8067C986}"/>
    <cellStyle name="Comma 7 10 3" xfId="23244" xr:uid="{F98D87EC-269B-4035-8294-733F97F738F8}"/>
    <cellStyle name="Comma 7 11" xfId="3913" xr:uid="{00000000-0005-0000-0000-000041070000}"/>
    <cellStyle name="Comma 7 11 2" xfId="5122" xr:uid="{84D8FB74-93A7-4CF8-9910-EE3C8A92F29A}"/>
    <cellStyle name="Comma 7 12" xfId="3914" xr:uid="{00000000-0005-0000-0000-000042070000}"/>
    <cellStyle name="Comma 7 12 2" xfId="5123" xr:uid="{A7F89F25-2438-451B-AF9B-16F9BD268FA0}"/>
    <cellStyle name="Comma 7 12 3" xfId="23245" xr:uid="{251FCEB3-E319-48A9-B083-BDD14D1C6379}"/>
    <cellStyle name="Comma 7 13" xfId="3915" xr:uid="{00000000-0005-0000-0000-000043070000}"/>
    <cellStyle name="Comma 7 13 2" xfId="5124" xr:uid="{FA448145-5AF7-47BD-BA4C-2C13E8E33734}"/>
    <cellStyle name="Comma 7 13 3" xfId="23246" xr:uid="{FDC5E32D-5DCA-4663-A512-E1ED5339E663}"/>
    <cellStyle name="Comma 7 14" xfId="3916" xr:uid="{00000000-0005-0000-0000-000044070000}"/>
    <cellStyle name="Comma 7 14 2" xfId="5125" xr:uid="{60E5CA64-413E-4125-BCA5-C5314175D630}"/>
    <cellStyle name="Comma 7 14 3" xfId="23247" xr:uid="{782CA885-5C48-48A9-A46A-21B078C1F0DC}"/>
    <cellStyle name="Comma 7 15" xfId="3917" xr:uid="{00000000-0005-0000-0000-000045070000}"/>
    <cellStyle name="Comma 7 15 2" xfId="5126" xr:uid="{2DA7D47F-5D7C-4101-BD5D-D887C93CAB94}"/>
    <cellStyle name="Comma 7 15 3" xfId="23248" xr:uid="{DCAAB865-CDB5-40EC-B10A-DD952696C933}"/>
    <cellStyle name="Comma 7 16" xfId="3918" xr:uid="{00000000-0005-0000-0000-000046070000}"/>
    <cellStyle name="Comma 7 16 2" xfId="5127" xr:uid="{1F568480-45DD-40ED-ABD5-20055915D036}"/>
    <cellStyle name="Comma 7 17" xfId="3919" xr:uid="{00000000-0005-0000-0000-000047070000}"/>
    <cellStyle name="Comma 7 17 2" xfId="5128" xr:uid="{1FB3431B-F983-4BBC-B0D1-2A79A75C5F7C}"/>
    <cellStyle name="Comma 7 18" xfId="3920" xr:uid="{00000000-0005-0000-0000-000048070000}"/>
    <cellStyle name="Comma 7 18 2" xfId="5129" xr:uid="{30AB977D-28BB-4BEE-A6B6-5FBFDF33341E}"/>
    <cellStyle name="Comma 7 19" xfId="3921" xr:uid="{00000000-0005-0000-0000-000049070000}"/>
    <cellStyle name="Comma 7 19 2" xfId="5130" xr:uid="{8F4A311F-9233-41C6-9667-AE5D1043C8B0}"/>
    <cellStyle name="Comma 7 2" xfId="3922" xr:uid="{00000000-0005-0000-0000-00004A070000}"/>
    <cellStyle name="Comma 7 2 2" xfId="5131" xr:uid="{27540750-8625-49DB-BB4C-AF4678BCB005}"/>
    <cellStyle name="Comma 7 2 3" xfId="23249" xr:uid="{4E0B2838-FC23-46E5-9A40-CBDCFEA69899}"/>
    <cellStyle name="Comma 7 20" xfId="3923" xr:uid="{00000000-0005-0000-0000-00004B070000}"/>
    <cellStyle name="Comma 7 20 2" xfId="5132" xr:uid="{B415EAF6-4AFE-43FA-A14F-CCAF05CA3814}"/>
    <cellStyle name="Comma 7 21" xfId="3924" xr:uid="{00000000-0005-0000-0000-00004C070000}"/>
    <cellStyle name="Comma 7 21 2" xfId="5133" xr:uid="{D2BC8D61-FB97-4844-9399-D4626E067734}"/>
    <cellStyle name="Comma 7 3" xfId="3925" xr:uid="{00000000-0005-0000-0000-00004D070000}"/>
    <cellStyle name="Comma 7 3 10" xfId="3926" xr:uid="{00000000-0005-0000-0000-00004E070000}"/>
    <cellStyle name="Comma 7 3 10 2" xfId="5135" xr:uid="{204E7211-F73B-4836-B305-6C761CCCFD1D}"/>
    <cellStyle name="Comma 7 3 10 3" xfId="23250" xr:uid="{F4171CF2-ADFF-4DD7-949B-E07E85A31DB1}"/>
    <cellStyle name="Comma 7 3 11" xfId="3927" xr:uid="{00000000-0005-0000-0000-00004F070000}"/>
    <cellStyle name="Comma 7 3 11 2" xfId="5136" xr:uid="{8D86EE6B-DCC9-431F-9366-A2D0130B8BF4}"/>
    <cellStyle name="Comma 7 3 11 3" xfId="23251" xr:uid="{3B5A4E0F-7E87-4D7A-932B-C387404B4F56}"/>
    <cellStyle name="Comma 7 3 12" xfId="3928" xr:uid="{00000000-0005-0000-0000-000050070000}"/>
    <cellStyle name="Comma 7 3 12 2" xfId="5137" xr:uid="{DA007C18-2CE8-4FDF-B7BF-3927623A47FA}"/>
    <cellStyle name="Comma 7 3 12 3" xfId="23252" xr:uid="{C105A62C-E358-4F3D-84D9-D720DF20BC26}"/>
    <cellStyle name="Comma 7 3 13" xfId="3929" xr:uid="{00000000-0005-0000-0000-000051070000}"/>
    <cellStyle name="Comma 7 3 13 2" xfId="5138" xr:uid="{C82144CB-6935-4813-BC82-1F489F8654DC}"/>
    <cellStyle name="Comma 7 3 13 3" xfId="23253" xr:uid="{17BDD880-6149-452E-8702-18C61853B36A}"/>
    <cellStyle name="Comma 7 3 14" xfId="3930" xr:uid="{00000000-0005-0000-0000-000052070000}"/>
    <cellStyle name="Comma 7 3 14 2" xfId="5139" xr:uid="{24805990-C2EF-4641-AE75-15E65418663F}"/>
    <cellStyle name="Comma 7 3 14 3" xfId="23254" xr:uid="{9F48A1DC-D8B9-4606-A46E-F55DBC357B64}"/>
    <cellStyle name="Comma 7 3 15" xfId="3931" xr:uid="{00000000-0005-0000-0000-000053070000}"/>
    <cellStyle name="Comma 7 3 15 2" xfId="5140" xr:uid="{1E479D5A-D88F-4612-88AB-1EF7D7E0DFF3}"/>
    <cellStyle name="Comma 7 3 15 3" xfId="23255" xr:uid="{17FBCE21-DC84-48F6-9A2D-92503A822724}"/>
    <cellStyle name="Comma 7 3 16" xfId="5134" xr:uid="{45C2E899-B34C-4D38-AE2B-ACFC8550EE9A}"/>
    <cellStyle name="Comma 7 3 2" xfId="3932" xr:uid="{00000000-0005-0000-0000-000054070000}"/>
    <cellStyle name="Comma 7 3 2 2" xfId="5141" xr:uid="{30C29D92-34F9-47A8-A401-5154F7D0D3DE}"/>
    <cellStyle name="Comma 7 3 2 3" xfId="23256" xr:uid="{939674C1-3C64-4F86-A3C6-9C94F71F22DC}"/>
    <cellStyle name="Comma 7 3 3" xfId="3933" xr:uid="{00000000-0005-0000-0000-000055070000}"/>
    <cellStyle name="Comma 7 3 3 2" xfId="5142" xr:uid="{2C7C89DE-4DC7-4B4A-BEB1-F6984AB64D61}"/>
    <cellStyle name="Comma 7 3 3 3" xfId="23257" xr:uid="{5774A9E7-E370-41A6-83A4-B95C4BF096A0}"/>
    <cellStyle name="Comma 7 3 4" xfId="3934" xr:uid="{00000000-0005-0000-0000-000056070000}"/>
    <cellStyle name="Comma 7 3 4 2" xfId="5143" xr:uid="{0C3695E9-E166-4953-AEC4-6C92CD05B14B}"/>
    <cellStyle name="Comma 7 3 4 3" xfId="23258" xr:uid="{C4C1B9A4-BDBB-4FCB-B894-F01468F3D017}"/>
    <cellStyle name="Comma 7 3 5" xfId="3935" xr:uid="{00000000-0005-0000-0000-000057070000}"/>
    <cellStyle name="Comma 7 3 5 2" xfId="5144" xr:uid="{CD6200AD-75EC-40D7-995B-CAA24CBC9A58}"/>
    <cellStyle name="Comma 7 3 5 3" xfId="23259" xr:uid="{8F23CD41-B48F-4D7B-B537-5775F8A2F601}"/>
    <cellStyle name="Comma 7 3 6" xfId="3936" xr:uid="{00000000-0005-0000-0000-000058070000}"/>
    <cellStyle name="Comma 7 3 6 2" xfId="5145" xr:uid="{55983BB8-1EEE-4D5D-949C-CB5B49FA29CD}"/>
    <cellStyle name="Comma 7 3 6 3" xfId="23260" xr:uid="{79A911A4-8642-494F-AC04-8494C63ACDCC}"/>
    <cellStyle name="Comma 7 3 7" xfId="3937" xr:uid="{00000000-0005-0000-0000-000059070000}"/>
    <cellStyle name="Comma 7 3 7 2" xfId="5146" xr:uid="{7E49FF70-260F-417F-AFEB-EC77F5FDC403}"/>
    <cellStyle name="Comma 7 3 7 3" xfId="23261" xr:uid="{3CEBB3FC-A95F-49B9-B637-811D304B5B32}"/>
    <cellStyle name="Comma 7 3 8" xfId="3938" xr:uid="{00000000-0005-0000-0000-00005A070000}"/>
    <cellStyle name="Comma 7 3 8 2" xfId="5147" xr:uid="{4F749A8C-2111-47F7-A820-5523621FB0E2}"/>
    <cellStyle name="Comma 7 3 8 3" xfId="23262" xr:uid="{168F0816-6729-49DF-A9E1-B116C078CB54}"/>
    <cellStyle name="Comma 7 3 9" xfId="3939" xr:uid="{00000000-0005-0000-0000-00005B070000}"/>
    <cellStyle name="Comma 7 3 9 2" xfId="5148" xr:uid="{4D9C2A54-98B9-468A-B458-32EC5A01FA38}"/>
    <cellStyle name="Comma 7 3 9 3" xfId="23263" xr:uid="{9A7ED998-8232-4C69-9801-2E8D4C77319B}"/>
    <cellStyle name="Comma 7 4" xfId="3940" xr:uid="{00000000-0005-0000-0000-00005C070000}"/>
    <cellStyle name="Comma 7 4 2" xfId="5149" xr:uid="{09AD27F4-59A8-4C57-946A-3BDF6085B008}"/>
    <cellStyle name="Comma 7 4 3" xfId="23264" xr:uid="{BF663AE4-D488-487C-9633-C691D56B55A7}"/>
    <cellStyle name="Comma 7 5" xfId="3941" xr:uid="{00000000-0005-0000-0000-00005D070000}"/>
    <cellStyle name="Comma 7 5 2" xfId="5150" xr:uid="{BF1DF882-C1F5-42E7-B13E-8B8DCB56E22F}"/>
    <cellStyle name="Comma 7 5 3" xfId="23265" xr:uid="{9CD764ED-BBEA-4B75-8919-E0F16E956A20}"/>
    <cellStyle name="Comma 7 6" xfId="3942" xr:uid="{00000000-0005-0000-0000-00005E070000}"/>
    <cellStyle name="Comma 7 6 2" xfId="5151" xr:uid="{78F363B4-1C99-4FB6-9FA4-B50C5511BBE8}"/>
    <cellStyle name="Comma 7 6 3" xfId="23266" xr:uid="{F0D83B05-E8EA-4CD8-A1DD-2133F2E87384}"/>
    <cellStyle name="Comma 7 7" xfId="3943" xr:uid="{00000000-0005-0000-0000-00005F070000}"/>
    <cellStyle name="Comma 7 7 2" xfId="5152" xr:uid="{E6DF9736-A3EF-4FBB-B6CF-B77CD4B2FC72}"/>
    <cellStyle name="Comma 7 7 3" xfId="23267" xr:uid="{5F2E262E-EF94-4127-A64E-E1E530E27C6A}"/>
    <cellStyle name="Comma 7 8" xfId="3944" xr:uid="{00000000-0005-0000-0000-000060070000}"/>
    <cellStyle name="Comma 7 8 2" xfId="5153" xr:uid="{C6375019-B2E5-410A-9A06-C0579E8ECFB9}"/>
    <cellStyle name="Comma 7 8 3" xfId="23268" xr:uid="{7A60BA91-E692-4486-90E7-32481009A1CF}"/>
    <cellStyle name="Comma 7 9" xfId="3945" xr:uid="{00000000-0005-0000-0000-000061070000}"/>
    <cellStyle name="Comma 7 9 2" xfId="5154" xr:uid="{B949898F-2043-45C5-8C73-55EC09BC6846}"/>
    <cellStyle name="Comma 7 9 3" xfId="23269" xr:uid="{EF8D868A-E5E3-461C-BB9E-572DDEE8E242}"/>
    <cellStyle name="Comma 8" xfId="3946" xr:uid="{00000000-0005-0000-0000-000062070000}"/>
    <cellStyle name="Comma 8 2" xfId="1534" xr:uid="{00000000-0005-0000-0000-000063070000}"/>
    <cellStyle name="Comma 8 2 2" xfId="1535" xr:uid="{00000000-0005-0000-0000-000064070000}"/>
    <cellStyle name="Comma 8 2 2 2" xfId="4902" xr:uid="{330C97C9-3698-4B3C-ADE9-4AE17E25CD03}"/>
    <cellStyle name="Comma 8 2 3" xfId="4901" xr:uid="{9654346F-99B5-4BE3-AD74-DEFFE781D1F3}"/>
    <cellStyle name="Comma 8 3" xfId="3947" xr:uid="{00000000-0005-0000-0000-000065070000}"/>
    <cellStyle name="Comma 8 3 2" xfId="5155" xr:uid="{3B79E80C-76F3-4078-9793-BC55E0D1AA34}"/>
    <cellStyle name="Comma 8 4" xfId="3948" xr:uid="{00000000-0005-0000-0000-000066070000}"/>
    <cellStyle name="Comma 8 4 2" xfId="5156" xr:uid="{40E41C14-6236-4585-9C33-AA6D040DA130}"/>
    <cellStyle name="Comma 8 5" xfId="3949" xr:uid="{00000000-0005-0000-0000-000067070000}"/>
    <cellStyle name="Comma 8 5 2" xfId="5157" xr:uid="{27A4E273-8D69-4780-915A-589252C2F57F}"/>
    <cellStyle name="Comma 8 6" xfId="3950" xr:uid="{00000000-0005-0000-0000-000068070000}"/>
    <cellStyle name="Comma 8 6 2" xfId="5158" xr:uid="{AEEEBAA6-6E6C-4DA5-9711-AA82538C8E1F}"/>
    <cellStyle name="Comma 8 7" xfId="3951" xr:uid="{00000000-0005-0000-0000-000069070000}"/>
    <cellStyle name="Comma 8 7 2" xfId="5159" xr:uid="{13BE8AE4-633C-4150-B131-39E9BB43EC66}"/>
    <cellStyle name="Comma 8 8" xfId="3952" xr:uid="{00000000-0005-0000-0000-00006A070000}"/>
    <cellStyle name="Comma 8 8 2" xfId="5160" xr:uid="{09BE4769-1F2A-4773-A3FD-2D875D900D02}"/>
    <cellStyle name="Comma 9" xfId="3953" xr:uid="{00000000-0005-0000-0000-00006B070000}"/>
    <cellStyle name="Comma 9 10" xfId="5434" xr:uid="{57C43EA3-1437-411E-A00B-56E5D8134B09}"/>
    <cellStyle name="Comma 9 11" xfId="5161" xr:uid="{942A94AE-E3D3-4A33-AE77-09CEB59E174F}"/>
    <cellStyle name="Comma 9 2" xfId="3954" xr:uid="{00000000-0005-0000-0000-00006C070000}"/>
    <cellStyle name="Comma 9 2 2" xfId="5162" xr:uid="{30D1235E-F18D-4E95-8C33-D43A7A000E64}"/>
    <cellStyle name="Comma 9 2 3" xfId="23270" xr:uid="{431D6BB2-500B-443A-B63B-E8B0BE7E5AAD}"/>
    <cellStyle name="Comma 9 3" xfId="3955" xr:uid="{00000000-0005-0000-0000-00006D070000}"/>
    <cellStyle name="Comma 9 3 2" xfId="5163" xr:uid="{20B65849-16F6-43DC-A18E-803443212269}"/>
    <cellStyle name="Comma 9 3 3" xfId="23271" xr:uid="{577D6FA4-6BC9-4BFA-9640-5E751F7AC472}"/>
    <cellStyle name="Comma 9 4" xfId="3956" xr:uid="{00000000-0005-0000-0000-00006E070000}"/>
    <cellStyle name="Comma 9 4 2" xfId="5164" xr:uid="{22A253A1-9D4C-4993-BECA-14E58DD7939E}"/>
    <cellStyle name="Comma 9 4 3" xfId="23272" xr:uid="{6584EC1D-A1F1-46FC-969A-B9550E64DDED}"/>
    <cellStyle name="Comma 9 5" xfId="3957" xr:uid="{00000000-0005-0000-0000-00006F070000}"/>
    <cellStyle name="Comma 9 5 2" xfId="5165" xr:uid="{D6F0E682-0155-4D66-B48C-2FA174A08DAA}"/>
    <cellStyle name="Comma 9 5 3" xfId="23273" xr:uid="{5AFA8B79-8842-48BA-9481-17693802CA24}"/>
    <cellStyle name="Comma 9 6" xfId="3958" xr:uid="{00000000-0005-0000-0000-000070070000}"/>
    <cellStyle name="Comma 9 6 2" xfId="5166" xr:uid="{07D0E7EC-8AAA-497B-8233-A693096B16CD}"/>
    <cellStyle name="Comma 9 6 3" xfId="23274" xr:uid="{46546672-388F-480E-9B88-1E306CA5C14D}"/>
    <cellStyle name="Comma 9 7" xfId="3959" xr:uid="{00000000-0005-0000-0000-000071070000}"/>
    <cellStyle name="Comma 9 7 2" xfId="5167" xr:uid="{CFE530B0-F8FC-4F15-9890-D00D812595BA}"/>
    <cellStyle name="Comma 9 7 3" xfId="23275" xr:uid="{0403F83E-32D1-4E89-94C0-2F07158C8D81}"/>
    <cellStyle name="Comma 9 8" xfId="3960" xr:uid="{00000000-0005-0000-0000-000072070000}"/>
    <cellStyle name="Comma 9 8 2" xfId="5168" xr:uid="{606E0E90-7332-44F5-9D91-30F14A99B587}"/>
    <cellStyle name="Comma 9 8 3" xfId="23276" xr:uid="{BC6A638C-BCEC-4BC5-A4D5-BEB2803AC375}"/>
    <cellStyle name="Comma 9 9" xfId="3961" xr:uid="{00000000-0005-0000-0000-000073070000}"/>
    <cellStyle name="Comma 9 9 2" xfId="5169" xr:uid="{3762B7CE-FA65-44AB-9A21-C3ACB88999B3}"/>
    <cellStyle name="Comma 9 9 3" xfId="23277" xr:uid="{CF147F60-EBF5-41BC-87C6-6D89A5A1E476}"/>
    <cellStyle name="Constants" xfId="1536" xr:uid="{00000000-0005-0000-0000-000074070000}"/>
    <cellStyle name="Currency 2" xfId="1537" xr:uid="{00000000-0005-0000-0000-000075070000}"/>
    <cellStyle name="Currency 2 2" xfId="3962" xr:uid="{00000000-0005-0000-0000-000076070000}"/>
    <cellStyle name="Currency 2 3" xfId="5435" xr:uid="{295C39C6-46D5-43B7-871E-073015EBD035}"/>
    <cellStyle name="CustomCellsOrange" xfId="1538" xr:uid="{00000000-0005-0000-0000-000077070000}"/>
    <cellStyle name="CustomizationCells" xfId="1539" xr:uid="{00000000-0005-0000-0000-000078070000}"/>
    <cellStyle name="CustomizationGreenCells" xfId="1540" xr:uid="{00000000-0005-0000-0000-000079070000}"/>
    <cellStyle name="DocBox_EmptyRow" xfId="1541" xr:uid="{00000000-0005-0000-0000-00007A070000}"/>
    <cellStyle name="donn_normal" xfId="271" xr:uid="{00000000-0005-0000-0000-00007B070000}"/>
    <cellStyle name="Eingabe" xfId="1542" xr:uid="{00000000-0005-0000-0000-00007C070000}"/>
    <cellStyle name="Empty_B_border" xfId="1543" xr:uid="{00000000-0005-0000-0000-00007D070000}"/>
    <cellStyle name="ent_col_ser" xfId="272" xr:uid="{00000000-0005-0000-0000-00007E070000}"/>
    <cellStyle name="entete_source" xfId="273" xr:uid="{00000000-0005-0000-0000-00007F070000}"/>
    <cellStyle name="Ergebnis" xfId="1544" xr:uid="{00000000-0005-0000-0000-000080070000}"/>
    <cellStyle name="Erklärender Text" xfId="1545" xr:uid="{00000000-0005-0000-0000-000081070000}"/>
    <cellStyle name="Estilo 1" xfId="1546" xr:uid="{00000000-0005-0000-0000-000082070000}"/>
    <cellStyle name="Euro" xfId="93" xr:uid="{00000000-0005-0000-0000-000083070000}"/>
    <cellStyle name="Euro 10" xfId="1548" xr:uid="{00000000-0005-0000-0000-000084070000}"/>
    <cellStyle name="Euro 10 2" xfId="1549" xr:uid="{00000000-0005-0000-0000-000085070000}"/>
    <cellStyle name="Euro 11" xfId="1550" xr:uid="{00000000-0005-0000-0000-000086070000}"/>
    <cellStyle name="Euro 11 2" xfId="1551" xr:uid="{00000000-0005-0000-0000-000087070000}"/>
    <cellStyle name="Euro 12" xfId="1552" xr:uid="{00000000-0005-0000-0000-000088070000}"/>
    <cellStyle name="Euro 13" xfId="1553" xr:uid="{00000000-0005-0000-0000-000089070000}"/>
    <cellStyle name="Euro 14" xfId="1554" xr:uid="{00000000-0005-0000-0000-00008A070000}"/>
    <cellStyle name="Euro 15" xfId="1555" xr:uid="{00000000-0005-0000-0000-00008B070000}"/>
    <cellStyle name="Euro 16" xfId="1556" xr:uid="{00000000-0005-0000-0000-00008C070000}"/>
    <cellStyle name="Euro 17" xfId="1557" xr:uid="{00000000-0005-0000-0000-00008D070000}"/>
    <cellStyle name="Euro 18" xfId="1558" xr:uid="{00000000-0005-0000-0000-00008E070000}"/>
    <cellStyle name="Euro 19" xfId="1559" xr:uid="{00000000-0005-0000-0000-00008F070000}"/>
    <cellStyle name="Euro 2" xfId="94" xr:uid="{00000000-0005-0000-0000-000090070000}"/>
    <cellStyle name="Euro 2 2" xfId="95" xr:uid="{00000000-0005-0000-0000-000091070000}"/>
    <cellStyle name="Euro 2 2 2" xfId="96" xr:uid="{00000000-0005-0000-0000-000092070000}"/>
    <cellStyle name="Euro 2 2 2 2" xfId="5436" xr:uid="{01505E2D-5A4E-45E8-9C88-984BB1F51A65}"/>
    <cellStyle name="Euro 2 2 3" xfId="97" xr:uid="{00000000-0005-0000-0000-000093070000}"/>
    <cellStyle name="Euro 2 2 4" xfId="302" xr:uid="{00000000-0005-0000-0000-000094070000}"/>
    <cellStyle name="Euro 2 2 4 2" xfId="1562" xr:uid="{00000000-0005-0000-0000-000095070000}"/>
    <cellStyle name="Euro 2 2 4 3" xfId="4839" xr:uid="{3291E5D3-16FB-4B3C-9C03-FE6561FE9469}"/>
    <cellStyle name="Euro 2 2 5" xfId="1563" xr:uid="{00000000-0005-0000-0000-000096070000}"/>
    <cellStyle name="Euro 2 2 6" xfId="1561" xr:uid="{00000000-0005-0000-0000-000097070000}"/>
    <cellStyle name="Euro 2 3" xfId="1564" xr:uid="{00000000-0005-0000-0000-000098070000}"/>
    <cellStyle name="Euro 2 3 2" xfId="5437" xr:uid="{6EBB420D-3372-4901-8970-1BA7978EEE59}"/>
    <cellStyle name="Euro 2 4" xfId="1565" xr:uid="{00000000-0005-0000-0000-000099070000}"/>
    <cellStyle name="Euro 2 4 2" xfId="5438" xr:uid="{AD6CE8B6-9D27-4E59-8D53-3C10DEF222F4}"/>
    <cellStyle name="Euro 2 4 2 2" xfId="5439" xr:uid="{584AA431-BC4B-44D4-BBAD-C2C817DE91F0}"/>
    <cellStyle name="Euro 2 4 3" xfId="5440" xr:uid="{FAC7EE90-A018-48FC-A2A3-94A4AD352B57}"/>
    <cellStyle name="Euro 2 4 3 2" xfId="5441" xr:uid="{2CFD185E-D0AB-4195-BC01-5822553DFA1F}"/>
    <cellStyle name="Euro 2 4 3 3" xfId="5442" xr:uid="{EBEA7B75-F3DC-45AB-B507-9CFDCC4206D5}"/>
    <cellStyle name="Euro 2 4 4" xfId="5443" xr:uid="{0926DF12-A72F-413B-BB39-463575D85D3D}"/>
    <cellStyle name="Euro 2 5" xfId="1566" xr:uid="{00000000-0005-0000-0000-00009A070000}"/>
    <cellStyle name="Euro 2 6" xfId="1567" xr:uid="{00000000-0005-0000-0000-00009B070000}"/>
    <cellStyle name="Euro 2 7" xfId="1560" xr:uid="{00000000-0005-0000-0000-00009C070000}"/>
    <cellStyle name="Euro 20" xfId="1568" xr:uid="{00000000-0005-0000-0000-00009D070000}"/>
    <cellStyle name="Euro 21" xfId="1569" xr:uid="{00000000-0005-0000-0000-00009E070000}"/>
    <cellStyle name="Euro 22" xfId="1570" xr:uid="{00000000-0005-0000-0000-00009F070000}"/>
    <cellStyle name="Euro 23" xfId="1571" xr:uid="{00000000-0005-0000-0000-0000A0070000}"/>
    <cellStyle name="Euro 24" xfId="1572" xr:uid="{00000000-0005-0000-0000-0000A1070000}"/>
    <cellStyle name="Euro 25" xfId="1573" xr:uid="{00000000-0005-0000-0000-0000A2070000}"/>
    <cellStyle name="Euro 26" xfId="1574" xr:uid="{00000000-0005-0000-0000-0000A3070000}"/>
    <cellStyle name="Euro 27" xfId="1575" xr:uid="{00000000-0005-0000-0000-0000A4070000}"/>
    <cellStyle name="Euro 28" xfId="1576" xr:uid="{00000000-0005-0000-0000-0000A5070000}"/>
    <cellStyle name="Euro 29" xfId="1577" xr:uid="{00000000-0005-0000-0000-0000A6070000}"/>
    <cellStyle name="Euro 3" xfId="98" xr:uid="{00000000-0005-0000-0000-0000A7070000}"/>
    <cellStyle name="Euro 3 2" xfId="99" xr:uid="{00000000-0005-0000-0000-0000A8070000}"/>
    <cellStyle name="Euro 3 2 2" xfId="1579" xr:uid="{00000000-0005-0000-0000-0000A9070000}"/>
    <cellStyle name="Euro 3 2 2 2" xfId="5444" xr:uid="{5707F5A5-90CF-41EE-892F-463C00CA1990}"/>
    <cellStyle name="Euro 3 3" xfId="100" xr:uid="{00000000-0005-0000-0000-0000AA070000}"/>
    <cellStyle name="Euro 3 3 2" xfId="101" xr:uid="{00000000-0005-0000-0000-0000AB070000}"/>
    <cellStyle name="Euro 3 3 3" xfId="102" xr:uid="{00000000-0005-0000-0000-0000AC070000}"/>
    <cellStyle name="Euro 3 3 4" xfId="303" xr:uid="{00000000-0005-0000-0000-0000AD070000}"/>
    <cellStyle name="Euro 3 3 4 2" xfId="1580" xr:uid="{00000000-0005-0000-0000-0000AE070000}"/>
    <cellStyle name="Euro 3 3 5" xfId="5445" xr:uid="{DD985A8C-1AE3-4F56-8D0D-001670EFE38E}"/>
    <cellStyle name="Euro 3 4" xfId="103" xr:uid="{00000000-0005-0000-0000-0000AF070000}"/>
    <cellStyle name="Euro 3 4 2" xfId="5446" xr:uid="{094590CC-C756-403D-9148-F551574DB175}"/>
    <cellStyle name="Euro 3 5" xfId="1581" xr:uid="{00000000-0005-0000-0000-0000B0070000}"/>
    <cellStyle name="Euro 3 5 2" xfId="5448" xr:uid="{5C8C23F7-1DAE-4684-ADCB-0CFD11B28627}"/>
    <cellStyle name="Euro 3 5 3" xfId="5447" xr:uid="{5754C8E2-33EB-4B79-9C30-F032631D03BD}"/>
    <cellStyle name="Euro 3 6" xfId="1582" xr:uid="{00000000-0005-0000-0000-0000B1070000}"/>
    <cellStyle name="Euro 3 7" xfId="1583" xr:uid="{00000000-0005-0000-0000-0000B2070000}"/>
    <cellStyle name="Euro 3 8" xfId="1578" xr:uid="{00000000-0005-0000-0000-0000B3070000}"/>
    <cellStyle name="Euro 3 9" xfId="3963" xr:uid="{00000000-0005-0000-0000-0000B4070000}"/>
    <cellStyle name="Euro 3_PrimaryEnergyPrices_TIMES" xfId="1584" xr:uid="{00000000-0005-0000-0000-0000B5070000}"/>
    <cellStyle name="Euro 30" xfId="1585" xr:uid="{00000000-0005-0000-0000-0000B6070000}"/>
    <cellStyle name="Euro 31" xfId="1586" xr:uid="{00000000-0005-0000-0000-0000B7070000}"/>
    <cellStyle name="Euro 32" xfId="1587" xr:uid="{00000000-0005-0000-0000-0000B8070000}"/>
    <cellStyle name="Euro 33" xfId="1588" xr:uid="{00000000-0005-0000-0000-0000B9070000}"/>
    <cellStyle name="Euro 34" xfId="1589" xr:uid="{00000000-0005-0000-0000-0000BA070000}"/>
    <cellStyle name="Euro 35" xfId="1590" xr:uid="{00000000-0005-0000-0000-0000BB070000}"/>
    <cellStyle name="Euro 36" xfId="1591" xr:uid="{00000000-0005-0000-0000-0000BC070000}"/>
    <cellStyle name="Euro 37" xfId="1592" xr:uid="{00000000-0005-0000-0000-0000BD070000}"/>
    <cellStyle name="Euro 38" xfId="1593" xr:uid="{00000000-0005-0000-0000-0000BE070000}"/>
    <cellStyle name="Euro 39" xfId="1594" xr:uid="{00000000-0005-0000-0000-0000BF070000}"/>
    <cellStyle name="Euro 4" xfId="104" xr:uid="{00000000-0005-0000-0000-0000C0070000}"/>
    <cellStyle name="Euro 4 2" xfId="105" xr:uid="{00000000-0005-0000-0000-0000C1070000}"/>
    <cellStyle name="Euro 4 2 2" xfId="1595" xr:uid="{00000000-0005-0000-0000-0000C2070000}"/>
    <cellStyle name="Euro 4 2 2 2" xfId="5449" xr:uid="{89E1B2E0-EBB9-43AD-9B20-961AE1710A09}"/>
    <cellStyle name="Euro 4 3" xfId="106" xr:uid="{00000000-0005-0000-0000-0000C3070000}"/>
    <cellStyle name="Euro 4 3 2" xfId="107" xr:uid="{00000000-0005-0000-0000-0000C4070000}"/>
    <cellStyle name="Euro 4 3 3" xfId="108" xr:uid="{00000000-0005-0000-0000-0000C5070000}"/>
    <cellStyle name="Euro 4 3 4" xfId="304" xr:uid="{00000000-0005-0000-0000-0000C6070000}"/>
    <cellStyle name="Euro 4 3 4 2" xfId="1596" xr:uid="{00000000-0005-0000-0000-0000C7070000}"/>
    <cellStyle name="Euro 4 3 5" xfId="5450" xr:uid="{ECCA6496-99BE-41E3-B9FB-D7E6F969D507}"/>
    <cellStyle name="Euro 4 4" xfId="109" xr:uid="{00000000-0005-0000-0000-0000C8070000}"/>
    <cellStyle name="Euro 4 4 2" xfId="3964" xr:uid="{00000000-0005-0000-0000-0000C9070000}"/>
    <cellStyle name="Euro 4 4 2 2" xfId="5451" xr:uid="{C3BB5D09-5BF3-4EA4-98B0-62CB678225D2}"/>
    <cellStyle name="Euro 4 5" xfId="1597" xr:uid="{00000000-0005-0000-0000-0000CA070000}"/>
    <cellStyle name="Euro 40" xfId="1598" xr:uid="{00000000-0005-0000-0000-0000CB070000}"/>
    <cellStyle name="Euro 41" xfId="1599" xr:uid="{00000000-0005-0000-0000-0000CC070000}"/>
    <cellStyle name="Euro 42" xfId="1600" xr:uid="{00000000-0005-0000-0000-0000CD070000}"/>
    <cellStyle name="Euro 43" xfId="1601" xr:uid="{00000000-0005-0000-0000-0000CE070000}"/>
    <cellStyle name="Euro 44" xfId="1602" xr:uid="{00000000-0005-0000-0000-0000CF070000}"/>
    <cellStyle name="Euro 45" xfId="1603" xr:uid="{00000000-0005-0000-0000-0000D0070000}"/>
    <cellStyle name="Euro 46" xfId="1604" xr:uid="{00000000-0005-0000-0000-0000D1070000}"/>
    <cellStyle name="Euro 47" xfId="1605" xr:uid="{00000000-0005-0000-0000-0000D2070000}"/>
    <cellStyle name="Euro 48" xfId="1606" xr:uid="{00000000-0005-0000-0000-0000D3070000}"/>
    <cellStyle name="Euro 48 2" xfId="1607" xr:uid="{00000000-0005-0000-0000-0000D4070000}"/>
    <cellStyle name="Euro 49" xfId="1608" xr:uid="{00000000-0005-0000-0000-0000D5070000}"/>
    <cellStyle name="Euro 49 2" xfId="1609" xr:uid="{00000000-0005-0000-0000-0000D6070000}"/>
    <cellStyle name="Euro 5" xfId="110" xr:uid="{00000000-0005-0000-0000-0000D7070000}"/>
    <cellStyle name="Euro 5 2" xfId="111" xr:uid="{00000000-0005-0000-0000-0000D8070000}"/>
    <cellStyle name="Euro 5 2 2" xfId="5452" xr:uid="{309470A1-18FC-4D6E-9FD4-17C70A9207B3}"/>
    <cellStyle name="Euro 5 3" xfId="112" xr:uid="{00000000-0005-0000-0000-0000D9070000}"/>
    <cellStyle name="Euro 5 3 2" xfId="5453" xr:uid="{01DBF8C8-8A8F-4C5C-8925-A08D519461D4}"/>
    <cellStyle name="Euro 5 4" xfId="305" xr:uid="{00000000-0005-0000-0000-0000DA070000}"/>
    <cellStyle name="Euro 5 4 2" xfId="1610" xr:uid="{00000000-0005-0000-0000-0000DB070000}"/>
    <cellStyle name="Euro 50" xfId="1611" xr:uid="{00000000-0005-0000-0000-0000DC070000}"/>
    <cellStyle name="Euro 50 2" xfId="1612" xr:uid="{00000000-0005-0000-0000-0000DD070000}"/>
    <cellStyle name="Euro 51" xfId="1613" xr:uid="{00000000-0005-0000-0000-0000DE070000}"/>
    <cellStyle name="Euro 51 2" xfId="1614" xr:uid="{00000000-0005-0000-0000-0000DF070000}"/>
    <cellStyle name="Euro 52" xfId="1615" xr:uid="{00000000-0005-0000-0000-0000E0070000}"/>
    <cellStyle name="Euro 52 2" xfId="1616" xr:uid="{00000000-0005-0000-0000-0000E1070000}"/>
    <cellStyle name="Euro 53" xfId="1617" xr:uid="{00000000-0005-0000-0000-0000E2070000}"/>
    <cellStyle name="Euro 53 2" xfId="1618" xr:uid="{00000000-0005-0000-0000-0000E3070000}"/>
    <cellStyle name="Euro 54" xfId="1619" xr:uid="{00000000-0005-0000-0000-0000E4070000}"/>
    <cellStyle name="Euro 54 2" xfId="1620" xr:uid="{00000000-0005-0000-0000-0000E5070000}"/>
    <cellStyle name="Euro 55" xfId="1621" xr:uid="{00000000-0005-0000-0000-0000E6070000}"/>
    <cellStyle name="Euro 55 2" xfId="1622" xr:uid="{00000000-0005-0000-0000-0000E7070000}"/>
    <cellStyle name="Euro 56" xfId="1623" xr:uid="{00000000-0005-0000-0000-0000E8070000}"/>
    <cellStyle name="Euro 56 2" xfId="1624" xr:uid="{00000000-0005-0000-0000-0000E9070000}"/>
    <cellStyle name="Euro 57" xfId="1625" xr:uid="{00000000-0005-0000-0000-0000EA070000}"/>
    <cellStyle name="Euro 58" xfId="1626" xr:uid="{00000000-0005-0000-0000-0000EB070000}"/>
    <cellStyle name="Euro 58 2" xfId="5454" xr:uid="{FA7EACDD-CC4F-40B9-AF83-C72D210CD798}"/>
    <cellStyle name="Euro 58 2 2" xfId="5455" xr:uid="{0E3CB8EC-E6E8-4B68-B348-191D94BB2AAC}"/>
    <cellStyle name="Euro 58 3" xfId="5456" xr:uid="{6C6C673F-A3D7-4051-9DBA-1E43B94CEF62}"/>
    <cellStyle name="Euro 58 3 2" xfId="5457" xr:uid="{969EFC31-53FF-4D3E-A17C-83930FD589C8}"/>
    <cellStyle name="Euro 58 3 3" xfId="5458" xr:uid="{36DF0273-F772-4F39-86BC-EABBD49F6D2E}"/>
    <cellStyle name="Euro 58 4" xfId="5459" xr:uid="{877B647B-34FE-4911-B471-CCCE45F9C01F}"/>
    <cellStyle name="Euro 58 5" xfId="5460" xr:uid="{E4D43A9B-0ECB-441F-A83D-CAB31288D3D2}"/>
    <cellStyle name="Euro 59" xfId="1627" xr:uid="{00000000-0005-0000-0000-0000EC070000}"/>
    <cellStyle name="Euro 6" xfId="113" xr:uid="{00000000-0005-0000-0000-0000ED070000}"/>
    <cellStyle name="Euro 6 2" xfId="1628" xr:uid="{00000000-0005-0000-0000-0000EE070000}"/>
    <cellStyle name="Euro 6 2 2" xfId="5461" xr:uid="{CFA7A5B2-6510-4656-8DEA-E89C71DA97FB}"/>
    <cellStyle name="Euro 6 3" xfId="1629" xr:uid="{00000000-0005-0000-0000-0000EF070000}"/>
    <cellStyle name="Euro 6 3 2" xfId="5462" xr:uid="{AB42EAFE-8B90-4212-910A-8D6B249139A5}"/>
    <cellStyle name="Euro 6 4" xfId="3965" xr:uid="{00000000-0005-0000-0000-0000F0070000}"/>
    <cellStyle name="Euro 60" xfId="1547" xr:uid="{00000000-0005-0000-0000-0000F1070000}"/>
    <cellStyle name="Euro 7" xfId="1630" xr:uid="{00000000-0005-0000-0000-0000F2070000}"/>
    <cellStyle name="Euro 7 2" xfId="1631" xr:uid="{00000000-0005-0000-0000-0000F3070000}"/>
    <cellStyle name="Euro 7 3" xfId="1632" xr:uid="{00000000-0005-0000-0000-0000F4070000}"/>
    <cellStyle name="Euro 7 3 2" xfId="5463" xr:uid="{AE0E14AD-DB8A-4C1E-99CC-DE8507A2F42F}"/>
    <cellStyle name="Euro 7 4" xfId="5464" xr:uid="{0404E07F-430E-4D55-9195-35916A496B56}"/>
    <cellStyle name="Euro 8" xfId="1633" xr:uid="{00000000-0005-0000-0000-0000F5070000}"/>
    <cellStyle name="Euro 8 2" xfId="1634" xr:uid="{00000000-0005-0000-0000-0000F6070000}"/>
    <cellStyle name="Euro 9" xfId="1635" xr:uid="{00000000-0005-0000-0000-0000F7070000}"/>
    <cellStyle name="Euro 9 2" xfId="1636" xr:uid="{00000000-0005-0000-0000-0000F8070000}"/>
    <cellStyle name="Euro_Potentials in TIMES" xfId="1637" xr:uid="{00000000-0005-0000-0000-0000F9070000}"/>
    <cellStyle name="Explanatory Text 10" xfId="1638" xr:uid="{00000000-0005-0000-0000-0000FA070000}"/>
    <cellStyle name="Explanatory Text 11" xfId="1639" xr:uid="{00000000-0005-0000-0000-0000FB070000}"/>
    <cellStyle name="Explanatory Text 12" xfId="1640" xr:uid="{00000000-0005-0000-0000-0000FC070000}"/>
    <cellStyle name="Explanatory Text 13" xfId="1641" xr:uid="{00000000-0005-0000-0000-0000FD070000}"/>
    <cellStyle name="Explanatory Text 14" xfId="1642" xr:uid="{00000000-0005-0000-0000-0000FE070000}"/>
    <cellStyle name="Explanatory Text 15" xfId="1643" xr:uid="{00000000-0005-0000-0000-0000FF070000}"/>
    <cellStyle name="Explanatory Text 16" xfId="1644" xr:uid="{00000000-0005-0000-0000-000000080000}"/>
    <cellStyle name="Explanatory Text 17" xfId="1645" xr:uid="{00000000-0005-0000-0000-000001080000}"/>
    <cellStyle name="Explanatory Text 18" xfId="1646" xr:uid="{00000000-0005-0000-0000-000002080000}"/>
    <cellStyle name="Explanatory Text 19" xfId="1647" xr:uid="{00000000-0005-0000-0000-000003080000}"/>
    <cellStyle name="Explanatory Text 2" xfId="114" xr:uid="{00000000-0005-0000-0000-000004080000}"/>
    <cellStyle name="Explanatory Text 2 10" xfId="3966" xr:uid="{00000000-0005-0000-0000-000005080000}"/>
    <cellStyle name="Explanatory Text 2 2" xfId="3967" xr:uid="{00000000-0005-0000-0000-000006080000}"/>
    <cellStyle name="Explanatory Text 2 3" xfId="3968" xr:uid="{00000000-0005-0000-0000-000007080000}"/>
    <cellStyle name="Explanatory Text 2 4" xfId="3969" xr:uid="{00000000-0005-0000-0000-000008080000}"/>
    <cellStyle name="Explanatory Text 2 5" xfId="3970" xr:uid="{00000000-0005-0000-0000-000009080000}"/>
    <cellStyle name="Explanatory Text 2 6" xfId="3971" xr:uid="{00000000-0005-0000-0000-00000A080000}"/>
    <cellStyle name="Explanatory Text 2 7" xfId="3972" xr:uid="{00000000-0005-0000-0000-00000B080000}"/>
    <cellStyle name="Explanatory Text 2 8" xfId="3973" xr:uid="{00000000-0005-0000-0000-00000C080000}"/>
    <cellStyle name="Explanatory Text 2 9" xfId="3974" xr:uid="{00000000-0005-0000-0000-00000D080000}"/>
    <cellStyle name="Explanatory Text 20" xfId="1648" xr:uid="{00000000-0005-0000-0000-00000E080000}"/>
    <cellStyle name="Explanatory Text 21" xfId="1649" xr:uid="{00000000-0005-0000-0000-00000F080000}"/>
    <cellStyle name="Explanatory Text 22" xfId="1650" xr:uid="{00000000-0005-0000-0000-000010080000}"/>
    <cellStyle name="Explanatory Text 23" xfId="1651" xr:uid="{00000000-0005-0000-0000-000011080000}"/>
    <cellStyle name="Explanatory Text 24" xfId="1652" xr:uid="{00000000-0005-0000-0000-000012080000}"/>
    <cellStyle name="Explanatory Text 25" xfId="1653" xr:uid="{00000000-0005-0000-0000-000013080000}"/>
    <cellStyle name="Explanatory Text 26" xfId="1654" xr:uid="{00000000-0005-0000-0000-000014080000}"/>
    <cellStyle name="Explanatory Text 27" xfId="1655" xr:uid="{00000000-0005-0000-0000-000015080000}"/>
    <cellStyle name="Explanatory Text 28" xfId="1656" xr:uid="{00000000-0005-0000-0000-000016080000}"/>
    <cellStyle name="Explanatory Text 29" xfId="1657" xr:uid="{00000000-0005-0000-0000-000017080000}"/>
    <cellStyle name="Explanatory Text 3" xfId="115" xr:uid="{00000000-0005-0000-0000-000018080000}"/>
    <cellStyle name="Explanatory Text 3 2" xfId="1658" xr:uid="{00000000-0005-0000-0000-000019080000}"/>
    <cellStyle name="Explanatory Text 30" xfId="1659" xr:uid="{00000000-0005-0000-0000-00001A080000}"/>
    <cellStyle name="Explanatory Text 31" xfId="1660" xr:uid="{00000000-0005-0000-0000-00001B080000}"/>
    <cellStyle name="Explanatory Text 32" xfId="1661" xr:uid="{00000000-0005-0000-0000-00001C080000}"/>
    <cellStyle name="Explanatory Text 33" xfId="1662" xr:uid="{00000000-0005-0000-0000-00001D080000}"/>
    <cellStyle name="Explanatory Text 34" xfId="1663" xr:uid="{00000000-0005-0000-0000-00001E080000}"/>
    <cellStyle name="Explanatory Text 35" xfId="1664" xr:uid="{00000000-0005-0000-0000-00001F080000}"/>
    <cellStyle name="Explanatory Text 36" xfId="1665" xr:uid="{00000000-0005-0000-0000-000020080000}"/>
    <cellStyle name="Explanatory Text 37" xfId="1666" xr:uid="{00000000-0005-0000-0000-000021080000}"/>
    <cellStyle name="Explanatory Text 38" xfId="1667" xr:uid="{00000000-0005-0000-0000-000022080000}"/>
    <cellStyle name="Explanatory Text 39" xfId="1668" xr:uid="{00000000-0005-0000-0000-000023080000}"/>
    <cellStyle name="Explanatory Text 4" xfId="1669" xr:uid="{00000000-0005-0000-0000-000024080000}"/>
    <cellStyle name="Explanatory Text 4 2" xfId="5465" xr:uid="{C3DA9235-C29A-43B7-850F-5C9D5197DBA0}"/>
    <cellStyle name="Explanatory Text 40" xfId="1670" xr:uid="{00000000-0005-0000-0000-000025080000}"/>
    <cellStyle name="Explanatory Text 41" xfId="1671" xr:uid="{00000000-0005-0000-0000-000026080000}"/>
    <cellStyle name="Explanatory Text 42" xfId="1672" xr:uid="{00000000-0005-0000-0000-000027080000}"/>
    <cellStyle name="Explanatory Text 43" xfId="1673" xr:uid="{00000000-0005-0000-0000-000028080000}"/>
    <cellStyle name="Explanatory Text 5" xfId="1674" xr:uid="{00000000-0005-0000-0000-000029080000}"/>
    <cellStyle name="Explanatory Text 5 2" xfId="5466" xr:uid="{1FC2AD79-29EB-4116-9A9D-93D41DAAEC1F}"/>
    <cellStyle name="Explanatory Text 6" xfId="1675" xr:uid="{00000000-0005-0000-0000-00002A080000}"/>
    <cellStyle name="Explanatory Text 6 2" xfId="5467" xr:uid="{FD61F1EF-24D1-4DE1-B288-5ABF9272DB19}"/>
    <cellStyle name="Explanatory Text 7" xfId="1676" xr:uid="{00000000-0005-0000-0000-00002B080000}"/>
    <cellStyle name="Explanatory Text 8" xfId="1677" xr:uid="{00000000-0005-0000-0000-00002C080000}"/>
    <cellStyle name="Explanatory Text 9" xfId="1678" xr:uid="{00000000-0005-0000-0000-00002D080000}"/>
    <cellStyle name="Float" xfId="116" xr:uid="{00000000-0005-0000-0000-00002E080000}"/>
    <cellStyle name="Float 2" xfId="117" xr:uid="{00000000-0005-0000-0000-00002F080000}"/>
    <cellStyle name="Float 2 2" xfId="3975" xr:uid="{00000000-0005-0000-0000-000030080000}"/>
    <cellStyle name="Float 3" xfId="1680" xr:uid="{00000000-0005-0000-0000-000031080000}"/>
    <cellStyle name="Float 3 2" xfId="3976" xr:uid="{00000000-0005-0000-0000-000032080000}"/>
    <cellStyle name="Float 4" xfId="1679" xr:uid="{00000000-0005-0000-0000-000033080000}"/>
    <cellStyle name="Good 10" xfId="1681" xr:uid="{00000000-0005-0000-0000-000034080000}"/>
    <cellStyle name="Good 11" xfId="1682" xr:uid="{00000000-0005-0000-0000-000035080000}"/>
    <cellStyle name="Good 12" xfId="1683" xr:uid="{00000000-0005-0000-0000-000036080000}"/>
    <cellStyle name="Good 13" xfId="1684" xr:uid="{00000000-0005-0000-0000-000037080000}"/>
    <cellStyle name="Good 14" xfId="1685" xr:uid="{00000000-0005-0000-0000-000038080000}"/>
    <cellStyle name="Good 15" xfId="1686" xr:uid="{00000000-0005-0000-0000-000039080000}"/>
    <cellStyle name="Good 16" xfId="1687" xr:uid="{00000000-0005-0000-0000-00003A080000}"/>
    <cellStyle name="Good 17" xfId="1688" xr:uid="{00000000-0005-0000-0000-00003B080000}"/>
    <cellStyle name="Good 18" xfId="1689" xr:uid="{00000000-0005-0000-0000-00003C080000}"/>
    <cellStyle name="Good 19" xfId="1690" xr:uid="{00000000-0005-0000-0000-00003D080000}"/>
    <cellStyle name="Good 2" xfId="118" xr:uid="{00000000-0005-0000-0000-00003E080000}"/>
    <cellStyle name="Good 2 10" xfId="3977" xr:uid="{00000000-0005-0000-0000-00003F080000}"/>
    <cellStyle name="Good 2 11" xfId="5468" xr:uid="{8B100CA9-BB09-492C-98F2-20C48019A8F2}"/>
    <cellStyle name="Good 2 12" xfId="5469" xr:uid="{1B146D6C-AF03-453E-88F2-EA8AB98522B7}"/>
    <cellStyle name="Good 2 2" xfId="1691" xr:uid="{00000000-0005-0000-0000-000040080000}"/>
    <cellStyle name="Good 2 2 2" xfId="3978" xr:uid="{00000000-0005-0000-0000-000041080000}"/>
    <cellStyle name="Good 2 2 2 2" xfId="5470" xr:uid="{A60D6E51-FB99-4BBB-BDAC-20916057B7DD}"/>
    <cellStyle name="Good 2 3" xfId="1692" xr:uid="{00000000-0005-0000-0000-000042080000}"/>
    <cellStyle name="Good 2 3 2" xfId="3979" xr:uid="{00000000-0005-0000-0000-000043080000}"/>
    <cellStyle name="Good 2 4" xfId="3980" xr:uid="{00000000-0005-0000-0000-000044080000}"/>
    <cellStyle name="Good 2 5" xfId="3981" xr:uid="{00000000-0005-0000-0000-000045080000}"/>
    <cellStyle name="Good 2 6" xfId="3982" xr:uid="{00000000-0005-0000-0000-000046080000}"/>
    <cellStyle name="Good 2 7" xfId="3983" xr:uid="{00000000-0005-0000-0000-000047080000}"/>
    <cellStyle name="Good 2 8" xfId="3984" xr:uid="{00000000-0005-0000-0000-000048080000}"/>
    <cellStyle name="Good 2 9" xfId="3985" xr:uid="{00000000-0005-0000-0000-000049080000}"/>
    <cellStyle name="Good 20" xfId="1693" xr:uid="{00000000-0005-0000-0000-00004A080000}"/>
    <cellStyle name="Good 21" xfId="1694" xr:uid="{00000000-0005-0000-0000-00004B080000}"/>
    <cellStyle name="Good 22" xfId="1695" xr:uid="{00000000-0005-0000-0000-00004C080000}"/>
    <cellStyle name="Good 23" xfId="1696" xr:uid="{00000000-0005-0000-0000-00004D080000}"/>
    <cellStyle name="Good 24" xfId="1697" xr:uid="{00000000-0005-0000-0000-00004E080000}"/>
    <cellStyle name="Good 25" xfId="1698" xr:uid="{00000000-0005-0000-0000-00004F080000}"/>
    <cellStyle name="Good 26" xfId="1699" xr:uid="{00000000-0005-0000-0000-000050080000}"/>
    <cellStyle name="Good 27" xfId="1700" xr:uid="{00000000-0005-0000-0000-000051080000}"/>
    <cellStyle name="Good 28" xfId="1701" xr:uid="{00000000-0005-0000-0000-000052080000}"/>
    <cellStyle name="Good 29" xfId="1702" xr:uid="{00000000-0005-0000-0000-000053080000}"/>
    <cellStyle name="Good 3" xfId="119" xr:uid="{00000000-0005-0000-0000-000054080000}"/>
    <cellStyle name="Good 3 2" xfId="1703" xr:uid="{00000000-0005-0000-0000-000055080000}"/>
    <cellStyle name="Good 3 2 2" xfId="5471" xr:uid="{96A6014F-73D9-4B15-B309-7B06BEE93D35}"/>
    <cellStyle name="Good 3 3" xfId="3986" xr:uid="{00000000-0005-0000-0000-000056080000}"/>
    <cellStyle name="Good 30" xfId="1704" xr:uid="{00000000-0005-0000-0000-000057080000}"/>
    <cellStyle name="Good 31" xfId="1705" xr:uid="{00000000-0005-0000-0000-000058080000}"/>
    <cellStyle name="Good 32" xfId="1706" xr:uid="{00000000-0005-0000-0000-000059080000}"/>
    <cellStyle name="Good 33" xfId="1707" xr:uid="{00000000-0005-0000-0000-00005A080000}"/>
    <cellStyle name="Good 34" xfId="1708" xr:uid="{00000000-0005-0000-0000-00005B080000}"/>
    <cellStyle name="Good 35" xfId="1709" xr:uid="{00000000-0005-0000-0000-00005C080000}"/>
    <cellStyle name="Good 36" xfId="1710" xr:uid="{00000000-0005-0000-0000-00005D080000}"/>
    <cellStyle name="Good 37" xfId="1711" xr:uid="{00000000-0005-0000-0000-00005E080000}"/>
    <cellStyle name="Good 38" xfId="1712" xr:uid="{00000000-0005-0000-0000-00005F080000}"/>
    <cellStyle name="Good 39" xfId="1713" xr:uid="{00000000-0005-0000-0000-000060080000}"/>
    <cellStyle name="Good 4" xfId="1714" xr:uid="{00000000-0005-0000-0000-000061080000}"/>
    <cellStyle name="Good 4 2" xfId="5472" xr:uid="{F057A489-47DA-44C9-9B9A-CFAFF6DCC19A}"/>
    <cellStyle name="Good 40" xfId="1715" xr:uid="{00000000-0005-0000-0000-000062080000}"/>
    <cellStyle name="Good 41" xfId="1716" xr:uid="{00000000-0005-0000-0000-000063080000}"/>
    <cellStyle name="Good 42" xfId="1717" xr:uid="{00000000-0005-0000-0000-000064080000}"/>
    <cellStyle name="Good 5" xfId="1718" xr:uid="{00000000-0005-0000-0000-000065080000}"/>
    <cellStyle name="Good 5 2" xfId="5473" xr:uid="{9F9B60A1-F1C1-41E8-A50F-9268FA645A0E}"/>
    <cellStyle name="Good 6" xfId="1719" xr:uid="{00000000-0005-0000-0000-000066080000}"/>
    <cellStyle name="Good 6 2" xfId="5474" xr:uid="{1EAA2B3E-2C8F-4F55-A4E3-482D5D2EA407}"/>
    <cellStyle name="Good 7" xfId="1720" xr:uid="{00000000-0005-0000-0000-000067080000}"/>
    <cellStyle name="Good 8" xfId="1721" xr:uid="{00000000-0005-0000-0000-000068080000}"/>
    <cellStyle name="Good 9" xfId="1722" xr:uid="{00000000-0005-0000-0000-000069080000}"/>
    <cellStyle name="Gut" xfId="1723" xr:uid="{00000000-0005-0000-0000-00006A080000}"/>
    <cellStyle name="Heading 1 10" xfId="1724" xr:uid="{00000000-0005-0000-0000-00006B080000}"/>
    <cellStyle name="Heading 1 11" xfId="1725" xr:uid="{00000000-0005-0000-0000-00006C080000}"/>
    <cellStyle name="Heading 1 12" xfId="1726" xr:uid="{00000000-0005-0000-0000-00006D080000}"/>
    <cellStyle name="Heading 1 13" xfId="1727" xr:uid="{00000000-0005-0000-0000-00006E080000}"/>
    <cellStyle name="Heading 1 14" xfId="1728" xr:uid="{00000000-0005-0000-0000-00006F080000}"/>
    <cellStyle name="Heading 1 15" xfId="1729" xr:uid="{00000000-0005-0000-0000-000070080000}"/>
    <cellStyle name="Heading 1 16" xfId="1730" xr:uid="{00000000-0005-0000-0000-000071080000}"/>
    <cellStyle name="Heading 1 17" xfId="1731" xr:uid="{00000000-0005-0000-0000-000072080000}"/>
    <cellStyle name="Heading 1 18" xfId="1732" xr:uid="{00000000-0005-0000-0000-000073080000}"/>
    <cellStyle name="Heading 1 19" xfId="1733" xr:uid="{00000000-0005-0000-0000-000074080000}"/>
    <cellStyle name="Heading 1 2" xfId="120" xr:uid="{00000000-0005-0000-0000-000075080000}"/>
    <cellStyle name="Heading 1 2 10" xfId="3987" xr:uid="{00000000-0005-0000-0000-000076080000}"/>
    <cellStyle name="Heading 1 2 11" xfId="5475" xr:uid="{3832458A-BC60-400C-BF2D-96F97BDA2AA6}"/>
    <cellStyle name="Heading 1 2 2" xfId="3988" xr:uid="{00000000-0005-0000-0000-000077080000}"/>
    <cellStyle name="Heading 1 2 3" xfId="3989" xr:uid="{00000000-0005-0000-0000-000078080000}"/>
    <cellStyle name="Heading 1 2 4" xfId="3990" xr:uid="{00000000-0005-0000-0000-000079080000}"/>
    <cellStyle name="Heading 1 2 5" xfId="3991" xr:uid="{00000000-0005-0000-0000-00007A080000}"/>
    <cellStyle name="Heading 1 2 6" xfId="3992" xr:uid="{00000000-0005-0000-0000-00007B080000}"/>
    <cellStyle name="Heading 1 2 7" xfId="3993" xr:uid="{00000000-0005-0000-0000-00007C080000}"/>
    <cellStyle name="Heading 1 2 8" xfId="3994" xr:uid="{00000000-0005-0000-0000-00007D080000}"/>
    <cellStyle name="Heading 1 2 9" xfId="3995" xr:uid="{00000000-0005-0000-0000-00007E080000}"/>
    <cellStyle name="Heading 1 20" xfId="1734" xr:uid="{00000000-0005-0000-0000-00007F080000}"/>
    <cellStyle name="Heading 1 21" xfId="1735" xr:uid="{00000000-0005-0000-0000-000080080000}"/>
    <cellStyle name="Heading 1 22" xfId="1736" xr:uid="{00000000-0005-0000-0000-000081080000}"/>
    <cellStyle name="Heading 1 23" xfId="1737" xr:uid="{00000000-0005-0000-0000-000082080000}"/>
    <cellStyle name="Heading 1 24" xfId="1738" xr:uid="{00000000-0005-0000-0000-000083080000}"/>
    <cellStyle name="Heading 1 25" xfId="1739" xr:uid="{00000000-0005-0000-0000-000084080000}"/>
    <cellStyle name="Heading 1 26" xfId="1740" xr:uid="{00000000-0005-0000-0000-000085080000}"/>
    <cellStyle name="Heading 1 27" xfId="1741" xr:uid="{00000000-0005-0000-0000-000086080000}"/>
    <cellStyle name="Heading 1 28" xfId="1742" xr:uid="{00000000-0005-0000-0000-000087080000}"/>
    <cellStyle name="Heading 1 29" xfId="1743" xr:uid="{00000000-0005-0000-0000-000088080000}"/>
    <cellStyle name="Heading 1 3" xfId="121" xr:uid="{00000000-0005-0000-0000-000089080000}"/>
    <cellStyle name="Heading 1 3 2" xfId="1744" xr:uid="{00000000-0005-0000-0000-00008A080000}"/>
    <cellStyle name="Heading 1 3 2 2" xfId="5476" xr:uid="{2F494F71-7E36-4B49-AACC-0CEF59436F86}"/>
    <cellStyle name="Heading 1 3 3" xfId="3996" xr:uid="{00000000-0005-0000-0000-00008B080000}"/>
    <cellStyle name="Heading 1 30" xfId="1745" xr:uid="{00000000-0005-0000-0000-00008C080000}"/>
    <cellStyle name="Heading 1 31" xfId="1746" xr:uid="{00000000-0005-0000-0000-00008D080000}"/>
    <cellStyle name="Heading 1 32" xfId="1747" xr:uid="{00000000-0005-0000-0000-00008E080000}"/>
    <cellStyle name="Heading 1 33" xfId="1748" xr:uid="{00000000-0005-0000-0000-00008F080000}"/>
    <cellStyle name="Heading 1 34" xfId="1749" xr:uid="{00000000-0005-0000-0000-000090080000}"/>
    <cellStyle name="Heading 1 35" xfId="1750" xr:uid="{00000000-0005-0000-0000-000091080000}"/>
    <cellStyle name="Heading 1 36" xfId="1751" xr:uid="{00000000-0005-0000-0000-000092080000}"/>
    <cellStyle name="Heading 1 37" xfId="1752" xr:uid="{00000000-0005-0000-0000-000093080000}"/>
    <cellStyle name="Heading 1 38" xfId="1753" xr:uid="{00000000-0005-0000-0000-000094080000}"/>
    <cellStyle name="Heading 1 39" xfId="1754" xr:uid="{00000000-0005-0000-0000-000095080000}"/>
    <cellStyle name="Heading 1 4" xfId="1755" xr:uid="{00000000-0005-0000-0000-000096080000}"/>
    <cellStyle name="Heading 1 4 2" xfId="5477" xr:uid="{8409B173-5493-4171-AF5E-FE327F9FC595}"/>
    <cellStyle name="Heading 1 40" xfId="1756" xr:uid="{00000000-0005-0000-0000-000097080000}"/>
    <cellStyle name="Heading 1 41" xfId="1757" xr:uid="{00000000-0005-0000-0000-000098080000}"/>
    <cellStyle name="Heading 1 5" xfId="1758" xr:uid="{00000000-0005-0000-0000-000099080000}"/>
    <cellStyle name="Heading 1 5 2" xfId="5478" xr:uid="{57AEAACB-63AC-40E3-92A1-8271DDA330A1}"/>
    <cellStyle name="Heading 1 6" xfId="1759" xr:uid="{00000000-0005-0000-0000-00009A080000}"/>
    <cellStyle name="Heading 1 6 2" xfId="5479" xr:uid="{B864447C-0414-4959-9827-DF74FB3C9A90}"/>
    <cellStyle name="Heading 1 7" xfId="1760" xr:uid="{00000000-0005-0000-0000-00009B080000}"/>
    <cellStyle name="Heading 1 8" xfId="1761" xr:uid="{00000000-0005-0000-0000-00009C080000}"/>
    <cellStyle name="Heading 1 9" xfId="1762" xr:uid="{00000000-0005-0000-0000-00009D080000}"/>
    <cellStyle name="Heading 2 10" xfId="1763" xr:uid="{00000000-0005-0000-0000-00009E080000}"/>
    <cellStyle name="Heading 2 11" xfId="1764" xr:uid="{00000000-0005-0000-0000-00009F080000}"/>
    <cellStyle name="Heading 2 12" xfId="1765" xr:uid="{00000000-0005-0000-0000-0000A0080000}"/>
    <cellStyle name="Heading 2 13" xfId="1766" xr:uid="{00000000-0005-0000-0000-0000A1080000}"/>
    <cellStyle name="Heading 2 14" xfId="1767" xr:uid="{00000000-0005-0000-0000-0000A2080000}"/>
    <cellStyle name="Heading 2 15" xfId="1768" xr:uid="{00000000-0005-0000-0000-0000A3080000}"/>
    <cellStyle name="Heading 2 16" xfId="1769" xr:uid="{00000000-0005-0000-0000-0000A4080000}"/>
    <cellStyle name="Heading 2 17" xfId="1770" xr:uid="{00000000-0005-0000-0000-0000A5080000}"/>
    <cellStyle name="Heading 2 18" xfId="1771" xr:uid="{00000000-0005-0000-0000-0000A6080000}"/>
    <cellStyle name="Heading 2 19" xfId="1772" xr:uid="{00000000-0005-0000-0000-0000A7080000}"/>
    <cellStyle name="Heading 2 2" xfId="122" xr:uid="{00000000-0005-0000-0000-0000A8080000}"/>
    <cellStyle name="Heading 2 2 10" xfId="3997" xr:uid="{00000000-0005-0000-0000-0000A9080000}"/>
    <cellStyle name="Heading 2 2 11" xfId="5480" xr:uid="{28EECBB2-8FBA-4F13-AA4D-F641D0DF1F13}"/>
    <cellStyle name="Heading 2 2 2" xfId="3998" xr:uid="{00000000-0005-0000-0000-0000AA080000}"/>
    <cellStyle name="Heading 2 2 3" xfId="3999" xr:uid="{00000000-0005-0000-0000-0000AB080000}"/>
    <cellStyle name="Heading 2 2 4" xfId="4000" xr:uid="{00000000-0005-0000-0000-0000AC080000}"/>
    <cellStyle name="Heading 2 2 5" xfId="4001" xr:uid="{00000000-0005-0000-0000-0000AD080000}"/>
    <cellStyle name="Heading 2 2 6" xfId="4002" xr:uid="{00000000-0005-0000-0000-0000AE080000}"/>
    <cellStyle name="Heading 2 2 7" xfId="4003" xr:uid="{00000000-0005-0000-0000-0000AF080000}"/>
    <cellStyle name="Heading 2 2 8" xfId="4004" xr:uid="{00000000-0005-0000-0000-0000B0080000}"/>
    <cellStyle name="Heading 2 2 9" xfId="4005" xr:uid="{00000000-0005-0000-0000-0000B1080000}"/>
    <cellStyle name="Heading 2 20" xfId="1773" xr:uid="{00000000-0005-0000-0000-0000B2080000}"/>
    <cellStyle name="Heading 2 21" xfId="1774" xr:uid="{00000000-0005-0000-0000-0000B3080000}"/>
    <cellStyle name="Heading 2 22" xfId="1775" xr:uid="{00000000-0005-0000-0000-0000B4080000}"/>
    <cellStyle name="Heading 2 23" xfId="1776" xr:uid="{00000000-0005-0000-0000-0000B5080000}"/>
    <cellStyle name="Heading 2 24" xfId="1777" xr:uid="{00000000-0005-0000-0000-0000B6080000}"/>
    <cellStyle name="Heading 2 25" xfId="1778" xr:uid="{00000000-0005-0000-0000-0000B7080000}"/>
    <cellStyle name="Heading 2 26" xfId="1779" xr:uid="{00000000-0005-0000-0000-0000B8080000}"/>
    <cellStyle name="Heading 2 27" xfId="1780" xr:uid="{00000000-0005-0000-0000-0000B9080000}"/>
    <cellStyle name="Heading 2 28" xfId="1781" xr:uid="{00000000-0005-0000-0000-0000BA080000}"/>
    <cellStyle name="Heading 2 29" xfId="1782" xr:uid="{00000000-0005-0000-0000-0000BB080000}"/>
    <cellStyle name="Heading 2 3" xfId="123" xr:uid="{00000000-0005-0000-0000-0000BC080000}"/>
    <cellStyle name="Heading 2 3 2" xfId="1783" xr:uid="{00000000-0005-0000-0000-0000BD080000}"/>
    <cellStyle name="Heading 2 3 2 2" xfId="5481" xr:uid="{03883257-6E56-45A9-8D67-61CAC4928C0C}"/>
    <cellStyle name="Heading 2 3 3" xfId="4006" xr:uid="{00000000-0005-0000-0000-0000BE080000}"/>
    <cellStyle name="Heading 2 30" xfId="1784" xr:uid="{00000000-0005-0000-0000-0000BF080000}"/>
    <cellStyle name="Heading 2 31" xfId="1785" xr:uid="{00000000-0005-0000-0000-0000C0080000}"/>
    <cellStyle name="Heading 2 32" xfId="1786" xr:uid="{00000000-0005-0000-0000-0000C1080000}"/>
    <cellStyle name="Heading 2 33" xfId="1787" xr:uid="{00000000-0005-0000-0000-0000C2080000}"/>
    <cellStyle name="Heading 2 34" xfId="1788" xr:uid="{00000000-0005-0000-0000-0000C3080000}"/>
    <cellStyle name="Heading 2 35" xfId="1789" xr:uid="{00000000-0005-0000-0000-0000C4080000}"/>
    <cellStyle name="Heading 2 36" xfId="1790" xr:uid="{00000000-0005-0000-0000-0000C5080000}"/>
    <cellStyle name="Heading 2 37" xfId="1791" xr:uid="{00000000-0005-0000-0000-0000C6080000}"/>
    <cellStyle name="Heading 2 38" xfId="1792" xr:uid="{00000000-0005-0000-0000-0000C7080000}"/>
    <cellStyle name="Heading 2 39" xfId="1793" xr:uid="{00000000-0005-0000-0000-0000C8080000}"/>
    <cellStyle name="Heading 2 4" xfId="1794" xr:uid="{00000000-0005-0000-0000-0000C9080000}"/>
    <cellStyle name="Heading 2 4 2" xfId="5482" xr:uid="{24A9802F-6B7A-4751-8D00-6F9AFAB7C233}"/>
    <cellStyle name="Heading 2 40" xfId="1795" xr:uid="{00000000-0005-0000-0000-0000CA080000}"/>
    <cellStyle name="Heading 2 41" xfId="1796" xr:uid="{00000000-0005-0000-0000-0000CB080000}"/>
    <cellStyle name="Heading 2 5" xfId="1797" xr:uid="{00000000-0005-0000-0000-0000CC080000}"/>
    <cellStyle name="Heading 2 5 2" xfId="5483" xr:uid="{DAFB6B0D-8163-479C-BC24-6D7C9CCB0BEA}"/>
    <cellStyle name="Heading 2 6" xfId="1798" xr:uid="{00000000-0005-0000-0000-0000CD080000}"/>
    <cellStyle name="Heading 2 6 2" xfId="5484" xr:uid="{8D5F0E57-B508-43A2-97F9-84FC05CB6A0D}"/>
    <cellStyle name="Heading 2 7" xfId="1799" xr:uid="{00000000-0005-0000-0000-0000CE080000}"/>
    <cellStyle name="Heading 2 8" xfId="1800" xr:uid="{00000000-0005-0000-0000-0000CF080000}"/>
    <cellStyle name="Heading 2 9" xfId="1801" xr:uid="{00000000-0005-0000-0000-0000D0080000}"/>
    <cellStyle name="Heading 3 10" xfId="1802" xr:uid="{00000000-0005-0000-0000-0000D1080000}"/>
    <cellStyle name="Heading 3 11" xfId="1803" xr:uid="{00000000-0005-0000-0000-0000D2080000}"/>
    <cellStyle name="Heading 3 12" xfId="1804" xr:uid="{00000000-0005-0000-0000-0000D3080000}"/>
    <cellStyle name="Heading 3 13" xfId="1805" xr:uid="{00000000-0005-0000-0000-0000D4080000}"/>
    <cellStyle name="Heading 3 14" xfId="1806" xr:uid="{00000000-0005-0000-0000-0000D5080000}"/>
    <cellStyle name="Heading 3 15" xfId="1807" xr:uid="{00000000-0005-0000-0000-0000D6080000}"/>
    <cellStyle name="Heading 3 16" xfId="1808" xr:uid="{00000000-0005-0000-0000-0000D7080000}"/>
    <cellStyle name="Heading 3 17" xfId="1809" xr:uid="{00000000-0005-0000-0000-0000D8080000}"/>
    <cellStyle name="Heading 3 18" xfId="1810" xr:uid="{00000000-0005-0000-0000-0000D9080000}"/>
    <cellStyle name="Heading 3 19" xfId="1811" xr:uid="{00000000-0005-0000-0000-0000DA080000}"/>
    <cellStyle name="Heading 3 2" xfId="124" xr:uid="{00000000-0005-0000-0000-0000DB080000}"/>
    <cellStyle name="Heading 3 2 10" xfId="4007" xr:uid="{00000000-0005-0000-0000-0000DC080000}"/>
    <cellStyle name="Heading 3 2 11" xfId="5485" xr:uid="{BBD48693-D715-492E-813B-4363556B0FD2}"/>
    <cellStyle name="Heading 3 2 2" xfId="4008" xr:uid="{00000000-0005-0000-0000-0000DD080000}"/>
    <cellStyle name="Heading 3 2 3" xfId="4009" xr:uid="{00000000-0005-0000-0000-0000DE080000}"/>
    <cellStyle name="Heading 3 2 4" xfId="4010" xr:uid="{00000000-0005-0000-0000-0000DF080000}"/>
    <cellStyle name="Heading 3 2 5" xfId="4011" xr:uid="{00000000-0005-0000-0000-0000E0080000}"/>
    <cellStyle name="Heading 3 2 6" xfId="4012" xr:uid="{00000000-0005-0000-0000-0000E1080000}"/>
    <cellStyle name="Heading 3 2 7" xfId="4013" xr:uid="{00000000-0005-0000-0000-0000E2080000}"/>
    <cellStyle name="Heading 3 2 8" xfId="4014" xr:uid="{00000000-0005-0000-0000-0000E3080000}"/>
    <cellStyle name="Heading 3 2 9" xfId="4015" xr:uid="{00000000-0005-0000-0000-0000E4080000}"/>
    <cellStyle name="Heading 3 20" xfId="1812" xr:uid="{00000000-0005-0000-0000-0000E5080000}"/>
    <cellStyle name="Heading 3 21" xfId="1813" xr:uid="{00000000-0005-0000-0000-0000E6080000}"/>
    <cellStyle name="Heading 3 22" xfId="1814" xr:uid="{00000000-0005-0000-0000-0000E7080000}"/>
    <cellStyle name="Heading 3 23" xfId="1815" xr:uid="{00000000-0005-0000-0000-0000E8080000}"/>
    <cellStyle name="Heading 3 24" xfId="1816" xr:uid="{00000000-0005-0000-0000-0000E9080000}"/>
    <cellStyle name="Heading 3 25" xfId="1817" xr:uid="{00000000-0005-0000-0000-0000EA080000}"/>
    <cellStyle name="Heading 3 26" xfId="1818" xr:uid="{00000000-0005-0000-0000-0000EB080000}"/>
    <cellStyle name="Heading 3 27" xfId="1819" xr:uid="{00000000-0005-0000-0000-0000EC080000}"/>
    <cellStyle name="Heading 3 28" xfId="1820" xr:uid="{00000000-0005-0000-0000-0000ED080000}"/>
    <cellStyle name="Heading 3 29" xfId="1821" xr:uid="{00000000-0005-0000-0000-0000EE080000}"/>
    <cellStyle name="Heading 3 3" xfId="125" xr:uid="{00000000-0005-0000-0000-0000EF080000}"/>
    <cellStyle name="Heading 3 3 2" xfId="1822" xr:uid="{00000000-0005-0000-0000-0000F0080000}"/>
    <cellStyle name="Heading 3 3 2 2" xfId="5486" xr:uid="{20B2BE36-8C3C-4422-992E-70E439794D88}"/>
    <cellStyle name="Heading 3 3 3" xfId="4016" xr:uid="{00000000-0005-0000-0000-0000F1080000}"/>
    <cellStyle name="Heading 3 30" xfId="1823" xr:uid="{00000000-0005-0000-0000-0000F2080000}"/>
    <cellStyle name="Heading 3 31" xfId="1824" xr:uid="{00000000-0005-0000-0000-0000F3080000}"/>
    <cellStyle name="Heading 3 32" xfId="1825" xr:uid="{00000000-0005-0000-0000-0000F4080000}"/>
    <cellStyle name="Heading 3 33" xfId="1826" xr:uid="{00000000-0005-0000-0000-0000F5080000}"/>
    <cellStyle name="Heading 3 34" xfId="1827" xr:uid="{00000000-0005-0000-0000-0000F6080000}"/>
    <cellStyle name="Heading 3 35" xfId="1828" xr:uid="{00000000-0005-0000-0000-0000F7080000}"/>
    <cellStyle name="Heading 3 36" xfId="1829" xr:uid="{00000000-0005-0000-0000-0000F8080000}"/>
    <cellStyle name="Heading 3 37" xfId="1830" xr:uid="{00000000-0005-0000-0000-0000F9080000}"/>
    <cellStyle name="Heading 3 38" xfId="1831" xr:uid="{00000000-0005-0000-0000-0000FA080000}"/>
    <cellStyle name="Heading 3 39" xfId="1832" xr:uid="{00000000-0005-0000-0000-0000FB080000}"/>
    <cellStyle name="Heading 3 4" xfId="1833" xr:uid="{00000000-0005-0000-0000-0000FC080000}"/>
    <cellStyle name="Heading 3 4 2" xfId="5487" xr:uid="{79AF2A34-6811-43C8-A6E6-D10EB02312BD}"/>
    <cellStyle name="Heading 3 40" xfId="1834" xr:uid="{00000000-0005-0000-0000-0000FD080000}"/>
    <cellStyle name="Heading 3 41" xfId="1835" xr:uid="{00000000-0005-0000-0000-0000FE080000}"/>
    <cellStyle name="Heading 3 5" xfId="1836" xr:uid="{00000000-0005-0000-0000-0000FF080000}"/>
    <cellStyle name="Heading 3 5 2" xfId="5488" xr:uid="{7C91A6C7-8148-4C3F-96EA-04F5AA2BA167}"/>
    <cellStyle name="Heading 3 6" xfId="1837" xr:uid="{00000000-0005-0000-0000-000000090000}"/>
    <cellStyle name="Heading 3 6 2" xfId="5489" xr:uid="{BDBA8A98-AA86-450D-879C-806AE3747758}"/>
    <cellStyle name="Heading 3 7" xfId="1838" xr:uid="{00000000-0005-0000-0000-000001090000}"/>
    <cellStyle name="Heading 3 8" xfId="1839" xr:uid="{00000000-0005-0000-0000-000002090000}"/>
    <cellStyle name="Heading 3 9" xfId="1840" xr:uid="{00000000-0005-0000-0000-000003090000}"/>
    <cellStyle name="Heading 4 10" xfId="1841" xr:uid="{00000000-0005-0000-0000-000004090000}"/>
    <cellStyle name="Heading 4 11" xfId="1842" xr:uid="{00000000-0005-0000-0000-000005090000}"/>
    <cellStyle name="Heading 4 12" xfId="1843" xr:uid="{00000000-0005-0000-0000-000006090000}"/>
    <cellStyle name="Heading 4 13" xfId="1844" xr:uid="{00000000-0005-0000-0000-000007090000}"/>
    <cellStyle name="Heading 4 14" xfId="1845" xr:uid="{00000000-0005-0000-0000-000008090000}"/>
    <cellStyle name="Heading 4 15" xfId="1846" xr:uid="{00000000-0005-0000-0000-000009090000}"/>
    <cellStyle name="Heading 4 16" xfId="1847" xr:uid="{00000000-0005-0000-0000-00000A090000}"/>
    <cellStyle name="Heading 4 17" xfId="1848" xr:uid="{00000000-0005-0000-0000-00000B090000}"/>
    <cellStyle name="Heading 4 18" xfId="1849" xr:uid="{00000000-0005-0000-0000-00000C090000}"/>
    <cellStyle name="Heading 4 19" xfId="1850" xr:uid="{00000000-0005-0000-0000-00000D090000}"/>
    <cellStyle name="Heading 4 2" xfId="126" xr:uid="{00000000-0005-0000-0000-00000E090000}"/>
    <cellStyle name="Heading 4 2 10" xfId="4017" xr:uid="{00000000-0005-0000-0000-00000F090000}"/>
    <cellStyle name="Heading 4 2 11" xfId="5490" xr:uid="{DD49A3B1-776D-4CC5-887F-600DD74F5197}"/>
    <cellStyle name="Heading 4 2 2" xfId="4018" xr:uid="{00000000-0005-0000-0000-000010090000}"/>
    <cellStyle name="Heading 4 2 3" xfId="4019" xr:uid="{00000000-0005-0000-0000-000011090000}"/>
    <cellStyle name="Heading 4 2 4" xfId="4020" xr:uid="{00000000-0005-0000-0000-000012090000}"/>
    <cellStyle name="Heading 4 2 5" xfId="4021" xr:uid="{00000000-0005-0000-0000-000013090000}"/>
    <cellStyle name="Heading 4 2 6" xfId="4022" xr:uid="{00000000-0005-0000-0000-000014090000}"/>
    <cellStyle name="Heading 4 2 7" xfId="4023" xr:uid="{00000000-0005-0000-0000-000015090000}"/>
    <cellStyle name="Heading 4 2 8" xfId="4024" xr:uid="{00000000-0005-0000-0000-000016090000}"/>
    <cellStyle name="Heading 4 2 9" xfId="4025" xr:uid="{00000000-0005-0000-0000-000017090000}"/>
    <cellStyle name="Heading 4 20" xfId="1851" xr:uid="{00000000-0005-0000-0000-000018090000}"/>
    <cellStyle name="Heading 4 21" xfId="1852" xr:uid="{00000000-0005-0000-0000-000019090000}"/>
    <cellStyle name="Heading 4 22" xfId="1853" xr:uid="{00000000-0005-0000-0000-00001A090000}"/>
    <cellStyle name="Heading 4 23" xfId="1854" xr:uid="{00000000-0005-0000-0000-00001B090000}"/>
    <cellStyle name="Heading 4 24" xfId="1855" xr:uid="{00000000-0005-0000-0000-00001C090000}"/>
    <cellStyle name="Heading 4 25" xfId="1856" xr:uid="{00000000-0005-0000-0000-00001D090000}"/>
    <cellStyle name="Heading 4 26" xfId="1857" xr:uid="{00000000-0005-0000-0000-00001E090000}"/>
    <cellStyle name="Heading 4 27" xfId="1858" xr:uid="{00000000-0005-0000-0000-00001F090000}"/>
    <cellStyle name="Heading 4 28" xfId="1859" xr:uid="{00000000-0005-0000-0000-000020090000}"/>
    <cellStyle name="Heading 4 29" xfId="1860" xr:uid="{00000000-0005-0000-0000-000021090000}"/>
    <cellStyle name="Heading 4 3" xfId="127" xr:uid="{00000000-0005-0000-0000-000022090000}"/>
    <cellStyle name="Heading 4 3 2" xfId="1861" xr:uid="{00000000-0005-0000-0000-000023090000}"/>
    <cellStyle name="Heading 4 3 2 2" xfId="5491" xr:uid="{DD535CC2-A809-431E-AE05-5DABEBF04FE6}"/>
    <cellStyle name="Heading 4 3 3" xfId="4026" xr:uid="{00000000-0005-0000-0000-000024090000}"/>
    <cellStyle name="Heading 4 30" xfId="1862" xr:uid="{00000000-0005-0000-0000-000025090000}"/>
    <cellStyle name="Heading 4 31" xfId="1863" xr:uid="{00000000-0005-0000-0000-000026090000}"/>
    <cellStyle name="Heading 4 32" xfId="1864" xr:uid="{00000000-0005-0000-0000-000027090000}"/>
    <cellStyle name="Heading 4 33" xfId="1865" xr:uid="{00000000-0005-0000-0000-000028090000}"/>
    <cellStyle name="Heading 4 34" xfId="1866" xr:uid="{00000000-0005-0000-0000-000029090000}"/>
    <cellStyle name="Heading 4 35" xfId="1867" xr:uid="{00000000-0005-0000-0000-00002A090000}"/>
    <cellStyle name="Heading 4 36" xfId="1868" xr:uid="{00000000-0005-0000-0000-00002B090000}"/>
    <cellStyle name="Heading 4 37" xfId="1869" xr:uid="{00000000-0005-0000-0000-00002C090000}"/>
    <cellStyle name="Heading 4 38" xfId="1870" xr:uid="{00000000-0005-0000-0000-00002D090000}"/>
    <cellStyle name="Heading 4 39" xfId="1871" xr:uid="{00000000-0005-0000-0000-00002E090000}"/>
    <cellStyle name="Heading 4 4" xfId="1872" xr:uid="{00000000-0005-0000-0000-00002F090000}"/>
    <cellStyle name="Heading 4 4 2" xfId="5492" xr:uid="{02D98BFA-B5B0-47B4-B77D-21FEB2FD9E87}"/>
    <cellStyle name="Heading 4 40" xfId="1873" xr:uid="{00000000-0005-0000-0000-000030090000}"/>
    <cellStyle name="Heading 4 41" xfId="1874" xr:uid="{00000000-0005-0000-0000-000031090000}"/>
    <cellStyle name="Heading 4 5" xfId="1875" xr:uid="{00000000-0005-0000-0000-000032090000}"/>
    <cellStyle name="Heading 4 5 2" xfId="5493" xr:uid="{01BD5612-6B52-4FEE-9413-3F7CE530B5DB}"/>
    <cellStyle name="Heading 4 6" xfId="1876" xr:uid="{00000000-0005-0000-0000-000033090000}"/>
    <cellStyle name="Heading 4 6 2" xfId="5494" xr:uid="{EBB82BA0-6AFA-42E0-A346-F1758975BCF1}"/>
    <cellStyle name="Heading 4 7" xfId="1877" xr:uid="{00000000-0005-0000-0000-000034090000}"/>
    <cellStyle name="Heading 4 8" xfId="1878" xr:uid="{00000000-0005-0000-0000-000035090000}"/>
    <cellStyle name="Heading 4 9" xfId="1879" xr:uid="{00000000-0005-0000-0000-000036090000}"/>
    <cellStyle name="Headline" xfId="1880" xr:uid="{00000000-0005-0000-0000-000037090000}"/>
    <cellStyle name="Hyperlink 2" xfId="1881" xr:uid="{00000000-0005-0000-0000-000038090000}"/>
    <cellStyle name="Hyperlink 3" xfId="5495" xr:uid="{7774678D-5F3B-4EE9-B8AC-5D24860CDAA2}"/>
    <cellStyle name="Hyperlink 3 2" xfId="23396" xr:uid="{0596A838-6503-4DC7-B74A-3BEE6AB5E2C8}"/>
    <cellStyle name="Input 10 2" xfId="1882" xr:uid="{00000000-0005-0000-0000-000039090000}"/>
    <cellStyle name="Input 11 2" xfId="1883" xr:uid="{00000000-0005-0000-0000-00003A090000}"/>
    <cellStyle name="Input 12 2" xfId="1884" xr:uid="{00000000-0005-0000-0000-00003B090000}"/>
    <cellStyle name="Input 13 2" xfId="1885" xr:uid="{00000000-0005-0000-0000-00003C090000}"/>
    <cellStyle name="Input 14 2" xfId="1886" xr:uid="{00000000-0005-0000-0000-00003D090000}"/>
    <cellStyle name="Input 15 2" xfId="1887" xr:uid="{00000000-0005-0000-0000-00003E090000}"/>
    <cellStyle name="Input 16 2" xfId="1888" xr:uid="{00000000-0005-0000-0000-00003F090000}"/>
    <cellStyle name="Input 17 2" xfId="1889" xr:uid="{00000000-0005-0000-0000-000040090000}"/>
    <cellStyle name="Input 18 2" xfId="1890" xr:uid="{00000000-0005-0000-0000-000041090000}"/>
    <cellStyle name="Input 19 2" xfId="1891" xr:uid="{00000000-0005-0000-0000-000042090000}"/>
    <cellStyle name="Input 2" xfId="128" xr:uid="{00000000-0005-0000-0000-000043090000}"/>
    <cellStyle name="Input 2 10" xfId="4027" xr:uid="{00000000-0005-0000-0000-000044090000}"/>
    <cellStyle name="Input 2 11" xfId="5496" xr:uid="{C73D219F-F1B5-4EA6-8C21-540108ECFFDC}"/>
    <cellStyle name="Input 2 12" xfId="5497" xr:uid="{BC1553D1-1DE9-4A2E-871C-1B41F2EA14B4}"/>
    <cellStyle name="Input 2 2" xfId="1892" xr:uid="{00000000-0005-0000-0000-000045090000}"/>
    <cellStyle name="Input 2 2 2" xfId="4028" xr:uid="{00000000-0005-0000-0000-000046090000}"/>
    <cellStyle name="Input 2 3" xfId="1893" xr:uid="{00000000-0005-0000-0000-000047090000}"/>
    <cellStyle name="Input 2 3 2" xfId="4029" xr:uid="{00000000-0005-0000-0000-000048090000}"/>
    <cellStyle name="Input 2 3 2 2" xfId="5498" xr:uid="{E1E68C2A-51C6-4A7E-8A5D-29C9E76CAD58}"/>
    <cellStyle name="Input 2 4" xfId="4030" xr:uid="{00000000-0005-0000-0000-000049090000}"/>
    <cellStyle name="Input 2 5" xfId="4031" xr:uid="{00000000-0005-0000-0000-00004A090000}"/>
    <cellStyle name="Input 2 6" xfId="4032" xr:uid="{00000000-0005-0000-0000-00004B090000}"/>
    <cellStyle name="Input 2 7" xfId="4033" xr:uid="{00000000-0005-0000-0000-00004C090000}"/>
    <cellStyle name="Input 2 8" xfId="4034" xr:uid="{00000000-0005-0000-0000-00004D090000}"/>
    <cellStyle name="Input 2 9" xfId="4035" xr:uid="{00000000-0005-0000-0000-00004E090000}"/>
    <cellStyle name="Input 2_PrimaryEnergyPrices_TIMES" xfId="1894" xr:uid="{00000000-0005-0000-0000-00004F090000}"/>
    <cellStyle name="Input 20 2" xfId="1895" xr:uid="{00000000-0005-0000-0000-000050090000}"/>
    <cellStyle name="Input 21 2" xfId="1896" xr:uid="{00000000-0005-0000-0000-000051090000}"/>
    <cellStyle name="Input 22 2" xfId="1897" xr:uid="{00000000-0005-0000-0000-000052090000}"/>
    <cellStyle name="Input 23 2" xfId="1898" xr:uid="{00000000-0005-0000-0000-000053090000}"/>
    <cellStyle name="Input 24 2" xfId="1899" xr:uid="{00000000-0005-0000-0000-000054090000}"/>
    <cellStyle name="Input 25 2" xfId="1900" xr:uid="{00000000-0005-0000-0000-000055090000}"/>
    <cellStyle name="Input 26 2" xfId="1901" xr:uid="{00000000-0005-0000-0000-000056090000}"/>
    <cellStyle name="Input 27 2" xfId="1902" xr:uid="{00000000-0005-0000-0000-000057090000}"/>
    <cellStyle name="Input 28 2" xfId="1903" xr:uid="{00000000-0005-0000-0000-000058090000}"/>
    <cellStyle name="Input 29 2" xfId="1904" xr:uid="{00000000-0005-0000-0000-000059090000}"/>
    <cellStyle name="Input 3" xfId="129" xr:uid="{00000000-0005-0000-0000-00005A090000}"/>
    <cellStyle name="Input 3 2" xfId="1905" xr:uid="{00000000-0005-0000-0000-00005B090000}"/>
    <cellStyle name="Input 3 3" xfId="1906" xr:uid="{00000000-0005-0000-0000-00005C090000}"/>
    <cellStyle name="Input 3 3 2" xfId="5499" xr:uid="{5660EA56-0041-4CB0-A210-728EC4BA2A13}"/>
    <cellStyle name="Input 3 4" xfId="4036" xr:uid="{00000000-0005-0000-0000-00005D090000}"/>
    <cellStyle name="Input 30 2" xfId="1907" xr:uid="{00000000-0005-0000-0000-00005E090000}"/>
    <cellStyle name="Input 31 2" xfId="1908" xr:uid="{00000000-0005-0000-0000-00005F090000}"/>
    <cellStyle name="Input 32 2" xfId="1909" xr:uid="{00000000-0005-0000-0000-000060090000}"/>
    <cellStyle name="Input 33 2" xfId="1910" xr:uid="{00000000-0005-0000-0000-000061090000}"/>
    <cellStyle name="Input 34" xfId="1911" xr:uid="{00000000-0005-0000-0000-000062090000}"/>
    <cellStyle name="Input 34 2" xfId="1912" xr:uid="{00000000-0005-0000-0000-000063090000}"/>
    <cellStyle name="Input 34_ELC_final" xfId="1913" xr:uid="{00000000-0005-0000-0000-000064090000}"/>
    <cellStyle name="Input 35" xfId="1914" xr:uid="{00000000-0005-0000-0000-000065090000}"/>
    <cellStyle name="Input 36" xfId="1915" xr:uid="{00000000-0005-0000-0000-000066090000}"/>
    <cellStyle name="Input 37" xfId="1916" xr:uid="{00000000-0005-0000-0000-000067090000}"/>
    <cellStyle name="Input 38" xfId="1917" xr:uid="{00000000-0005-0000-0000-000068090000}"/>
    <cellStyle name="Input 39" xfId="1918" xr:uid="{00000000-0005-0000-0000-000069090000}"/>
    <cellStyle name="Input 4" xfId="5500" xr:uid="{FB4DA96F-94BF-4895-9F80-ED60585BE18F}"/>
    <cellStyle name="Input 4 2" xfId="1919" xr:uid="{00000000-0005-0000-0000-00006A090000}"/>
    <cellStyle name="Input 40" xfId="1920" xr:uid="{00000000-0005-0000-0000-00006B090000}"/>
    <cellStyle name="Input 5" xfId="5501" xr:uid="{17BAF8AF-158E-4134-96FF-24CC7C6A9605}"/>
    <cellStyle name="Input 5 2" xfId="1921" xr:uid="{00000000-0005-0000-0000-00006C090000}"/>
    <cellStyle name="Input 6" xfId="5502" xr:uid="{803DB353-E615-4A6B-A182-6B526E63013D}"/>
    <cellStyle name="Input 6 2" xfId="1922" xr:uid="{00000000-0005-0000-0000-00006D090000}"/>
    <cellStyle name="Input 7 2" xfId="1923" xr:uid="{00000000-0005-0000-0000-00006E090000}"/>
    <cellStyle name="Input 8 2" xfId="1924" xr:uid="{00000000-0005-0000-0000-00006F090000}"/>
    <cellStyle name="Input 9 2" xfId="1925" xr:uid="{00000000-0005-0000-0000-000070090000}"/>
    <cellStyle name="InputCells" xfId="1926" xr:uid="{00000000-0005-0000-0000-000071090000}"/>
    <cellStyle name="InputCells12" xfId="1927" xr:uid="{00000000-0005-0000-0000-000072090000}"/>
    <cellStyle name="IntCells" xfId="1928" xr:uid="{00000000-0005-0000-0000-000073090000}"/>
    <cellStyle name="ligne_titre_0" xfId="274" xr:uid="{00000000-0005-0000-0000-000074090000}"/>
    <cellStyle name="Linked Cell 10" xfId="1929" xr:uid="{00000000-0005-0000-0000-000075090000}"/>
    <cellStyle name="Linked Cell 11" xfId="1930" xr:uid="{00000000-0005-0000-0000-000076090000}"/>
    <cellStyle name="Linked Cell 12" xfId="1931" xr:uid="{00000000-0005-0000-0000-000077090000}"/>
    <cellStyle name="Linked Cell 13" xfId="1932" xr:uid="{00000000-0005-0000-0000-000078090000}"/>
    <cellStyle name="Linked Cell 14" xfId="1933" xr:uid="{00000000-0005-0000-0000-000079090000}"/>
    <cellStyle name="Linked Cell 15" xfId="1934" xr:uid="{00000000-0005-0000-0000-00007A090000}"/>
    <cellStyle name="Linked Cell 16" xfId="1935" xr:uid="{00000000-0005-0000-0000-00007B090000}"/>
    <cellStyle name="Linked Cell 17" xfId="1936" xr:uid="{00000000-0005-0000-0000-00007C090000}"/>
    <cellStyle name="Linked Cell 18" xfId="1937" xr:uid="{00000000-0005-0000-0000-00007D090000}"/>
    <cellStyle name="Linked Cell 19" xfId="1938" xr:uid="{00000000-0005-0000-0000-00007E090000}"/>
    <cellStyle name="Linked Cell 2" xfId="130" xr:uid="{00000000-0005-0000-0000-00007F090000}"/>
    <cellStyle name="Linked Cell 2 10" xfId="4037" xr:uid="{00000000-0005-0000-0000-000080090000}"/>
    <cellStyle name="Linked Cell 2 11" xfId="5503" xr:uid="{860B67A3-6F90-4532-ADAC-D76D2A671A47}"/>
    <cellStyle name="Linked Cell 2 2" xfId="4038" xr:uid="{00000000-0005-0000-0000-000081090000}"/>
    <cellStyle name="Linked Cell 2 3" xfId="4039" xr:uid="{00000000-0005-0000-0000-000082090000}"/>
    <cellStyle name="Linked Cell 2 4" xfId="4040" xr:uid="{00000000-0005-0000-0000-000083090000}"/>
    <cellStyle name="Linked Cell 2 5" xfId="4041" xr:uid="{00000000-0005-0000-0000-000084090000}"/>
    <cellStyle name="Linked Cell 2 6" xfId="4042" xr:uid="{00000000-0005-0000-0000-000085090000}"/>
    <cellStyle name="Linked Cell 2 7" xfId="4043" xr:uid="{00000000-0005-0000-0000-000086090000}"/>
    <cellStyle name="Linked Cell 2 8" xfId="4044" xr:uid="{00000000-0005-0000-0000-000087090000}"/>
    <cellStyle name="Linked Cell 2 9" xfId="4045" xr:uid="{00000000-0005-0000-0000-000088090000}"/>
    <cellStyle name="Linked Cell 20" xfId="1939" xr:uid="{00000000-0005-0000-0000-000089090000}"/>
    <cellStyle name="Linked Cell 21" xfId="1940" xr:uid="{00000000-0005-0000-0000-00008A090000}"/>
    <cellStyle name="Linked Cell 22" xfId="1941" xr:uid="{00000000-0005-0000-0000-00008B090000}"/>
    <cellStyle name="Linked Cell 23" xfId="1942" xr:uid="{00000000-0005-0000-0000-00008C090000}"/>
    <cellStyle name="Linked Cell 24" xfId="1943" xr:uid="{00000000-0005-0000-0000-00008D090000}"/>
    <cellStyle name="Linked Cell 25" xfId="1944" xr:uid="{00000000-0005-0000-0000-00008E090000}"/>
    <cellStyle name="Linked Cell 26" xfId="1945" xr:uid="{00000000-0005-0000-0000-00008F090000}"/>
    <cellStyle name="Linked Cell 27" xfId="1946" xr:uid="{00000000-0005-0000-0000-000090090000}"/>
    <cellStyle name="Linked Cell 28" xfId="1947" xr:uid="{00000000-0005-0000-0000-000091090000}"/>
    <cellStyle name="Linked Cell 29" xfId="1948" xr:uid="{00000000-0005-0000-0000-000092090000}"/>
    <cellStyle name="Linked Cell 3" xfId="131" xr:uid="{00000000-0005-0000-0000-000093090000}"/>
    <cellStyle name="Linked Cell 3 2" xfId="1949" xr:uid="{00000000-0005-0000-0000-000094090000}"/>
    <cellStyle name="Linked Cell 3 2 2" xfId="5504" xr:uid="{2D234A79-7C86-4402-8692-664093C8A908}"/>
    <cellStyle name="Linked Cell 3 3" xfId="4046" xr:uid="{00000000-0005-0000-0000-000095090000}"/>
    <cellStyle name="Linked Cell 30" xfId="1950" xr:uid="{00000000-0005-0000-0000-000096090000}"/>
    <cellStyle name="Linked Cell 31" xfId="1951" xr:uid="{00000000-0005-0000-0000-000097090000}"/>
    <cellStyle name="Linked Cell 32" xfId="1952" xr:uid="{00000000-0005-0000-0000-000098090000}"/>
    <cellStyle name="Linked Cell 33" xfId="1953" xr:uid="{00000000-0005-0000-0000-000099090000}"/>
    <cellStyle name="Linked Cell 34" xfId="1954" xr:uid="{00000000-0005-0000-0000-00009A090000}"/>
    <cellStyle name="Linked Cell 35" xfId="1955" xr:uid="{00000000-0005-0000-0000-00009B090000}"/>
    <cellStyle name="Linked Cell 36" xfId="1956" xr:uid="{00000000-0005-0000-0000-00009C090000}"/>
    <cellStyle name="Linked Cell 37" xfId="1957" xr:uid="{00000000-0005-0000-0000-00009D090000}"/>
    <cellStyle name="Linked Cell 38" xfId="1958" xr:uid="{00000000-0005-0000-0000-00009E090000}"/>
    <cellStyle name="Linked Cell 39" xfId="1959" xr:uid="{00000000-0005-0000-0000-00009F090000}"/>
    <cellStyle name="Linked Cell 4" xfId="1960" xr:uid="{00000000-0005-0000-0000-0000A0090000}"/>
    <cellStyle name="Linked Cell 4 2" xfId="5505" xr:uid="{2335A840-1C9B-42B9-BFA4-905497A1546C}"/>
    <cellStyle name="Linked Cell 40" xfId="1961" xr:uid="{00000000-0005-0000-0000-0000A1090000}"/>
    <cellStyle name="Linked Cell 41" xfId="1962" xr:uid="{00000000-0005-0000-0000-0000A2090000}"/>
    <cellStyle name="Linked Cell 5" xfId="1963" xr:uid="{00000000-0005-0000-0000-0000A3090000}"/>
    <cellStyle name="Linked Cell 5 2" xfId="5506" xr:uid="{985E752D-2763-4DEC-BECB-D8CA54CE869F}"/>
    <cellStyle name="Linked Cell 6" xfId="1964" xr:uid="{00000000-0005-0000-0000-0000A4090000}"/>
    <cellStyle name="Linked Cell 6 2" xfId="5507" xr:uid="{7DE8AA10-D56D-4E08-A395-DE1D69CB731C}"/>
    <cellStyle name="Linked Cell 7" xfId="1965" xr:uid="{00000000-0005-0000-0000-0000A5090000}"/>
    <cellStyle name="Linked Cell 8" xfId="1966" xr:uid="{00000000-0005-0000-0000-0000A6090000}"/>
    <cellStyle name="Linked Cell 9" xfId="1967" xr:uid="{00000000-0005-0000-0000-0000A7090000}"/>
    <cellStyle name="Migliaia_Oil&amp;Gas IFE ARC POLITO" xfId="4047" xr:uid="{00000000-0005-0000-0000-0000A8090000}"/>
    <cellStyle name="Neutral 10" xfId="1968" xr:uid="{00000000-0005-0000-0000-0000A9090000}"/>
    <cellStyle name="Neutral 11" xfId="1969" xr:uid="{00000000-0005-0000-0000-0000AA090000}"/>
    <cellStyle name="Neutral 12" xfId="1970" xr:uid="{00000000-0005-0000-0000-0000AB090000}"/>
    <cellStyle name="Neutral 13" xfId="1971" xr:uid="{00000000-0005-0000-0000-0000AC090000}"/>
    <cellStyle name="Neutral 14" xfId="1972" xr:uid="{00000000-0005-0000-0000-0000AD090000}"/>
    <cellStyle name="Neutral 15" xfId="1973" xr:uid="{00000000-0005-0000-0000-0000AE090000}"/>
    <cellStyle name="Neutral 16" xfId="1974" xr:uid="{00000000-0005-0000-0000-0000AF090000}"/>
    <cellStyle name="Neutral 17" xfId="1975" xr:uid="{00000000-0005-0000-0000-0000B0090000}"/>
    <cellStyle name="Neutral 18" xfId="1976" xr:uid="{00000000-0005-0000-0000-0000B1090000}"/>
    <cellStyle name="Neutral 19" xfId="1977" xr:uid="{00000000-0005-0000-0000-0000B2090000}"/>
    <cellStyle name="Neutral 2" xfId="132" xr:uid="{00000000-0005-0000-0000-0000B3090000}"/>
    <cellStyle name="Neutral 2 10" xfId="4048" xr:uid="{00000000-0005-0000-0000-0000B4090000}"/>
    <cellStyle name="Neutral 2 11" xfId="5508" xr:uid="{83249CA5-1844-4E8F-8FF1-76F3F20431E4}"/>
    <cellStyle name="Neutral 2 2" xfId="4049" xr:uid="{00000000-0005-0000-0000-0000B5090000}"/>
    <cellStyle name="Neutral 2 3" xfId="4050" xr:uid="{00000000-0005-0000-0000-0000B6090000}"/>
    <cellStyle name="Neutral 2 4" xfId="4051" xr:uid="{00000000-0005-0000-0000-0000B7090000}"/>
    <cellStyle name="Neutral 2 5" xfId="4052" xr:uid="{00000000-0005-0000-0000-0000B8090000}"/>
    <cellStyle name="Neutral 2 6" xfId="4053" xr:uid="{00000000-0005-0000-0000-0000B9090000}"/>
    <cellStyle name="Neutral 2 7" xfId="4054" xr:uid="{00000000-0005-0000-0000-0000BA090000}"/>
    <cellStyle name="Neutral 2 8" xfId="4055" xr:uid="{00000000-0005-0000-0000-0000BB090000}"/>
    <cellStyle name="Neutral 2 9" xfId="4056" xr:uid="{00000000-0005-0000-0000-0000BC090000}"/>
    <cellStyle name="Neutral 20" xfId="1978" xr:uid="{00000000-0005-0000-0000-0000BD090000}"/>
    <cellStyle name="Neutral 21" xfId="1979" xr:uid="{00000000-0005-0000-0000-0000BE090000}"/>
    <cellStyle name="Neutral 22" xfId="1980" xr:uid="{00000000-0005-0000-0000-0000BF090000}"/>
    <cellStyle name="Neutral 23" xfId="1981" xr:uid="{00000000-0005-0000-0000-0000C0090000}"/>
    <cellStyle name="Neutral 24" xfId="1982" xr:uid="{00000000-0005-0000-0000-0000C1090000}"/>
    <cellStyle name="Neutral 25" xfId="1983" xr:uid="{00000000-0005-0000-0000-0000C2090000}"/>
    <cellStyle name="Neutral 26" xfId="1984" xr:uid="{00000000-0005-0000-0000-0000C3090000}"/>
    <cellStyle name="Neutral 27" xfId="1985" xr:uid="{00000000-0005-0000-0000-0000C4090000}"/>
    <cellStyle name="Neutral 28" xfId="1986" xr:uid="{00000000-0005-0000-0000-0000C5090000}"/>
    <cellStyle name="Neutral 29" xfId="1987" xr:uid="{00000000-0005-0000-0000-0000C6090000}"/>
    <cellStyle name="Neutral 3" xfId="133" xr:uid="{00000000-0005-0000-0000-0000C7090000}"/>
    <cellStyle name="Neutral 3 2" xfId="1989" xr:uid="{00000000-0005-0000-0000-0000C8090000}"/>
    <cellStyle name="Neutral 3 2 2" xfId="5509" xr:uid="{B250F382-3CB0-4886-94E5-4F13C2C9AE41}"/>
    <cellStyle name="Neutral 3 3" xfId="1990" xr:uid="{00000000-0005-0000-0000-0000C9090000}"/>
    <cellStyle name="Neutral 3 3 2" xfId="5510" xr:uid="{5F53DD86-9845-471D-8D93-00CA36C11EA9}"/>
    <cellStyle name="Neutral 3 4" xfId="1991" xr:uid="{00000000-0005-0000-0000-0000CA090000}"/>
    <cellStyle name="Neutral 3 5" xfId="1988" xr:uid="{00000000-0005-0000-0000-0000CB090000}"/>
    <cellStyle name="Neutral 3 6" xfId="4057" xr:uid="{00000000-0005-0000-0000-0000CC090000}"/>
    <cellStyle name="Neutral 30" xfId="1992" xr:uid="{00000000-0005-0000-0000-0000CD090000}"/>
    <cellStyle name="Neutral 31" xfId="1993" xr:uid="{00000000-0005-0000-0000-0000CE090000}"/>
    <cellStyle name="Neutral 32" xfId="1994" xr:uid="{00000000-0005-0000-0000-0000CF090000}"/>
    <cellStyle name="Neutral 33" xfId="1995" xr:uid="{00000000-0005-0000-0000-0000D0090000}"/>
    <cellStyle name="Neutral 34" xfId="1996" xr:uid="{00000000-0005-0000-0000-0000D1090000}"/>
    <cellStyle name="Neutral 35" xfId="1997" xr:uid="{00000000-0005-0000-0000-0000D2090000}"/>
    <cellStyle name="Neutral 36" xfId="1998" xr:uid="{00000000-0005-0000-0000-0000D3090000}"/>
    <cellStyle name="Neutral 37" xfId="1999" xr:uid="{00000000-0005-0000-0000-0000D4090000}"/>
    <cellStyle name="Neutral 38" xfId="2000" xr:uid="{00000000-0005-0000-0000-0000D5090000}"/>
    <cellStyle name="Neutral 39" xfId="2001" xr:uid="{00000000-0005-0000-0000-0000D6090000}"/>
    <cellStyle name="Neutral 4" xfId="2002" xr:uid="{00000000-0005-0000-0000-0000D7090000}"/>
    <cellStyle name="Neutral 4 2" xfId="2003" xr:uid="{00000000-0005-0000-0000-0000D8090000}"/>
    <cellStyle name="Neutral 4 3" xfId="5511" xr:uid="{23053B05-F862-4BF4-9AAD-000829A506A8}"/>
    <cellStyle name="Neutral 40" xfId="2004" xr:uid="{00000000-0005-0000-0000-0000D9090000}"/>
    <cellStyle name="Neutral 41" xfId="2005" xr:uid="{00000000-0005-0000-0000-0000DA090000}"/>
    <cellStyle name="Neutral 42" xfId="2006" xr:uid="{00000000-0005-0000-0000-0000DB090000}"/>
    <cellStyle name="Neutral 43" xfId="2007" xr:uid="{00000000-0005-0000-0000-0000DC090000}"/>
    <cellStyle name="Neutral 5" xfId="2008" xr:uid="{00000000-0005-0000-0000-0000DD090000}"/>
    <cellStyle name="Neutral 5 2" xfId="5512" xr:uid="{C79403CC-E76B-4FDD-AF05-EC805965DC4F}"/>
    <cellStyle name="Neutral 6" xfId="2009" xr:uid="{00000000-0005-0000-0000-0000DE090000}"/>
    <cellStyle name="Neutral 6 2" xfId="5513" xr:uid="{4A238B41-3620-4BBE-B59E-EA5D6B9E3958}"/>
    <cellStyle name="Neutral 7" xfId="2010" xr:uid="{00000000-0005-0000-0000-0000DF090000}"/>
    <cellStyle name="Neutral 8" xfId="2011" xr:uid="{00000000-0005-0000-0000-0000E0090000}"/>
    <cellStyle name="Neutral 9" xfId="2012" xr:uid="{00000000-0005-0000-0000-0000E1090000}"/>
    <cellStyle name="Normal" xfId="0" builtinId="0"/>
    <cellStyle name="Normal 10" xfId="1" xr:uid="{00000000-0005-0000-0000-0000E3090000}"/>
    <cellStyle name="Normal 10 2" xfId="134" xr:uid="{00000000-0005-0000-0000-0000E4090000}"/>
    <cellStyle name="Normal 10 2 2" xfId="306" xr:uid="{00000000-0005-0000-0000-0000E5090000}"/>
    <cellStyle name="Normal 10 2 2 2" xfId="2014" xr:uid="{00000000-0005-0000-0000-0000E6090000}"/>
    <cellStyle name="Normal 10 2 2 2 2" xfId="5515" xr:uid="{0A493B3D-18BD-468E-B232-F50EDA0F677F}"/>
    <cellStyle name="Normal 10 2 2 3" xfId="4840" xr:uid="{257ECAC8-68E4-4FA0-A21F-00C43AFAE2AD}"/>
    <cellStyle name="Normal 10 2 2 4" xfId="22997" xr:uid="{A7038172-892D-4881-8272-519B667C74BC}"/>
    <cellStyle name="Normal 10 2 2 5" xfId="23432" xr:uid="{E7B14F29-4E05-420A-910D-36CBD58369EA}"/>
    <cellStyle name="Normal 10 2 3" xfId="2013" xr:uid="{00000000-0005-0000-0000-0000E7090000}"/>
    <cellStyle name="Normal 10 2 3 2" xfId="4903" xr:uid="{255482B3-5AE9-475F-B254-B03F704C0C77}"/>
    <cellStyle name="Normal 10 2 3 3" xfId="23045" xr:uid="{99FB7B7C-01B4-494B-BEB6-54E65834A7A2}"/>
    <cellStyle name="Normal 10 2 3 4" xfId="23454" xr:uid="{CAD3B392-0A7B-4767-BC4B-42D5FB7A3C2F}"/>
    <cellStyle name="Normal 10 2 4" xfId="4058" xr:uid="{00000000-0005-0000-0000-0000E8090000}"/>
    <cellStyle name="Normal 10 2 5" xfId="5514" xr:uid="{E51F37D1-6388-4DC2-B08E-5E5A9201626C}"/>
    <cellStyle name="Normal 10 2 6" xfId="4812" xr:uid="{08E10FF7-616A-4B19-8741-BD06091D2668}"/>
    <cellStyle name="Normal 10 2 7" xfId="22972" xr:uid="{8F39C3BC-EFB2-4075-BDF5-5E89017E0A6E}"/>
    <cellStyle name="Normal 10 2 8" xfId="23415" xr:uid="{C088EBEF-7FC9-4797-8AC8-5A569D30DA55}"/>
    <cellStyle name="Normal 10 3" xfId="268" xr:uid="{00000000-0005-0000-0000-0000E9090000}"/>
    <cellStyle name="Normal 10 4" xfId="4059" xr:uid="{00000000-0005-0000-0000-0000EA090000}"/>
    <cellStyle name="Normal 10 5" xfId="4060" xr:uid="{00000000-0005-0000-0000-0000EB090000}"/>
    <cellStyle name="Normal 10 6" xfId="4061" xr:uid="{00000000-0005-0000-0000-0000EC090000}"/>
    <cellStyle name="Normal 10 7" xfId="4062" xr:uid="{00000000-0005-0000-0000-0000ED090000}"/>
    <cellStyle name="Normal 10 8" xfId="4063" xr:uid="{00000000-0005-0000-0000-0000EE090000}"/>
    <cellStyle name="Normal 10 9" xfId="4064" xr:uid="{00000000-0005-0000-0000-0000EF090000}"/>
    <cellStyle name="Normal 11" xfId="135" xr:uid="{00000000-0005-0000-0000-0000F0090000}"/>
    <cellStyle name="Normal 11 2" xfId="136" xr:uid="{00000000-0005-0000-0000-0000F1090000}"/>
    <cellStyle name="Normal 11 2 2" xfId="2015" xr:uid="{00000000-0005-0000-0000-0000F2090000}"/>
    <cellStyle name="Normal 11 2 2 2" xfId="5516" xr:uid="{149CFD48-1FED-47C2-B061-75091E02457F}"/>
    <cellStyle name="Normal 11 2 3" xfId="23398" xr:uid="{0C8CF9D7-8525-4661-B55F-A3CB80500679}"/>
    <cellStyle name="Normal 11 3" xfId="137" xr:uid="{00000000-0005-0000-0000-0000F3090000}"/>
    <cellStyle name="Normal 11 3 2" xfId="23399" xr:uid="{89811866-DD37-4999-B4C4-4DFC8BA5A7F7}"/>
    <cellStyle name="Normal 11 4" xfId="307" xr:uid="{00000000-0005-0000-0000-0000F4090000}"/>
    <cellStyle name="Normal 11 4 2" xfId="2016" xr:uid="{00000000-0005-0000-0000-0000F5090000}"/>
    <cellStyle name="Normal 11 4 3" xfId="23400" xr:uid="{311F02C2-2EAB-45F1-8089-82962427D31B}"/>
    <cellStyle name="Normal 11 5" xfId="2017" xr:uid="{00000000-0005-0000-0000-0000F6090000}"/>
    <cellStyle name="Normal 11 5 2" xfId="4065" xr:uid="{00000000-0005-0000-0000-0000F7090000}"/>
    <cellStyle name="Normal 11 5 3" xfId="5517" xr:uid="{FA43DA0E-4B2D-47AD-86F3-591F8598368B}"/>
    <cellStyle name="Normal 11 5 4" xfId="4904" xr:uid="{733AB319-B672-4C31-9A4D-E758B9E45C2F}"/>
    <cellStyle name="Normal 11 5 5" xfId="23046" xr:uid="{56987EA5-E92D-4E2B-A8D0-3EB0E699E9B1}"/>
    <cellStyle name="Normal 11 5 6" xfId="23455" xr:uid="{C63E383A-405A-4195-BB57-DC24EC40B426}"/>
    <cellStyle name="Normal 11 6" xfId="4066" xr:uid="{00000000-0005-0000-0000-0000F8090000}"/>
    <cellStyle name="Normal 11 7" xfId="4067" xr:uid="{00000000-0005-0000-0000-0000F9090000}"/>
    <cellStyle name="Normal 11 8" xfId="4068" xr:uid="{00000000-0005-0000-0000-0000FA090000}"/>
    <cellStyle name="Normal 11 9" xfId="23397" xr:uid="{43906920-05C9-4C67-9ED9-AB42356D2274}"/>
    <cellStyle name="Normal 12" xfId="11" xr:uid="{00000000-0005-0000-0000-0000FB090000}"/>
    <cellStyle name="Normal 12 2" xfId="4069" xr:uid="{00000000-0005-0000-0000-0000FC090000}"/>
    <cellStyle name="Normal 12 2 2" xfId="23402" xr:uid="{D94C8C78-B2D6-4A0B-823B-51C6873F98A4}"/>
    <cellStyle name="Normal 12 3" xfId="4070" xr:uid="{00000000-0005-0000-0000-0000FD090000}"/>
    <cellStyle name="Normal 12 3 2" xfId="23403" xr:uid="{3E98ACA6-F6A8-4B96-8CAF-19091C6B4FF4}"/>
    <cellStyle name="Normal 12 4" xfId="4071" xr:uid="{00000000-0005-0000-0000-0000FE090000}"/>
    <cellStyle name="Normal 12 4 2" xfId="23404" xr:uid="{3BF552F4-D5C7-4E31-8824-2B39AECD3307}"/>
    <cellStyle name="Normal 12 5" xfId="4072" xr:uid="{00000000-0005-0000-0000-0000FF090000}"/>
    <cellStyle name="Normal 12 6" xfId="4073" xr:uid="{00000000-0005-0000-0000-0000000A0000}"/>
    <cellStyle name="Normal 12 7" xfId="4074" xr:uid="{00000000-0005-0000-0000-0000010A0000}"/>
    <cellStyle name="Normal 12 8" xfId="4075" xr:uid="{00000000-0005-0000-0000-0000020A0000}"/>
    <cellStyle name="Normal 12 9" xfId="23401" xr:uid="{80D8CF13-EBFA-4382-836D-36620073B5B5}"/>
    <cellStyle name="Normal 13" xfId="288" xr:uid="{00000000-0005-0000-0000-0000030A0000}"/>
    <cellStyle name="Normal 13 10" xfId="4076" xr:uid="{00000000-0005-0000-0000-0000040A0000}"/>
    <cellStyle name="Normal 13 10 2" xfId="5518" xr:uid="{2C6EB4F6-D6D4-4ED4-B604-1CC957150B59}"/>
    <cellStyle name="Normal 13 10 3" xfId="5170" xr:uid="{D5244864-1A08-4133-B621-3729AD7DCB91}"/>
    <cellStyle name="Normal 13 10 4" xfId="23278" xr:uid="{4552BE98-8555-44AE-916C-ABC9ED19917C}"/>
    <cellStyle name="Normal 13 10 5" xfId="23494" xr:uid="{63469286-A538-479F-B5A5-0D21F727694A}"/>
    <cellStyle name="Normal 13 11" xfId="4077" xr:uid="{00000000-0005-0000-0000-0000050A0000}"/>
    <cellStyle name="Normal 13 11 2" xfId="5519" xr:uid="{EB205435-404D-448A-9A52-E36F50081B3C}"/>
    <cellStyle name="Normal 13 11 3" xfId="5171" xr:uid="{59DF5A64-601B-4F4B-AAFC-3436981176F6}"/>
    <cellStyle name="Normal 13 11 4" xfId="23279" xr:uid="{32921B90-846E-4518-AC2E-3808AC3E9986}"/>
    <cellStyle name="Normal 13 11 5" xfId="23495" xr:uid="{CC143D52-4207-4313-9072-60A5A2426D51}"/>
    <cellStyle name="Normal 13 12" xfId="4078" xr:uid="{00000000-0005-0000-0000-0000060A0000}"/>
    <cellStyle name="Normal 13 13" xfId="4079" xr:uid="{00000000-0005-0000-0000-0000070A0000}"/>
    <cellStyle name="Normal 13 13 2" xfId="5520" xr:uid="{6D923FF8-DE30-41F4-8CAB-6DA6EEC1CD9F}"/>
    <cellStyle name="Normal 13 13 3" xfId="5172" xr:uid="{E1580804-5A16-4E5A-A7E0-44CCF413640C}"/>
    <cellStyle name="Normal 13 13 4" xfId="23280" xr:uid="{7BF11A07-7BDC-44FB-AAD0-9DB7E8CDF4BC}"/>
    <cellStyle name="Normal 13 13 5" xfId="23496" xr:uid="{25249B17-77DC-43DF-A8D6-F266B52570D0}"/>
    <cellStyle name="Normal 13 14" xfId="4080" xr:uid="{00000000-0005-0000-0000-0000080A0000}"/>
    <cellStyle name="Normal 13 14 2" xfId="5521" xr:uid="{680C98A9-A62B-412C-B8B9-EFB38366FAE0}"/>
    <cellStyle name="Normal 13 14 3" xfId="5173" xr:uid="{BA5E9CFD-6736-40A4-BB7F-1BCB8A9210C3}"/>
    <cellStyle name="Normal 13 14 4" xfId="23281" xr:uid="{7B75A5AA-3600-4A6D-8756-3ACC91EE91D0}"/>
    <cellStyle name="Normal 13 14 5" xfId="23497" xr:uid="{66D59C1C-EF1C-45CB-932C-7527BBB76227}"/>
    <cellStyle name="Normal 13 15" xfId="4081" xr:uid="{00000000-0005-0000-0000-0000090A0000}"/>
    <cellStyle name="Normal 13 15 2" xfId="5522" xr:uid="{93E37DE1-76BD-4089-AD6F-4A11AE3D1DD5}"/>
    <cellStyle name="Normal 13 15 3" xfId="5174" xr:uid="{0D218C0F-3720-454A-9A41-BC57E9914842}"/>
    <cellStyle name="Normal 13 15 4" xfId="23282" xr:uid="{0916202F-D9FC-404A-BA06-945169D5CD90}"/>
    <cellStyle name="Normal 13 15 5" xfId="23498" xr:uid="{D1B354A9-B3CA-46F3-996A-6DD097594B98}"/>
    <cellStyle name="Normal 13 16" xfId="4082" xr:uid="{00000000-0005-0000-0000-00000A0A0000}"/>
    <cellStyle name="Normal 13 16 2" xfId="5523" xr:uid="{2CC28936-A5D8-448C-9F6D-B3BFEEBC1590}"/>
    <cellStyle name="Normal 13 16 3" xfId="5175" xr:uid="{ED3EC12A-CD5C-42C5-9D7A-358FB855AAE4}"/>
    <cellStyle name="Normal 13 16 4" xfId="23283" xr:uid="{02089C3A-7707-4388-AFD5-166AF4E92FA0}"/>
    <cellStyle name="Normal 13 16 5" xfId="23499" xr:uid="{E01D6B1E-BF88-4DDB-A556-150004199F6E}"/>
    <cellStyle name="Normal 13 17" xfId="4083" xr:uid="{00000000-0005-0000-0000-00000B0A0000}"/>
    <cellStyle name="Normal 13 18" xfId="4084" xr:uid="{00000000-0005-0000-0000-00000C0A0000}"/>
    <cellStyle name="Normal 13 19" xfId="4085" xr:uid="{00000000-0005-0000-0000-00000D0A0000}"/>
    <cellStyle name="Normal 13 2" xfId="2019" xr:uid="{00000000-0005-0000-0000-00000E0A0000}"/>
    <cellStyle name="Normal 13 2 2" xfId="4087" xr:uid="{00000000-0005-0000-0000-00000F0A0000}"/>
    <cellStyle name="Normal 13 2 2 2" xfId="5524" xr:uid="{EFFA3542-28C7-457A-8E8F-9F5BE3AF64B3}"/>
    <cellStyle name="Normal 13 2 2 3" xfId="5176" xr:uid="{8F65FF9B-6746-4F60-84E1-DBE2CAF9A00D}"/>
    <cellStyle name="Normal 13 2 2 4" xfId="23284" xr:uid="{37891BCF-5EB1-4BB5-AF41-5F214FBAD4F6}"/>
    <cellStyle name="Normal 13 2 2 5" xfId="23500" xr:uid="{4258CA42-ADF9-481E-AEF8-19E486CE6BB6}"/>
    <cellStyle name="Normal 13 2 3" xfId="4088" xr:uid="{00000000-0005-0000-0000-0000100A0000}"/>
    <cellStyle name="Normal 13 2 3 2" xfId="5525" xr:uid="{786A69CE-47C3-4717-9B34-37D8C1AD6DD5}"/>
    <cellStyle name="Normal 13 2 3 3" xfId="5177" xr:uid="{59291D6B-9969-44FB-A2FD-C318E6031939}"/>
    <cellStyle name="Normal 13 2 3 4" xfId="23285" xr:uid="{FD544062-67E7-4690-88FD-62A92F026A88}"/>
    <cellStyle name="Normal 13 2 3 5" xfId="23501" xr:uid="{7A6FE7F3-077E-4455-81FA-2F5559646260}"/>
    <cellStyle name="Normal 13 2 4" xfId="4089" xr:uid="{00000000-0005-0000-0000-0000110A0000}"/>
    <cellStyle name="Normal 13 2 4 2" xfId="5526" xr:uid="{48F97631-578B-4621-A192-88AF3AAEF66F}"/>
    <cellStyle name="Normal 13 2 4 3" xfId="5178" xr:uid="{C87308FC-DF62-4A7E-B18F-5059F8D52441}"/>
    <cellStyle name="Normal 13 2 4 4" xfId="23286" xr:uid="{D3E7BB62-FFEB-4F71-B3ED-B6AE75507D84}"/>
    <cellStyle name="Normal 13 2 4 5" xfId="23502" xr:uid="{339E373B-4091-469F-AD23-334942357206}"/>
    <cellStyle name="Normal 13 2 5" xfId="4090" xr:uid="{00000000-0005-0000-0000-0000120A0000}"/>
    <cellStyle name="Normal 13 2 5 2" xfId="5527" xr:uid="{2DA84042-C6DF-4D9F-A32A-2B065A6094BB}"/>
    <cellStyle name="Normal 13 2 5 3" xfId="5179" xr:uid="{FECFE59E-B527-4B67-A6A0-8950D0235255}"/>
    <cellStyle name="Normal 13 2 5 4" xfId="23287" xr:uid="{3CBE528C-1606-47DF-BBDA-7BBB58A31841}"/>
    <cellStyle name="Normal 13 2 5 5" xfId="23503" xr:uid="{79E316DA-1584-48B6-BCBF-EE885FE5F961}"/>
    <cellStyle name="Normal 13 2 6" xfId="4091" xr:uid="{00000000-0005-0000-0000-0000130A0000}"/>
    <cellStyle name="Normal 13 2 6 2" xfId="5528" xr:uid="{11C40619-3F10-42DA-81D2-FCB1682C65DC}"/>
    <cellStyle name="Normal 13 2 6 3" xfId="5180" xr:uid="{F66ECB12-DAC2-4B82-81D7-09A4B8FE5F6B}"/>
    <cellStyle name="Normal 13 2 6 4" xfId="23288" xr:uid="{79B7693A-ECC8-40ED-8181-6C5772906751}"/>
    <cellStyle name="Normal 13 2 6 5" xfId="23504" xr:uid="{D06465EA-5160-4DC7-830D-C087EDEBACDC}"/>
    <cellStyle name="Normal 13 2 7" xfId="4092" xr:uid="{00000000-0005-0000-0000-0000140A0000}"/>
    <cellStyle name="Normal 13 2 7 2" xfId="5529" xr:uid="{0839AFC3-08E1-43E2-BC4E-894C22F481AF}"/>
    <cellStyle name="Normal 13 2 7 3" xfId="5181" xr:uid="{FF24923C-C775-4C28-B877-479F2B50444E}"/>
    <cellStyle name="Normal 13 2 7 4" xfId="23289" xr:uid="{641A538C-D47B-47B8-B880-3B816A076F13}"/>
    <cellStyle name="Normal 13 2 7 5" xfId="23505" xr:uid="{200CBF55-BA65-4D20-B423-5DCE29ACAF76}"/>
    <cellStyle name="Normal 13 2 8" xfId="4093" xr:uid="{00000000-0005-0000-0000-0000150A0000}"/>
    <cellStyle name="Normal 13 2 8 2" xfId="5530" xr:uid="{885FC7AA-E7E3-4031-8A96-C3F173F72ECC}"/>
    <cellStyle name="Normal 13 2 8 3" xfId="5182" xr:uid="{35624B93-DDB8-4A27-B314-59F50FC02CAC}"/>
    <cellStyle name="Normal 13 2 8 4" xfId="23290" xr:uid="{13A7B9C1-4441-4F60-9F6A-D02A0FCDE143}"/>
    <cellStyle name="Normal 13 2 8 5" xfId="23506" xr:uid="{4E1A6661-FBD8-4FCD-BC95-E27D30713D81}"/>
    <cellStyle name="Normal 13 2 9" xfId="4086" xr:uid="{00000000-0005-0000-0000-0000160A0000}"/>
    <cellStyle name="Normal 13 20" xfId="4094" xr:uid="{00000000-0005-0000-0000-0000170A0000}"/>
    <cellStyle name="Normal 13 21" xfId="4095" xr:uid="{00000000-0005-0000-0000-0000180A0000}"/>
    <cellStyle name="Normal 13 22" xfId="4096" xr:uid="{00000000-0005-0000-0000-0000190A0000}"/>
    <cellStyle name="Normal 13 23" xfId="4097" xr:uid="{00000000-0005-0000-0000-00001A0A0000}"/>
    <cellStyle name="Normal 13 24" xfId="4098" xr:uid="{00000000-0005-0000-0000-00001B0A0000}"/>
    <cellStyle name="Normal 13 25" xfId="4099" xr:uid="{00000000-0005-0000-0000-00001C0A0000}"/>
    <cellStyle name="Normal 13 26" xfId="4100" xr:uid="{00000000-0005-0000-0000-00001D0A0000}"/>
    <cellStyle name="Normal 13 27" xfId="4101" xr:uid="{00000000-0005-0000-0000-00001E0A0000}"/>
    <cellStyle name="Normal 13 28" xfId="4102" xr:uid="{00000000-0005-0000-0000-00001F0A0000}"/>
    <cellStyle name="Normal 13 29" xfId="4103" xr:uid="{00000000-0005-0000-0000-0000200A0000}"/>
    <cellStyle name="Normal 13 3" xfId="2020" xr:uid="{00000000-0005-0000-0000-0000210A0000}"/>
    <cellStyle name="Normal 13 3 2" xfId="4104" xr:uid="{00000000-0005-0000-0000-0000220A0000}"/>
    <cellStyle name="Normal 13 3 2 2" xfId="5531" xr:uid="{9767F02C-4E92-4357-B3F0-070828547295}"/>
    <cellStyle name="Normal 13 3 2 3" xfId="5183" xr:uid="{C86DF330-001A-4787-AAC6-068D4A66D71D}"/>
    <cellStyle name="Normal 13 3 2 4" xfId="23291" xr:uid="{1A59129C-8467-4123-99CF-DA837D4707DD}"/>
    <cellStyle name="Normal 13 3 2 5" xfId="23507" xr:uid="{7ACD18F2-B475-453E-8D50-C546FF07F80B}"/>
    <cellStyle name="Normal 13 30" xfId="4105" xr:uid="{00000000-0005-0000-0000-0000230A0000}"/>
    <cellStyle name="Normal 13 31" xfId="4106" xr:uid="{00000000-0005-0000-0000-0000240A0000}"/>
    <cellStyle name="Normal 13 32" xfId="4107" xr:uid="{00000000-0005-0000-0000-0000250A0000}"/>
    <cellStyle name="Normal 13 33" xfId="4108" xr:uid="{00000000-0005-0000-0000-0000260A0000}"/>
    <cellStyle name="Normal 13 34" xfId="4109" xr:uid="{00000000-0005-0000-0000-0000270A0000}"/>
    <cellStyle name="Normal 13 35" xfId="4110" xr:uid="{00000000-0005-0000-0000-0000280A0000}"/>
    <cellStyle name="Normal 13 36" xfId="4111" xr:uid="{00000000-0005-0000-0000-0000290A0000}"/>
    <cellStyle name="Normal 13 37" xfId="4112" xr:uid="{00000000-0005-0000-0000-00002A0A0000}"/>
    <cellStyle name="Normal 13 38" xfId="4113" xr:uid="{00000000-0005-0000-0000-00002B0A0000}"/>
    <cellStyle name="Normal 13 39" xfId="4825" xr:uid="{8D1A897C-9FA1-42EF-80B4-C0DA43123CC6}"/>
    <cellStyle name="Normal 13 4" xfId="2018" xr:uid="{00000000-0005-0000-0000-00002C0A0000}"/>
    <cellStyle name="Normal 13 4 2" xfId="4114" xr:uid="{00000000-0005-0000-0000-00002D0A0000}"/>
    <cellStyle name="Normal 13 4 2 2" xfId="5184" xr:uid="{792C1A41-96CA-4553-8BCF-E8802D1DEE2A}"/>
    <cellStyle name="Normal 13 4 2 3" xfId="23292" xr:uid="{42D1BEDC-0174-459A-BC76-2163A3CBB502}"/>
    <cellStyle name="Normal 13 4 2 4" xfId="23508" xr:uid="{002E3F72-248E-49AB-91E7-F4948AC64FA5}"/>
    <cellStyle name="Normal 13 4 3" xfId="5532" xr:uid="{55537136-022D-4E3F-BB38-6F08BC3B578D}"/>
    <cellStyle name="Normal 13 4 4" xfId="4905" xr:uid="{8EB321F2-95AE-46B8-8A95-415DDB9FA186}"/>
    <cellStyle name="Normal 13 4 5" xfId="23047" xr:uid="{D95DB582-0919-4453-840D-893FF6A1B52C}"/>
    <cellStyle name="Normal 13 4 6" xfId="23456" xr:uid="{F3D0B380-EA7E-4B68-B6D4-35764E72BAEE}"/>
    <cellStyle name="Normal 13 40" xfId="22985" xr:uid="{79303ED1-D6B6-42EE-8A96-68966400AA71}"/>
    <cellStyle name="Normal 13 41" xfId="23428" xr:uid="{A3F81059-7C8A-4675-8E13-9FCB5C64275B}"/>
    <cellStyle name="Normal 13 5" xfId="4115" xr:uid="{00000000-0005-0000-0000-00002E0A0000}"/>
    <cellStyle name="Normal 13 6" xfId="4116" xr:uid="{00000000-0005-0000-0000-00002F0A0000}"/>
    <cellStyle name="Normal 13 7" xfId="4117" xr:uid="{00000000-0005-0000-0000-0000300A0000}"/>
    <cellStyle name="Normal 13 8" xfId="4118" xr:uid="{00000000-0005-0000-0000-0000310A0000}"/>
    <cellStyle name="Normal 13 9" xfId="4119" xr:uid="{00000000-0005-0000-0000-0000320A0000}"/>
    <cellStyle name="Normal 13 9 2" xfId="5533" xr:uid="{3222689E-F38E-4F15-9C1B-F0676FA8AF32}"/>
    <cellStyle name="Normal 13 9 3" xfId="5185" xr:uid="{1304DE76-26DC-42C5-AF4A-B3B8252EB78A}"/>
    <cellStyle name="Normal 13 9 4" xfId="23293" xr:uid="{260F486F-004C-47EE-94A8-1D34CEB39AB2}"/>
    <cellStyle name="Normal 13 9 5" xfId="23509" xr:uid="{FF56801F-16AC-4DBD-B449-D2D54B812A11}"/>
    <cellStyle name="Normal 14" xfId="290" xr:uid="{00000000-0005-0000-0000-0000330A0000}"/>
    <cellStyle name="Normal 14 10" xfId="4121" xr:uid="{00000000-0005-0000-0000-0000340A0000}"/>
    <cellStyle name="Normal 14 10 2" xfId="5534" xr:uid="{58ECBDD8-B556-4D1E-857C-3381CB22B34C}"/>
    <cellStyle name="Normal 14 10 3" xfId="5186" xr:uid="{153766D4-6982-4B2B-9EED-5DEFEC1B523E}"/>
    <cellStyle name="Normal 14 10 4" xfId="23294" xr:uid="{DA973D1C-0FB5-4D1E-9A19-1C6ADC40BC53}"/>
    <cellStyle name="Normal 14 10 5" xfId="23510" xr:uid="{F9348B54-B2DD-4DA0-8D73-C343CE570F83}"/>
    <cellStyle name="Normal 14 11" xfId="4122" xr:uid="{00000000-0005-0000-0000-0000350A0000}"/>
    <cellStyle name="Normal 14 11 2" xfId="5535" xr:uid="{B8C241A7-012C-4E5B-9324-F8CD3B86ABBE}"/>
    <cellStyle name="Normal 14 11 3" xfId="5187" xr:uid="{A46BEBCF-562C-479C-A107-81296443745A}"/>
    <cellStyle name="Normal 14 11 4" xfId="23295" xr:uid="{2AB32D28-2D5F-4895-A958-91F19AB8D059}"/>
    <cellStyle name="Normal 14 11 5" xfId="23511" xr:uid="{C02242EF-D3AA-419A-A7D0-ABAE3E421C63}"/>
    <cellStyle name="Normal 14 12" xfId="4123" xr:uid="{00000000-0005-0000-0000-0000360A0000}"/>
    <cellStyle name="Normal 14 12 2" xfId="5536" xr:uid="{B2F432B4-E3D1-4BB7-9901-B6853F370F37}"/>
    <cellStyle name="Normal 14 12 3" xfId="5188" xr:uid="{974BD0E3-0417-42DD-918C-BF104B9DCD95}"/>
    <cellStyle name="Normal 14 12 4" xfId="23296" xr:uid="{D3EF89E0-4A8E-40DF-9FDD-6B266900CC2C}"/>
    <cellStyle name="Normal 14 12 5" xfId="23512" xr:uid="{C7A8EC88-4F9E-48E5-9058-C99AA6CDE6C4}"/>
    <cellStyle name="Normal 14 13" xfId="4124" xr:uid="{00000000-0005-0000-0000-0000370A0000}"/>
    <cellStyle name="Normal 14 13 2" xfId="5537" xr:uid="{75E0B7D3-624A-4CB3-AC3B-9D1AD4187DEA}"/>
    <cellStyle name="Normal 14 13 3" xfId="5189" xr:uid="{E9B5F07C-B2C3-4604-883B-E4EBA7A84CCA}"/>
    <cellStyle name="Normal 14 13 4" xfId="23297" xr:uid="{C6FFCB68-949C-47A2-B3AB-B4B917A1CC77}"/>
    <cellStyle name="Normal 14 13 5" xfId="23513" xr:uid="{EE8FA45A-9E9C-404D-B2AE-18B0E831E364}"/>
    <cellStyle name="Normal 14 14" xfId="4125" xr:uid="{00000000-0005-0000-0000-0000380A0000}"/>
    <cellStyle name="Normal 14 14 2" xfId="5538" xr:uid="{DC946C38-F941-4733-9DA8-05C9611C8AEB}"/>
    <cellStyle name="Normal 14 14 3" xfId="5190" xr:uid="{DEB14303-E5CE-4D54-B1B7-784306C2F405}"/>
    <cellStyle name="Normal 14 14 4" xfId="23298" xr:uid="{04097793-9844-4794-A6AD-CA60D9F3711F}"/>
    <cellStyle name="Normal 14 14 5" xfId="23514" xr:uid="{CEFF81AF-9B4B-4466-B1F9-ABCF5337703B}"/>
    <cellStyle name="Normal 14 15" xfId="4126" xr:uid="{00000000-0005-0000-0000-0000390A0000}"/>
    <cellStyle name="Normal 14 15 2" xfId="5539" xr:uid="{8E2D103C-EC05-4B82-8CC6-BAA4EA938B2B}"/>
    <cellStyle name="Normal 14 15 3" xfId="5191" xr:uid="{8F114694-A25C-4680-A494-C8DC9A970A42}"/>
    <cellStyle name="Normal 14 15 4" xfId="23299" xr:uid="{13190975-62CE-412C-8DC3-594C85E77569}"/>
    <cellStyle name="Normal 14 15 5" xfId="23515" xr:uid="{66A505FA-39C9-43A9-8095-51506D4D716E}"/>
    <cellStyle name="Normal 14 16" xfId="4120" xr:uid="{00000000-0005-0000-0000-00003A0A0000}"/>
    <cellStyle name="Normal 14 17" xfId="4827" xr:uid="{785FD085-FF7E-420B-9C78-7ACD67A5039A}"/>
    <cellStyle name="Normal 14 18" xfId="22987" xr:uid="{05BBEA23-FEB0-4299-88E1-2125574CE22B}"/>
    <cellStyle name="Normal 14 19" xfId="23430" xr:uid="{B5CC7EB5-4C08-4A09-B6A0-86C94AA6946A}"/>
    <cellStyle name="Normal 14 2" xfId="2022" xr:uid="{00000000-0005-0000-0000-00003B0A0000}"/>
    <cellStyle name="Normal 14 2 2" xfId="4128" xr:uid="{00000000-0005-0000-0000-00003C0A0000}"/>
    <cellStyle name="Normal 14 2 3" xfId="4129" xr:uid="{00000000-0005-0000-0000-00003D0A0000}"/>
    <cellStyle name="Normal 14 2 4" xfId="4130" xr:uid="{00000000-0005-0000-0000-00003E0A0000}"/>
    <cellStyle name="Normal 14 2 5" xfId="4131" xr:uid="{00000000-0005-0000-0000-00003F0A0000}"/>
    <cellStyle name="Normal 14 2 6" xfId="4132" xr:uid="{00000000-0005-0000-0000-0000400A0000}"/>
    <cellStyle name="Normal 14 2 7" xfId="4133" xr:uid="{00000000-0005-0000-0000-0000410A0000}"/>
    <cellStyle name="Normal 14 2 8" xfId="4127" xr:uid="{00000000-0005-0000-0000-0000420A0000}"/>
    <cellStyle name="Normal 14 2 8 2" xfId="5540" xr:uid="{9B593F37-A872-4595-ABAF-DCE2574974D4}"/>
    <cellStyle name="Normal 14 2 8 3" xfId="5192" xr:uid="{D16384E6-53BE-4B6A-8413-1F6DA580BA42}"/>
    <cellStyle name="Normal 14 2 8 4" xfId="23300" xr:uid="{9F4ECE19-6139-4525-AF63-C7311183DFBA}"/>
    <cellStyle name="Normal 14 2 8 5" xfId="23516" xr:uid="{454A1EEA-ED67-464A-8AAD-C0FDA6B59B9A}"/>
    <cellStyle name="Normal 14 3" xfId="2021" xr:uid="{00000000-0005-0000-0000-0000430A0000}"/>
    <cellStyle name="Normal 14 4" xfId="4134" xr:uid="{00000000-0005-0000-0000-0000440A0000}"/>
    <cellStyle name="Normal 14 4 2" xfId="5541" xr:uid="{93C75E32-F16B-46D1-9CDA-A6BE72F9DD22}"/>
    <cellStyle name="Normal 14 4 3" xfId="5193" xr:uid="{FADC0012-4F53-4827-80C4-4F3AC2B9F0FD}"/>
    <cellStyle name="Normal 14 4 4" xfId="23301" xr:uid="{27F00FA2-9EC0-466C-8FAB-4F26F666539C}"/>
    <cellStyle name="Normal 14 4 5" xfId="23517" xr:uid="{C2441642-ACF5-426D-8592-C3192168AFA8}"/>
    <cellStyle name="Normal 14 5" xfId="4135" xr:uid="{00000000-0005-0000-0000-0000450A0000}"/>
    <cellStyle name="Normal 14 5 2" xfId="5542" xr:uid="{26733379-EF1C-4908-9998-9CD4A7E5CC7D}"/>
    <cellStyle name="Normal 14 5 3" xfId="5194" xr:uid="{FA7A17AF-5571-4306-AEE3-2C2FCDE22EB4}"/>
    <cellStyle name="Normal 14 5 4" xfId="23302" xr:uid="{DA04DE8C-7216-431F-8D9A-D294E0BCED8F}"/>
    <cellStyle name="Normal 14 5 5" xfId="23518" xr:uid="{A12CC2F7-A277-4420-9054-93DE01DC928C}"/>
    <cellStyle name="Normal 14 6" xfId="4136" xr:uid="{00000000-0005-0000-0000-0000460A0000}"/>
    <cellStyle name="Normal 14 7" xfId="4137" xr:uid="{00000000-0005-0000-0000-0000470A0000}"/>
    <cellStyle name="Normal 14 8" xfId="4138" xr:uid="{00000000-0005-0000-0000-0000480A0000}"/>
    <cellStyle name="Normal 14 9" xfId="4139" xr:uid="{00000000-0005-0000-0000-0000490A0000}"/>
    <cellStyle name="Normal 15" xfId="2023" xr:uid="{00000000-0005-0000-0000-00004A0A0000}"/>
    <cellStyle name="Normal 15 2" xfId="2024" xr:uid="{00000000-0005-0000-0000-00004B0A0000}"/>
    <cellStyle name="Normal 15 2 2" xfId="4141" xr:uid="{00000000-0005-0000-0000-00004C0A0000}"/>
    <cellStyle name="Normal 15 3" xfId="4142" xr:uid="{00000000-0005-0000-0000-00004D0A0000}"/>
    <cellStyle name="Normal 15 4" xfId="4143" xr:uid="{00000000-0005-0000-0000-00004E0A0000}"/>
    <cellStyle name="Normal 15 5" xfId="4144" xr:uid="{00000000-0005-0000-0000-00004F0A0000}"/>
    <cellStyle name="Normal 15 6" xfId="4145" xr:uid="{00000000-0005-0000-0000-0000500A0000}"/>
    <cellStyle name="Normal 15 7" xfId="4140" xr:uid="{00000000-0005-0000-0000-0000510A0000}"/>
    <cellStyle name="Normal 16" xfId="2025" xr:uid="{00000000-0005-0000-0000-0000520A0000}"/>
    <cellStyle name="Normal 16 2" xfId="2026" xr:uid="{00000000-0005-0000-0000-0000530A0000}"/>
    <cellStyle name="Normal 16 2 2" xfId="4147" xr:uid="{00000000-0005-0000-0000-0000540A0000}"/>
    <cellStyle name="Normal 16 3" xfId="4148" xr:uid="{00000000-0005-0000-0000-0000550A0000}"/>
    <cellStyle name="Normal 16 4" xfId="4149" xr:uid="{00000000-0005-0000-0000-0000560A0000}"/>
    <cellStyle name="Normal 16 5" xfId="4150" xr:uid="{00000000-0005-0000-0000-0000570A0000}"/>
    <cellStyle name="Normal 16 6" xfId="4151" xr:uid="{00000000-0005-0000-0000-0000580A0000}"/>
    <cellStyle name="Normal 16 7" xfId="4146" xr:uid="{00000000-0005-0000-0000-0000590A0000}"/>
    <cellStyle name="Normal 16 7 2" xfId="5543" xr:uid="{1CD50880-CF5A-44AB-A47F-D76F5253B04D}"/>
    <cellStyle name="Normal 16 7 3" xfId="5195" xr:uid="{2D64F4E4-4D8B-4F90-89CB-0790D7430D99}"/>
    <cellStyle name="Normal 16 7 4" xfId="23303" xr:uid="{18EF0A34-CC4A-4EB0-A5ED-B820CC42F065}"/>
    <cellStyle name="Normal 16 7 5" xfId="23519" xr:uid="{F21E3127-06AD-4FC5-8969-A8656A9CC990}"/>
    <cellStyle name="Normal 17" xfId="2027" xr:uid="{00000000-0005-0000-0000-00005A0A0000}"/>
    <cellStyle name="Normal 17 10" xfId="4153" xr:uid="{00000000-0005-0000-0000-00005B0A0000}"/>
    <cellStyle name="Normal 17 11" xfId="4154" xr:uid="{00000000-0005-0000-0000-00005C0A0000}"/>
    <cellStyle name="Normal 17 12" xfId="4155" xr:uid="{00000000-0005-0000-0000-00005D0A0000}"/>
    <cellStyle name="Normal 17 13" xfId="4156" xr:uid="{00000000-0005-0000-0000-00005E0A0000}"/>
    <cellStyle name="Normal 17 14" xfId="4152" xr:uid="{00000000-0005-0000-0000-00005F0A0000}"/>
    <cellStyle name="Normal 17 14 2" xfId="5544" xr:uid="{04D0E847-3492-439C-A34B-7C20F8A8661D}"/>
    <cellStyle name="Normal 17 14 3" xfId="5196" xr:uid="{BDB98D8A-33F5-4B04-AE22-984DD598C362}"/>
    <cellStyle name="Normal 17 14 4" xfId="23304" xr:uid="{B574DAFD-3B45-4BD8-902B-0C101FFCAEA3}"/>
    <cellStyle name="Normal 17 14 5" xfId="23520" xr:uid="{8F17333B-966D-4FFB-8B39-161D9134502A}"/>
    <cellStyle name="Normal 17 2" xfId="2028" xr:uid="{00000000-0005-0000-0000-0000600A0000}"/>
    <cellStyle name="Normal 17 2 2" xfId="4157" xr:uid="{00000000-0005-0000-0000-0000610A0000}"/>
    <cellStyle name="Normal 17 3" xfId="4158" xr:uid="{00000000-0005-0000-0000-0000620A0000}"/>
    <cellStyle name="Normal 17 4" xfId="4159" xr:uid="{00000000-0005-0000-0000-0000630A0000}"/>
    <cellStyle name="Normal 17 5" xfId="4160" xr:uid="{00000000-0005-0000-0000-0000640A0000}"/>
    <cellStyle name="Normal 17 6" xfId="4161" xr:uid="{00000000-0005-0000-0000-0000650A0000}"/>
    <cellStyle name="Normal 17 7" xfId="4162" xr:uid="{00000000-0005-0000-0000-0000660A0000}"/>
    <cellStyle name="Normal 17 8" xfId="4163" xr:uid="{00000000-0005-0000-0000-0000670A0000}"/>
    <cellStyle name="Normal 17 9" xfId="4164" xr:uid="{00000000-0005-0000-0000-0000680A0000}"/>
    <cellStyle name="Normal 18" xfId="2029" xr:uid="{00000000-0005-0000-0000-0000690A0000}"/>
    <cellStyle name="Normal 18 2" xfId="2030" xr:uid="{00000000-0005-0000-0000-00006A0A0000}"/>
    <cellStyle name="Normal 18 3" xfId="4165" xr:uid="{00000000-0005-0000-0000-00006B0A0000}"/>
    <cellStyle name="Normal 18 3 2" xfId="5545" xr:uid="{85FE975B-0125-428C-ABA3-E34A80C1FE61}"/>
    <cellStyle name="Normal 18 3 3" xfId="5197" xr:uid="{F9675CA8-0C85-41CB-BF22-07ADF39FCA29}"/>
    <cellStyle name="Normal 18 3 4" xfId="23305" xr:uid="{62AF34C1-F9AD-4E05-A65E-839169C50321}"/>
    <cellStyle name="Normal 18 3 5" xfId="23521" xr:uid="{E570AAA5-652A-4C97-9D6A-A74486C2F9A4}"/>
    <cellStyle name="Normal 19" xfId="2031" xr:uid="{00000000-0005-0000-0000-00006C0A0000}"/>
    <cellStyle name="Normal 19 2" xfId="5546" xr:uid="{42BDFE1F-D32D-4AC6-9023-C84C9FFF7BDA}"/>
    <cellStyle name="Normal 2" xfId="4" xr:uid="{00000000-0005-0000-0000-00006D0A0000}"/>
    <cellStyle name="Normal 2 10" xfId="269" xr:uid="{00000000-0005-0000-0000-00006E0A0000}"/>
    <cellStyle name="Normal 2 10 2" xfId="2033" xr:uid="{00000000-0005-0000-0000-00006F0A0000}"/>
    <cellStyle name="Normal 2 10 3" xfId="4824" xr:uid="{F6984346-1989-45EE-AAD5-B46F9F0E5146}"/>
    <cellStyle name="Normal 2 10 4" xfId="22984" xr:uid="{2DD6B7F6-F4DF-41E7-864D-5E7A8AC6D3A5}"/>
    <cellStyle name="Normal 2 10 5" xfId="23427" xr:uid="{8A15A6A3-AF11-4E4D-9DAB-EC8860BB8FB2}"/>
    <cellStyle name="Normal 2 11" xfId="2034" xr:uid="{00000000-0005-0000-0000-0000700A0000}"/>
    <cellStyle name="Normal 2 12" xfId="2035" xr:uid="{00000000-0005-0000-0000-0000710A0000}"/>
    <cellStyle name="Normal 2 13" xfId="2036" xr:uid="{00000000-0005-0000-0000-0000720A0000}"/>
    <cellStyle name="Normal 2 14" xfId="2037" xr:uid="{00000000-0005-0000-0000-0000730A0000}"/>
    <cellStyle name="Normal 2 15" xfId="2038" xr:uid="{00000000-0005-0000-0000-0000740A0000}"/>
    <cellStyle name="Normal 2 16" xfId="2039" xr:uid="{00000000-0005-0000-0000-0000750A0000}"/>
    <cellStyle name="Normal 2 17" xfId="2040" xr:uid="{00000000-0005-0000-0000-0000760A0000}"/>
    <cellStyle name="Normal 2 18" xfId="2041" xr:uid="{00000000-0005-0000-0000-0000770A0000}"/>
    <cellStyle name="Normal 2 18 2" xfId="4166" xr:uid="{00000000-0005-0000-0000-0000780A0000}"/>
    <cellStyle name="Normal 2 18 2 2" xfId="5547" xr:uid="{75202920-3BA1-45AF-B548-E85C419A152D}"/>
    <cellStyle name="Normal 2 18 2 3" xfId="5198" xr:uid="{403EE19E-48C3-4F11-AC55-D44C30C78002}"/>
    <cellStyle name="Normal 2 18 2 4" xfId="23306" xr:uid="{3C81C0E1-11C0-41D0-8B95-509A3BB42C9C}"/>
    <cellStyle name="Normal 2 18 2 5" xfId="23522" xr:uid="{247B785D-E2A0-483B-9390-99E752872600}"/>
    <cellStyle name="Normal 2 18 3" xfId="5548" xr:uid="{E19D0BEB-1E2B-459F-8465-B7F10B27359C}"/>
    <cellStyle name="Normal 2 19" xfId="2042" xr:uid="{00000000-0005-0000-0000-0000790A0000}"/>
    <cellStyle name="Normal 2 19 2" xfId="5549" xr:uid="{70CD2047-C9B0-4FC9-AD9F-513EF8C65665}"/>
    <cellStyle name="Normal 2 2" xfId="138" xr:uid="{00000000-0005-0000-0000-00007A0A0000}"/>
    <cellStyle name="Normal 2 2 10" xfId="4168" xr:uid="{00000000-0005-0000-0000-00007B0A0000}"/>
    <cellStyle name="Normal 2 2 10 2" xfId="5550" xr:uid="{C6CC944D-2C42-449E-A07A-65C0B2B47B1F}"/>
    <cellStyle name="Normal 2 2 10 3" xfId="5200" xr:uid="{43DCED8B-B54E-4FF5-990B-51E9CB8CDD35}"/>
    <cellStyle name="Normal 2 2 10 4" xfId="23308" xr:uid="{2EAC1B63-7C7D-45A2-AFDB-D60F2B6103C1}"/>
    <cellStyle name="Normal 2 2 10 5" xfId="23524" xr:uid="{FCCAA143-2DCC-4671-AACE-3D38C4F6AFC0}"/>
    <cellStyle name="Normal 2 2 11" xfId="4169" xr:uid="{00000000-0005-0000-0000-00007C0A0000}"/>
    <cellStyle name="Normal 2 2 11 2" xfId="5551" xr:uid="{84FFEA98-EABC-4264-BC92-6F6BC456855F}"/>
    <cellStyle name="Normal 2 2 11 3" xfId="5201" xr:uid="{CD932F64-DEB2-463C-A965-BC0CCE2B925E}"/>
    <cellStyle name="Normal 2 2 11 4" xfId="23309" xr:uid="{2C231657-88B2-44B6-82B7-F1AC48C4794C}"/>
    <cellStyle name="Normal 2 2 11 5" xfId="23525" xr:uid="{AB1BAC31-C62C-4EEA-B5CC-6E27EBF094A5}"/>
    <cellStyle name="Normal 2 2 12" xfId="4170" xr:uid="{00000000-0005-0000-0000-00007D0A0000}"/>
    <cellStyle name="Normal 2 2 12 2" xfId="5552" xr:uid="{A83A95AA-3AE3-46BE-8C43-D4B3056CAD79}"/>
    <cellStyle name="Normal 2 2 12 3" xfId="5202" xr:uid="{23D14F12-7EC2-4081-BA64-BF21F0025F4A}"/>
    <cellStyle name="Normal 2 2 12 4" xfId="23310" xr:uid="{03DD2DDF-EA07-45A5-9ACB-FCDD682F975D}"/>
    <cellStyle name="Normal 2 2 12 5" xfId="23526" xr:uid="{1BAD6A21-FF6D-4B79-A349-E8A814803AF9}"/>
    <cellStyle name="Normal 2 2 13" xfId="4171" xr:uid="{00000000-0005-0000-0000-00007E0A0000}"/>
    <cellStyle name="Normal 2 2 13 2" xfId="5553" xr:uid="{E4F52907-580F-47C1-A8FF-C4B0E6DAA896}"/>
    <cellStyle name="Normal 2 2 13 3" xfId="5203" xr:uid="{A2E3A1E4-73D3-40F3-8738-ADEA87E17308}"/>
    <cellStyle name="Normal 2 2 13 4" xfId="23311" xr:uid="{8B7CECC8-9621-42D9-AA72-FEFA52BB13EE}"/>
    <cellStyle name="Normal 2 2 13 5" xfId="23527" xr:uid="{91F4CDD5-D344-42CC-B22A-900F808FCFCB}"/>
    <cellStyle name="Normal 2 2 14" xfId="4172" xr:uid="{00000000-0005-0000-0000-00007F0A0000}"/>
    <cellStyle name="Normal 2 2 15" xfId="4167" xr:uid="{00000000-0005-0000-0000-0000800A0000}"/>
    <cellStyle name="Normal 2 2 15 2" xfId="5199" xr:uid="{E366CF02-C98C-4394-9BB7-76464FC867BE}"/>
    <cellStyle name="Normal 2 2 15 3" xfId="23307" xr:uid="{734D4316-E942-42E3-A213-89865BCDB74F}"/>
    <cellStyle name="Normal 2 2 15 4" xfId="23523" xr:uid="{B91E7FF8-F1EE-4C84-AC80-8C69319ECBD3}"/>
    <cellStyle name="Normal 2 2 2" xfId="139" xr:uid="{00000000-0005-0000-0000-0000810A0000}"/>
    <cellStyle name="Normal 2 2 2 2" xfId="140" xr:uid="{00000000-0005-0000-0000-0000820A0000}"/>
    <cellStyle name="Normal 2 2 2 2 2" xfId="2044" xr:uid="{00000000-0005-0000-0000-0000830A0000}"/>
    <cellStyle name="Normal 2 2 2 3" xfId="2045" xr:uid="{00000000-0005-0000-0000-0000840A0000}"/>
    <cellStyle name="Normal 2 2 2 3 2" xfId="5554" xr:uid="{6A8D82DF-50C4-49BE-BCBE-9BDDB25DC566}"/>
    <cellStyle name="Normal 2 2 2 4" xfId="2046" xr:uid="{00000000-0005-0000-0000-0000850A0000}"/>
    <cellStyle name="Normal 2 2 2 5" xfId="2043" xr:uid="{00000000-0005-0000-0000-0000860A0000}"/>
    <cellStyle name="Normal 2 2 2 5 2" xfId="4907" xr:uid="{BD6C7D82-C694-4B96-9C54-1EEF0CF6426C}"/>
    <cellStyle name="Normal 2 2 2 5 3" xfId="23049" xr:uid="{302AA03A-D4FB-40D0-B141-5C971F61AE44}"/>
    <cellStyle name="Normal 2 2 2 5 4" xfId="23458" xr:uid="{4D5E7AA7-3265-43A7-82D9-C1A079463F0D}"/>
    <cellStyle name="Normal 2 2 2 6" xfId="4173" xr:uid="{00000000-0005-0000-0000-0000870A0000}"/>
    <cellStyle name="Normal 2 2 2 6 2" xfId="5204" xr:uid="{726A6AF0-AFF2-417D-A120-F96020FE5AD0}"/>
    <cellStyle name="Normal 2 2 2 6 3" xfId="23312" xr:uid="{7794A890-98AB-4CC1-BB13-7E3FAA59E66F}"/>
    <cellStyle name="Normal 2 2 2 6 4" xfId="23528" xr:uid="{1F4A1D95-4E4A-415A-88D1-E45D41901A2D}"/>
    <cellStyle name="Normal 2 2 3" xfId="141" xr:uid="{00000000-0005-0000-0000-0000880A0000}"/>
    <cellStyle name="Normal 2 2 3 2" xfId="4174" xr:uid="{00000000-0005-0000-0000-0000890A0000}"/>
    <cellStyle name="Normal 2 2 3 2 2" xfId="5555" xr:uid="{EE9FF992-A026-4FA2-BCAB-69FA8E78CF9F}"/>
    <cellStyle name="Normal 2 2 3 2 3" xfId="5205" xr:uid="{C3C1B679-C743-4EC1-BE36-525F372038D2}"/>
    <cellStyle name="Normal 2 2 3 2 4" xfId="23313" xr:uid="{53A7A2D8-7F66-47E2-9BE6-3C84AB5A8DCC}"/>
    <cellStyle name="Normal 2 2 3 2 5" xfId="23529" xr:uid="{DD67B3E3-B96E-42F6-8084-325EA861CF32}"/>
    <cellStyle name="Normal 2 2 4" xfId="142" xr:uid="{00000000-0005-0000-0000-00008A0A0000}"/>
    <cellStyle name="Normal 2 2 4 2" xfId="2047" xr:uid="{00000000-0005-0000-0000-00008B0A0000}"/>
    <cellStyle name="Normal 2 2 4 2 2" xfId="5556" xr:uid="{B03FE396-E70D-4BDE-91E0-AF3E2AB38B97}"/>
    <cellStyle name="Normal 2 2 4 3" xfId="4175" xr:uid="{00000000-0005-0000-0000-00008C0A0000}"/>
    <cellStyle name="Normal 2 2 4 3 2" xfId="5206" xr:uid="{236CDDEC-38C5-4049-944B-D0667144034C}"/>
    <cellStyle name="Normal 2 2 4 3 3" xfId="23314" xr:uid="{60E0C7D2-3795-4B49-9EF7-8A837C83D871}"/>
    <cellStyle name="Normal 2 2 4 3 4" xfId="23530" xr:uid="{8ED9F5AD-481B-457A-A37C-4B4709D663C8}"/>
    <cellStyle name="Normal 2 2 5" xfId="143" xr:uid="{00000000-0005-0000-0000-00008D0A0000}"/>
    <cellStyle name="Normal 2 2 5 2" xfId="2048" xr:uid="{00000000-0005-0000-0000-00008E0A0000}"/>
    <cellStyle name="Normal 2 2 5 2 2" xfId="5557" xr:uid="{D9F5EA55-4ADE-45FD-92AC-F676F47E3E7D}"/>
    <cellStyle name="Normal 2 2 5 2 3" xfId="4908" xr:uid="{DB8467C0-D6AD-45BA-8E05-7A1F48DA83B2}"/>
    <cellStyle name="Normal 2 2 5 2 4" xfId="23050" xr:uid="{825FCA1B-B18B-45BC-B044-817AA245B78C}"/>
    <cellStyle name="Normal 2 2 5 2 5" xfId="23459" xr:uid="{D7BE3450-420B-44CF-B1D5-6FDBC01CED9D}"/>
    <cellStyle name="Normal 2 2 5 3" xfId="4176" xr:uid="{00000000-0005-0000-0000-00008F0A0000}"/>
    <cellStyle name="Normal 2 2 5 3 2" xfId="5207" xr:uid="{F30FC774-FF8D-4C47-B78E-A20DDA3C73C9}"/>
    <cellStyle name="Normal 2 2 5 3 3" xfId="23315" xr:uid="{4FCD44DE-D99C-4F4C-AEC1-DE6590FBD43A}"/>
    <cellStyle name="Normal 2 2 5 3 4" xfId="23531" xr:uid="{AA7DA29D-3957-4B49-A89F-7525A6A39B7E}"/>
    <cellStyle name="Normal 2 2 6" xfId="2049" xr:uid="{00000000-0005-0000-0000-0000900A0000}"/>
    <cellStyle name="Normal 2 2 6 2" xfId="4177" xr:uid="{00000000-0005-0000-0000-0000910A0000}"/>
    <cellStyle name="Normal 2 2 6 2 2" xfId="5559" xr:uid="{F09C439F-CB3E-42BB-916E-6102CB6CDCFA}"/>
    <cellStyle name="Normal 2 2 6 2 3" xfId="5208" xr:uid="{51489A70-C013-4AFB-A93D-8651448B9AF9}"/>
    <cellStyle name="Normal 2 2 6 2 4" xfId="23316" xr:uid="{A42CE6C9-3252-4193-8203-392E58B620F3}"/>
    <cellStyle name="Normal 2 2 6 2 5" xfId="23532" xr:uid="{E7A018A9-3B34-4EF6-9573-7FB7EB6F66F9}"/>
    <cellStyle name="Normal 2 2 6 3" xfId="5558" xr:uid="{BEEEF446-5B7E-4972-9083-30A295818790}"/>
    <cellStyle name="Normal 2 2 7" xfId="2050" xr:uid="{00000000-0005-0000-0000-0000920A0000}"/>
    <cellStyle name="Normal 2 2 7 2" xfId="4178" xr:uid="{00000000-0005-0000-0000-0000930A0000}"/>
    <cellStyle name="Normal 2 2 7 2 2" xfId="5209" xr:uid="{AA4ACB9F-A320-4802-89A3-D997A95FFD5F}"/>
    <cellStyle name="Normal 2 2 7 2 3" xfId="23317" xr:uid="{E55EF7BC-DDB2-4C60-8F5C-05FF937F9F87}"/>
    <cellStyle name="Normal 2 2 7 2 4" xfId="23533" xr:uid="{0374940E-1143-4BA2-9311-DC51F2A868D2}"/>
    <cellStyle name="Normal 2 2 7 3" xfId="5560" xr:uid="{B9BCEB7D-EA00-426A-BC51-AC434866B76C}"/>
    <cellStyle name="Normal 2 2 7 4" xfId="4909" xr:uid="{05B4EDA8-D48C-4D88-8B83-88B5A27726AB}"/>
    <cellStyle name="Normal 2 2 7 5" xfId="23051" xr:uid="{F5E2E0EF-8F94-44FB-8F14-7F56292A3EC3}"/>
    <cellStyle name="Normal 2 2 7 6" xfId="23460" xr:uid="{1F305EBC-A45E-4CCC-A73D-84694698E5E0}"/>
    <cellStyle name="Normal 2 2 8" xfId="2051" xr:uid="{00000000-0005-0000-0000-0000940A0000}"/>
    <cellStyle name="Normal 2 2 8 2" xfId="4179" xr:uid="{00000000-0005-0000-0000-0000950A0000}"/>
    <cellStyle name="Normal 2 2 8 2 2" xfId="5210" xr:uid="{4416BF46-7FB8-494F-A362-675EA56B759F}"/>
    <cellStyle name="Normal 2 2 8 2 3" xfId="23318" xr:uid="{D885503F-CDE7-4E8B-AE07-D17DC4B6DD51}"/>
    <cellStyle name="Normal 2 2 8 2 4" xfId="23534" xr:uid="{344EAED7-F58A-41E9-9C0C-F27FFD31E110}"/>
    <cellStyle name="Normal 2 2 8 3" xfId="5561" xr:uid="{B93F6DE1-B1BB-47A9-9EA6-2909957C580C}"/>
    <cellStyle name="Normal 2 2 9" xfId="4180" xr:uid="{00000000-0005-0000-0000-0000960A0000}"/>
    <cellStyle name="Normal 2 2 9 2" xfId="5562" xr:uid="{8F658BC5-4E61-45BE-9685-168917A2E260}"/>
    <cellStyle name="Normal 2 2 9 3" xfId="5211" xr:uid="{A0F26E78-9880-4573-A7BD-FAEBC334E1ED}"/>
    <cellStyle name="Normal 2 2 9 4" xfId="23319" xr:uid="{DE9A6551-8803-434F-9527-6A8CB7695441}"/>
    <cellStyle name="Normal 2 2 9 5" xfId="23535" xr:uid="{3C969863-1A40-4E9D-98B0-4A3645C26071}"/>
    <cellStyle name="Normal 2 2_ELC" xfId="2052" xr:uid="{00000000-0005-0000-0000-0000970A0000}"/>
    <cellStyle name="Normal 2 20" xfId="2053" xr:uid="{00000000-0005-0000-0000-0000980A0000}"/>
    <cellStyle name="Normal 2 21" xfId="2054" xr:uid="{00000000-0005-0000-0000-0000990A0000}"/>
    <cellStyle name="Normal 2 22" xfId="2055" xr:uid="{00000000-0005-0000-0000-00009A0A0000}"/>
    <cellStyle name="Normal 2 23" xfId="2056" xr:uid="{00000000-0005-0000-0000-00009B0A0000}"/>
    <cellStyle name="Normal 2 24" xfId="2057" xr:uid="{00000000-0005-0000-0000-00009C0A0000}"/>
    <cellStyle name="Normal 2 25" xfId="2058" xr:uid="{00000000-0005-0000-0000-00009D0A0000}"/>
    <cellStyle name="Normal 2 26" xfId="2059" xr:uid="{00000000-0005-0000-0000-00009E0A0000}"/>
    <cellStyle name="Normal 2 27" xfId="2060" xr:uid="{00000000-0005-0000-0000-00009F0A0000}"/>
    <cellStyle name="Normal 2 28" xfId="2061" xr:uid="{00000000-0005-0000-0000-0000A00A0000}"/>
    <cellStyle name="Normal 2 29" xfId="2062" xr:uid="{00000000-0005-0000-0000-0000A10A0000}"/>
    <cellStyle name="Normal 2 3" xfId="144" xr:uid="{00000000-0005-0000-0000-0000A20A0000}"/>
    <cellStyle name="Normal 2 3 10" xfId="4181" xr:uid="{00000000-0005-0000-0000-0000A30A0000}"/>
    <cellStyle name="Normal 2 3 10 2" xfId="5563" xr:uid="{C81C4DB0-0EE9-43C3-989A-A3532F49EA1E}"/>
    <cellStyle name="Normal 2 3 10 3" xfId="5212" xr:uid="{2877B66E-59CA-42C4-B022-7C225E268D7A}"/>
    <cellStyle name="Normal 2 3 10 4" xfId="23320" xr:uid="{A0B7B14F-05D9-4A95-A2F7-58225E201FA0}"/>
    <cellStyle name="Normal 2 3 10 5" xfId="23536" xr:uid="{81BC3B7C-8233-4407-9347-D8B3E7F85A98}"/>
    <cellStyle name="Normal 2 3 11" xfId="4182" xr:uid="{00000000-0005-0000-0000-0000A40A0000}"/>
    <cellStyle name="Normal 2 3 11 2" xfId="5564" xr:uid="{2D335CFE-DE8D-4716-8227-AB6B230E5EF1}"/>
    <cellStyle name="Normal 2 3 11 3" xfId="5213" xr:uid="{4B6C01B4-A388-445A-8C2F-B030E80A5AE4}"/>
    <cellStyle name="Normal 2 3 11 4" xfId="23321" xr:uid="{7B6473B7-B602-4E09-92ED-661AEE3C1520}"/>
    <cellStyle name="Normal 2 3 11 5" xfId="23537" xr:uid="{0F624A91-3106-425D-A9C4-FA4E1068D281}"/>
    <cellStyle name="Normal 2 3 12" xfId="4183" xr:uid="{00000000-0005-0000-0000-0000A50A0000}"/>
    <cellStyle name="Normal 2 3 12 2" xfId="5565" xr:uid="{3AB343E9-EF04-4B94-B27A-11B3A0D09DC4}"/>
    <cellStyle name="Normal 2 3 12 3" xfId="5214" xr:uid="{FF9289BE-C7FB-4667-938B-C149B750449D}"/>
    <cellStyle name="Normal 2 3 12 4" xfId="23322" xr:uid="{84D53F1E-B6CF-4E33-ABCF-80EA58268C6B}"/>
    <cellStyle name="Normal 2 3 12 5" xfId="23538" xr:uid="{17CC40AF-87E8-48DB-A605-6042F463B639}"/>
    <cellStyle name="Normal 2 3 13" xfId="4184" xr:uid="{00000000-0005-0000-0000-0000A60A0000}"/>
    <cellStyle name="Normal 2 3 13 2" xfId="5566" xr:uid="{EED1874C-801F-48C2-8C08-40E03D8FD31F}"/>
    <cellStyle name="Normal 2 3 13 3" xfId="5215" xr:uid="{EFE4B75A-9BC8-4C14-8A1E-E403352B9B30}"/>
    <cellStyle name="Normal 2 3 13 4" xfId="23323" xr:uid="{6843164C-F118-4EA6-AD1F-50AE3573D63E}"/>
    <cellStyle name="Normal 2 3 13 5" xfId="23539" xr:uid="{18F6B47C-26A6-4BFE-AD4F-5D89304D29CD}"/>
    <cellStyle name="Normal 2 3 14" xfId="4185" xr:uid="{00000000-0005-0000-0000-0000A70A0000}"/>
    <cellStyle name="Normal 2 3 2" xfId="145" xr:uid="{00000000-0005-0000-0000-0000A80A0000}"/>
    <cellStyle name="Normal 2 3 2 2" xfId="310" xr:uid="{00000000-0005-0000-0000-0000A90A0000}"/>
    <cellStyle name="Normal 2 3 2 2 2" xfId="2064" xr:uid="{00000000-0005-0000-0000-0000AA0A0000}"/>
    <cellStyle name="Normal 2 3 2 2 2 2" xfId="4911" xr:uid="{6DF844C6-A5F6-411A-8834-EE89B60AFBE9}"/>
    <cellStyle name="Normal 2 3 2 2 2 3" xfId="23053" xr:uid="{FB41865C-F7D2-42C2-8CB5-BDB720F57919}"/>
    <cellStyle name="Normal 2 3 2 2 2 4" xfId="23462" xr:uid="{D5F4B048-DED3-4348-B94D-56C656AA64D3}"/>
    <cellStyle name="Normal 2 3 2 2 3" xfId="4187" xr:uid="{00000000-0005-0000-0000-0000AB0A0000}"/>
    <cellStyle name="Normal 2 3 2 2 3 2" xfId="5217" xr:uid="{F5BCFAA8-42A4-48D1-BB6B-05AFAAD900EF}"/>
    <cellStyle name="Normal 2 3 2 2 3 3" xfId="23325" xr:uid="{FFD67B55-F1ED-4031-A75E-E6203A479C31}"/>
    <cellStyle name="Normal 2 3 2 2 3 4" xfId="23541" xr:uid="{6FFFEA48-7263-430C-B84E-21BAC13EA073}"/>
    <cellStyle name="Normal 2 3 2 2 4" xfId="5568" xr:uid="{5F910E55-5521-4FD5-B784-FD26BCE3CD5A}"/>
    <cellStyle name="Normal 2 3 2 2 5" xfId="4843" xr:uid="{1A090E7F-305D-4F14-9D2D-7D3E67B4A450}"/>
    <cellStyle name="Normal 2 3 2 2 6" xfId="23000" xr:uid="{50EAAE33-F00F-4C69-8195-CA82AC4D1384}"/>
    <cellStyle name="Normal 2 3 2 2 7" xfId="23435" xr:uid="{6E3D1483-9BDC-4027-82BE-0FF0E274D51B}"/>
    <cellStyle name="Normal 2 3 2 3" xfId="309" xr:uid="{00000000-0005-0000-0000-0000AC0A0000}"/>
    <cellStyle name="Normal 2 3 2 3 2" xfId="4842" xr:uid="{1D7FA93A-A595-4254-88E0-50BCF7822993}"/>
    <cellStyle name="Normal 2 3 2 3 3" xfId="22999" xr:uid="{31F071EC-C505-40F6-B84E-1FFFD34A95F4}"/>
    <cellStyle name="Normal 2 3 2 3 4" xfId="23434" xr:uid="{4B8E5893-F305-4973-A813-FAC2331B230D}"/>
    <cellStyle name="Normal 2 3 2 4" xfId="2063" xr:uid="{00000000-0005-0000-0000-0000AD0A0000}"/>
    <cellStyle name="Normal 2 3 2 4 2" xfId="4910" xr:uid="{46770807-EBDB-4864-9247-5F66A5C90DC0}"/>
    <cellStyle name="Normal 2 3 2 4 3" xfId="23052" xr:uid="{A06C3E34-B423-4A84-B6FB-6A53CCD9C1F9}"/>
    <cellStyle name="Normal 2 3 2 4 4" xfId="23461" xr:uid="{7E24A46F-95FF-4370-92EF-92E2E836E471}"/>
    <cellStyle name="Normal 2 3 2 5" xfId="4186" xr:uid="{00000000-0005-0000-0000-0000AE0A0000}"/>
    <cellStyle name="Normal 2 3 2 5 2" xfId="5216" xr:uid="{B090AB73-A355-4997-8704-3FA65B7F276F}"/>
    <cellStyle name="Normal 2 3 2 5 3" xfId="23324" xr:uid="{45300D41-8DA2-413F-A7C6-64EA6ED73572}"/>
    <cellStyle name="Normal 2 3 2 5 4" xfId="23540" xr:uid="{AD4CD2A2-01CE-490D-A8A3-E490E74AC0A3}"/>
    <cellStyle name="Normal 2 3 2 6" xfId="5567" xr:uid="{3D168FEA-C9FD-47DE-930B-98DEE143C181}"/>
    <cellStyle name="Normal 2 3 2 7" xfId="4813" xr:uid="{57561FDC-D78B-426D-A068-E2678155E7E7}"/>
    <cellStyle name="Normal 2 3 2 8" xfId="22973" xr:uid="{1CE39ED7-BC87-4A65-A6CE-02C4EF206BE7}"/>
    <cellStyle name="Normal 2 3 2 9" xfId="23416" xr:uid="{D36D2119-4DDA-4813-A9B9-04317E19FA34}"/>
    <cellStyle name="Normal 2 3 3" xfId="146" xr:uid="{00000000-0005-0000-0000-0000AF0A0000}"/>
    <cellStyle name="Normal 2 3 3 2" xfId="4188" xr:uid="{00000000-0005-0000-0000-0000B00A0000}"/>
    <cellStyle name="Normal 2 3 3 2 2" xfId="5569" xr:uid="{9C00762A-2E54-4280-BF63-0A2105DAB7A0}"/>
    <cellStyle name="Normal 2 3 3 2 3" xfId="5218" xr:uid="{A6931AF9-11C6-4F95-A755-3B0E6DC85D11}"/>
    <cellStyle name="Normal 2 3 3 2 4" xfId="23326" xr:uid="{378BDF22-AABA-4AB1-991D-A5C90F3356F6}"/>
    <cellStyle name="Normal 2 3 3 2 5" xfId="23542" xr:uid="{9A167B20-A6EA-4BB3-AE7D-8E8C7BDBB87C}"/>
    <cellStyle name="Normal 2 3 4" xfId="147" xr:uid="{00000000-0005-0000-0000-0000B10A0000}"/>
    <cellStyle name="Normal 2 3 4 2" xfId="311" xr:uid="{00000000-0005-0000-0000-0000B20A0000}"/>
    <cellStyle name="Normal 2 3 4 2 2" xfId="4190" xr:uid="{00000000-0005-0000-0000-0000B30A0000}"/>
    <cellStyle name="Normal 2 3 4 2 2 2" xfId="5220" xr:uid="{91D81D5D-4C47-450B-A2BD-9727CB96130F}"/>
    <cellStyle name="Normal 2 3 4 2 2 3" xfId="23328" xr:uid="{E5A6B2A4-606C-4B83-B7CF-4D7C1BA0BE27}"/>
    <cellStyle name="Normal 2 3 4 2 2 4" xfId="23544" xr:uid="{BB7334D2-16E1-46BB-9505-0400DAC6A5B7}"/>
    <cellStyle name="Normal 2 3 4 2 3" xfId="4844" xr:uid="{F529FBB9-2A20-42D0-8CBC-03EC2BE8E139}"/>
    <cellStyle name="Normal 2 3 4 2 4" xfId="23001" xr:uid="{3BAE7C60-6872-40F4-B1E6-8C55B54071D9}"/>
    <cellStyle name="Normal 2 3 4 2 5" xfId="23436" xr:uid="{A8BAB37F-5B7C-4310-9E2C-6EC7534ACFF6}"/>
    <cellStyle name="Normal 2 3 4 3" xfId="2065" xr:uid="{00000000-0005-0000-0000-0000B40A0000}"/>
    <cellStyle name="Normal 2 3 4 3 2" xfId="4912" xr:uid="{73684217-3030-4F6E-B088-633D420F7ABD}"/>
    <cellStyle name="Normal 2 3 4 3 3" xfId="23054" xr:uid="{E81F2323-FFFF-4E18-B844-DFD89504F43C}"/>
    <cellStyle name="Normal 2 3 4 3 4" xfId="23463" xr:uid="{0370E1EA-12DB-45E9-93D4-05D4B0991A38}"/>
    <cellStyle name="Normal 2 3 4 4" xfId="4189" xr:uid="{00000000-0005-0000-0000-0000B50A0000}"/>
    <cellStyle name="Normal 2 3 4 4 2" xfId="5219" xr:uid="{69BD3B1A-C212-409D-88FA-23F926264B1F}"/>
    <cellStyle name="Normal 2 3 4 4 3" xfId="23327" xr:uid="{423C76F9-EED8-4E87-8985-F31F1242E715}"/>
    <cellStyle name="Normal 2 3 4 4 4" xfId="23543" xr:uid="{917F214B-9006-4C41-BFEF-54AD65E45AA2}"/>
    <cellStyle name="Normal 2 3 4 5" xfId="5570" xr:uid="{7E679DCF-5B4E-4313-8BAF-A326299FCC2B}"/>
    <cellStyle name="Normal 2 3 4 6" xfId="4814" xr:uid="{BE185B94-0DDD-46F8-B59B-2DDD3F8CC581}"/>
    <cellStyle name="Normal 2 3 4 7" xfId="22974" xr:uid="{5534A387-3DCE-4F0E-AF9A-427F91140388}"/>
    <cellStyle name="Normal 2 3 4 8" xfId="23417" xr:uid="{A0DBDA54-0566-4449-8818-D2A91EAD699C}"/>
    <cellStyle name="Normal 2 3 5" xfId="312" xr:uid="{00000000-0005-0000-0000-0000B60A0000}"/>
    <cellStyle name="Normal 2 3 5 2" xfId="2066" xr:uid="{00000000-0005-0000-0000-0000B70A0000}"/>
    <cellStyle name="Normal 2 3 5 2 2" xfId="4913" xr:uid="{5363B4CD-3076-463C-BB78-19162EB135BE}"/>
    <cellStyle name="Normal 2 3 5 2 3" xfId="23055" xr:uid="{9DAC7EF8-731D-43E4-86B6-3A91C36FF96D}"/>
    <cellStyle name="Normal 2 3 5 2 4" xfId="23464" xr:uid="{E7A0804E-151C-450C-8179-F1658BE4B460}"/>
    <cellStyle name="Normal 2 3 5 3" xfId="4191" xr:uid="{00000000-0005-0000-0000-0000B80A0000}"/>
    <cellStyle name="Normal 2 3 5 3 2" xfId="5221" xr:uid="{2BD22A52-7855-4081-B119-E0D623732B57}"/>
    <cellStyle name="Normal 2 3 5 3 3" xfId="23329" xr:uid="{69538B46-9F16-4B9D-8E8D-D70D5D8FBAFF}"/>
    <cellStyle name="Normal 2 3 5 3 4" xfId="23545" xr:uid="{2345F8B3-93E5-48A6-BA2E-B251D8E39533}"/>
    <cellStyle name="Normal 2 3 5 4" xfId="5571" xr:uid="{12D8FB27-1D76-4455-A59E-42FBEF50AF26}"/>
    <cellStyle name="Normal 2 3 5 5" xfId="4845" xr:uid="{4EC6F091-CBCC-4F5F-8DA0-40C8148EAC89}"/>
    <cellStyle name="Normal 2 3 5 6" xfId="23002" xr:uid="{D498E018-31C5-4664-AD59-2D893B4A5DB3}"/>
    <cellStyle name="Normal 2 3 5 7" xfId="23437" xr:uid="{680B236C-ECAA-4EB4-9406-AC82C802636C}"/>
    <cellStyle name="Normal 2 3 6" xfId="308" xr:uid="{00000000-0005-0000-0000-0000B90A0000}"/>
    <cellStyle name="Normal 2 3 6 2" xfId="2067" xr:uid="{00000000-0005-0000-0000-0000BA0A0000}"/>
    <cellStyle name="Normal 2 3 6 2 2" xfId="5572" xr:uid="{8E34F176-7920-405D-9542-1A8C88BE1888}"/>
    <cellStyle name="Normal 2 3 6 3" xfId="4192" xr:uid="{00000000-0005-0000-0000-0000BB0A0000}"/>
    <cellStyle name="Normal 2 3 6 3 2" xfId="5222" xr:uid="{887BCB4E-6E90-4DA3-8D54-BA7064CDBD08}"/>
    <cellStyle name="Normal 2 3 6 3 3" xfId="23330" xr:uid="{880FEE12-C1D7-4D02-8382-49747000A349}"/>
    <cellStyle name="Normal 2 3 6 3 4" xfId="23546" xr:uid="{2020E6A5-6470-4D95-BB73-31D2BF47B208}"/>
    <cellStyle name="Normal 2 3 6 4" xfId="4841" xr:uid="{4BE61525-BD6F-4396-8D80-56F51718AC6A}"/>
    <cellStyle name="Normal 2 3 6 5" xfId="22998" xr:uid="{A3FF239E-48F6-400A-9B8A-96CA05F6DE3F}"/>
    <cellStyle name="Normal 2 3 6 6" xfId="23433" xr:uid="{6DF19168-B55C-451C-A13F-B523B2CEAC72}"/>
    <cellStyle name="Normal 2 3 7" xfId="4193" xr:uid="{00000000-0005-0000-0000-0000BC0A0000}"/>
    <cellStyle name="Normal 2 3 7 2" xfId="5573" xr:uid="{6DAFF229-DA35-433F-8190-43694DB55034}"/>
    <cellStyle name="Normal 2 3 7 3" xfId="5223" xr:uid="{78A2AC14-EF7A-4C76-9A0D-BA84605E32FF}"/>
    <cellStyle name="Normal 2 3 7 4" xfId="23331" xr:uid="{A044542A-106D-4F55-B325-F52CDF01BB7F}"/>
    <cellStyle name="Normal 2 3 7 5" xfId="23547" xr:uid="{88686DCA-691A-4555-B1EF-7FF539BC52FB}"/>
    <cellStyle name="Normal 2 3 8" xfId="4194" xr:uid="{00000000-0005-0000-0000-0000BD0A0000}"/>
    <cellStyle name="Normal 2 3 8 2" xfId="5574" xr:uid="{710456A9-581D-469E-B4E5-C22D4FADAD1E}"/>
    <cellStyle name="Normal 2 3 8 3" xfId="5224" xr:uid="{BDCF17F8-795E-452A-9AFA-C58B5A7A85B3}"/>
    <cellStyle name="Normal 2 3 8 4" xfId="23332" xr:uid="{A1FCBC27-ED75-4A61-9E4D-A4717690724F}"/>
    <cellStyle name="Normal 2 3 8 5" xfId="23548" xr:uid="{7946CB57-7FEF-4D10-BD1D-AFE0BDAE0B0D}"/>
    <cellStyle name="Normal 2 3 9" xfId="4195" xr:uid="{00000000-0005-0000-0000-0000BE0A0000}"/>
    <cellStyle name="Normal 2 3 9 2" xfId="5575" xr:uid="{AE9697E5-A305-4FDF-B492-03B1431B6C28}"/>
    <cellStyle name="Normal 2 3 9 3" xfId="5225" xr:uid="{0FFCFB50-4172-41C1-850E-122E14CF0466}"/>
    <cellStyle name="Normal 2 3 9 4" xfId="23333" xr:uid="{AF2B43B4-F293-4A6A-A59B-08789E7E8066}"/>
    <cellStyle name="Normal 2 3 9 5" xfId="23549" xr:uid="{1D9057DC-370E-4958-A983-33957A85440E}"/>
    <cellStyle name="Normal 2 30" xfId="2068" xr:uid="{00000000-0005-0000-0000-0000BF0A0000}"/>
    <cellStyle name="Normal 2 31" xfId="2069" xr:uid="{00000000-0005-0000-0000-0000C00A0000}"/>
    <cellStyle name="Normal 2 32" xfId="2070" xr:uid="{00000000-0005-0000-0000-0000C10A0000}"/>
    <cellStyle name="Normal 2 33" xfId="2071" xr:uid="{00000000-0005-0000-0000-0000C20A0000}"/>
    <cellStyle name="Normal 2 34" xfId="2072" xr:uid="{00000000-0005-0000-0000-0000C30A0000}"/>
    <cellStyle name="Normal 2 35" xfId="2073" xr:uid="{00000000-0005-0000-0000-0000C40A0000}"/>
    <cellStyle name="Normal 2 36" xfId="2074" xr:uid="{00000000-0005-0000-0000-0000C50A0000}"/>
    <cellStyle name="Normal 2 37" xfId="2075" xr:uid="{00000000-0005-0000-0000-0000C60A0000}"/>
    <cellStyle name="Normal 2 38" xfId="2076" xr:uid="{00000000-0005-0000-0000-0000C70A0000}"/>
    <cellStyle name="Normal 2 39" xfId="2077" xr:uid="{00000000-0005-0000-0000-0000C80A0000}"/>
    <cellStyle name="Normal 2 4" xfId="148" xr:uid="{00000000-0005-0000-0000-0000C90A0000}"/>
    <cellStyle name="Normal 2 4 10" xfId="4196" xr:uid="{00000000-0005-0000-0000-0000CA0A0000}"/>
    <cellStyle name="Normal 2 4 10 2" xfId="5576" xr:uid="{3DF87872-7425-4519-BFA1-4CDE112BC616}"/>
    <cellStyle name="Normal 2 4 10 3" xfId="5226" xr:uid="{0751E89E-E0D6-4C24-9B57-CD9A237A2DAB}"/>
    <cellStyle name="Normal 2 4 10 4" xfId="23334" xr:uid="{62841C6C-D99B-4ADA-84DD-9A7E85C524B0}"/>
    <cellStyle name="Normal 2 4 10 5" xfId="23550" xr:uid="{6276067E-36A1-4909-8E12-2BF20040EC0E}"/>
    <cellStyle name="Normal 2 4 11" xfId="4197" xr:uid="{00000000-0005-0000-0000-0000CB0A0000}"/>
    <cellStyle name="Normal 2 4 11 2" xfId="5577" xr:uid="{BCB195BF-242D-4CAA-85D9-541F5D7579B6}"/>
    <cellStyle name="Normal 2 4 11 3" xfId="5227" xr:uid="{B335FAF8-2830-4F92-AFEA-4AD8F577ADDF}"/>
    <cellStyle name="Normal 2 4 11 4" xfId="23335" xr:uid="{2C866D9C-3AFF-4B52-B677-25C16FC8E658}"/>
    <cellStyle name="Normal 2 4 11 5" xfId="23551" xr:uid="{7E8D73C9-2AD8-4FA2-9E86-977C994412C4}"/>
    <cellStyle name="Normal 2 4 12" xfId="4198" xr:uid="{00000000-0005-0000-0000-0000CC0A0000}"/>
    <cellStyle name="Normal 2 4 12 2" xfId="5578" xr:uid="{B4FE14FC-E667-446B-B822-85CDE0B4DCA8}"/>
    <cellStyle name="Normal 2 4 12 3" xfId="5228" xr:uid="{2BDDE301-5B7E-41D8-9FEA-B79FE51AFB00}"/>
    <cellStyle name="Normal 2 4 12 4" xfId="23336" xr:uid="{9AC42623-75A5-4155-AE0F-A2E06ADF4EC4}"/>
    <cellStyle name="Normal 2 4 12 5" xfId="23552" xr:uid="{B7A99324-3A77-44A1-A21D-8D38AE8583A0}"/>
    <cellStyle name="Normal 2 4 13" xfId="4199" xr:uid="{00000000-0005-0000-0000-0000CD0A0000}"/>
    <cellStyle name="Normal 2 4 13 2" xfId="5579" xr:uid="{395F1C2A-211C-49CF-B5A4-905C766EA0A7}"/>
    <cellStyle name="Normal 2 4 13 3" xfId="5229" xr:uid="{250DCBA3-B16B-45BC-9931-006C82D1BBB0}"/>
    <cellStyle name="Normal 2 4 13 4" xfId="23337" xr:uid="{AF48530F-57A0-4191-99FB-89805D60165C}"/>
    <cellStyle name="Normal 2 4 13 5" xfId="23553" xr:uid="{F70D5EB5-5AD9-43FB-9232-9010F63AF5DA}"/>
    <cellStyle name="Normal 2 4 2" xfId="149" xr:uid="{00000000-0005-0000-0000-0000CE0A0000}"/>
    <cellStyle name="Normal 2 4 2 2" xfId="4200" xr:uid="{00000000-0005-0000-0000-0000CF0A0000}"/>
    <cellStyle name="Normal 2 4 2 2 2" xfId="5580" xr:uid="{DDD89B03-14BD-42C4-B0F7-97619F76BD62}"/>
    <cellStyle name="Normal 2 4 2 2 3" xfId="5230" xr:uid="{E47C17D0-4C70-4E3E-88FA-8D39CAEC0330}"/>
    <cellStyle name="Normal 2 4 2 2 4" xfId="23338" xr:uid="{325D8E67-48FD-45D2-A9C5-DB733F0D8965}"/>
    <cellStyle name="Normal 2 4 2 2 5" xfId="23554" xr:uid="{FA10DCB4-EBFF-4AE0-B142-B4AFF061644A}"/>
    <cellStyle name="Normal 2 4 3" xfId="150" xr:uid="{00000000-0005-0000-0000-0000D00A0000}"/>
    <cellStyle name="Normal 2 4 3 2" xfId="4201" xr:uid="{00000000-0005-0000-0000-0000D10A0000}"/>
    <cellStyle name="Normal 2 4 3 2 2" xfId="5581" xr:uid="{3D4218E4-FD76-4A4E-8D58-9B97BD8331F3}"/>
    <cellStyle name="Normal 2 4 3 2 3" xfId="5231" xr:uid="{DBE155C5-7EF0-40A5-A8DF-2CCE24FB1A45}"/>
    <cellStyle name="Normal 2 4 3 2 4" xfId="23339" xr:uid="{BC2881BA-68FA-4009-81D1-4E6B62AA67A0}"/>
    <cellStyle name="Normal 2 4 3 2 5" xfId="23555" xr:uid="{D16CB827-649A-4369-B4E5-7D1127C3D080}"/>
    <cellStyle name="Normal 2 4 4" xfId="2078" xr:uid="{00000000-0005-0000-0000-0000D20A0000}"/>
    <cellStyle name="Normal 2 4 4 2" xfId="4202" xr:uid="{00000000-0005-0000-0000-0000D30A0000}"/>
    <cellStyle name="Normal 2 4 4 2 2" xfId="5582" xr:uid="{6BC30E54-F920-4189-B761-BD8FDD757761}"/>
    <cellStyle name="Normal 2 4 4 2 3" xfId="5232" xr:uid="{820A5B1E-88C1-438A-96AE-FBCEA6C28928}"/>
    <cellStyle name="Normal 2 4 4 2 4" xfId="23340" xr:uid="{133174CE-C9AA-40FA-BE98-E05103F044CF}"/>
    <cellStyle name="Normal 2 4 4 2 5" xfId="23556" xr:uid="{E3A94705-CE07-46EE-9B5A-200C00A5FC0E}"/>
    <cellStyle name="Normal 2 4 5" xfId="2079" xr:uid="{00000000-0005-0000-0000-0000D40A0000}"/>
    <cellStyle name="Normal 2 4 5 2" xfId="4203" xr:uid="{00000000-0005-0000-0000-0000D50A0000}"/>
    <cellStyle name="Normal 2 4 5 2 2" xfId="5233" xr:uid="{0971C9B7-DAE5-4100-ABCF-8CF6359294FC}"/>
    <cellStyle name="Normal 2 4 5 2 3" xfId="23341" xr:uid="{F42186B3-47DD-476C-9C64-0A82E815704B}"/>
    <cellStyle name="Normal 2 4 5 2 4" xfId="23557" xr:uid="{18F1529D-B6E4-4E5C-9584-5DE0D68A8A3C}"/>
    <cellStyle name="Normal 2 4 5 3" xfId="5583" xr:uid="{CCD44D9D-289E-4C42-8B39-182C099CB60F}"/>
    <cellStyle name="Normal 2 4 5 4" xfId="4914" xr:uid="{44AEA292-EC86-4099-9784-3081561C01FD}"/>
    <cellStyle name="Normal 2 4 5 5" xfId="23056" xr:uid="{DE12B44D-1785-475C-B076-86947B6B6671}"/>
    <cellStyle name="Normal 2 4 5 6" xfId="23465" xr:uid="{FD3A983F-93EE-4CA6-80C9-73A791A9B08D}"/>
    <cellStyle name="Normal 2 4 6" xfId="4204" xr:uid="{00000000-0005-0000-0000-0000D60A0000}"/>
    <cellStyle name="Normal 2 4 6 2" xfId="5584" xr:uid="{BB74469F-D0EB-4C48-A852-AA112F82B487}"/>
    <cellStyle name="Normal 2 4 6 3" xfId="5234" xr:uid="{A56F7AEF-E4F4-40E4-AA82-AD92394B3058}"/>
    <cellStyle name="Normal 2 4 6 4" xfId="23342" xr:uid="{BF6C861E-E7F5-4B2D-8591-21FA11C4ADC6}"/>
    <cellStyle name="Normal 2 4 6 5" xfId="23558" xr:uid="{A4BBC524-38FF-412B-A1C7-C823518909E0}"/>
    <cellStyle name="Normal 2 4 7" xfId="4205" xr:uid="{00000000-0005-0000-0000-0000D70A0000}"/>
    <cellStyle name="Normal 2 4 7 2" xfId="5585" xr:uid="{61C78095-8D89-4873-BB6D-DCBA149E1ABA}"/>
    <cellStyle name="Normal 2 4 7 3" xfId="5235" xr:uid="{ADAADFBA-7D8E-4E39-9FD7-72A4E98EE59D}"/>
    <cellStyle name="Normal 2 4 7 4" xfId="23343" xr:uid="{81C7B289-295B-4B16-9CA2-0566AEBE87FB}"/>
    <cellStyle name="Normal 2 4 7 5" xfId="23559" xr:uid="{D75DAF7F-9D4E-40E4-B4B9-9777F61B4CD2}"/>
    <cellStyle name="Normal 2 4 8" xfId="4206" xr:uid="{00000000-0005-0000-0000-0000D80A0000}"/>
    <cellStyle name="Normal 2 4 8 2" xfId="5586" xr:uid="{DB78C872-8B80-480A-A714-9B11A0619F02}"/>
    <cellStyle name="Normal 2 4 8 3" xfId="5236" xr:uid="{FB98686D-37D3-44D4-BA3C-89BA343FF68F}"/>
    <cellStyle name="Normal 2 4 8 4" xfId="23344" xr:uid="{F0BBA037-9810-4CAC-9DD6-01A5968AF973}"/>
    <cellStyle name="Normal 2 4 8 5" xfId="23560" xr:uid="{62CE2499-75A6-43D2-9CDF-6786DA6B53A4}"/>
    <cellStyle name="Normal 2 4 9" xfId="4207" xr:uid="{00000000-0005-0000-0000-0000D90A0000}"/>
    <cellStyle name="Normal 2 4 9 2" xfId="5587" xr:uid="{B9FB6DB7-DA4E-461B-944E-4A9A1ED0951F}"/>
    <cellStyle name="Normal 2 4 9 3" xfId="5237" xr:uid="{D8E9AFD5-2D30-46B4-B7DB-23F6975E7B09}"/>
    <cellStyle name="Normal 2 4 9 4" xfId="23345" xr:uid="{9056CEE1-33F5-4119-97E3-EAD967EDA4C8}"/>
    <cellStyle name="Normal 2 4 9 5" xfId="23561" xr:uid="{8A8AE150-FCA3-44A9-900F-0B1AE186D3AE}"/>
    <cellStyle name="Normal 2 40" xfId="2080" xr:uid="{00000000-0005-0000-0000-0000DA0A0000}"/>
    <cellStyle name="Normal 2 41" xfId="2081" xr:uid="{00000000-0005-0000-0000-0000DB0A0000}"/>
    <cellStyle name="Normal 2 42" xfId="2082" xr:uid="{00000000-0005-0000-0000-0000DC0A0000}"/>
    <cellStyle name="Normal 2 43" xfId="2083" xr:uid="{00000000-0005-0000-0000-0000DD0A0000}"/>
    <cellStyle name="Normal 2 44" xfId="2084" xr:uid="{00000000-0005-0000-0000-0000DE0A0000}"/>
    <cellStyle name="Normal 2 45" xfId="2085" xr:uid="{00000000-0005-0000-0000-0000DF0A0000}"/>
    <cellStyle name="Normal 2 45 2" xfId="5588" xr:uid="{B941CD72-8EA5-450F-9A6F-40149FE349F2}"/>
    <cellStyle name="Normal 2 45 3" xfId="4915" xr:uid="{98E9769B-C129-491D-BA5E-27E23BC8BCDB}"/>
    <cellStyle name="Normal 2 45 4" xfId="23057" xr:uid="{82F9E6C1-95F3-476E-A23B-8290583BEF84}"/>
    <cellStyle name="Normal 2 45 5" xfId="23466" xr:uid="{C66DE16F-CA50-4ABF-B08F-EB64A08F1C77}"/>
    <cellStyle name="Normal 2 46" xfId="2032" xr:uid="{00000000-0005-0000-0000-0000E00A0000}"/>
    <cellStyle name="Normal 2 46 2" xfId="4906" xr:uid="{5F675B89-C806-4DE8-87ED-86BA4C4BB817}"/>
    <cellStyle name="Normal 2 46 3" xfId="23048" xr:uid="{2EF7E277-7E0E-4D16-8FEC-7566734B10BA}"/>
    <cellStyle name="Normal 2 46 4" xfId="23457" xr:uid="{2D3067A7-F9DB-46EC-A5B7-5EC173C100BE}"/>
    <cellStyle name="Normal 2 47" xfId="4783" xr:uid="{83AF5673-BE69-4741-9138-BAED38447F1D}"/>
    <cellStyle name="Normal 2 48" xfId="22943" xr:uid="{5F048E09-6208-433A-A18C-311FA1989850}"/>
    <cellStyle name="Normal 2 49" xfId="23413" xr:uid="{77EF03F1-D46A-46C4-89C1-5DD3B12D457D}"/>
    <cellStyle name="Normal 2 5" xfId="151" xr:uid="{00000000-0005-0000-0000-0000E10A0000}"/>
    <cellStyle name="Normal 2 5 10" xfId="2086" xr:uid="{00000000-0005-0000-0000-0000E20A0000}"/>
    <cellStyle name="Normal 2 5 11" xfId="2087" xr:uid="{00000000-0005-0000-0000-0000E30A0000}"/>
    <cellStyle name="Normal 2 5 12" xfId="2088" xr:uid="{00000000-0005-0000-0000-0000E40A0000}"/>
    <cellStyle name="Normal 2 5 13" xfId="2089" xr:uid="{00000000-0005-0000-0000-0000E50A0000}"/>
    <cellStyle name="Normal 2 5 14" xfId="2090" xr:uid="{00000000-0005-0000-0000-0000E60A0000}"/>
    <cellStyle name="Normal 2 5 15" xfId="2091" xr:uid="{00000000-0005-0000-0000-0000E70A0000}"/>
    <cellStyle name="Normal 2 5 16" xfId="2092" xr:uid="{00000000-0005-0000-0000-0000E80A0000}"/>
    <cellStyle name="Normal 2 5 2" xfId="152" xr:uid="{00000000-0005-0000-0000-0000E90A0000}"/>
    <cellStyle name="Normal 2 5 2 2" xfId="313" xr:uid="{00000000-0005-0000-0000-0000EA0A0000}"/>
    <cellStyle name="Normal 2 5 2 2 2" xfId="2094" xr:uid="{00000000-0005-0000-0000-0000EB0A0000}"/>
    <cellStyle name="Normal 2 5 2 2 3" xfId="4846" xr:uid="{2DCE3AC3-B6A9-4954-A88D-67BFA10B5716}"/>
    <cellStyle name="Normal 2 5 2 2 4" xfId="23003" xr:uid="{CED6DED9-23BA-4424-8FA1-FC5A2DB7913B}"/>
    <cellStyle name="Normal 2 5 2 2 5" xfId="23438" xr:uid="{64F04082-FF99-4CA5-B417-DC918372AF84}"/>
    <cellStyle name="Normal 2 5 2 3" xfId="2093" xr:uid="{00000000-0005-0000-0000-0000EC0A0000}"/>
    <cellStyle name="Normal 2 5 2 3 2" xfId="4916" xr:uid="{69B5E9DB-B416-4689-9BA3-88790B8B5705}"/>
    <cellStyle name="Normal 2 5 2 3 3" xfId="23058" xr:uid="{00CE3C18-12E9-4F12-A7B6-AA6E85DCF3F5}"/>
    <cellStyle name="Normal 2 5 2 3 4" xfId="23467" xr:uid="{8B7DA282-863E-461B-B0DD-F7505CC73C4D}"/>
    <cellStyle name="Normal 2 5 2 4" xfId="4208" xr:uid="{00000000-0005-0000-0000-0000ED0A0000}"/>
    <cellStyle name="Normal 2 5 2 4 2" xfId="5238" xr:uid="{C8B103B0-8E62-49DB-8D37-A742971416E1}"/>
    <cellStyle name="Normal 2 5 2 4 3" xfId="23346" xr:uid="{D77AA1DB-7652-4B7B-9B35-14B84BEDB0C6}"/>
    <cellStyle name="Normal 2 5 2 4 4" xfId="23562" xr:uid="{D22D732E-F51F-42D6-9BAD-C122E835B8EA}"/>
    <cellStyle name="Normal 2 5 2 5" xfId="5589" xr:uid="{DD794210-B8B0-4154-9588-07C2878CF2F5}"/>
    <cellStyle name="Normal 2 5 2 6" xfId="4815" xr:uid="{1625F936-4633-4089-93DE-80244B39B523}"/>
    <cellStyle name="Normal 2 5 2 7" xfId="22975" xr:uid="{F99BCE7C-D541-4E52-907C-2B54F3A91F69}"/>
    <cellStyle name="Normal 2 5 2 8" xfId="23418" xr:uid="{69F9A65C-321F-4AB2-934B-268208DD0B07}"/>
    <cellStyle name="Normal 2 5 3" xfId="2095" xr:uid="{00000000-0005-0000-0000-0000EE0A0000}"/>
    <cellStyle name="Normal 2 5 4" xfId="2096" xr:uid="{00000000-0005-0000-0000-0000EF0A0000}"/>
    <cellStyle name="Normal 2 5 5" xfId="2097" xr:uid="{00000000-0005-0000-0000-0000F00A0000}"/>
    <cellStyle name="Normal 2 5 6" xfId="2098" xr:uid="{00000000-0005-0000-0000-0000F10A0000}"/>
    <cellStyle name="Normal 2 5 7" xfId="2099" xr:uid="{00000000-0005-0000-0000-0000F20A0000}"/>
    <cellStyle name="Normal 2 5 8" xfId="2100" xr:uid="{00000000-0005-0000-0000-0000F30A0000}"/>
    <cellStyle name="Normal 2 5 9" xfId="2101" xr:uid="{00000000-0005-0000-0000-0000F40A0000}"/>
    <cellStyle name="Normal 2 6" xfId="153" xr:uid="{00000000-0005-0000-0000-0000F50A0000}"/>
    <cellStyle name="Normal 2 6 10" xfId="2103" xr:uid="{00000000-0005-0000-0000-0000F60A0000}"/>
    <cellStyle name="Normal 2 6 11" xfId="2104" xr:uid="{00000000-0005-0000-0000-0000F70A0000}"/>
    <cellStyle name="Normal 2 6 12" xfId="2105" xr:uid="{00000000-0005-0000-0000-0000F80A0000}"/>
    <cellStyle name="Normal 2 6 13" xfId="2106" xr:uid="{00000000-0005-0000-0000-0000F90A0000}"/>
    <cellStyle name="Normal 2 6 14" xfId="2107" xr:uid="{00000000-0005-0000-0000-0000FA0A0000}"/>
    <cellStyle name="Normal 2 6 15" xfId="2108" xr:uid="{00000000-0005-0000-0000-0000FB0A0000}"/>
    <cellStyle name="Normal 2 6 16" xfId="2109" xr:uid="{00000000-0005-0000-0000-0000FC0A0000}"/>
    <cellStyle name="Normal 2 6 17" xfId="2102" xr:uid="{00000000-0005-0000-0000-0000FD0A0000}"/>
    <cellStyle name="Normal 2 6 17 2" xfId="4917" xr:uid="{A46ED027-03EB-4FB8-B2D2-AAB13FD12008}"/>
    <cellStyle name="Normal 2 6 17 3" xfId="23059" xr:uid="{04CEF3DB-8E70-4ED7-97FF-6C8FD76577F2}"/>
    <cellStyle name="Normal 2 6 17 4" xfId="23468" xr:uid="{92F6C90E-772F-47A4-9ED9-7F54862BB6A1}"/>
    <cellStyle name="Normal 2 6 18" xfId="5590" xr:uid="{088139AA-7CE5-43CD-AA96-71844F924B15}"/>
    <cellStyle name="Normal 2 6 19" xfId="4816" xr:uid="{6B727962-D1B7-4D6A-B5B2-B309237EE04F}"/>
    <cellStyle name="Normal 2 6 2" xfId="315" xr:uid="{00000000-0005-0000-0000-0000FE0A0000}"/>
    <cellStyle name="Normal 2 6 2 2" xfId="2111" xr:uid="{00000000-0005-0000-0000-0000FF0A0000}"/>
    <cellStyle name="Normal 2 6 2 3" xfId="2110" xr:uid="{00000000-0005-0000-0000-0000000B0000}"/>
    <cellStyle name="Normal 2 6 2 3 2" xfId="4918" xr:uid="{9CCC15DA-2486-42D1-BA33-09892609FAFE}"/>
    <cellStyle name="Normal 2 6 2 3 3" xfId="23060" xr:uid="{A761F7F0-22DD-444F-B3D6-B9FDBDE22A76}"/>
    <cellStyle name="Normal 2 6 2 3 4" xfId="23469" xr:uid="{4883AA26-A39B-44E8-97A0-F8F46781691F}"/>
    <cellStyle name="Normal 2 6 2 4" xfId="4209" xr:uid="{00000000-0005-0000-0000-0000010B0000}"/>
    <cellStyle name="Normal 2 6 2 4 2" xfId="5239" xr:uid="{96646CF4-4C00-45AE-AE62-3EC27F91AA74}"/>
    <cellStyle name="Normal 2 6 2 4 3" xfId="23347" xr:uid="{1FAF82C1-3E7D-4A1B-A6B6-A0403D1BC4F4}"/>
    <cellStyle name="Normal 2 6 2 4 4" xfId="23563" xr:uid="{14B703F1-8638-44C8-8A3C-29E058BB5F0C}"/>
    <cellStyle name="Normal 2 6 2 5" xfId="5591" xr:uid="{B4C68018-EEE2-4B1D-9C17-01C57DCE8E70}"/>
    <cellStyle name="Normal 2 6 2 6" xfId="4848" xr:uid="{BDE0E071-5B6C-446D-AFD4-1EDA44C64012}"/>
    <cellStyle name="Normal 2 6 2 7" xfId="23005" xr:uid="{9C1DF423-C4E7-4FF6-9681-54A5A07860BD}"/>
    <cellStyle name="Normal 2 6 2 8" xfId="23440" xr:uid="{63B09454-26F0-40B4-854D-DBCEF63054D2}"/>
    <cellStyle name="Normal 2 6 20" xfId="22976" xr:uid="{068CF9E9-3A88-4F66-B5BB-4EE8C79F2148}"/>
    <cellStyle name="Normal 2 6 21" xfId="23419" xr:uid="{B8E66A11-E838-4087-A6D4-018F3AD76FBA}"/>
    <cellStyle name="Normal 2 6 3" xfId="314" xr:uid="{00000000-0005-0000-0000-0000020B0000}"/>
    <cellStyle name="Normal 2 6 3 2" xfId="2112" xr:uid="{00000000-0005-0000-0000-0000030B0000}"/>
    <cellStyle name="Normal 2 6 3 3" xfId="4847" xr:uid="{B1131AE5-B303-4EC3-8B18-88603B37212C}"/>
    <cellStyle name="Normal 2 6 3 4" xfId="23004" xr:uid="{2A62CF75-B729-41E1-81F8-D3632710B352}"/>
    <cellStyle name="Normal 2 6 3 5" xfId="23439" xr:uid="{F1A7C23C-97EE-4D2E-812D-F24265737446}"/>
    <cellStyle name="Normal 2 6 4" xfId="2113" xr:uid="{00000000-0005-0000-0000-0000040B0000}"/>
    <cellStyle name="Normal 2 6 5" xfId="2114" xr:uid="{00000000-0005-0000-0000-0000050B0000}"/>
    <cellStyle name="Normal 2 6 6" xfId="2115" xr:uid="{00000000-0005-0000-0000-0000060B0000}"/>
    <cellStyle name="Normal 2 6 7" xfId="2116" xr:uid="{00000000-0005-0000-0000-0000070B0000}"/>
    <cellStyle name="Normal 2 6 8" xfId="2117" xr:uid="{00000000-0005-0000-0000-0000080B0000}"/>
    <cellStyle name="Normal 2 6 9" xfId="2118" xr:uid="{00000000-0005-0000-0000-0000090B0000}"/>
    <cellStyle name="Normal 2 7" xfId="154" xr:uid="{00000000-0005-0000-0000-00000A0B0000}"/>
    <cellStyle name="Normal 2 7 2" xfId="4210" xr:uid="{00000000-0005-0000-0000-00000B0B0000}"/>
    <cellStyle name="Normal 2 8" xfId="155" xr:uid="{00000000-0005-0000-0000-00000C0B0000}"/>
    <cellStyle name="Normal 2 8 2" xfId="156" xr:uid="{00000000-0005-0000-0000-00000D0B0000}"/>
    <cellStyle name="Normal 2 8 3" xfId="157" xr:uid="{00000000-0005-0000-0000-00000E0B0000}"/>
    <cellStyle name="Normal 2 8 4" xfId="316" xr:uid="{00000000-0005-0000-0000-00000F0B0000}"/>
    <cellStyle name="Normal 2 8 4 2" xfId="2119" xr:uid="{00000000-0005-0000-0000-0000100B0000}"/>
    <cellStyle name="Normal 2 9" xfId="267" xr:uid="{00000000-0005-0000-0000-0000110B0000}"/>
    <cellStyle name="Normal 2 9 2" xfId="317" xr:uid="{00000000-0005-0000-0000-0000120B0000}"/>
    <cellStyle name="Normal 2 9 2 2" xfId="2121" xr:uid="{00000000-0005-0000-0000-0000130B0000}"/>
    <cellStyle name="Normal 2 9 2 3" xfId="4849" xr:uid="{F3B318CC-4AC2-4394-90CF-1AEAA6CAC7F0}"/>
    <cellStyle name="Normal 2 9 2 4" xfId="23006" xr:uid="{18D9153A-07C0-482E-A0E0-071924E06F5C}"/>
    <cellStyle name="Normal 2 9 2 5" xfId="23441" xr:uid="{019C7CDC-E32C-478C-BBFA-FB526F52838D}"/>
    <cellStyle name="Normal 2 9 3" xfId="2120" xr:uid="{00000000-0005-0000-0000-0000140B0000}"/>
    <cellStyle name="Normal 2 9 3 2" xfId="4919" xr:uid="{03F0E223-5806-4FB6-8460-244CB91E3667}"/>
    <cellStyle name="Normal 2 9 3 3" xfId="23061" xr:uid="{058462C8-3674-4BEF-A52A-60A068E3E992}"/>
    <cellStyle name="Normal 2 9 3 4" xfId="23470" xr:uid="{766A3B1B-6B16-428A-B429-47BA0011D763}"/>
    <cellStyle name="Normal 2 9 4" xfId="5592" xr:uid="{D0138E57-391D-47F8-AA8A-7190F2553F1E}"/>
    <cellStyle name="Normal 2 9 5" xfId="4823" xr:uid="{1B7BE407-3CCD-4D35-B00E-F6363ADF396C}"/>
    <cellStyle name="Normal 2 9 6" xfId="22983" xr:uid="{040BEA3D-8EE1-4BC7-A121-22D2B39C3911}"/>
    <cellStyle name="Normal 2 9 7" xfId="23426" xr:uid="{75D6F427-7358-4BE8-91A5-4B7C49EBDD85}"/>
    <cellStyle name="Normal 2_ELC" xfId="5593" xr:uid="{D13B3F96-EDD4-45C1-8F4E-77749538C671}"/>
    <cellStyle name="Normal 20" xfId="2122" xr:uid="{00000000-0005-0000-0000-0000160B0000}"/>
    <cellStyle name="Normal 20 2" xfId="2123" xr:uid="{00000000-0005-0000-0000-0000170B0000}"/>
    <cellStyle name="Normal 20 3" xfId="4211" xr:uid="{00000000-0005-0000-0000-0000180B0000}"/>
    <cellStyle name="Normal 21" xfId="2124" xr:uid="{00000000-0005-0000-0000-0000190B0000}"/>
    <cellStyle name="Normal 21 2" xfId="2125" xr:uid="{00000000-0005-0000-0000-00001A0B0000}"/>
    <cellStyle name="Normal 21 2 2" xfId="5594" xr:uid="{8D84698E-C983-4690-A6E4-D502A7F3A840}"/>
    <cellStyle name="Normal 21 3" xfId="4212" xr:uid="{00000000-0005-0000-0000-00001B0B0000}"/>
    <cellStyle name="Normal 21_Scen_XBase" xfId="2126" xr:uid="{00000000-0005-0000-0000-00001C0B0000}"/>
    <cellStyle name="Normal 22" xfId="2127" xr:uid="{00000000-0005-0000-0000-00001D0B0000}"/>
    <cellStyle name="Normal 22 2" xfId="5595" xr:uid="{1FCE1CB5-B410-4F4E-812A-75C52C785CF5}"/>
    <cellStyle name="Normal 23" xfId="2128" xr:uid="{00000000-0005-0000-0000-00001E0B0000}"/>
    <cellStyle name="Normal 23 2" xfId="2129" xr:uid="{00000000-0005-0000-0000-00001F0B0000}"/>
    <cellStyle name="Normal 23 3" xfId="2130" xr:uid="{00000000-0005-0000-0000-0000200B0000}"/>
    <cellStyle name="Normal 24" xfId="2131" xr:uid="{00000000-0005-0000-0000-0000210B0000}"/>
    <cellStyle name="Normal 24 10" xfId="2132" xr:uid="{00000000-0005-0000-0000-0000220B0000}"/>
    <cellStyle name="Normal 24 11" xfId="2133" xr:uid="{00000000-0005-0000-0000-0000230B0000}"/>
    <cellStyle name="Normal 24 12" xfId="2134" xr:uid="{00000000-0005-0000-0000-0000240B0000}"/>
    <cellStyle name="Normal 24 13" xfId="2135" xr:uid="{00000000-0005-0000-0000-0000250B0000}"/>
    <cellStyle name="Normal 24 14" xfId="2136" xr:uid="{00000000-0005-0000-0000-0000260B0000}"/>
    <cellStyle name="Normal 24 15" xfId="2137" xr:uid="{00000000-0005-0000-0000-0000270B0000}"/>
    <cellStyle name="Normal 24 16" xfId="2138" xr:uid="{00000000-0005-0000-0000-0000280B0000}"/>
    <cellStyle name="Normal 24 17" xfId="2139" xr:uid="{00000000-0005-0000-0000-0000290B0000}"/>
    <cellStyle name="Normal 24 18" xfId="2140" xr:uid="{00000000-0005-0000-0000-00002A0B0000}"/>
    <cellStyle name="Normal 24 19" xfId="2141" xr:uid="{00000000-0005-0000-0000-00002B0B0000}"/>
    <cellStyle name="Normal 24 2" xfId="2142" xr:uid="{00000000-0005-0000-0000-00002C0B0000}"/>
    <cellStyle name="Normal 24 20" xfId="2143" xr:uid="{00000000-0005-0000-0000-00002D0B0000}"/>
    <cellStyle name="Normal 24 21" xfId="5596" xr:uid="{0C26DA94-4233-44D8-B5B3-B9BFC75A79CC}"/>
    <cellStyle name="Normal 24 22" xfId="5597" xr:uid="{6FAA2860-DFE8-42CB-B004-CC216FA3065D}"/>
    <cellStyle name="Normal 24 3" xfId="2144" xr:uid="{00000000-0005-0000-0000-00002E0B0000}"/>
    <cellStyle name="Normal 24 4" xfId="2145" xr:uid="{00000000-0005-0000-0000-00002F0B0000}"/>
    <cellStyle name="Normal 24 5" xfId="2146" xr:uid="{00000000-0005-0000-0000-0000300B0000}"/>
    <cellStyle name="Normal 24 6" xfId="2147" xr:uid="{00000000-0005-0000-0000-0000310B0000}"/>
    <cellStyle name="Normal 24 7" xfId="2148" xr:uid="{00000000-0005-0000-0000-0000320B0000}"/>
    <cellStyle name="Normal 24 8" xfId="2149" xr:uid="{00000000-0005-0000-0000-0000330B0000}"/>
    <cellStyle name="Normal 24 9" xfId="2150" xr:uid="{00000000-0005-0000-0000-0000340B0000}"/>
    <cellStyle name="Normal 25" xfId="2151" xr:uid="{00000000-0005-0000-0000-0000350B0000}"/>
    <cellStyle name="Normal 25 2" xfId="5599" xr:uid="{2A740575-F190-4CA9-98BF-C5BB31A8E3D9}"/>
    <cellStyle name="Normal 25 3" xfId="5600" xr:uid="{2882F814-5A4F-4DFB-A2FE-CAE1FD256DF6}"/>
    <cellStyle name="Normal 25 4" xfId="5598" xr:uid="{718C1374-CB72-4589-A2EA-C1F60139F5E6}"/>
    <cellStyle name="Normal 26" xfId="2152" xr:uid="{00000000-0005-0000-0000-0000360B0000}"/>
    <cellStyle name="Normal 26 2" xfId="2153" xr:uid="{00000000-0005-0000-0000-0000370B0000}"/>
    <cellStyle name="Normal 27" xfId="2154" xr:uid="{00000000-0005-0000-0000-0000380B0000}"/>
    <cellStyle name="Normal 27 2" xfId="2155" xr:uid="{00000000-0005-0000-0000-0000390B0000}"/>
    <cellStyle name="Normal 28" xfId="2156" xr:uid="{00000000-0005-0000-0000-00003A0B0000}"/>
    <cellStyle name="Normal 29" xfId="2157" xr:uid="{00000000-0005-0000-0000-00003B0B0000}"/>
    <cellStyle name="Normal 3" xfId="8" xr:uid="{00000000-0005-0000-0000-00003C0B0000}"/>
    <cellStyle name="Normal 3 10" xfId="2158" xr:uid="{00000000-0005-0000-0000-00003D0B0000}"/>
    <cellStyle name="Normal 3 11" xfId="2159" xr:uid="{00000000-0005-0000-0000-00003E0B0000}"/>
    <cellStyle name="Normal 3 12" xfId="2160" xr:uid="{00000000-0005-0000-0000-00003F0B0000}"/>
    <cellStyle name="Normal 3 13" xfId="2161" xr:uid="{00000000-0005-0000-0000-0000400B0000}"/>
    <cellStyle name="Normal 3 14" xfId="2162" xr:uid="{00000000-0005-0000-0000-0000410B0000}"/>
    <cellStyle name="Normal 3 15" xfId="2163" xr:uid="{00000000-0005-0000-0000-0000420B0000}"/>
    <cellStyle name="Normal 3 16" xfId="2164" xr:uid="{00000000-0005-0000-0000-0000430B0000}"/>
    <cellStyle name="Normal 3 17" xfId="2165" xr:uid="{00000000-0005-0000-0000-0000440B0000}"/>
    <cellStyle name="Normal 3 18" xfId="2166" xr:uid="{00000000-0005-0000-0000-0000450B0000}"/>
    <cellStyle name="Normal 3 19" xfId="2167" xr:uid="{00000000-0005-0000-0000-0000460B0000}"/>
    <cellStyle name="Normal 3 2" xfId="158" xr:uid="{00000000-0005-0000-0000-0000470B0000}"/>
    <cellStyle name="Normal 3 2 10" xfId="4214" xr:uid="{00000000-0005-0000-0000-0000480B0000}"/>
    <cellStyle name="Normal 3 2 11" xfId="4213" xr:uid="{00000000-0005-0000-0000-0000490B0000}"/>
    <cellStyle name="Normal 3 2 11 2" xfId="5240" xr:uid="{E2A41BE0-8ACD-46EB-8129-B143865CB91B}"/>
    <cellStyle name="Normal 3 2 11 3" xfId="23348" xr:uid="{C25EBED9-FBBD-4063-A215-6110424A4424}"/>
    <cellStyle name="Normal 3 2 11 4" xfId="23564" xr:uid="{98597D12-07DC-4819-AE11-BE79CEBAD2F4}"/>
    <cellStyle name="Normal 3 2 2" xfId="159" xr:uid="{00000000-0005-0000-0000-00004A0B0000}"/>
    <cellStyle name="Normal 3 2 2 2" xfId="2169" xr:uid="{00000000-0005-0000-0000-00004B0B0000}"/>
    <cellStyle name="Normal 3 2 2 2 2" xfId="5601" xr:uid="{590D480A-5297-40F6-BF02-FA52E21E3AAE}"/>
    <cellStyle name="Normal 3 2 2 3" xfId="2170" xr:uid="{00000000-0005-0000-0000-00004C0B0000}"/>
    <cellStyle name="Normal 3 2 2 4" xfId="2168" xr:uid="{00000000-0005-0000-0000-00004D0B0000}"/>
    <cellStyle name="Normal 3 2 2 4 2" xfId="4920" xr:uid="{69B2797B-13DF-4A80-9208-4A4961123D67}"/>
    <cellStyle name="Normal 3 2 2 4 3" xfId="23062" xr:uid="{8015A7CD-B001-4E64-A1A2-C8D3536D5088}"/>
    <cellStyle name="Normal 3 2 2 4 4" xfId="23471" xr:uid="{80E614EB-F0D1-4DF0-B824-AC1B3BDD6362}"/>
    <cellStyle name="Normal 3 2 3" xfId="2171" xr:uid="{00000000-0005-0000-0000-00004E0B0000}"/>
    <cellStyle name="Normal 3 2 3 2" xfId="4215" xr:uid="{00000000-0005-0000-0000-00004F0B0000}"/>
    <cellStyle name="Normal 3 2 3 3" xfId="5602" xr:uid="{BBC8F468-97E9-49CB-8BBE-4895BBB56061}"/>
    <cellStyle name="Normal 3 2 3 4" xfId="4921" xr:uid="{A1EFA92C-EB4C-4883-A3FF-9ECC20A90A9F}"/>
    <cellStyle name="Normal 3 2 3 5" xfId="23063" xr:uid="{28EBAFFD-68A8-4059-ACFD-C03EF0160A92}"/>
    <cellStyle name="Normal 3 2 3 6" xfId="23472" xr:uid="{37C55662-BF28-45FD-AE66-11E1FBECC346}"/>
    <cellStyle name="Normal 3 2 4" xfId="2172" xr:uid="{00000000-0005-0000-0000-0000500B0000}"/>
    <cellStyle name="Normal 3 2 4 2" xfId="4216" xr:uid="{00000000-0005-0000-0000-0000510B0000}"/>
    <cellStyle name="Normal 3 2 5" xfId="4217" xr:uid="{00000000-0005-0000-0000-0000520B0000}"/>
    <cellStyle name="Normal 3 2 6" xfId="4218" xr:uid="{00000000-0005-0000-0000-0000530B0000}"/>
    <cellStyle name="Normal 3 2 7" xfId="4219" xr:uid="{00000000-0005-0000-0000-0000540B0000}"/>
    <cellStyle name="Normal 3 2 8" xfId="4220" xr:uid="{00000000-0005-0000-0000-0000550B0000}"/>
    <cellStyle name="Normal 3 2 9" xfId="4221" xr:uid="{00000000-0005-0000-0000-0000560B0000}"/>
    <cellStyle name="Normal 3 2 9 2" xfId="4222" xr:uid="{00000000-0005-0000-0000-0000570B0000}"/>
    <cellStyle name="Normal 3 2 9 2 2" xfId="5603" xr:uid="{2D0B1A0A-1B25-43CB-9B49-044A586CB90B}"/>
    <cellStyle name="Normal 3 2 9 2 3" xfId="5241" xr:uid="{80C67034-0284-42F3-B208-E6A1AAF61ABF}"/>
    <cellStyle name="Normal 3 2 9 2 4" xfId="23349" xr:uid="{221258A4-BB79-44D5-9B57-04C287325A14}"/>
    <cellStyle name="Normal 3 2 9 2 5" xfId="23565" xr:uid="{8BE0AEE9-3554-49A6-919A-2EA743CEEBA8}"/>
    <cellStyle name="Normal 3 2_ELC" xfId="2173" xr:uid="{00000000-0005-0000-0000-0000580B0000}"/>
    <cellStyle name="Normal 3 20" xfId="2174" xr:uid="{00000000-0005-0000-0000-0000590B0000}"/>
    <cellStyle name="Normal 3 21" xfId="2175" xr:uid="{00000000-0005-0000-0000-00005A0B0000}"/>
    <cellStyle name="Normal 3 22" xfId="2176" xr:uid="{00000000-0005-0000-0000-00005B0B0000}"/>
    <cellStyle name="Normal 3 23" xfId="2177" xr:uid="{00000000-0005-0000-0000-00005C0B0000}"/>
    <cellStyle name="Normal 3 24" xfId="2178" xr:uid="{00000000-0005-0000-0000-00005D0B0000}"/>
    <cellStyle name="Normal 3 25" xfId="2179" xr:uid="{00000000-0005-0000-0000-00005E0B0000}"/>
    <cellStyle name="Normal 3 26" xfId="2180" xr:uid="{00000000-0005-0000-0000-00005F0B0000}"/>
    <cellStyle name="Normal 3 27" xfId="2181" xr:uid="{00000000-0005-0000-0000-0000600B0000}"/>
    <cellStyle name="Normal 3 28" xfId="2182" xr:uid="{00000000-0005-0000-0000-0000610B0000}"/>
    <cellStyle name="Normal 3 29" xfId="2183" xr:uid="{00000000-0005-0000-0000-0000620B0000}"/>
    <cellStyle name="Normal 3 29 2" xfId="5604" xr:uid="{E79987CE-4091-4858-A1D4-1F98993BA1FA}"/>
    <cellStyle name="Normal 3 3" xfId="160" xr:uid="{00000000-0005-0000-0000-0000630B0000}"/>
    <cellStyle name="Normal 3 3 2" xfId="161" xr:uid="{00000000-0005-0000-0000-0000640B0000}"/>
    <cellStyle name="Normal 3 3 2 2" xfId="4223" xr:uid="{00000000-0005-0000-0000-0000650B0000}"/>
    <cellStyle name="Normal 3 3 3" xfId="4224" xr:uid="{00000000-0005-0000-0000-0000660B0000}"/>
    <cellStyle name="Normal 3 3 4" xfId="4225" xr:uid="{00000000-0005-0000-0000-0000670B0000}"/>
    <cellStyle name="Normal 3 3 5" xfId="4226" xr:uid="{00000000-0005-0000-0000-0000680B0000}"/>
    <cellStyle name="Normal 3 3 6" xfId="4227" xr:uid="{00000000-0005-0000-0000-0000690B0000}"/>
    <cellStyle name="Normal 3 3 7" xfId="4228" xr:uid="{00000000-0005-0000-0000-00006A0B0000}"/>
    <cellStyle name="Normal 3 3 8" xfId="4229" xr:uid="{00000000-0005-0000-0000-00006B0B0000}"/>
    <cellStyle name="Normal 3 3 9" xfId="4230" xr:uid="{00000000-0005-0000-0000-00006C0B0000}"/>
    <cellStyle name="Normal 3 30" xfId="5605" xr:uid="{51A8D7CD-8925-4513-9A0A-CC6618E40E9C}"/>
    <cellStyle name="Normal 3 30 2" xfId="5606" xr:uid="{BBB2D344-E46F-49E1-AE50-81512A6FBA07}"/>
    <cellStyle name="Normal 3 31" xfId="5607" xr:uid="{7ADB051F-51DC-4D87-9B71-6C9BE871A4DA}"/>
    <cellStyle name="Normal 3 31 2" xfId="5608" xr:uid="{82815AE5-226F-4F63-9DA2-8D1EA0091AC0}"/>
    <cellStyle name="Normal 3 32" xfId="5609" xr:uid="{F4D523F1-1538-494E-BC2E-1359A30AD5D9}"/>
    <cellStyle name="Normal 3 33" xfId="5610" xr:uid="{60A36EF7-E14F-4E73-B0F6-CC5431792902}"/>
    <cellStyle name="Normal 3 34" xfId="5611" xr:uid="{17CDFBB7-36E6-42D3-A588-F2F761D9CA6E}"/>
    <cellStyle name="Normal 3 35" xfId="5612" xr:uid="{6F4BF844-3F38-4F12-9953-7A3B7F354F93}"/>
    <cellStyle name="Normal 3 36" xfId="5613" xr:uid="{67D1B6C8-1879-4290-ABFB-7F6663BD7110}"/>
    <cellStyle name="Normal 3 37" xfId="4784" xr:uid="{597BF897-D0C9-4AD7-8E9D-5CC4C6194239}"/>
    <cellStyle name="Normal 3 38" xfId="22944" xr:uid="{922E7C7C-DE23-4615-825F-400F9CF89809}"/>
    <cellStyle name="Normal 3 39" xfId="23414" xr:uid="{5CFD4AB6-9CEE-4698-B4F9-D181007690F2}"/>
    <cellStyle name="Normal 3 4" xfId="162" xr:uid="{00000000-0005-0000-0000-00006D0B0000}"/>
    <cellStyle name="Normal 3 4 2" xfId="163" xr:uid="{00000000-0005-0000-0000-00006E0B0000}"/>
    <cellStyle name="Normal 3 4 3" xfId="164" xr:uid="{00000000-0005-0000-0000-00006F0B0000}"/>
    <cellStyle name="Normal 3 4 4" xfId="318" xr:uid="{00000000-0005-0000-0000-0000700B0000}"/>
    <cellStyle name="Normal 3 4 4 2" xfId="2184" xr:uid="{00000000-0005-0000-0000-0000710B0000}"/>
    <cellStyle name="Normal 3 4 4 2 2" xfId="5614" xr:uid="{E4C6D4C7-542C-40A1-B73F-0A10CA0311A3}"/>
    <cellStyle name="Normal 3 4 4 3" xfId="4231" xr:uid="{00000000-0005-0000-0000-0000720B0000}"/>
    <cellStyle name="Normal 3 4 5" xfId="4232" xr:uid="{00000000-0005-0000-0000-0000730B0000}"/>
    <cellStyle name="Normal 3 4 6" xfId="4233" xr:uid="{00000000-0005-0000-0000-0000740B0000}"/>
    <cellStyle name="Normal 3 4 7" xfId="4234" xr:uid="{00000000-0005-0000-0000-0000750B0000}"/>
    <cellStyle name="Normal 3 4 8" xfId="4235" xr:uid="{00000000-0005-0000-0000-0000760B0000}"/>
    <cellStyle name="Normal 3 5" xfId="165" xr:uid="{00000000-0005-0000-0000-0000770B0000}"/>
    <cellStyle name="Normal 3 5 2" xfId="2186" xr:uid="{00000000-0005-0000-0000-0000780B0000}"/>
    <cellStyle name="Normal 3 5 3" xfId="2187" xr:uid="{00000000-0005-0000-0000-0000790B0000}"/>
    <cellStyle name="Normal 3 5 3 2" xfId="4236" xr:uid="{00000000-0005-0000-0000-00007A0B0000}"/>
    <cellStyle name="Normal 3 5 4" xfId="2185" xr:uid="{00000000-0005-0000-0000-00007B0B0000}"/>
    <cellStyle name="Normal 3 5 4 2" xfId="4237" xr:uid="{00000000-0005-0000-0000-00007C0B0000}"/>
    <cellStyle name="Normal 3 5 4 3" xfId="4922" xr:uid="{0ED6E8B4-1D7E-49EE-B9E5-825A13CED634}"/>
    <cellStyle name="Normal 3 5 4 4" xfId="23064" xr:uid="{14EAAF99-E1A7-4EEA-80AA-C70D119E2A88}"/>
    <cellStyle name="Normal 3 5 4 5" xfId="23473" xr:uid="{EEA41476-4B31-4451-B4A6-023AA580E9CA}"/>
    <cellStyle name="Normal 3 5 5" xfId="4238" xr:uid="{00000000-0005-0000-0000-00007D0B0000}"/>
    <cellStyle name="Normal 3 5 6" xfId="4239" xr:uid="{00000000-0005-0000-0000-00007E0B0000}"/>
    <cellStyle name="Normal 3 5 7" xfId="4240" xr:uid="{00000000-0005-0000-0000-00007F0B0000}"/>
    <cellStyle name="Normal 3 5 8" xfId="4241" xr:uid="{00000000-0005-0000-0000-0000800B0000}"/>
    <cellStyle name="Normal 3 6" xfId="166" xr:uid="{00000000-0005-0000-0000-0000810B0000}"/>
    <cellStyle name="Normal 3 6 2" xfId="2189" xr:uid="{00000000-0005-0000-0000-0000820B0000}"/>
    <cellStyle name="Normal 3 6 3" xfId="2188" xr:uid="{00000000-0005-0000-0000-0000830B0000}"/>
    <cellStyle name="Normal 3 7" xfId="2190" xr:uid="{00000000-0005-0000-0000-0000840B0000}"/>
    <cellStyle name="Normal 3 7 2" xfId="2191" xr:uid="{00000000-0005-0000-0000-0000850B0000}"/>
    <cellStyle name="Normal 3 7 3" xfId="5616" xr:uid="{860C878A-11A1-4756-BBED-F3784C7A9655}"/>
    <cellStyle name="Normal 3 7 4" xfId="5615" xr:uid="{28F05E6F-EA0D-42DA-916A-445DEF0A9ADD}"/>
    <cellStyle name="Normal 3 8" xfId="2192" xr:uid="{00000000-0005-0000-0000-0000860B0000}"/>
    <cellStyle name="Normal 3 9" xfId="2193" xr:uid="{00000000-0005-0000-0000-0000870B0000}"/>
    <cellStyle name="Normal 3_PrimaryEnergyPrices_TIMES" xfId="5617" xr:uid="{9602BB95-F742-4599-A01E-B8A8727ECF05}"/>
    <cellStyle name="Normal 30" xfId="2194" xr:uid="{00000000-0005-0000-0000-0000890B0000}"/>
    <cellStyle name="Normal 31" xfId="2195" xr:uid="{00000000-0005-0000-0000-00008A0B0000}"/>
    <cellStyle name="Normal 31 2" xfId="2196" xr:uid="{00000000-0005-0000-0000-00008B0B0000}"/>
    <cellStyle name="Normal 31 3" xfId="5619" xr:uid="{27D3FE1E-9EE0-484D-A9B9-A6BAC701D864}"/>
    <cellStyle name="Normal 31 4" xfId="5620" xr:uid="{086211FC-CAF8-40B5-A5F0-49BB3EA9D515}"/>
    <cellStyle name="Normal 31 5" xfId="5621" xr:uid="{CD0AC3F6-E1FD-4159-964A-36CE1448D228}"/>
    <cellStyle name="Normal 31 6" xfId="5618" xr:uid="{BE934E91-FE1E-4036-956B-C21C5857627E}"/>
    <cellStyle name="Normal 32" xfId="2197" xr:uid="{00000000-0005-0000-0000-00008C0B0000}"/>
    <cellStyle name="Normal 32 2" xfId="2198" xr:uid="{00000000-0005-0000-0000-00008D0B0000}"/>
    <cellStyle name="Normal 33" xfId="2199" xr:uid="{00000000-0005-0000-0000-00008E0B0000}"/>
    <cellStyle name="Normal 33 10" xfId="2200" xr:uid="{00000000-0005-0000-0000-00008F0B0000}"/>
    <cellStyle name="Normal 33 11" xfId="2201" xr:uid="{00000000-0005-0000-0000-0000900B0000}"/>
    <cellStyle name="Normal 33 12" xfId="2202" xr:uid="{00000000-0005-0000-0000-0000910B0000}"/>
    <cellStyle name="Normal 33 13" xfId="2203" xr:uid="{00000000-0005-0000-0000-0000920B0000}"/>
    <cellStyle name="Normal 33 2" xfId="2204" xr:uid="{00000000-0005-0000-0000-0000930B0000}"/>
    <cellStyle name="Normal 33 3" xfId="2205" xr:uid="{00000000-0005-0000-0000-0000940B0000}"/>
    <cellStyle name="Normal 33 4" xfId="2206" xr:uid="{00000000-0005-0000-0000-0000950B0000}"/>
    <cellStyle name="Normal 33 5" xfId="2207" xr:uid="{00000000-0005-0000-0000-0000960B0000}"/>
    <cellStyle name="Normal 33 6" xfId="2208" xr:uid="{00000000-0005-0000-0000-0000970B0000}"/>
    <cellStyle name="Normal 33 7" xfId="2209" xr:uid="{00000000-0005-0000-0000-0000980B0000}"/>
    <cellStyle name="Normal 33 8" xfId="2210" xr:uid="{00000000-0005-0000-0000-0000990B0000}"/>
    <cellStyle name="Normal 33 9" xfId="2211" xr:uid="{00000000-0005-0000-0000-00009A0B0000}"/>
    <cellStyle name="Normal 33_Scen_XBase" xfId="2212" xr:uid="{00000000-0005-0000-0000-00009B0B0000}"/>
    <cellStyle name="Normal 34" xfId="2213" xr:uid="{00000000-0005-0000-0000-00009C0B0000}"/>
    <cellStyle name="Normal 34 2" xfId="5622" xr:uid="{067192E0-21AE-4DAF-82C4-178B12BD7E38}"/>
    <cellStyle name="Normal 35" xfId="5623" xr:uid="{CCE10BCF-F218-413B-B8BB-A4CC7DE385DA}"/>
    <cellStyle name="Normal 35 2" xfId="23018" xr:uid="{DC91EA89-F6F2-4D13-BABA-24F48944952E}"/>
    <cellStyle name="Normal 36" xfId="5624" xr:uid="{387ADB94-00E1-4DEF-A06D-2509D327013A}"/>
    <cellStyle name="Normal 36 2" xfId="23019" xr:uid="{5CB82AFA-94D9-4912-9975-5756D0C33C18}"/>
    <cellStyle name="Normal 37" xfId="5625" xr:uid="{E0258FBB-9A10-4B14-A243-2EE9C09B846D}"/>
    <cellStyle name="Normal 38" xfId="5281" xr:uid="{66C2511F-1D54-44E2-B880-7CC605A230DD}"/>
    <cellStyle name="Normal 39" xfId="23405" xr:uid="{0EF12AC2-5AE0-490D-905D-1447EEF4650A}"/>
    <cellStyle name="Normal 4" xfId="167" xr:uid="{00000000-0005-0000-0000-00009D0B0000}"/>
    <cellStyle name="Normal 4 10" xfId="2215" xr:uid="{00000000-0005-0000-0000-00009E0B0000}"/>
    <cellStyle name="Normal 4 10 2" xfId="4242" xr:uid="{00000000-0005-0000-0000-00009F0B0000}"/>
    <cellStyle name="Normal 4 11" xfId="2214" xr:uid="{00000000-0005-0000-0000-0000A00B0000}"/>
    <cellStyle name="Normal 4 11 2" xfId="4243" xr:uid="{00000000-0005-0000-0000-0000A10B0000}"/>
    <cellStyle name="Normal 4 12" xfId="4244" xr:uid="{00000000-0005-0000-0000-0000A20B0000}"/>
    <cellStyle name="Normal 4 13" xfId="5626" xr:uid="{76A31F04-067D-48F6-89F1-9BA93A9109B6}"/>
    <cellStyle name="Normal 4 13 2" xfId="5627" xr:uid="{AE14BB1D-6944-46F9-B598-95984EFE3B8A}"/>
    <cellStyle name="Normal 4 13 2 2" xfId="5628" xr:uid="{C72C4F12-750D-42BD-A9A0-144D668FBC5E}"/>
    <cellStyle name="Normal 4 13 2 3" xfId="5629" xr:uid="{5AD7B67A-6981-49F1-AB42-A44ACBF93C17}"/>
    <cellStyle name="Normal 4 13 2 3 2" xfId="5630" xr:uid="{01FA195D-187E-4CF1-A38E-AFBD0EE829BA}"/>
    <cellStyle name="Normal 4 13 2 3 3" xfId="5631" xr:uid="{8D5AC55B-5F56-4F70-815C-CE0E6F51B641}"/>
    <cellStyle name="Normal 4 13 2 4" xfId="5632" xr:uid="{C3ECD1D6-0AA6-4E97-8569-7404D8132FA3}"/>
    <cellStyle name="Normal 4 13 2 5" xfId="5633" xr:uid="{3511A1B5-18D3-436E-AD17-159F20AAB6B0}"/>
    <cellStyle name="Normal 4 2" xfId="168" xr:uid="{00000000-0005-0000-0000-0000A30B0000}"/>
    <cellStyle name="Normal 4 2 10" xfId="4245" xr:uid="{00000000-0005-0000-0000-0000A40B0000}"/>
    <cellStyle name="Normal 4 2 10 2" xfId="5242" xr:uid="{218881F3-9006-4062-9C7D-9D754F9B72B6}"/>
    <cellStyle name="Normal 4 2 10 3" xfId="23350" xr:uid="{60250C9C-1265-489D-965A-BDE1977C83C0}"/>
    <cellStyle name="Normal 4 2 10 4" xfId="23566" xr:uid="{A8AF9F87-244D-4C3C-88CC-D7A21F88CD5C}"/>
    <cellStyle name="Normal 4 2 2" xfId="2217" xr:uid="{00000000-0005-0000-0000-0000A50B0000}"/>
    <cellStyle name="Normal 4 2 2 10" xfId="4246" xr:uid="{00000000-0005-0000-0000-0000A60B0000}"/>
    <cellStyle name="Normal 4 2 2 10 2" xfId="5634" xr:uid="{E0D3A64D-E480-4B6A-B077-9FF9CF6A1417}"/>
    <cellStyle name="Normal 4 2 2 10 3" xfId="5243" xr:uid="{0019DFC9-EC74-43E9-B988-2FC35FE07A50}"/>
    <cellStyle name="Normal 4 2 2 10 4" xfId="23351" xr:uid="{222F06F1-F89B-41F4-960F-0DFBC0C573DA}"/>
    <cellStyle name="Normal 4 2 2 10 5" xfId="23567" xr:uid="{C81CAB33-CBF9-4C10-9A0D-6B03438BD360}"/>
    <cellStyle name="Normal 4 2 2 11" xfId="4247" xr:uid="{00000000-0005-0000-0000-0000A70B0000}"/>
    <cellStyle name="Normal 4 2 2 11 2" xfId="5635" xr:uid="{29A029DF-93A7-45F6-866D-372CE9228CBA}"/>
    <cellStyle name="Normal 4 2 2 11 3" xfId="5244" xr:uid="{EC957642-FC8B-4FE3-86C7-EDB7E5CC2B97}"/>
    <cellStyle name="Normal 4 2 2 11 4" xfId="23352" xr:uid="{B6D55930-D050-4EE3-9CBE-CF3F0C66A22F}"/>
    <cellStyle name="Normal 4 2 2 11 5" xfId="23568" xr:uid="{7BA4B02C-EA25-45AD-9ED2-40E960598678}"/>
    <cellStyle name="Normal 4 2 2 12" xfId="4248" xr:uid="{00000000-0005-0000-0000-0000A80B0000}"/>
    <cellStyle name="Normal 4 2 2 12 2" xfId="5636" xr:uid="{7CAF8DCF-6004-48B5-BAEF-FE365C8369E8}"/>
    <cellStyle name="Normal 4 2 2 12 3" xfId="5245" xr:uid="{4F78C215-8CC3-475A-A87E-62BC94C89232}"/>
    <cellStyle name="Normal 4 2 2 12 4" xfId="23353" xr:uid="{4EC5A9ED-AAFD-448D-84FD-8E786BA94E42}"/>
    <cellStyle name="Normal 4 2 2 12 5" xfId="23569" xr:uid="{150F48A0-0B6B-4711-B4E5-1F7695EA9A3C}"/>
    <cellStyle name="Normal 4 2 2 13" xfId="4249" xr:uid="{00000000-0005-0000-0000-0000A90B0000}"/>
    <cellStyle name="Normal 4 2 2 13 2" xfId="5637" xr:uid="{4E28ED8A-47D8-453A-9232-0CCD38D3066E}"/>
    <cellStyle name="Normal 4 2 2 13 3" xfId="5246" xr:uid="{81599F4D-AE04-4B10-9EDB-FB48743A7FD6}"/>
    <cellStyle name="Normal 4 2 2 13 4" xfId="23354" xr:uid="{10E8AF74-2ECA-4045-90BC-DF4730F63F62}"/>
    <cellStyle name="Normal 4 2 2 13 5" xfId="23570" xr:uid="{82B0212E-90B7-4EA7-A016-616B0CD1C1DD}"/>
    <cellStyle name="Normal 4 2 2 14" xfId="4923" xr:uid="{9C2AE2DA-47DE-4CFE-B687-6BFD6A3C5CE9}"/>
    <cellStyle name="Normal 4 2 2 15" xfId="23065" xr:uid="{A194EC06-6597-462F-A3BB-C81164573371}"/>
    <cellStyle name="Normal 4 2 2 16" xfId="23474" xr:uid="{5D6C5B20-0228-46A0-B1CE-C3EA4F22DCB0}"/>
    <cellStyle name="Normal 4 2 2 2" xfId="2218" xr:uid="{00000000-0005-0000-0000-0000AA0B0000}"/>
    <cellStyle name="Normal 4 2 2 2 10" xfId="4251" xr:uid="{00000000-0005-0000-0000-0000AB0B0000}"/>
    <cellStyle name="Normal 4 2 2 2 11" xfId="4252" xr:uid="{00000000-0005-0000-0000-0000AC0B0000}"/>
    <cellStyle name="Normal 4 2 2 2 12" xfId="4253" xr:uid="{00000000-0005-0000-0000-0000AD0B0000}"/>
    <cellStyle name="Normal 4 2 2 2 13" xfId="4254" xr:uid="{00000000-0005-0000-0000-0000AE0B0000}"/>
    <cellStyle name="Normal 4 2 2 2 14" xfId="4250" xr:uid="{00000000-0005-0000-0000-0000AF0B0000}"/>
    <cellStyle name="Normal 4 2 2 2 14 2" xfId="5247" xr:uid="{33FB2F03-0B82-4E46-BB29-1193FA3EBD8F}"/>
    <cellStyle name="Normal 4 2 2 2 14 3" xfId="23355" xr:uid="{AB16D1FC-9AEF-41E6-891B-BB6E241EA0DB}"/>
    <cellStyle name="Normal 4 2 2 2 14 4" xfId="23571" xr:uid="{CC2658CE-4FDA-4338-807A-210022890DE9}"/>
    <cellStyle name="Normal 4 2 2 2 15" xfId="5638" xr:uid="{FB1AC064-9880-46EA-99C3-088C89627F3A}"/>
    <cellStyle name="Normal 4 2 2 2 2" xfId="4255" xr:uid="{00000000-0005-0000-0000-0000B00B0000}"/>
    <cellStyle name="Normal 4 2 2 2 3" xfId="4256" xr:uid="{00000000-0005-0000-0000-0000B10B0000}"/>
    <cellStyle name="Normal 4 2 2 2 4" xfId="4257" xr:uid="{00000000-0005-0000-0000-0000B20B0000}"/>
    <cellStyle name="Normal 4 2 2 2 5" xfId="4258" xr:uid="{00000000-0005-0000-0000-0000B30B0000}"/>
    <cellStyle name="Normal 4 2 2 2 6" xfId="4259" xr:uid="{00000000-0005-0000-0000-0000B40B0000}"/>
    <cellStyle name="Normal 4 2 2 2 7" xfId="4260" xr:uid="{00000000-0005-0000-0000-0000B50B0000}"/>
    <cellStyle name="Normal 4 2 2 2 8" xfId="4261" xr:uid="{00000000-0005-0000-0000-0000B60B0000}"/>
    <cellStyle name="Normal 4 2 2 2 9" xfId="4262" xr:uid="{00000000-0005-0000-0000-0000B70B0000}"/>
    <cellStyle name="Normal 4 2 2 3" xfId="4263" xr:uid="{00000000-0005-0000-0000-0000B80B0000}"/>
    <cellStyle name="Normal 4 2 2 3 2" xfId="5639" xr:uid="{6145820E-216B-4898-928E-767AFABD42DD}"/>
    <cellStyle name="Normal 4 2 2 3 3" xfId="5248" xr:uid="{12246AB6-6A53-4A34-8D39-6320A9F8939B}"/>
    <cellStyle name="Normal 4 2 2 3 4" xfId="23356" xr:uid="{8BBB3AA0-DA41-40E2-86F6-FECA1312C547}"/>
    <cellStyle name="Normal 4 2 2 3 5" xfId="23572" xr:uid="{DF5729EC-9D51-4534-B6DA-F943351BC922}"/>
    <cellStyle name="Normal 4 2 2 4" xfId="4264" xr:uid="{00000000-0005-0000-0000-0000B90B0000}"/>
    <cellStyle name="Normal 4 2 2 4 2" xfId="5640" xr:uid="{D05E9CA4-351B-4D5E-8DD7-2164D5D933A3}"/>
    <cellStyle name="Normal 4 2 2 4 3" xfId="5249" xr:uid="{CEA81E47-1C01-4771-9A48-276B5A86C10C}"/>
    <cellStyle name="Normal 4 2 2 4 4" xfId="23357" xr:uid="{A73283EB-7C60-4B7F-823C-49F73FABF514}"/>
    <cellStyle name="Normal 4 2 2 4 5" xfId="23573" xr:uid="{509CC841-45C0-4630-B1D5-F1DADA338990}"/>
    <cellStyle name="Normal 4 2 2 5" xfId="4265" xr:uid="{00000000-0005-0000-0000-0000BA0B0000}"/>
    <cellStyle name="Normal 4 2 2 5 2" xfId="5641" xr:uid="{3C7F1DF4-76B9-4A2B-A8BD-2A24C43AFA9C}"/>
    <cellStyle name="Normal 4 2 2 5 3" xfId="5250" xr:uid="{00126972-D3E9-4A40-AB37-9D058866B831}"/>
    <cellStyle name="Normal 4 2 2 5 4" xfId="23358" xr:uid="{AB0D9E58-2995-4ED9-BDAB-C5EB1405F22B}"/>
    <cellStyle name="Normal 4 2 2 5 5" xfId="23574" xr:uid="{5C93B3A6-7B59-4F80-8160-934734CF8C30}"/>
    <cellStyle name="Normal 4 2 2 6" xfId="4266" xr:uid="{00000000-0005-0000-0000-0000BB0B0000}"/>
    <cellStyle name="Normal 4 2 2 6 2" xfId="5642" xr:uid="{123B16CD-501D-43FE-B242-41DD73715C3F}"/>
    <cellStyle name="Normal 4 2 2 6 3" xfId="5251" xr:uid="{08D00348-9C4C-4630-AA1D-16B94A00B99A}"/>
    <cellStyle name="Normal 4 2 2 6 4" xfId="23359" xr:uid="{92D4F16A-8298-4C50-85D7-D3E3585A37C7}"/>
    <cellStyle name="Normal 4 2 2 6 5" xfId="23575" xr:uid="{8A4484C8-8AB0-4775-96CE-4A3675336A6E}"/>
    <cellStyle name="Normal 4 2 2 7" xfId="4267" xr:uid="{00000000-0005-0000-0000-0000BC0B0000}"/>
    <cellStyle name="Normal 4 2 2 7 2" xfId="5643" xr:uid="{ED0E781A-C380-43BC-9492-E3EFF47840A9}"/>
    <cellStyle name="Normal 4 2 2 7 3" xfId="5252" xr:uid="{6915DBB2-0EC5-443E-A4D9-BBC9BEE2F701}"/>
    <cellStyle name="Normal 4 2 2 7 4" xfId="23360" xr:uid="{52F34991-738B-460D-A62D-E17507906343}"/>
    <cellStyle name="Normal 4 2 2 7 5" xfId="23576" xr:uid="{803D6536-BD25-4BC6-BB53-6F1A712D3BE9}"/>
    <cellStyle name="Normal 4 2 2 8" xfId="4268" xr:uid="{00000000-0005-0000-0000-0000BD0B0000}"/>
    <cellStyle name="Normal 4 2 2 8 2" xfId="5644" xr:uid="{3ADE9ECB-5C24-4CD9-BA91-E2B60ADE0F0F}"/>
    <cellStyle name="Normal 4 2 2 8 3" xfId="5253" xr:uid="{CE9C6A44-1FCD-413E-A8D1-4A813A18C5BF}"/>
    <cellStyle name="Normal 4 2 2 8 4" xfId="23361" xr:uid="{413EB653-5549-481B-900A-1F3B5AC2332D}"/>
    <cellStyle name="Normal 4 2 2 8 5" xfId="23577" xr:uid="{B0AD94ED-DFF7-4D38-A0E6-B91004B50063}"/>
    <cellStyle name="Normal 4 2 2 9" xfId="4269" xr:uid="{00000000-0005-0000-0000-0000BE0B0000}"/>
    <cellStyle name="Normal 4 2 2 9 2" xfId="5645" xr:uid="{173B7619-3C70-43F4-8C6C-6C35052095CD}"/>
    <cellStyle name="Normal 4 2 2 9 3" xfId="5254" xr:uid="{BE33A7CC-9211-4F26-8419-3A2F9EDCB9B6}"/>
    <cellStyle name="Normal 4 2 2 9 4" xfId="23362" xr:uid="{A9BC1919-3A86-4A75-B9B8-6A20C0AD8343}"/>
    <cellStyle name="Normal 4 2 2 9 5" xfId="23578" xr:uid="{D290CA2F-B26C-4EC9-BDF9-B0E1E29EE52D}"/>
    <cellStyle name="Normal 4 2 3" xfId="2219" xr:uid="{00000000-0005-0000-0000-0000BF0B0000}"/>
    <cellStyle name="Normal 4 2 3 2" xfId="2220" xr:uid="{00000000-0005-0000-0000-0000C00B0000}"/>
    <cellStyle name="Normal 4 2 3 2 2" xfId="5647" xr:uid="{F58928F3-27D5-41FB-BC3D-628535344002}"/>
    <cellStyle name="Normal 4 2 3 2 3" xfId="4924" xr:uid="{8A92665D-6338-4BD4-AF86-BF1F3C14CF01}"/>
    <cellStyle name="Normal 4 2 3 2 4" xfId="23066" xr:uid="{38437203-9FDB-4B74-AA50-27F79FD375E6}"/>
    <cellStyle name="Normal 4 2 3 2 5" xfId="23475" xr:uid="{EFF53D4E-D5EA-4ED3-A915-1BAC3AFA4796}"/>
    <cellStyle name="Normal 4 2 3 3" xfId="4270" xr:uid="{00000000-0005-0000-0000-0000C10B0000}"/>
    <cellStyle name="Normal 4 2 3 4" xfId="5646" xr:uid="{03BA6B9F-ADCA-4B9B-BB96-7B3B1F8C1977}"/>
    <cellStyle name="Normal 4 2 4" xfId="2216" xr:uid="{00000000-0005-0000-0000-0000C20B0000}"/>
    <cellStyle name="Normal 4 2 5" xfId="4271" xr:uid="{00000000-0005-0000-0000-0000C30B0000}"/>
    <cellStyle name="Normal 4 2 6" xfId="4272" xr:uid="{00000000-0005-0000-0000-0000C40B0000}"/>
    <cellStyle name="Normal 4 2 7" xfId="4273" xr:uid="{00000000-0005-0000-0000-0000C50B0000}"/>
    <cellStyle name="Normal 4 2 8" xfId="4274" xr:uid="{00000000-0005-0000-0000-0000C60B0000}"/>
    <cellStyle name="Normal 4 2 9" xfId="4275" xr:uid="{00000000-0005-0000-0000-0000C70B0000}"/>
    <cellStyle name="Normal 4 2_Scen_XBase" xfId="2221" xr:uid="{00000000-0005-0000-0000-0000C80B0000}"/>
    <cellStyle name="Normal 4 3" xfId="169" xr:uid="{00000000-0005-0000-0000-0000C90B0000}"/>
    <cellStyle name="Normal 4 3 10" xfId="4817" xr:uid="{8D9A38C2-2FBB-4817-BC69-DA0BBC5D1487}"/>
    <cellStyle name="Normal 4 3 11" xfId="22977" xr:uid="{B294BCD8-00CD-4A7B-999B-D609B0AE2443}"/>
    <cellStyle name="Normal 4 3 12" xfId="23420" xr:uid="{3584F73B-6F22-4F28-9753-A2678DBFD451}"/>
    <cellStyle name="Normal 4 3 2" xfId="170" xr:uid="{00000000-0005-0000-0000-0000CA0B0000}"/>
    <cellStyle name="Normal 4 3 2 2" xfId="2223" xr:uid="{00000000-0005-0000-0000-0000CB0B0000}"/>
    <cellStyle name="Normal 4 3 3" xfId="321" xr:uid="{00000000-0005-0000-0000-0000CC0B0000}"/>
    <cellStyle name="Normal 4 3 3 2" xfId="2224" xr:uid="{00000000-0005-0000-0000-0000CD0B0000}"/>
    <cellStyle name="Normal 4 3 3 2 2" xfId="5650" xr:uid="{E4C85234-AC6A-43AD-9AA3-10824F9FBE6C}"/>
    <cellStyle name="Normal 4 3 3 2 3" xfId="4925" xr:uid="{E585AAC2-C15B-4BB0-8F35-0485C67F1A48}"/>
    <cellStyle name="Normal 4 3 3 2 4" xfId="23067" xr:uid="{958CAFC8-D3CB-43FE-AEB4-BE4AB211650D}"/>
    <cellStyle name="Normal 4 3 3 2 5" xfId="23476" xr:uid="{C5B40ED9-02CD-4427-8949-80D80A4E6F6E}"/>
    <cellStyle name="Normal 4 3 3 3" xfId="4276" xr:uid="{00000000-0005-0000-0000-0000CE0B0000}"/>
    <cellStyle name="Normal 4 3 3 4" xfId="5649" xr:uid="{2A923726-DE13-497A-8C65-DC523B25F102}"/>
    <cellStyle name="Normal 4 3 3 5" xfId="4852" xr:uid="{8E230F4B-206B-4AAD-8BDD-A5216665991C}"/>
    <cellStyle name="Normal 4 3 3 6" xfId="23009" xr:uid="{32DEDE60-4AB9-40EF-B152-42648790C116}"/>
    <cellStyle name="Normal 4 3 3 7" xfId="23444" xr:uid="{72857DD6-34A0-42FA-B1C6-8190AF359901}"/>
    <cellStyle name="Normal 4 3 4" xfId="320" xr:uid="{00000000-0005-0000-0000-0000CF0B0000}"/>
    <cellStyle name="Normal 4 3 4 2" xfId="2225" xr:uid="{00000000-0005-0000-0000-0000D00B0000}"/>
    <cellStyle name="Normal 4 3 4 2 2" xfId="5651" xr:uid="{CCCC7316-CB65-4F48-9712-D2DED1BE2D19}"/>
    <cellStyle name="Normal 4 3 4 2 3" xfId="4926" xr:uid="{4A29AF3A-23A1-4A14-A8E7-E8DA38B34AA7}"/>
    <cellStyle name="Normal 4 3 4 3" xfId="4277" xr:uid="{00000000-0005-0000-0000-0000D10B0000}"/>
    <cellStyle name="Normal 4 3 4 4" xfId="4851" xr:uid="{6EFC676D-7DDF-41C7-9254-E6BB199239B5}"/>
    <cellStyle name="Normal 4 3 4 5" xfId="23008" xr:uid="{3651C994-12F7-4F07-B665-A609C9D1FBBD}"/>
    <cellStyle name="Normal 4 3 4 6" xfId="23443" xr:uid="{60906693-7DCD-492B-B3F4-CEABBF98A560}"/>
    <cellStyle name="Normal 4 3 5" xfId="2226" xr:uid="{00000000-0005-0000-0000-0000D20B0000}"/>
    <cellStyle name="Normal 4 3 5 2" xfId="4278" xr:uid="{00000000-0005-0000-0000-0000D30B0000}"/>
    <cellStyle name="Normal 4 3 5 3" xfId="4927" xr:uid="{49E357FB-D7B0-46F9-9B2C-C8AB491C5A08}"/>
    <cellStyle name="Normal 4 3 5 4" xfId="23068" xr:uid="{E287AF08-E141-43DF-9311-09C70A5CBD74}"/>
    <cellStyle name="Normal 4 3 5 5" xfId="23477" xr:uid="{B300B7F3-CF7A-43CB-8A91-12C8BFFD2800}"/>
    <cellStyle name="Normal 4 3 6" xfId="2222" xr:uid="{00000000-0005-0000-0000-0000D40B0000}"/>
    <cellStyle name="Normal 4 3 7" xfId="4279" xr:uid="{00000000-0005-0000-0000-0000D50B0000}"/>
    <cellStyle name="Normal 4 3 8" xfId="4280" xr:uid="{00000000-0005-0000-0000-0000D60B0000}"/>
    <cellStyle name="Normal 4 3 9" xfId="5648" xr:uid="{0E4FE519-221C-472F-93E8-546688DF41C8}"/>
    <cellStyle name="Normal 4 3_Scen_XBase" xfId="2227" xr:uid="{00000000-0005-0000-0000-0000D70B0000}"/>
    <cellStyle name="Normal 4 4" xfId="171" xr:uid="{00000000-0005-0000-0000-0000D80B0000}"/>
    <cellStyle name="Normal 4 4 2" xfId="2229" xr:uid="{00000000-0005-0000-0000-0000D90B0000}"/>
    <cellStyle name="Normal 4 4 3" xfId="2230" xr:uid="{00000000-0005-0000-0000-0000DA0B0000}"/>
    <cellStyle name="Normal 4 4 3 2" xfId="4281" xr:uid="{00000000-0005-0000-0000-0000DB0B0000}"/>
    <cellStyle name="Normal 4 4 4" xfId="2228" xr:uid="{00000000-0005-0000-0000-0000DC0B0000}"/>
    <cellStyle name="Normal 4 4 5" xfId="4282" xr:uid="{00000000-0005-0000-0000-0000DD0B0000}"/>
    <cellStyle name="Normal 4 4 6" xfId="4283" xr:uid="{00000000-0005-0000-0000-0000DE0B0000}"/>
    <cellStyle name="Normal 4 4 7" xfId="4284" xr:uid="{00000000-0005-0000-0000-0000DF0B0000}"/>
    <cellStyle name="Normal 4 4 8" xfId="4285" xr:uid="{00000000-0005-0000-0000-0000E00B0000}"/>
    <cellStyle name="Normal 4 5" xfId="172" xr:uid="{00000000-0005-0000-0000-0000E10B0000}"/>
    <cellStyle name="Normal 4 5 10" xfId="4818" xr:uid="{3DF8806C-AC76-4238-A887-45330C85B2D8}"/>
    <cellStyle name="Normal 4 5 11" xfId="22978" xr:uid="{F1FEA275-8AC4-4C89-A6B9-3DCFA5365606}"/>
    <cellStyle name="Normal 4 5 12" xfId="23421" xr:uid="{DC7A47F2-E2E4-4FCB-B2B5-2AC331C04AB2}"/>
    <cellStyle name="Normal 4 5 2" xfId="322" xr:uid="{00000000-0005-0000-0000-0000E20B0000}"/>
    <cellStyle name="Normal 4 5 2 2" xfId="2232" xr:uid="{00000000-0005-0000-0000-0000E30B0000}"/>
    <cellStyle name="Normal 4 5 2 3" xfId="4853" xr:uid="{FE4B0286-7CC2-436E-846C-77D7E51BB5A2}"/>
    <cellStyle name="Normal 4 5 2 4" xfId="23010" xr:uid="{D048524A-AFE7-49D5-88B6-54BB07595FCD}"/>
    <cellStyle name="Normal 4 5 2 5" xfId="23445" xr:uid="{03E83AF2-BFBC-4A81-B967-541F0232E8C5}"/>
    <cellStyle name="Normal 4 5 3" xfId="2231" xr:uid="{00000000-0005-0000-0000-0000E40B0000}"/>
    <cellStyle name="Normal 4 5 3 2" xfId="4286" xr:uid="{00000000-0005-0000-0000-0000E50B0000}"/>
    <cellStyle name="Normal 4 5 3 3" xfId="4928" xr:uid="{BC23B331-D742-4846-9252-9A78C92E269B}"/>
    <cellStyle name="Normal 4 5 3 4" xfId="23069" xr:uid="{65717E7D-AF25-4657-87A4-875D463DA4BE}"/>
    <cellStyle name="Normal 4 5 3 5" xfId="23478" xr:uid="{53453DE1-74D0-4068-86D4-69ED1E5B7907}"/>
    <cellStyle name="Normal 4 5 4" xfId="4287" xr:uid="{00000000-0005-0000-0000-0000E60B0000}"/>
    <cellStyle name="Normal 4 5 5" xfId="4288" xr:uid="{00000000-0005-0000-0000-0000E70B0000}"/>
    <cellStyle name="Normal 4 5 6" xfId="4289" xr:uid="{00000000-0005-0000-0000-0000E80B0000}"/>
    <cellStyle name="Normal 4 5 7" xfId="4290" xr:uid="{00000000-0005-0000-0000-0000E90B0000}"/>
    <cellStyle name="Normal 4 5 8" xfId="4291" xr:uid="{00000000-0005-0000-0000-0000EA0B0000}"/>
    <cellStyle name="Normal 4 5 9" xfId="5652" xr:uid="{1AA00DD3-CF69-4E9F-B846-1E5A8759C0EC}"/>
    <cellStyle name="Normal 4 6" xfId="173" xr:uid="{00000000-0005-0000-0000-0000EB0B0000}"/>
    <cellStyle name="Normal 4 6 2" xfId="323" xr:uid="{00000000-0005-0000-0000-0000EC0B0000}"/>
    <cellStyle name="Normal 4 6 2 2" xfId="2234" xr:uid="{00000000-0005-0000-0000-0000ED0B0000}"/>
    <cellStyle name="Normal 4 6 2 3" xfId="4854" xr:uid="{28CBAD7D-F59E-42A4-A398-256D46F5374A}"/>
    <cellStyle name="Normal 4 6 2 4" xfId="23011" xr:uid="{164991F1-C6D5-480F-9A56-5968AEEE2206}"/>
    <cellStyle name="Normal 4 6 2 5" xfId="23446" xr:uid="{94C91573-ABAA-47C0-8FE8-5CCFE545A7EF}"/>
    <cellStyle name="Normal 4 6 3" xfId="2235" xr:uid="{00000000-0005-0000-0000-0000EE0B0000}"/>
    <cellStyle name="Normal 4 6 4" xfId="2233" xr:uid="{00000000-0005-0000-0000-0000EF0B0000}"/>
    <cellStyle name="Normal 4 6 4 2" xfId="4929" xr:uid="{4D1B74C8-E178-438C-931F-BE0C6310D627}"/>
    <cellStyle name="Normal 4 6 4 3" xfId="23070" xr:uid="{10787D65-2B7C-4210-B465-7DD7E7632F7F}"/>
    <cellStyle name="Normal 4 6 4 4" xfId="23479" xr:uid="{9D510C13-D7A5-4031-B46A-CB8494409CC1}"/>
    <cellStyle name="Normal 4 6 5" xfId="5653" xr:uid="{BCC28353-60CF-4CFE-9F4C-77E16154AFA4}"/>
    <cellStyle name="Normal 4 6 6" xfId="4819" xr:uid="{1BD9039C-FB4C-466D-898D-D0F03B004212}"/>
    <cellStyle name="Normal 4 6 7" xfId="22979" xr:uid="{C9F3470B-5BD9-4390-819A-226C9AF3744C}"/>
    <cellStyle name="Normal 4 6 8" xfId="23422" xr:uid="{974EB609-9EFF-4DC8-BF2D-25B14F160BC8}"/>
    <cellStyle name="Normal 4 7" xfId="324" xr:uid="{00000000-0005-0000-0000-0000F00B0000}"/>
    <cellStyle name="Normal 4 7 2" xfId="2236" xr:uid="{00000000-0005-0000-0000-0000F10B0000}"/>
    <cellStyle name="Normal 4 7 2 2" xfId="5655" xr:uid="{C9B48914-C6D6-4FA4-9D7D-A44EEFE8F3B5}"/>
    <cellStyle name="Normal 4 7 2 3" xfId="4930" xr:uid="{F5A1F391-5C95-4B36-93A7-9EF3B79F76C2}"/>
    <cellStyle name="Normal 4 7 2 4" xfId="23071" xr:uid="{92230CA9-3294-4E07-9E8E-1AB00C3D8AA0}"/>
    <cellStyle name="Normal 4 7 2 5" xfId="23480" xr:uid="{96E0FB22-54E2-463C-A504-87EFD798E926}"/>
    <cellStyle name="Normal 4 7 3" xfId="4292" xr:uid="{00000000-0005-0000-0000-0000F20B0000}"/>
    <cellStyle name="Normal 4 7 4" xfId="5654" xr:uid="{7BD30AD3-C7C6-42D7-ABF6-23323ACDA942}"/>
    <cellStyle name="Normal 4 7 5" xfId="4855" xr:uid="{6A20AB86-E2DF-46BE-9097-16D5227A7D61}"/>
    <cellStyle name="Normal 4 7 6" xfId="23012" xr:uid="{598D9486-0BEB-4C5E-B0EA-87B621C107CD}"/>
    <cellStyle name="Normal 4 7 7" xfId="23447" xr:uid="{E6D39DC7-EACF-4EF9-A14E-E84FFA9F1834}"/>
    <cellStyle name="Normal 4 8" xfId="319" xr:uid="{00000000-0005-0000-0000-0000F30B0000}"/>
    <cellStyle name="Normal 4 8 2" xfId="2237" xr:uid="{00000000-0005-0000-0000-0000F40B0000}"/>
    <cellStyle name="Normal 4 8 2 2" xfId="5657" xr:uid="{50CF3E09-827F-4C10-92C4-42780F6067AF}"/>
    <cellStyle name="Normal 4 8 3" xfId="4293" xr:uid="{00000000-0005-0000-0000-0000F50B0000}"/>
    <cellStyle name="Normal 4 8 4" xfId="5656" xr:uid="{40CC98EF-9AC6-49B9-BC9E-049D0685B856}"/>
    <cellStyle name="Normal 4 8 5" xfId="4850" xr:uid="{60D9FE3E-47C2-4167-98D0-93B2B14B628E}"/>
    <cellStyle name="Normal 4 8 6" xfId="23007" xr:uid="{D64B9B17-40A7-4D46-B2B4-830466C74AC2}"/>
    <cellStyle name="Normal 4 8 7" xfId="23442" xr:uid="{AF0DC8AD-E425-4CB4-8495-F36470D49EEB}"/>
    <cellStyle name="Normal 4 9" xfId="2238" xr:uid="{00000000-0005-0000-0000-0000F60B0000}"/>
    <cellStyle name="Normal 4 9 2" xfId="4294" xr:uid="{00000000-0005-0000-0000-0000F70B0000}"/>
    <cellStyle name="Normal 4 9 3" xfId="5658" xr:uid="{BB84C8C6-0187-46FF-8C6F-4AA98C8EA023}"/>
    <cellStyle name="Normal 4_ELC" xfId="5659" xr:uid="{2A7071B3-FBE8-404D-BA05-C5B32E165A86}"/>
    <cellStyle name="Normal 40" xfId="2239" xr:uid="{00000000-0005-0000-0000-0000F90B0000}"/>
    <cellStyle name="Normal 5" xfId="174" xr:uid="{00000000-0005-0000-0000-0000FA0B0000}"/>
    <cellStyle name="Normal 5 10" xfId="2241" xr:uid="{00000000-0005-0000-0000-0000FB0B0000}"/>
    <cellStyle name="Normal 5 10 2" xfId="4295" xr:uid="{00000000-0005-0000-0000-0000FC0B0000}"/>
    <cellStyle name="Normal 5 11" xfId="2242" xr:uid="{00000000-0005-0000-0000-0000FD0B0000}"/>
    <cellStyle name="Normal 5 11 2" xfId="4296" xr:uid="{00000000-0005-0000-0000-0000FE0B0000}"/>
    <cellStyle name="Normal 5 12" xfId="2243" xr:uid="{00000000-0005-0000-0000-0000FF0B0000}"/>
    <cellStyle name="Normal 5 12 2" xfId="4297" xr:uid="{00000000-0005-0000-0000-0000000C0000}"/>
    <cellStyle name="Normal 5 12 3" xfId="4932" xr:uid="{35AE9C3C-2459-49C3-9FC8-886485B6A21D}"/>
    <cellStyle name="Normal 5 12 4" xfId="23073" xr:uid="{916CDB5B-914D-4836-A723-BEF9A7255456}"/>
    <cellStyle name="Normal 5 12 5" xfId="23482" xr:uid="{9885FD81-F9D3-43DF-A56A-458CF6F86676}"/>
    <cellStyle name="Normal 5 13" xfId="2240" xr:uid="{00000000-0005-0000-0000-0000010C0000}"/>
    <cellStyle name="Normal 5 13 2" xfId="5660" xr:uid="{97CC9773-4508-44F0-B05E-304DE50E9EC7}"/>
    <cellStyle name="Normal 5 13 3" xfId="4931" xr:uid="{786482EC-553B-499B-B470-DBB655813A75}"/>
    <cellStyle name="Normal 5 13 4" xfId="23072" xr:uid="{D77C2977-90A4-4E90-9B98-CDF05EFC0AA3}"/>
    <cellStyle name="Normal 5 13 5" xfId="23481" xr:uid="{121B5782-E10F-4FBF-B8C5-37A2D1CAFAE2}"/>
    <cellStyle name="Normal 5 14" xfId="5661" xr:uid="{99D20789-134C-4513-A474-9049ABBCA292}"/>
    <cellStyle name="Normal 5 2" xfId="175" xr:uid="{00000000-0005-0000-0000-0000020C0000}"/>
    <cellStyle name="Normal 5 2 10" xfId="5662" xr:uid="{0E512575-3E2A-4156-9904-1637F0A12AAE}"/>
    <cellStyle name="Normal 5 2 2" xfId="176" xr:uid="{00000000-0005-0000-0000-0000030C0000}"/>
    <cellStyle name="Normal 5 2 2 10" xfId="4299" xr:uid="{00000000-0005-0000-0000-0000040C0000}"/>
    <cellStyle name="Normal 5 2 2 10 2" xfId="5663" xr:uid="{5F8DE48B-D4AF-407F-88DD-18F7513745B1}"/>
    <cellStyle name="Normal 5 2 2 10 3" xfId="5255" xr:uid="{A14CA652-B8FA-4A46-A749-361342D8AFC7}"/>
    <cellStyle name="Normal 5 2 2 10 4" xfId="23363" xr:uid="{DAAAAE45-02AB-477F-81BE-735E7A664B6B}"/>
    <cellStyle name="Normal 5 2 2 10 5" xfId="23579" xr:uid="{FF437529-C622-4C0D-AB7D-2A62F89A6F56}"/>
    <cellStyle name="Normal 5 2 2 11" xfId="4300" xr:uid="{00000000-0005-0000-0000-0000050C0000}"/>
    <cellStyle name="Normal 5 2 2 11 2" xfId="5664" xr:uid="{71921A42-AAF3-4699-A50C-91AB1837DD9C}"/>
    <cellStyle name="Normal 5 2 2 11 3" xfId="5256" xr:uid="{A0DF8925-0946-4D4B-9785-A4FBD608388D}"/>
    <cellStyle name="Normal 5 2 2 11 4" xfId="23364" xr:uid="{3793CAAA-D300-429E-B1FF-33120CB27EE0}"/>
    <cellStyle name="Normal 5 2 2 11 5" xfId="23580" xr:uid="{B43BD639-8D66-463A-8066-20AC573D5BB7}"/>
    <cellStyle name="Normal 5 2 2 12" xfId="4301" xr:uid="{00000000-0005-0000-0000-0000060C0000}"/>
    <cellStyle name="Normal 5 2 2 12 2" xfId="5665" xr:uid="{0CF581F9-3C11-4FE2-8819-C55AE259E501}"/>
    <cellStyle name="Normal 5 2 2 12 3" xfId="5257" xr:uid="{E3732620-77B6-4CF6-876D-476CEFEBF52C}"/>
    <cellStyle name="Normal 5 2 2 12 4" xfId="23365" xr:uid="{880858D1-A9FA-432C-A538-26E948102CB0}"/>
    <cellStyle name="Normal 5 2 2 12 5" xfId="23581" xr:uid="{B86567B1-F808-4A41-8480-23D5A364D51C}"/>
    <cellStyle name="Normal 5 2 2 13" xfId="4302" xr:uid="{00000000-0005-0000-0000-0000070C0000}"/>
    <cellStyle name="Normal 5 2 2 13 2" xfId="5666" xr:uid="{14D98879-9EC6-4E66-ACAB-FF4EFBBAE3FC}"/>
    <cellStyle name="Normal 5 2 2 13 3" xfId="5258" xr:uid="{447DE8FD-9E00-4106-BB4D-4FF097C3AA03}"/>
    <cellStyle name="Normal 5 2 2 13 4" xfId="23366" xr:uid="{23BDF1A7-B2E6-4181-993F-AD1EAB78A159}"/>
    <cellStyle name="Normal 5 2 2 13 5" xfId="23582" xr:uid="{773A3738-BF78-4F2D-ACDD-3C196AB14ADA}"/>
    <cellStyle name="Normal 5 2 2 14" xfId="4298" xr:uid="{00000000-0005-0000-0000-0000080C0000}"/>
    <cellStyle name="Normal 5 2 2 2" xfId="2245" xr:uid="{00000000-0005-0000-0000-0000090C0000}"/>
    <cellStyle name="Normal 5 2 2 2 10" xfId="4304" xr:uid="{00000000-0005-0000-0000-00000A0C0000}"/>
    <cellStyle name="Normal 5 2 2 2 11" xfId="4305" xr:uid="{00000000-0005-0000-0000-00000B0C0000}"/>
    <cellStyle name="Normal 5 2 2 2 12" xfId="4306" xr:uid="{00000000-0005-0000-0000-00000C0C0000}"/>
    <cellStyle name="Normal 5 2 2 2 13" xfId="4307" xr:uid="{00000000-0005-0000-0000-00000D0C0000}"/>
    <cellStyle name="Normal 5 2 2 2 14" xfId="4303" xr:uid="{00000000-0005-0000-0000-00000E0C0000}"/>
    <cellStyle name="Normal 5 2 2 2 14 2" xfId="5259" xr:uid="{742C25FF-9615-423C-9B86-0F13223B35DD}"/>
    <cellStyle name="Normal 5 2 2 2 14 3" xfId="23367" xr:uid="{36754782-2512-4DA5-981B-2E6026B693F5}"/>
    <cellStyle name="Normal 5 2 2 2 14 4" xfId="23583" xr:uid="{8A2B7BEC-8E6E-4BBD-B230-98A14010A440}"/>
    <cellStyle name="Normal 5 2 2 2 15" xfId="5667" xr:uid="{A42DE52E-E066-439B-98B2-B56124A32590}"/>
    <cellStyle name="Normal 5 2 2 2 2" xfId="4308" xr:uid="{00000000-0005-0000-0000-00000F0C0000}"/>
    <cellStyle name="Normal 5 2 2 2 3" xfId="4309" xr:uid="{00000000-0005-0000-0000-0000100C0000}"/>
    <cellStyle name="Normal 5 2 2 2 4" xfId="4310" xr:uid="{00000000-0005-0000-0000-0000110C0000}"/>
    <cellStyle name="Normal 5 2 2 2 5" xfId="4311" xr:uid="{00000000-0005-0000-0000-0000120C0000}"/>
    <cellStyle name="Normal 5 2 2 2 6" xfId="4312" xr:uid="{00000000-0005-0000-0000-0000130C0000}"/>
    <cellStyle name="Normal 5 2 2 2 7" xfId="4313" xr:uid="{00000000-0005-0000-0000-0000140C0000}"/>
    <cellStyle name="Normal 5 2 2 2 8" xfId="4314" xr:uid="{00000000-0005-0000-0000-0000150C0000}"/>
    <cellStyle name="Normal 5 2 2 2 9" xfId="4315" xr:uid="{00000000-0005-0000-0000-0000160C0000}"/>
    <cellStyle name="Normal 5 2 2 3" xfId="2244" xr:uid="{00000000-0005-0000-0000-0000170C0000}"/>
    <cellStyle name="Normal 5 2 2 3 2" xfId="4316" xr:uid="{00000000-0005-0000-0000-0000180C0000}"/>
    <cellStyle name="Normal 5 2 2 3 2 2" xfId="5260" xr:uid="{03B845FF-140F-4B99-9915-3DF2DE1B62AD}"/>
    <cellStyle name="Normal 5 2 2 3 2 3" xfId="23368" xr:uid="{C2E348CA-AE74-422C-A279-B6EFF013BE2A}"/>
    <cellStyle name="Normal 5 2 2 3 2 4" xfId="23584" xr:uid="{E4BC75D2-53A1-45BA-8277-6DC7143D0AFC}"/>
    <cellStyle name="Normal 5 2 2 3 3" xfId="5668" xr:uid="{F7CBBA17-F140-42C2-ACD8-FF6FC34439A7}"/>
    <cellStyle name="Normal 5 2 2 3 4" xfId="4933" xr:uid="{1C61B5B3-01A1-47EE-81C8-58F2B27B5ABF}"/>
    <cellStyle name="Normal 5 2 2 3 5" xfId="23074" xr:uid="{0E1BF5C1-B5E8-453B-8038-98A1DA302D17}"/>
    <cellStyle name="Normal 5 2 2 3 6" xfId="23483" xr:uid="{F6AD437F-FCB4-47A6-A171-13B1B7B1CE15}"/>
    <cellStyle name="Normal 5 2 2 4" xfId="4317" xr:uid="{00000000-0005-0000-0000-0000190C0000}"/>
    <cellStyle name="Normal 5 2 2 4 2" xfId="5669" xr:uid="{0288F7D9-C74B-4DDE-A7EF-D249F04F9770}"/>
    <cellStyle name="Normal 5 2 2 4 3" xfId="5261" xr:uid="{D3247B13-A213-45EA-BADE-63A29FE275B7}"/>
    <cellStyle name="Normal 5 2 2 4 4" xfId="23369" xr:uid="{752FBF89-41B7-44E3-B7BF-20D27AC405D8}"/>
    <cellStyle name="Normal 5 2 2 4 5" xfId="23585" xr:uid="{AF549CB6-79C5-4029-9336-187466BA6C36}"/>
    <cellStyle name="Normal 5 2 2 5" xfId="4318" xr:uid="{00000000-0005-0000-0000-00001A0C0000}"/>
    <cellStyle name="Normal 5 2 2 5 2" xfId="5670" xr:uid="{FDD2C261-55A7-4872-A50A-3A3A53E6D9A7}"/>
    <cellStyle name="Normal 5 2 2 5 3" xfId="5262" xr:uid="{97E57517-2966-4280-902F-69B45C9D8511}"/>
    <cellStyle name="Normal 5 2 2 5 4" xfId="23370" xr:uid="{89C346AB-FF40-4364-8A5E-49672DD6F5F3}"/>
    <cellStyle name="Normal 5 2 2 5 5" xfId="23586" xr:uid="{EA92CFBA-1AFD-4EE6-8479-548E3836815A}"/>
    <cellStyle name="Normal 5 2 2 6" xfId="4319" xr:uid="{00000000-0005-0000-0000-00001B0C0000}"/>
    <cellStyle name="Normal 5 2 2 6 2" xfId="5671" xr:uid="{3DC549A8-0618-45A7-A365-C6371E8216CE}"/>
    <cellStyle name="Normal 5 2 2 6 3" xfId="5263" xr:uid="{E9CAA4CB-5006-44A4-83BE-D177EA4B52EC}"/>
    <cellStyle name="Normal 5 2 2 6 4" xfId="23371" xr:uid="{53255449-88AA-4551-BEF0-BA3624FEAE9B}"/>
    <cellStyle name="Normal 5 2 2 6 5" xfId="23587" xr:uid="{C3C0D8C2-8793-4084-B4BD-9E62653E7ED4}"/>
    <cellStyle name="Normal 5 2 2 7" xfId="4320" xr:uid="{00000000-0005-0000-0000-00001C0C0000}"/>
    <cellStyle name="Normal 5 2 2 7 2" xfId="5672" xr:uid="{FF2C2420-95B4-4B61-ADF2-885F49604421}"/>
    <cellStyle name="Normal 5 2 2 7 3" xfId="5264" xr:uid="{E33F9781-965D-45AE-BE7E-FDE8C7F83947}"/>
    <cellStyle name="Normal 5 2 2 7 4" xfId="23372" xr:uid="{63AF5900-80C7-4256-A459-7C6F87791853}"/>
    <cellStyle name="Normal 5 2 2 7 5" xfId="23588" xr:uid="{5137AF00-3BD6-4D71-A740-3BD34CFE6061}"/>
    <cellStyle name="Normal 5 2 2 8" xfId="4321" xr:uid="{00000000-0005-0000-0000-00001D0C0000}"/>
    <cellStyle name="Normal 5 2 2 8 2" xfId="5673" xr:uid="{CB37D410-12B2-4A40-ABAC-D0633CAB6F16}"/>
    <cellStyle name="Normal 5 2 2 8 3" xfId="5265" xr:uid="{565A8C2E-C6EC-4DD5-B088-79530F7AA49D}"/>
    <cellStyle name="Normal 5 2 2 8 4" xfId="23373" xr:uid="{34C86559-21C5-41B4-8445-720AEBE32307}"/>
    <cellStyle name="Normal 5 2 2 8 5" xfId="23589" xr:uid="{40EDCF19-43A3-48A7-BF93-FEF8D31C9E14}"/>
    <cellStyle name="Normal 5 2 2 9" xfId="4322" xr:uid="{00000000-0005-0000-0000-00001E0C0000}"/>
    <cellStyle name="Normal 5 2 2 9 2" xfId="5674" xr:uid="{E0AFA8EF-A937-497B-9838-F5E0A2126EC2}"/>
    <cellStyle name="Normal 5 2 2 9 3" xfId="5266" xr:uid="{F4400E56-D45B-48D8-90FD-09F213F1481D}"/>
    <cellStyle name="Normal 5 2 2 9 4" xfId="23374" xr:uid="{EF8B17C2-1C1C-4C75-A0DC-E6D58E6EAEA1}"/>
    <cellStyle name="Normal 5 2 2 9 5" xfId="23590" xr:uid="{4F28C7A6-A92C-4F0E-BE9A-817F177D43D0}"/>
    <cellStyle name="Normal 5 2 3" xfId="2246" xr:uid="{00000000-0005-0000-0000-00001F0C0000}"/>
    <cellStyle name="Normal 5 2 3 2" xfId="4323" xr:uid="{00000000-0005-0000-0000-0000200C0000}"/>
    <cellStyle name="Normal 5 2 3 3" xfId="5675" xr:uid="{7217A591-A33C-40B3-871C-F44FC6EDCCCD}"/>
    <cellStyle name="Normal 5 2 3 4" xfId="4934" xr:uid="{91536558-4FE2-481C-BE2D-93CFE9EDF295}"/>
    <cellStyle name="Normal 5 2 3 5" xfId="23075" xr:uid="{3BEC8B2B-373A-4671-BF65-70336D049846}"/>
    <cellStyle name="Normal 5 2 3 6" xfId="23484" xr:uid="{64BA1EC2-3265-4D36-A67F-F2D701439763}"/>
    <cellStyle name="Normal 5 2 4" xfId="4324" xr:uid="{00000000-0005-0000-0000-0000210C0000}"/>
    <cellStyle name="Normal 5 2 5" xfId="4325" xr:uid="{00000000-0005-0000-0000-0000220C0000}"/>
    <cellStyle name="Normal 5 2 6" xfId="4326" xr:uid="{00000000-0005-0000-0000-0000230C0000}"/>
    <cellStyle name="Normal 5 2 7" xfId="4327" xr:uid="{00000000-0005-0000-0000-0000240C0000}"/>
    <cellStyle name="Normal 5 2 8" xfId="4328" xr:uid="{00000000-0005-0000-0000-0000250C0000}"/>
    <cellStyle name="Normal 5 2 9" xfId="5676" xr:uid="{EAFBBFAB-8F5F-4610-A35B-B8D55E94B33E}"/>
    <cellStyle name="Normal 5 3" xfId="177" xr:uid="{00000000-0005-0000-0000-0000260C0000}"/>
    <cellStyle name="Normal 5 3 10" xfId="5677" xr:uid="{265A884C-6D88-4348-8662-BCAFD5F52FAB}"/>
    <cellStyle name="Normal 5 3 2" xfId="2247" xr:uid="{00000000-0005-0000-0000-0000270C0000}"/>
    <cellStyle name="Normal 5 3 2 2" xfId="4330" xr:uid="{00000000-0005-0000-0000-0000280C0000}"/>
    <cellStyle name="Normal 5 3 3" xfId="2248" xr:uid="{00000000-0005-0000-0000-0000290C0000}"/>
    <cellStyle name="Normal 5 3 3 2" xfId="4331" xr:uid="{00000000-0005-0000-0000-00002A0C0000}"/>
    <cellStyle name="Normal 5 3 3 3" xfId="5678" xr:uid="{DBA43817-E06E-49CB-9530-3F6E405366ED}"/>
    <cellStyle name="Normal 5 3 3 4" xfId="4935" xr:uid="{D2D7D69B-124F-4EDB-8673-99BB2CB61EAD}"/>
    <cellStyle name="Normal 5 3 3 5" xfId="23076" xr:uid="{3EC1D4C6-5AFA-4E10-BB8C-D6F234A38772}"/>
    <cellStyle name="Normal 5 3 3 6" xfId="23485" xr:uid="{6782944A-9F5D-4683-9D15-FD76CC17A25A}"/>
    <cellStyle name="Normal 5 3 4" xfId="4332" xr:uid="{00000000-0005-0000-0000-00002B0C0000}"/>
    <cellStyle name="Normal 5 3 5" xfId="4333" xr:uid="{00000000-0005-0000-0000-00002C0C0000}"/>
    <cellStyle name="Normal 5 3 6" xfId="4334" xr:uid="{00000000-0005-0000-0000-00002D0C0000}"/>
    <cellStyle name="Normal 5 3 7" xfId="4335" xr:uid="{00000000-0005-0000-0000-00002E0C0000}"/>
    <cellStyle name="Normal 5 3 8" xfId="4336" xr:uid="{00000000-0005-0000-0000-00002F0C0000}"/>
    <cellStyle name="Normal 5 3 9" xfId="4329" xr:uid="{00000000-0005-0000-0000-0000300C0000}"/>
    <cellStyle name="Normal 5 4" xfId="178" xr:uid="{00000000-0005-0000-0000-0000310C0000}"/>
    <cellStyle name="Normal 5 4 2" xfId="4337" xr:uid="{00000000-0005-0000-0000-0000320C0000}"/>
    <cellStyle name="Normal 5 4 3" xfId="4338" xr:uid="{00000000-0005-0000-0000-0000330C0000}"/>
    <cellStyle name="Normal 5 4 4" xfId="4339" xr:uid="{00000000-0005-0000-0000-0000340C0000}"/>
    <cellStyle name="Normal 5 4 5" xfId="4340" xr:uid="{00000000-0005-0000-0000-0000350C0000}"/>
    <cellStyle name="Normal 5 4 6" xfId="4341" xr:uid="{00000000-0005-0000-0000-0000360C0000}"/>
    <cellStyle name="Normal 5 4 7" xfId="4342" xr:uid="{00000000-0005-0000-0000-0000370C0000}"/>
    <cellStyle name="Normal 5 4 8" xfId="4343" xr:uid="{00000000-0005-0000-0000-0000380C0000}"/>
    <cellStyle name="Normal 5 5" xfId="179" xr:uid="{00000000-0005-0000-0000-0000390C0000}"/>
    <cellStyle name="Normal 5 5 10" xfId="4820" xr:uid="{B5E8B454-B1D2-4AA7-A286-756E1EC82BEB}"/>
    <cellStyle name="Normal 5 5 11" xfId="22980" xr:uid="{A70A5571-01C6-4DCF-9B81-93F4627F12F6}"/>
    <cellStyle name="Normal 5 5 12" xfId="23423" xr:uid="{9057B8CA-BCDB-4CE6-AC48-AA0EB5194AF4}"/>
    <cellStyle name="Normal 5 5 2" xfId="326" xr:uid="{00000000-0005-0000-0000-00003A0C0000}"/>
    <cellStyle name="Normal 5 5 2 2" xfId="2250" xr:uid="{00000000-0005-0000-0000-00003B0C0000}"/>
    <cellStyle name="Normal 5 5 2 2 2" xfId="5681" xr:uid="{7B3934C2-A00C-451B-AE1A-2A48F99F856F}"/>
    <cellStyle name="Normal 5 5 2 2 3" xfId="4937" xr:uid="{C6EFD48B-C35D-4711-826F-81A2DECC6306}"/>
    <cellStyle name="Normal 5 5 2 2 4" xfId="23078" xr:uid="{9FB855EB-35C6-46E3-AF38-71933D380524}"/>
    <cellStyle name="Normal 5 5 2 2 5" xfId="23487" xr:uid="{91FE1FD3-91FC-4DE9-9912-B7FE468C56B4}"/>
    <cellStyle name="Normal 5 5 2 3" xfId="4344" xr:uid="{00000000-0005-0000-0000-00003C0C0000}"/>
    <cellStyle name="Normal 5 5 2 4" xfId="5680" xr:uid="{54BF23FB-ACBB-4543-90F7-BA04CC8DD508}"/>
    <cellStyle name="Normal 5 5 2 5" xfId="4857" xr:uid="{953A6511-4E88-4227-942E-A16DC7270C31}"/>
    <cellStyle name="Normal 5 5 2 6" xfId="23014" xr:uid="{6F0F5D0B-13D4-4F1C-98AA-0BC8601D993C}"/>
    <cellStyle name="Normal 5 5 2 7" xfId="23449" xr:uid="{E68951E9-9BE6-49D6-A582-DEEBDF5B0704}"/>
    <cellStyle name="Normal 5 5 3" xfId="325" xr:uid="{00000000-0005-0000-0000-00003D0C0000}"/>
    <cellStyle name="Normal 5 5 3 2" xfId="2251" xr:uid="{00000000-0005-0000-0000-00003E0C0000}"/>
    <cellStyle name="Normal 5 5 3 3" xfId="4856" xr:uid="{DAB6A154-2C25-44C6-A5D3-9F30CF8A79D2}"/>
    <cellStyle name="Normal 5 5 3 4" xfId="23013" xr:uid="{203AF8C2-8330-4BB2-A5A9-242C89686282}"/>
    <cellStyle name="Normal 5 5 3 5" xfId="23448" xr:uid="{518468FA-3373-424B-A838-A98F4B8F1BC7}"/>
    <cellStyle name="Normal 5 5 4" xfId="2249" xr:uid="{00000000-0005-0000-0000-00003F0C0000}"/>
    <cellStyle name="Normal 5 5 4 2" xfId="4345" xr:uid="{00000000-0005-0000-0000-0000400C0000}"/>
    <cellStyle name="Normal 5 5 4 3" xfId="4936" xr:uid="{A3F937CA-E0CB-4959-B052-5C9374925F35}"/>
    <cellStyle name="Normal 5 5 4 4" xfId="23077" xr:uid="{49B78068-C5F5-4260-B331-B1232C2C433D}"/>
    <cellStyle name="Normal 5 5 4 5" xfId="23486" xr:uid="{390DE900-D9A3-4311-9010-54414D6E9111}"/>
    <cellStyle name="Normal 5 5 5" xfId="4346" xr:uid="{00000000-0005-0000-0000-0000410C0000}"/>
    <cellStyle name="Normal 5 5 6" xfId="4347" xr:uid="{00000000-0005-0000-0000-0000420C0000}"/>
    <cellStyle name="Normal 5 5 7" xfId="4348" xr:uid="{00000000-0005-0000-0000-0000430C0000}"/>
    <cellStyle name="Normal 5 5 8" xfId="4349" xr:uid="{00000000-0005-0000-0000-0000440C0000}"/>
    <cellStyle name="Normal 5 5 9" xfId="5679" xr:uid="{AC4CED63-2EC1-4764-96FF-7708622D87D0}"/>
    <cellStyle name="Normal 5 6" xfId="180" xr:uid="{00000000-0005-0000-0000-0000450C0000}"/>
    <cellStyle name="Normal 5 6 2" xfId="2252" xr:uid="{00000000-0005-0000-0000-0000460C0000}"/>
    <cellStyle name="Normal 5 7" xfId="181" xr:uid="{00000000-0005-0000-0000-0000470C0000}"/>
    <cellStyle name="Normal 5 8" xfId="2253" xr:uid="{00000000-0005-0000-0000-0000480C0000}"/>
    <cellStyle name="Normal 5 9" xfId="2254" xr:uid="{00000000-0005-0000-0000-0000490C0000}"/>
    <cellStyle name="Normal 5_ELC" xfId="5682" xr:uid="{2FF396A7-8CF1-417A-9D95-F4CEBACF9593}"/>
    <cellStyle name="Normal 50" xfId="2255" xr:uid="{00000000-0005-0000-0000-00004A0C0000}"/>
    <cellStyle name="Normal 51" xfId="2256" xr:uid="{00000000-0005-0000-0000-00004B0C0000}"/>
    <cellStyle name="Normal 52" xfId="2257" xr:uid="{00000000-0005-0000-0000-00004C0C0000}"/>
    <cellStyle name="Normal 53" xfId="2258" xr:uid="{00000000-0005-0000-0000-00004D0C0000}"/>
    <cellStyle name="Normal 54" xfId="2259" xr:uid="{00000000-0005-0000-0000-00004E0C0000}"/>
    <cellStyle name="Normal 55" xfId="2260" xr:uid="{00000000-0005-0000-0000-00004F0C0000}"/>
    <cellStyle name="Normal 6" xfId="5" xr:uid="{00000000-0005-0000-0000-0000500C0000}"/>
    <cellStyle name="Normal 6 10" xfId="2261" xr:uid="{00000000-0005-0000-0000-0000510C0000}"/>
    <cellStyle name="Normal 6 10 2" xfId="4350" xr:uid="{00000000-0005-0000-0000-0000520C0000}"/>
    <cellStyle name="Normal 6 11" xfId="2262" xr:uid="{00000000-0005-0000-0000-0000530C0000}"/>
    <cellStyle name="Normal 6 12" xfId="2263" xr:uid="{00000000-0005-0000-0000-0000540C0000}"/>
    <cellStyle name="Normal 6 12 2" xfId="4351" xr:uid="{00000000-0005-0000-0000-0000550C0000}"/>
    <cellStyle name="Normal 6 2" xfId="182" xr:uid="{00000000-0005-0000-0000-0000560C0000}"/>
    <cellStyle name="Normal 6 2 10" xfId="2264" xr:uid="{00000000-0005-0000-0000-0000570C0000}"/>
    <cellStyle name="Normal 6 2 11" xfId="2265" xr:uid="{00000000-0005-0000-0000-0000580C0000}"/>
    <cellStyle name="Normal 6 2 12" xfId="2266" xr:uid="{00000000-0005-0000-0000-0000590C0000}"/>
    <cellStyle name="Normal 6 2 13" xfId="2267" xr:uid="{00000000-0005-0000-0000-00005A0C0000}"/>
    <cellStyle name="Normal 6 2 14" xfId="2268" xr:uid="{00000000-0005-0000-0000-00005B0C0000}"/>
    <cellStyle name="Normal 6 2 2" xfId="183" xr:uid="{00000000-0005-0000-0000-00005C0C0000}"/>
    <cellStyle name="Normal 6 2 2 10" xfId="4352" xr:uid="{00000000-0005-0000-0000-00005D0C0000}"/>
    <cellStyle name="Normal 6 2 2 10 2" xfId="5683" xr:uid="{5A6EAFCF-7224-466A-A09A-63F89BFAAFA6}"/>
    <cellStyle name="Normal 6 2 2 10 3" xfId="5267" xr:uid="{BC7085A8-7DD2-4B4E-B8EA-5F2308B00408}"/>
    <cellStyle name="Normal 6 2 2 10 4" xfId="23375" xr:uid="{3314F2A9-7DD6-482C-8817-53E80D42CFF3}"/>
    <cellStyle name="Normal 6 2 2 10 5" xfId="23591" xr:uid="{B8562E15-057D-4B90-9E8F-D3D515151918}"/>
    <cellStyle name="Normal 6 2 2 11" xfId="4353" xr:uid="{00000000-0005-0000-0000-00005E0C0000}"/>
    <cellStyle name="Normal 6 2 2 11 2" xfId="5684" xr:uid="{B4C47CD6-A45B-425A-AEC1-8037FA3B132A}"/>
    <cellStyle name="Normal 6 2 2 11 3" xfId="5268" xr:uid="{52B22672-7D95-4105-9BDF-C532E0E4D384}"/>
    <cellStyle name="Normal 6 2 2 11 4" xfId="23376" xr:uid="{DCD39DDE-D3B0-4B87-A1D6-EEF48A1D9D64}"/>
    <cellStyle name="Normal 6 2 2 11 5" xfId="23592" xr:uid="{3A98CD75-CA62-4F9E-B17D-A10A4BDF227F}"/>
    <cellStyle name="Normal 6 2 2 12" xfId="4354" xr:uid="{00000000-0005-0000-0000-00005F0C0000}"/>
    <cellStyle name="Normal 6 2 2 12 2" xfId="5685" xr:uid="{8F11A4AE-99CC-44F8-8045-05AB9725FE24}"/>
    <cellStyle name="Normal 6 2 2 12 3" xfId="5269" xr:uid="{2A0F63F6-0E72-4583-9D6B-C80937CBD122}"/>
    <cellStyle name="Normal 6 2 2 12 4" xfId="23377" xr:uid="{382FE847-0468-44AE-B096-181B951E9D91}"/>
    <cellStyle name="Normal 6 2 2 12 5" xfId="23593" xr:uid="{691EAAFF-5C07-49AF-BD60-F4FE5068DD51}"/>
    <cellStyle name="Normal 6 2 2 13" xfId="4355" xr:uid="{00000000-0005-0000-0000-0000600C0000}"/>
    <cellStyle name="Normal 6 2 2 13 2" xfId="5686" xr:uid="{7191751C-9240-4B42-9343-0D9130A56199}"/>
    <cellStyle name="Normal 6 2 2 13 3" xfId="5270" xr:uid="{8B2D5D83-4F6E-4A60-9EE3-FA423BBDC21F}"/>
    <cellStyle name="Normal 6 2 2 13 4" xfId="23378" xr:uid="{9B5974ED-9BB1-4229-84D0-A2222EAA8BEF}"/>
    <cellStyle name="Normal 6 2 2 13 5" xfId="23594" xr:uid="{32A68010-546D-4E8E-A0AF-2CE1F4CE1638}"/>
    <cellStyle name="Normal 6 2 2 2" xfId="4356" xr:uid="{00000000-0005-0000-0000-0000610C0000}"/>
    <cellStyle name="Normal 6 2 2 2 2" xfId="5687" xr:uid="{0EA203A6-BB14-4CC8-A1A1-9BAB45EE2035}"/>
    <cellStyle name="Normal 6 2 2 2 3" xfId="5271" xr:uid="{C65CB53F-3D6C-485A-ADFD-37EFD5B108AA}"/>
    <cellStyle name="Normal 6 2 2 2 4" xfId="23379" xr:uid="{ED9753B9-573D-49A7-8319-6364A6D8EDFA}"/>
    <cellStyle name="Normal 6 2 2 2 5" xfId="23595" xr:uid="{B7B75FF2-BE69-4578-BE61-26573D598901}"/>
    <cellStyle name="Normal 6 2 2 3" xfId="4357" xr:uid="{00000000-0005-0000-0000-0000620C0000}"/>
    <cellStyle name="Normal 6 2 2 3 2" xfId="5688" xr:uid="{B3B33FF7-EBF8-45F1-8FDA-161F428036FB}"/>
    <cellStyle name="Normal 6 2 2 3 3" xfId="5272" xr:uid="{82A4FCB6-8C2C-4B96-BDB0-04DFD7DCC0DD}"/>
    <cellStyle name="Normal 6 2 2 3 4" xfId="23380" xr:uid="{099C4B38-21AC-4EB2-9036-6684A813788A}"/>
    <cellStyle name="Normal 6 2 2 3 5" xfId="23596" xr:uid="{36F83B5E-2CA3-44C8-8C32-5A3C73BE5558}"/>
    <cellStyle name="Normal 6 2 2 4" xfId="4358" xr:uid="{00000000-0005-0000-0000-0000630C0000}"/>
    <cellStyle name="Normal 6 2 2 4 2" xfId="5689" xr:uid="{5D1840F7-FAC2-43B0-A48B-23FD1324DC0B}"/>
    <cellStyle name="Normal 6 2 2 4 3" xfId="5273" xr:uid="{E963CC2E-6803-4605-95A2-DB1BA585E08C}"/>
    <cellStyle name="Normal 6 2 2 4 4" xfId="23381" xr:uid="{8D0AB6DC-E98E-4EAC-9309-D9F6FB5C930B}"/>
    <cellStyle name="Normal 6 2 2 4 5" xfId="23597" xr:uid="{CCC49419-826A-42B1-B227-0E4CDF4E7FB5}"/>
    <cellStyle name="Normal 6 2 2 5" xfId="4359" xr:uid="{00000000-0005-0000-0000-0000640C0000}"/>
    <cellStyle name="Normal 6 2 2 5 2" xfId="5690" xr:uid="{23EFA34D-2EAB-4833-A987-EE1450CA8CB3}"/>
    <cellStyle name="Normal 6 2 2 5 3" xfId="5274" xr:uid="{60E5D775-8670-4008-AD24-0BFE40CECDFA}"/>
    <cellStyle name="Normal 6 2 2 5 4" xfId="23382" xr:uid="{2856EF73-7C6C-48B3-A3A1-0451931115D5}"/>
    <cellStyle name="Normal 6 2 2 5 5" xfId="23598" xr:uid="{96F34D56-F795-4769-833C-F24358BA1ABA}"/>
    <cellStyle name="Normal 6 2 2 6" xfId="4360" xr:uid="{00000000-0005-0000-0000-0000650C0000}"/>
    <cellStyle name="Normal 6 2 2 6 2" xfId="5691" xr:uid="{D3721442-97F9-4177-9F0D-D440C9C42C28}"/>
    <cellStyle name="Normal 6 2 2 6 3" xfId="5275" xr:uid="{1025F850-84E3-4874-8FC4-F1588180CF2C}"/>
    <cellStyle name="Normal 6 2 2 6 4" xfId="23383" xr:uid="{1F8A89C5-9ED4-47DD-8EC9-06C26D19DE61}"/>
    <cellStyle name="Normal 6 2 2 6 5" xfId="23599" xr:uid="{6CA3246B-DE39-4CDF-B23F-E0968EB3B9F6}"/>
    <cellStyle name="Normal 6 2 2 7" xfId="4361" xr:uid="{00000000-0005-0000-0000-0000660C0000}"/>
    <cellStyle name="Normal 6 2 2 7 2" xfId="5692" xr:uid="{BA2A60EB-2CD5-4464-A010-07FCAB7B31B2}"/>
    <cellStyle name="Normal 6 2 2 7 3" xfId="5276" xr:uid="{B1428255-C728-48D2-AE31-CB4EF8AA9111}"/>
    <cellStyle name="Normal 6 2 2 7 4" xfId="23384" xr:uid="{A894F905-AE5C-4C74-98DF-832C039BBD64}"/>
    <cellStyle name="Normal 6 2 2 7 5" xfId="23600" xr:uid="{65018E4E-FE1A-49C0-921F-7B30075C8C83}"/>
    <cellStyle name="Normal 6 2 2 8" xfId="4362" xr:uid="{00000000-0005-0000-0000-0000670C0000}"/>
    <cellStyle name="Normal 6 2 2 8 2" xfId="5693" xr:uid="{13D520D0-F335-434B-BF44-B21A8B3E7F2C}"/>
    <cellStyle name="Normal 6 2 2 8 3" xfId="5277" xr:uid="{E1A65DDD-82C4-45A8-8C5E-1A51DAAD0543}"/>
    <cellStyle name="Normal 6 2 2 8 4" xfId="23385" xr:uid="{E5AC68BC-5393-4693-834C-D3C09CD2CDD9}"/>
    <cellStyle name="Normal 6 2 2 8 5" xfId="23601" xr:uid="{4BB61220-B320-47BF-8079-9D2EC0224C23}"/>
    <cellStyle name="Normal 6 2 2 9" xfId="4363" xr:uid="{00000000-0005-0000-0000-0000680C0000}"/>
    <cellStyle name="Normal 6 2 2 9 2" xfId="5694" xr:uid="{803E18C4-AAC7-4D53-8D61-1926122671C5}"/>
    <cellStyle name="Normal 6 2 2 9 3" xfId="5278" xr:uid="{9026D5E1-E648-4C7B-B6F9-6E670B525D9F}"/>
    <cellStyle name="Normal 6 2 2 9 4" xfId="23386" xr:uid="{7FDF3E5B-C9AA-4CCA-AB54-E690863611C9}"/>
    <cellStyle name="Normal 6 2 2 9 5" xfId="23602" xr:uid="{FB31CB79-F1DE-4832-BFAC-0162FDB12549}"/>
    <cellStyle name="Normal 6 2 3" xfId="184" xr:uid="{00000000-0005-0000-0000-0000690C0000}"/>
    <cellStyle name="Normal 6 2 4" xfId="327" xr:uid="{00000000-0005-0000-0000-00006A0C0000}"/>
    <cellStyle name="Normal 6 2 4 2" xfId="2269" xr:uid="{00000000-0005-0000-0000-00006B0C0000}"/>
    <cellStyle name="Normal 6 2 5" xfId="2270" xr:uid="{00000000-0005-0000-0000-00006C0C0000}"/>
    <cellStyle name="Normal 6 2 6" xfId="2271" xr:uid="{00000000-0005-0000-0000-00006D0C0000}"/>
    <cellStyle name="Normal 6 2 7" xfId="2272" xr:uid="{00000000-0005-0000-0000-00006E0C0000}"/>
    <cellStyle name="Normal 6 2 8" xfId="2273" xr:uid="{00000000-0005-0000-0000-00006F0C0000}"/>
    <cellStyle name="Normal 6 2 9" xfId="2274" xr:uid="{00000000-0005-0000-0000-0000700C0000}"/>
    <cellStyle name="Normal 6 3" xfId="185" xr:uid="{00000000-0005-0000-0000-0000710C0000}"/>
    <cellStyle name="Normal 6 3 10" xfId="2276" xr:uid="{00000000-0005-0000-0000-0000720C0000}"/>
    <cellStyle name="Normal 6 3 11" xfId="2277" xr:uid="{00000000-0005-0000-0000-0000730C0000}"/>
    <cellStyle name="Normal 6 3 12" xfId="2278" xr:uid="{00000000-0005-0000-0000-0000740C0000}"/>
    <cellStyle name="Normal 6 3 13" xfId="2279" xr:uid="{00000000-0005-0000-0000-0000750C0000}"/>
    <cellStyle name="Normal 6 3 14" xfId="2280" xr:uid="{00000000-0005-0000-0000-0000760C0000}"/>
    <cellStyle name="Normal 6 3 15" xfId="2281" xr:uid="{00000000-0005-0000-0000-0000770C0000}"/>
    <cellStyle name="Normal 6 3 16" xfId="2282" xr:uid="{00000000-0005-0000-0000-0000780C0000}"/>
    <cellStyle name="Normal 6 3 17" xfId="2275" xr:uid="{00000000-0005-0000-0000-0000790C0000}"/>
    <cellStyle name="Normal 6 3 17 2" xfId="4938" xr:uid="{CF86E063-2FC9-495D-858C-48CEE13FD662}"/>
    <cellStyle name="Normal 6 3 17 3" xfId="23079" xr:uid="{FA06B272-6318-45E4-B64A-3F9A95A50640}"/>
    <cellStyle name="Normal 6 3 17 4" xfId="23488" xr:uid="{4B60B0C3-A3B8-4E3D-8FDD-9A46E2920BB2}"/>
    <cellStyle name="Normal 6 3 2" xfId="2283" xr:uid="{00000000-0005-0000-0000-00007A0C0000}"/>
    <cellStyle name="Normal 6 3 3" xfId="2284" xr:uid="{00000000-0005-0000-0000-00007B0C0000}"/>
    <cellStyle name="Normal 6 3 4" xfId="2285" xr:uid="{00000000-0005-0000-0000-00007C0C0000}"/>
    <cellStyle name="Normal 6 3 5" xfId="2286" xr:uid="{00000000-0005-0000-0000-00007D0C0000}"/>
    <cellStyle name="Normal 6 3 6" xfId="2287" xr:uid="{00000000-0005-0000-0000-00007E0C0000}"/>
    <cellStyle name="Normal 6 3 7" xfId="2288" xr:uid="{00000000-0005-0000-0000-00007F0C0000}"/>
    <cellStyle name="Normal 6 3 8" xfId="2289" xr:uid="{00000000-0005-0000-0000-0000800C0000}"/>
    <cellStyle name="Normal 6 3 9" xfId="2290" xr:uid="{00000000-0005-0000-0000-0000810C0000}"/>
    <cellStyle name="Normal 6 4" xfId="186" xr:uid="{00000000-0005-0000-0000-0000820C0000}"/>
    <cellStyle name="Normal 6 4 2" xfId="4364" xr:uid="{00000000-0005-0000-0000-0000830C0000}"/>
    <cellStyle name="Normal 6 4 3" xfId="4365" xr:uid="{00000000-0005-0000-0000-0000840C0000}"/>
    <cellStyle name="Normal 6 4 4" xfId="4366" xr:uid="{00000000-0005-0000-0000-0000850C0000}"/>
    <cellStyle name="Normal 6 4 5" xfId="4367" xr:uid="{00000000-0005-0000-0000-0000860C0000}"/>
    <cellStyle name="Normal 6 4 6" xfId="4368" xr:uid="{00000000-0005-0000-0000-0000870C0000}"/>
    <cellStyle name="Normal 6 4 7" xfId="4369" xr:uid="{00000000-0005-0000-0000-0000880C0000}"/>
    <cellStyle name="Normal 6 4 8" xfId="4370" xr:uid="{00000000-0005-0000-0000-0000890C0000}"/>
    <cellStyle name="Normal 6 5" xfId="187" xr:uid="{00000000-0005-0000-0000-00008A0C0000}"/>
    <cellStyle name="Normal 6 5 2" xfId="4371" xr:uid="{00000000-0005-0000-0000-00008B0C0000}"/>
    <cellStyle name="Normal 6 5 3" xfId="4372" xr:uid="{00000000-0005-0000-0000-00008C0C0000}"/>
    <cellStyle name="Normal 6 5 4" xfId="4373" xr:uid="{00000000-0005-0000-0000-00008D0C0000}"/>
    <cellStyle name="Normal 6 5 5" xfId="4374" xr:uid="{00000000-0005-0000-0000-00008E0C0000}"/>
    <cellStyle name="Normal 6 5 6" xfId="4375" xr:uid="{00000000-0005-0000-0000-00008F0C0000}"/>
    <cellStyle name="Normal 6 5 7" xfId="4376" xr:uid="{00000000-0005-0000-0000-0000900C0000}"/>
    <cellStyle name="Normal 6 5 8" xfId="4377" xr:uid="{00000000-0005-0000-0000-0000910C0000}"/>
    <cellStyle name="Normal 6 6" xfId="2291" xr:uid="{00000000-0005-0000-0000-0000920C0000}"/>
    <cellStyle name="Normal 6 7" xfId="2292" xr:uid="{00000000-0005-0000-0000-0000930C0000}"/>
    <cellStyle name="Normal 6 8" xfId="2293" xr:uid="{00000000-0005-0000-0000-0000940C0000}"/>
    <cellStyle name="Normal 6 9" xfId="2294" xr:uid="{00000000-0005-0000-0000-0000950C0000}"/>
    <cellStyle name="Normal 6_ELC" xfId="2295" xr:uid="{00000000-0005-0000-0000-0000960C0000}"/>
    <cellStyle name="Normal 7" xfId="188" xr:uid="{00000000-0005-0000-0000-0000970C0000}"/>
    <cellStyle name="Normal 7 10" xfId="4378" xr:uid="{00000000-0005-0000-0000-0000980C0000}"/>
    <cellStyle name="Normal 7 11" xfId="4379" xr:uid="{00000000-0005-0000-0000-0000990C0000}"/>
    <cellStyle name="Normal 7 12" xfId="4380" xr:uid="{00000000-0005-0000-0000-00009A0C0000}"/>
    <cellStyle name="Normal 7 13" xfId="4381" xr:uid="{00000000-0005-0000-0000-00009B0C0000}"/>
    <cellStyle name="Normal 7 2" xfId="189" xr:uid="{00000000-0005-0000-0000-00009C0C0000}"/>
    <cellStyle name="Normal 7 2 2" xfId="2296" xr:uid="{00000000-0005-0000-0000-00009D0C0000}"/>
    <cellStyle name="Normal 7 2 3" xfId="2297" xr:uid="{00000000-0005-0000-0000-00009E0C0000}"/>
    <cellStyle name="Normal 7 2 3 2" xfId="4382" xr:uid="{00000000-0005-0000-0000-00009F0C0000}"/>
    <cellStyle name="Normal 7 2 4" xfId="4383" xr:uid="{00000000-0005-0000-0000-0000A00C0000}"/>
    <cellStyle name="Normal 7 2 5" xfId="4384" xr:uid="{00000000-0005-0000-0000-0000A10C0000}"/>
    <cellStyle name="Normal 7 2 6" xfId="4385" xr:uid="{00000000-0005-0000-0000-0000A20C0000}"/>
    <cellStyle name="Normal 7 2 7" xfId="4386" xr:uid="{00000000-0005-0000-0000-0000A30C0000}"/>
    <cellStyle name="Normal 7 2 8" xfId="4387" xr:uid="{00000000-0005-0000-0000-0000A40C0000}"/>
    <cellStyle name="Normal 7 2 9" xfId="4388" xr:uid="{00000000-0005-0000-0000-0000A50C0000}"/>
    <cellStyle name="Normal 7 2_Scen_XBase" xfId="2298" xr:uid="{00000000-0005-0000-0000-0000A60C0000}"/>
    <cellStyle name="Normal 7 3" xfId="2299" xr:uid="{00000000-0005-0000-0000-0000A70C0000}"/>
    <cellStyle name="Normal 7 3 10" xfId="5695" xr:uid="{03078FEC-F88E-42CE-9CC0-D9B6E68573AF}"/>
    <cellStyle name="Normal 7 3 11" xfId="4939" xr:uid="{573C6B0B-82F3-4776-8AF8-42A345BA8E4C}"/>
    <cellStyle name="Normal 7 3 12" xfId="23080" xr:uid="{AFDB8C59-3717-4EB9-B9D9-3FFCBBBF0B89}"/>
    <cellStyle name="Normal 7 3 13" xfId="23489" xr:uid="{EE0E397F-5647-4434-9326-56AB58E6AEDD}"/>
    <cellStyle name="Normal 7 3 2" xfId="4390" xr:uid="{00000000-0005-0000-0000-0000A80C0000}"/>
    <cellStyle name="Normal 7 3 3" xfId="4391" xr:uid="{00000000-0005-0000-0000-0000A90C0000}"/>
    <cellStyle name="Normal 7 3 4" xfId="4392" xr:uid="{00000000-0005-0000-0000-0000AA0C0000}"/>
    <cellStyle name="Normal 7 3 5" xfId="4393" xr:uid="{00000000-0005-0000-0000-0000AB0C0000}"/>
    <cellStyle name="Normal 7 3 6" xfId="4394" xr:uid="{00000000-0005-0000-0000-0000AC0C0000}"/>
    <cellStyle name="Normal 7 3 7" xfId="4395" xr:uid="{00000000-0005-0000-0000-0000AD0C0000}"/>
    <cellStyle name="Normal 7 3 8" xfId="4396" xr:uid="{00000000-0005-0000-0000-0000AE0C0000}"/>
    <cellStyle name="Normal 7 3 9" xfId="4389" xr:uid="{00000000-0005-0000-0000-0000AF0C0000}"/>
    <cellStyle name="Normal 7 4" xfId="2300" xr:uid="{00000000-0005-0000-0000-0000B00C0000}"/>
    <cellStyle name="Normal 7 4 10" xfId="5696" xr:uid="{376C4971-8642-4090-97EF-A1AD8F0BBA65}"/>
    <cellStyle name="Normal 7 4 2" xfId="4397" xr:uid="{00000000-0005-0000-0000-0000B10C0000}"/>
    <cellStyle name="Normal 7 4 3" xfId="4398" xr:uid="{00000000-0005-0000-0000-0000B20C0000}"/>
    <cellStyle name="Normal 7 4 4" xfId="4399" xr:uid="{00000000-0005-0000-0000-0000B30C0000}"/>
    <cellStyle name="Normal 7 4 5" xfId="4400" xr:uid="{00000000-0005-0000-0000-0000B40C0000}"/>
    <cellStyle name="Normal 7 4 6" xfId="4401" xr:uid="{00000000-0005-0000-0000-0000B50C0000}"/>
    <cellStyle name="Normal 7 4 7" xfId="4402" xr:uid="{00000000-0005-0000-0000-0000B60C0000}"/>
    <cellStyle name="Normal 7 4 8" xfId="4403" xr:uid="{00000000-0005-0000-0000-0000B70C0000}"/>
    <cellStyle name="Normal 7 4 9" xfId="5697" xr:uid="{FBEB3902-964B-4103-BC33-267E48D2EA43}"/>
    <cellStyle name="Normal 7 5" xfId="4404" xr:uid="{00000000-0005-0000-0000-0000B80C0000}"/>
    <cellStyle name="Normal 7 5 10" xfId="5698" xr:uid="{E6A46782-02F9-4C91-A0A2-8D4076D312E9}"/>
    <cellStyle name="Normal 7 5 2" xfId="4405" xr:uid="{00000000-0005-0000-0000-0000B90C0000}"/>
    <cellStyle name="Normal 7 5 3" xfId="4406" xr:uid="{00000000-0005-0000-0000-0000BA0C0000}"/>
    <cellStyle name="Normal 7 5 4" xfId="4407" xr:uid="{00000000-0005-0000-0000-0000BB0C0000}"/>
    <cellStyle name="Normal 7 5 5" xfId="4408" xr:uid="{00000000-0005-0000-0000-0000BC0C0000}"/>
    <cellStyle name="Normal 7 5 6" xfId="4409" xr:uid="{00000000-0005-0000-0000-0000BD0C0000}"/>
    <cellStyle name="Normal 7 5 7" xfId="4410" xr:uid="{00000000-0005-0000-0000-0000BE0C0000}"/>
    <cellStyle name="Normal 7 5 8" xfId="4411" xr:uid="{00000000-0005-0000-0000-0000BF0C0000}"/>
    <cellStyle name="Normal 7 5 9" xfId="5699" xr:uid="{F5E34374-8672-4968-92FC-C66252E2BEF0}"/>
    <cellStyle name="Normal 7 6" xfId="4412" xr:uid="{00000000-0005-0000-0000-0000C00C0000}"/>
    <cellStyle name="Normal 7 7" xfId="4413" xr:uid="{00000000-0005-0000-0000-0000C10C0000}"/>
    <cellStyle name="Normal 7 8" xfId="4414" xr:uid="{00000000-0005-0000-0000-0000C20C0000}"/>
    <cellStyle name="Normal 7 9" xfId="4415" xr:uid="{00000000-0005-0000-0000-0000C30C0000}"/>
    <cellStyle name="Normal 8" xfId="190" xr:uid="{00000000-0005-0000-0000-0000C40C0000}"/>
    <cellStyle name="Normal 8 10" xfId="2301" xr:uid="{00000000-0005-0000-0000-0000C50C0000}"/>
    <cellStyle name="Normal 8 10 2" xfId="4416" xr:uid="{00000000-0005-0000-0000-0000C60C0000}"/>
    <cellStyle name="Normal 8 11" xfId="2302" xr:uid="{00000000-0005-0000-0000-0000C70C0000}"/>
    <cellStyle name="Normal 8 11 2" xfId="4417" xr:uid="{00000000-0005-0000-0000-0000C80C0000}"/>
    <cellStyle name="Normal 8 11 3" xfId="5700" xr:uid="{67B3F97C-62AA-4F52-85B4-28AE0C34E8A2}"/>
    <cellStyle name="Normal 8 11 4" xfId="4940" xr:uid="{CC2933B9-E1D6-4BD2-81D2-A5B0B517E7BA}"/>
    <cellStyle name="Normal 8 11 5" xfId="23081" xr:uid="{3B4BCCA6-8E73-4F82-964F-5183EBD4FC3F}"/>
    <cellStyle name="Normal 8 11 6" xfId="23490" xr:uid="{5FA09BE6-40FA-4D76-95D4-CFD0CF95D8C8}"/>
    <cellStyle name="Normal 8 12" xfId="4418" xr:uid="{00000000-0005-0000-0000-0000C90C0000}"/>
    <cellStyle name="Normal 8 13" xfId="4419" xr:uid="{00000000-0005-0000-0000-0000CA0C0000}"/>
    <cellStyle name="Normal 8 14" xfId="23406" xr:uid="{E8D43001-59C2-480C-AD9D-B7B9FBF99B66}"/>
    <cellStyle name="Normal 8 2" xfId="191" xr:uid="{00000000-0005-0000-0000-0000CB0C0000}"/>
    <cellStyle name="Normal 8 2 2" xfId="4420" xr:uid="{00000000-0005-0000-0000-0000CC0C0000}"/>
    <cellStyle name="Normal 8 2 3" xfId="4421" xr:uid="{00000000-0005-0000-0000-0000CD0C0000}"/>
    <cellStyle name="Normal 8 2 4" xfId="4422" xr:uid="{00000000-0005-0000-0000-0000CE0C0000}"/>
    <cellStyle name="Normal 8 2 5" xfId="4423" xr:uid="{00000000-0005-0000-0000-0000CF0C0000}"/>
    <cellStyle name="Normal 8 2 6" xfId="4424" xr:uid="{00000000-0005-0000-0000-0000D00C0000}"/>
    <cellStyle name="Normal 8 2 7" xfId="4425" xr:uid="{00000000-0005-0000-0000-0000D10C0000}"/>
    <cellStyle name="Normal 8 2 8" xfId="4426" xr:uid="{00000000-0005-0000-0000-0000D20C0000}"/>
    <cellStyle name="Normal 8 2 9" xfId="4427" xr:uid="{00000000-0005-0000-0000-0000D30C0000}"/>
    <cellStyle name="Normal 8 3" xfId="2303" xr:uid="{00000000-0005-0000-0000-0000D40C0000}"/>
    <cellStyle name="Normal 8 3 2" xfId="4428" xr:uid="{00000000-0005-0000-0000-0000D50C0000}"/>
    <cellStyle name="Normal 8 3 3" xfId="4429" xr:uid="{00000000-0005-0000-0000-0000D60C0000}"/>
    <cellStyle name="Normal 8 3 4" xfId="4430" xr:uid="{00000000-0005-0000-0000-0000D70C0000}"/>
    <cellStyle name="Normal 8 3 5" xfId="4431" xr:uid="{00000000-0005-0000-0000-0000D80C0000}"/>
    <cellStyle name="Normal 8 3 6" xfId="4432" xr:uid="{00000000-0005-0000-0000-0000D90C0000}"/>
    <cellStyle name="Normal 8 3 7" xfId="4433" xr:uid="{00000000-0005-0000-0000-0000DA0C0000}"/>
    <cellStyle name="Normal 8 3 8" xfId="4434" xr:uid="{00000000-0005-0000-0000-0000DB0C0000}"/>
    <cellStyle name="Normal 8 4" xfId="2304" xr:uid="{00000000-0005-0000-0000-0000DC0C0000}"/>
    <cellStyle name="Normal 8 4 2" xfId="4435" xr:uid="{00000000-0005-0000-0000-0000DD0C0000}"/>
    <cellStyle name="Normal 8 4 3" xfId="4436" xr:uid="{00000000-0005-0000-0000-0000DE0C0000}"/>
    <cellStyle name="Normal 8 4 4" xfId="4437" xr:uid="{00000000-0005-0000-0000-0000DF0C0000}"/>
    <cellStyle name="Normal 8 4 5" xfId="4438" xr:uid="{00000000-0005-0000-0000-0000E00C0000}"/>
    <cellStyle name="Normal 8 4 6" xfId="4439" xr:uid="{00000000-0005-0000-0000-0000E10C0000}"/>
    <cellStyle name="Normal 8 4 7" xfId="4440" xr:uid="{00000000-0005-0000-0000-0000E20C0000}"/>
    <cellStyle name="Normal 8 4 8" xfId="4441" xr:uid="{00000000-0005-0000-0000-0000E30C0000}"/>
    <cellStyle name="Normal 8 5" xfId="2305" xr:uid="{00000000-0005-0000-0000-0000E40C0000}"/>
    <cellStyle name="Normal 8 5 2" xfId="4442" xr:uid="{00000000-0005-0000-0000-0000E50C0000}"/>
    <cellStyle name="Normal 8 5 3" xfId="4443" xr:uid="{00000000-0005-0000-0000-0000E60C0000}"/>
    <cellStyle name="Normal 8 5 4" xfId="4444" xr:uid="{00000000-0005-0000-0000-0000E70C0000}"/>
    <cellStyle name="Normal 8 5 5" xfId="4445" xr:uid="{00000000-0005-0000-0000-0000E80C0000}"/>
    <cellStyle name="Normal 8 5 6" xfId="4446" xr:uid="{00000000-0005-0000-0000-0000E90C0000}"/>
    <cellStyle name="Normal 8 5 7" xfId="4447" xr:uid="{00000000-0005-0000-0000-0000EA0C0000}"/>
    <cellStyle name="Normal 8 5 8" xfId="4448" xr:uid="{00000000-0005-0000-0000-0000EB0C0000}"/>
    <cellStyle name="Normal 8 6" xfId="2306" xr:uid="{00000000-0005-0000-0000-0000EC0C0000}"/>
    <cellStyle name="Normal 8 7" xfId="2307" xr:uid="{00000000-0005-0000-0000-0000ED0C0000}"/>
    <cellStyle name="Normal 8 8" xfId="2308" xr:uid="{00000000-0005-0000-0000-0000EE0C0000}"/>
    <cellStyle name="Normal 8 9" xfId="2309" xr:uid="{00000000-0005-0000-0000-0000EF0C0000}"/>
    <cellStyle name="Normal 9" xfId="192" xr:uid="{00000000-0005-0000-0000-0000F00C0000}"/>
    <cellStyle name="Normal 9 10" xfId="2310" xr:uid="{00000000-0005-0000-0000-0000F10C0000}"/>
    <cellStyle name="Normal 9 10 2" xfId="5702" xr:uid="{39EEBE61-745B-4C1D-B93A-D062BC56DEA0}"/>
    <cellStyle name="Normal 9 10 3" xfId="4941" xr:uid="{D06F9EE8-F735-49DF-B386-EF2613155617}"/>
    <cellStyle name="Normal 9 10 4" xfId="23082" xr:uid="{71F6C4DE-9A96-4147-9954-00086E54B688}"/>
    <cellStyle name="Normal 9 10 5" xfId="23491" xr:uid="{1D73CE92-E182-44D9-A482-852CD5241F25}"/>
    <cellStyle name="Normal 9 11" xfId="5701" xr:uid="{ECB70322-B5BD-4449-B60D-A8014EDECABC}"/>
    <cellStyle name="Normal 9 12" xfId="4821" xr:uid="{43667388-5D47-4ACB-A5A9-A3925E2E6CAD}"/>
    <cellStyle name="Normal 9 13" xfId="22981" xr:uid="{A1BB9FBE-3C58-4D28-9604-3E90E1EF0517}"/>
    <cellStyle name="Normal 9 14" xfId="23424" xr:uid="{25730CDD-E03A-4660-A6BA-3D176F1D5541}"/>
    <cellStyle name="Normal 9 2" xfId="193" xr:uid="{00000000-0005-0000-0000-0000F20C0000}"/>
    <cellStyle name="Normal 9 2 2" xfId="329" xr:uid="{00000000-0005-0000-0000-0000F30C0000}"/>
    <cellStyle name="Normal 9 2 2 2" xfId="2312" xr:uid="{00000000-0005-0000-0000-0000F40C0000}"/>
    <cellStyle name="Normal 9 2 2 3" xfId="4859" xr:uid="{3B4354C2-CAEF-47BB-9027-FF09E1AA566A}"/>
    <cellStyle name="Normal 9 2 2 4" xfId="23016" xr:uid="{ECCF82C9-BA47-48A3-9806-997C4CF66C04}"/>
    <cellStyle name="Normal 9 2 2 5" xfId="23451" xr:uid="{8E43F95E-01BF-4077-911C-E712F724ED3C}"/>
    <cellStyle name="Normal 9 2 3" xfId="2311" xr:uid="{00000000-0005-0000-0000-0000F50C0000}"/>
    <cellStyle name="Normal 9 2 3 2" xfId="4942" xr:uid="{04D5EF88-EC84-4908-9542-EC0BD68F0D76}"/>
    <cellStyle name="Normal 9 2 3 3" xfId="23083" xr:uid="{84C201D2-A472-4A44-983C-BF78D25C415F}"/>
    <cellStyle name="Normal 9 2 3 4" xfId="23492" xr:uid="{CDC266EA-5335-47E8-AE11-7F69515CCA37}"/>
    <cellStyle name="Normal 9 2 4" xfId="5703" xr:uid="{48311AC2-41D0-4985-9472-817C86C04D25}"/>
    <cellStyle name="Normal 9 2 5" xfId="4822" xr:uid="{C3F45C49-A840-47CE-AB5B-FDE3BB0ECF23}"/>
    <cellStyle name="Normal 9 2 6" xfId="22982" xr:uid="{329C34FC-316B-4219-9F9D-1DB90263FDC1}"/>
    <cellStyle name="Normal 9 2 7" xfId="23425" xr:uid="{F2B83CF5-47BC-4B3A-B96C-4200449CB2D2}"/>
    <cellStyle name="Normal 9 3" xfId="328" xr:uid="{00000000-0005-0000-0000-0000F60C0000}"/>
    <cellStyle name="Normal 9 3 2" xfId="2313" xr:uid="{00000000-0005-0000-0000-0000F70C0000}"/>
    <cellStyle name="Normal 9 3 3" xfId="4858" xr:uid="{9BAC4DD2-C6F6-488F-9FC5-16D2ADEC1B72}"/>
    <cellStyle name="Normal 9 3 4" xfId="23015" xr:uid="{1E0F2289-F34B-4924-8F59-5A39F4586944}"/>
    <cellStyle name="Normal 9 3 5" xfId="23450" xr:uid="{20F520F9-2977-4423-B25E-CCEB5BCFA999}"/>
    <cellStyle name="Normal 9 4" xfId="2314" xr:uid="{00000000-0005-0000-0000-0000F80C0000}"/>
    <cellStyle name="Normal 9 5" xfId="2315" xr:uid="{00000000-0005-0000-0000-0000F90C0000}"/>
    <cellStyle name="Normal 9 6" xfId="2316" xr:uid="{00000000-0005-0000-0000-0000FA0C0000}"/>
    <cellStyle name="Normal 9 7" xfId="2317" xr:uid="{00000000-0005-0000-0000-0000FB0C0000}"/>
    <cellStyle name="Normal 9 8" xfId="2318" xr:uid="{00000000-0005-0000-0000-0000FC0C0000}"/>
    <cellStyle name="Normal 9 9" xfId="2319" xr:uid="{00000000-0005-0000-0000-0000FD0C0000}"/>
    <cellStyle name="Normal GHG Numbers (0.00)" xfId="2320" xr:uid="{00000000-0005-0000-0000-0000FE0C0000}"/>
    <cellStyle name="Normal GHG Textfiels Bold" xfId="2321" xr:uid="{00000000-0005-0000-0000-0000FF0C0000}"/>
    <cellStyle name="Normal GHG whole table" xfId="2322" xr:uid="{00000000-0005-0000-0000-0000000D0000}"/>
    <cellStyle name="Normal GHG-Shade" xfId="2323" xr:uid="{00000000-0005-0000-0000-0000010D0000}"/>
    <cellStyle name="Normal_ELC" xfId="6" xr:uid="{00000000-0005-0000-0000-0000020D0000}"/>
    <cellStyle name="Normal_SUBRES_B-NTech-BE" xfId="330" xr:uid="{00000000-0005-0000-0000-0000030D0000}"/>
    <cellStyle name="Normale_B2020" xfId="2" xr:uid="{00000000-0005-0000-0000-0000040D0000}"/>
    <cellStyle name="Normale_Scen_UC_IND-StrucConst" xfId="9" xr:uid="{00000000-0005-0000-0000-0000050D0000}"/>
    <cellStyle name="Normale_Scen_UC_IND-StrucConst 2" xfId="10" xr:uid="{00000000-0005-0000-0000-0000060D0000}"/>
    <cellStyle name="Note 10" xfId="2324" xr:uid="{00000000-0005-0000-0000-0000070D0000}"/>
    <cellStyle name="Note 10 2" xfId="2325" xr:uid="{00000000-0005-0000-0000-0000080D0000}"/>
    <cellStyle name="Note 10 3" xfId="2326" xr:uid="{00000000-0005-0000-0000-0000090D0000}"/>
    <cellStyle name="Note 10 3 2" xfId="2327" xr:uid="{00000000-0005-0000-0000-00000A0D0000}"/>
    <cellStyle name="Note 10 3_ELC_final" xfId="2328" xr:uid="{00000000-0005-0000-0000-00000B0D0000}"/>
    <cellStyle name="Note 10_ELC_final" xfId="2329" xr:uid="{00000000-0005-0000-0000-00000C0D0000}"/>
    <cellStyle name="Note 11" xfId="2330" xr:uid="{00000000-0005-0000-0000-00000D0D0000}"/>
    <cellStyle name="Note 11 2" xfId="2331" xr:uid="{00000000-0005-0000-0000-00000E0D0000}"/>
    <cellStyle name="Note 11_ELC_final" xfId="2332" xr:uid="{00000000-0005-0000-0000-00000F0D0000}"/>
    <cellStyle name="Note 12" xfId="2333" xr:uid="{00000000-0005-0000-0000-0000100D0000}"/>
    <cellStyle name="Note 12 2" xfId="2334" xr:uid="{00000000-0005-0000-0000-0000110D0000}"/>
    <cellStyle name="Note 12_ELC_final" xfId="2335" xr:uid="{00000000-0005-0000-0000-0000120D0000}"/>
    <cellStyle name="Note 13" xfId="2336" xr:uid="{00000000-0005-0000-0000-0000130D0000}"/>
    <cellStyle name="Note 13 2" xfId="2337" xr:uid="{00000000-0005-0000-0000-0000140D0000}"/>
    <cellStyle name="Note 13_ELC_final" xfId="2338" xr:uid="{00000000-0005-0000-0000-0000150D0000}"/>
    <cellStyle name="Note 14" xfId="2339" xr:uid="{00000000-0005-0000-0000-0000160D0000}"/>
    <cellStyle name="Note 14 2" xfId="2340" xr:uid="{00000000-0005-0000-0000-0000170D0000}"/>
    <cellStyle name="Note 14_ELC_final" xfId="2341" xr:uid="{00000000-0005-0000-0000-0000180D0000}"/>
    <cellStyle name="Note 15" xfId="2342" xr:uid="{00000000-0005-0000-0000-0000190D0000}"/>
    <cellStyle name="Note 15 2" xfId="2343" xr:uid="{00000000-0005-0000-0000-00001A0D0000}"/>
    <cellStyle name="Note 15_ELC_final" xfId="2344" xr:uid="{00000000-0005-0000-0000-00001B0D0000}"/>
    <cellStyle name="Note 16" xfId="2345" xr:uid="{00000000-0005-0000-0000-00001C0D0000}"/>
    <cellStyle name="Note 16 2" xfId="2346" xr:uid="{00000000-0005-0000-0000-00001D0D0000}"/>
    <cellStyle name="Note 16_ELC_final" xfId="2347" xr:uid="{00000000-0005-0000-0000-00001E0D0000}"/>
    <cellStyle name="Note 17" xfId="2348" xr:uid="{00000000-0005-0000-0000-00001F0D0000}"/>
    <cellStyle name="Note 17 2" xfId="2349" xr:uid="{00000000-0005-0000-0000-0000200D0000}"/>
    <cellStyle name="Note 17_ELC_final" xfId="2350" xr:uid="{00000000-0005-0000-0000-0000210D0000}"/>
    <cellStyle name="Note 18" xfId="2351" xr:uid="{00000000-0005-0000-0000-0000220D0000}"/>
    <cellStyle name="Note 18 2" xfId="2352" xr:uid="{00000000-0005-0000-0000-0000230D0000}"/>
    <cellStyle name="Note 18_ELC_final" xfId="2353" xr:uid="{00000000-0005-0000-0000-0000240D0000}"/>
    <cellStyle name="Note 19" xfId="2354" xr:uid="{00000000-0005-0000-0000-0000250D0000}"/>
    <cellStyle name="Note 2" xfId="194" xr:uid="{00000000-0005-0000-0000-0000260D0000}"/>
    <cellStyle name="Note 2 10" xfId="4449" xr:uid="{00000000-0005-0000-0000-0000270D0000}"/>
    <cellStyle name="Note 2 11" xfId="4450" xr:uid="{00000000-0005-0000-0000-0000280D0000}"/>
    <cellStyle name="Note 2 12" xfId="4451" xr:uid="{00000000-0005-0000-0000-0000290D0000}"/>
    <cellStyle name="Note 2 13" xfId="4452" xr:uid="{00000000-0005-0000-0000-00002A0D0000}"/>
    <cellStyle name="Note 2 14" xfId="4453" xr:uid="{00000000-0005-0000-0000-00002B0D0000}"/>
    <cellStyle name="Note 2 15" xfId="4454" xr:uid="{00000000-0005-0000-0000-00002C0D0000}"/>
    <cellStyle name="Note 2 16" xfId="5704" xr:uid="{DA478DA2-B339-4591-B677-388BB9EBE644}"/>
    <cellStyle name="Note 2 16 2" xfId="23407" xr:uid="{6A6233A3-6232-4E54-82C7-9846316525F5}"/>
    <cellStyle name="Note 2 2" xfId="275" xr:uid="{00000000-0005-0000-0000-00002D0D0000}"/>
    <cellStyle name="Note 2 2 2" xfId="2355" xr:uid="{00000000-0005-0000-0000-00002E0D0000}"/>
    <cellStyle name="Note 2 2 2 2" xfId="5705" xr:uid="{02A77757-8AB4-4558-B090-B933A774436B}"/>
    <cellStyle name="Note 2 3" xfId="2356" xr:uid="{00000000-0005-0000-0000-00002F0D0000}"/>
    <cellStyle name="Note 2 4" xfId="2357" xr:uid="{00000000-0005-0000-0000-0000300D0000}"/>
    <cellStyle name="Note 2 5" xfId="4455" xr:uid="{00000000-0005-0000-0000-0000310D0000}"/>
    <cellStyle name="Note 2 6" xfId="4456" xr:uid="{00000000-0005-0000-0000-0000320D0000}"/>
    <cellStyle name="Note 2 7" xfId="4457" xr:uid="{00000000-0005-0000-0000-0000330D0000}"/>
    <cellStyle name="Note 2 8" xfId="4458" xr:uid="{00000000-0005-0000-0000-0000340D0000}"/>
    <cellStyle name="Note 2 9" xfId="4459" xr:uid="{00000000-0005-0000-0000-0000350D0000}"/>
    <cellStyle name="Note 2_PrimaryEnergyPrices_TIMES" xfId="2358" xr:uid="{00000000-0005-0000-0000-0000360D0000}"/>
    <cellStyle name="Note 20" xfId="2359" xr:uid="{00000000-0005-0000-0000-0000370D0000}"/>
    <cellStyle name="Note 21" xfId="2360" xr:uid="{00000000-0005-0000-0000-0000380D0000}"/>
    <cellStyle name="Note 22" xfId="2361" xr:uid="{00000000-0005-0000-0000-0000390D0000}"/>
    <cellStyle name="Note 23" xfId="2362" xr:uid="{00000000-0005-0000-0000-00003A0D0000}"/>
    <cellStyle name="Note 24" xfId="2363" xr:uid="{00000000-0005-0000-0000-00003B0D0000}"/>
    <cellStyle name="Note 25" xfId="2364" xr:uid="{00000000-0005-0000-0000-00003C0D0000}"/>
    <cellStyle name="Note 26" xfId="2365" xr:uid="{00000000-0005-0000-0000-00003D0D0000}"/>
    <cellStyle name="Note 27" xfId="2366" xr:uid="{00000000-0005-0000-0000-00003E0D0000}"/>
    <cellStyle name="Note 28" xfId="2367" xr:uid="{00000000-0005-0000-0000-00003F0D0000}"/>
    <cellStyle name="Note 29" xfId="2368" xr:uid="{00000000-0005-0000-0000-0000400D0000}"/>
    <cellStyle name="Note 3" xfId="195" xr:uid="{00000000-0005-0000-0000-0000410D0000}"/>
    <cellStyle name="Note 3 2" xfId="196" xr:uid="{00000000-0005-0000-0000-0000420D0000}"/>
    <cellStyle name="Note 3 2 2" xfId="2370" xr:uid="{00000000-0005-0000-0000-0000430D0000}"/>
    <cellStyle name="Note 3 3" xfId="197" xr:uid="{00000000-0005-0000-0000-0000440D0000}"/>
    <cellStyle name="Note 3 4" xfId="331" xr:uid="{00000000-0005-0000-0000-0000450D0000}"/>
    <cellStyle name="Note 3 4 2" xfId="2371" xr:uid="{00000000-0005-0000-0000-0000460D0000}"/>
    <cellStyle name="Note 3 4 3" xfId="4860" xr:uid="{C4973A03-50BB-48D4-AABA-39E993D7FB34}"/>
    <cellStyle name="Note 3 5" xfId="2372" xr:uid="{00000000-0005-0000-0000-0000470D0000}"/>
    <cellStyle name="Note 3 6" xfId="2373" xr:uid="{00000000-0005-0000-0000-0000480D0000}"/>
    <cellStyle name="Note 3 7" xfId="2369" xr:uid="{00000000-0005-0000-0000-0000490D0000}"/>
    <cellStyle name="Note 3_PrimaryEnergyPrices_TIMES" xfId="5706" xr:uid="{02D14EDB-A9CC-43D6-97C6-D2305865DF47}"/>
    <cellStyle name="Note 30" xfId="2374" xr:uid="{00000000-0005-0000-0000-00004A0D0000}"/>
    <cellStyle name="Note 31" xfId="2375" xr:uid="{00000000-0005-0000-0000-00004B0D0000}"/>
    <cellStyle name="Note 32" xfId="2376" xr:uid="{00000000-0005-0000-0000-00004C0D0000}"/>
    <cellStyle name="Note 33" xfId="2377" xr:uid="{00000000-0005-0000-0000-00004D0D0000}"/>
    <cellStyle name="Note 34" xfId="2378" xr:uid="{00000000-0005-0000-0000-00004E0D0000}"/>
    <cellStyle name="Note 35" xfId="2379" xr:uid="{00000000-0005-0000-0000-00004F0D0000}"/>
    <cellStyle name="Note 36" xfId="2380" xr:uid="{00000000-0005-0000-0000-0000500D0000}"/>
    <cellStyle name="Note 37" xfId="2381" xr:uid="{00000000-0005-0000-0000-0000510D0000}"/>
    <cellStyle name="Note 38" xfId="2382" xr:uid="{00000000-0005-0000-0000-0000520D0000}"/>
    <cellStyle name="Note 39" xfId="2383" xr:uid="{00000000-0005-0000-0000-0000530D0000}"/>
    <cellStyle name="Note 4" xfId="2384" xr:uid="{00000000-0005-0000-0000-0000540D0000}"/>
    <cellStyle name="Note 4 2" xfId="2385" xr:uid="{00000000-0005-0000-0000-0000550D0000}"/>
    <cellStyle name="Note 4 3" xfId="2386" xr:uid="{00000000-0005-0000-0000-0000560D0000}"/>
    <cellStyle name="Note 4 3 2" xfId="2387" xr:uid="{00000000-0005-0000-0000-0000570D0000}"/>
    <cellStyle name="Note 4 3_ELC_final" xfId="2388" xr:uid="{00000000-0005-0000-0000-0000580D0000}"/>
    <cellStyle name="Note 4 4" xfId="2389" xr:uid="{00000000-0005-0000-0000-0000590D0000}"/>
    <cellStyle name="Note 4_ELC_final" xfId="2390" xr:uid="{00000000-0005-0000-0000-00005A0D0000}"/>
    <cellStyle name="Note 40" xfId="2391" xr:uid="{00000000-0005-0000-0000-00005B0D0000}"/>
    <cellStyle name="Note 41" xfId="2392" xr:uid="{00000000-0005-0000-0000-00005C0D0000}"/>
    <cellStyle name="Note 42" xfId="5707" xr:uid="{20AD1626-A681-4A33-A19B-A4CDFFEAC419}"/>
    <cellStyle name="Note 5" xfId="2393" xr:uid="{00000000-0005-0000-0000-00005D0D0000}"/>
    <cellStyle name="Note 5 2" xfId="2394" xr:uid="{00000000-0005-0000-0000-00005E0D0000}"/>
    <cellStyle name="Note 5 3" xfId="2395" xr:uid="{00000000-0005-0000-0000-00005F0D0000}"/>
    <cellStyle name="Note 5 3 2" xfId="2396" xr:uid="{00000000-0005-0000-0000-0000600D0000}"/>
    <cellStyle name="Note 5 3_ELC_final" xfId="2397" xr:uid="{00000000-0005-0000-0000-0000610D0000}"/>
    <cellStyle name="Note 5 4" xfId="2398" xr:uid="{00000000-0005-0000-0000-0000620D0000}"/>
    <cellStyle name="Note 5_ELC_final" xfId="2399" xr:uid="{00000000-0005-0000-0000-0000630D0000}"/>
    <cellStyle name="Note 6" xfId="2400" xr:uid="{00000000-0005-0000-0000-0000640D0000}"/>
    <cellStyle name="Note 6 2" xfId="2401" xr:uid="{00000000-0005-0000-0000-0000650D0000}"/>
    <cellStyle name="Note 6 3" xfId="2402" xr:uid="{00000000-0005-0000-0000-0000660D0000}"/>
    <cellStyle name="Note 6 3 2" xfId="2403" xr:uid="{00000000-0005-0000-0000-0000670D0000}"/>
    <cellStyle name="Note 6 3_ELC_final" xfId="2404" xr:uid="{00000000-0005-0000-0000-0000680D0000}"/>
    <cellStyle name="Note 6 4" xfId="2405" xr:uid="{00000000-0005-0000-0000-0000690D0000}"/>
    <cellStyle name="Note 6_ELC_final" xfId="2406" xr:uid="{00000000-0005-0000-0000-00006A0D0000}"/>
    <cellStyle name="Note 7" xfId="2407" xr:uid="{00000000-0005-0000-0000-00006B0D0000}"/>
    <cellStyle name="Note 7 2" xfId="2408" xr:uid="{00000000-0005-0000-0000-00006C0D0000}"/>
    <cellStyle name="Note 7 3" xfId="2409" xr:uid="{00000000-0005-0000-0000-00006D0D0000}"/>
    <cellStyle name="Note 7 3 2" xfId="2410" xr:uid="{00000000-0005-0000-0000-00006E0D0000}"/>
    <cellStyle name="Note 7 3_ELC_final" xfId="2411" xr:uid="{00000000-0005-0000-0000-00006F0D0000}"/>
    <cellStyle name="Note 7 4" xfId="2412" xr:uid="{00000000-0005-0000-0000-0000700D0000}"/>
    <cellStyle name="Note 7_ELC_final" xfId="2413" xr:uid="{00000000-0005-0000-0000-0000710D0000}"/>
    <cellStyle name="Note 8" xfId="2414" xr:uid="{00000000-0005-0000-0000-0000720D0000}"/>
    <cellStyle name="Note 8 2" xfId="2415" xr:uid="{00000000-0005-0000-0000-0000730D0000}"/>
    <cellStyle name="Note 8 3" xfId="2416" xr:uid="{00000000-0005-0000-0000-0000740D0000}"/>
    <cellStyle name="Note 8 3 2" xfId="2417" xr:uid="{00000000-0005-0000-0000-0000750D0000}"/>
    <cellStyle name="Note 8 3_ELC_final" xfId="2418" xr:uid="{00000000-0005-0000-0000-0000760D0000}"/>
    <cellStyle name="Note 8 4" xfId="2419" xr:uid="{00000000-0005-0000-0000-0000770D0000}"/>
    <cellStyle name="Note 8_ELC_final" xfId="2420" xr:uid="{00000000-0005-0000-0000-0000780D0000}"/>
    <cellStyle name="Note 9" xfId="2421" xr:uid="{00000000-0005-0000-0000-0000790D0000}"/>
    <cellStyle name="Note 9 2" xfId="2422" xr:uid="{00000000-0005-0000-0000-00007A0D0000}"/>
    <cellStyle name="Note 9 3" xfId="2423" xr:uid="{00000000-0005-0000-0000-00007B0D0000}"/>
    <cellStyle name="Note 9 3 2" xfId="2424" xr:uid="{00000000-0005-0000-0000-00007C0D0000}"/>
    <cellStyle name="Note 9 3_ELC_final" xfId="2425" xr:uid="{00000000-0005-0000-0000-00007D0D0000}"/>
    <cellStyle name="Note 9 4" xfId="2426" xr:uid="{00000000-0005-0000-0000-00007E0D0000}"/>
    <cellStyle name="Note 9_ELC_final" xfId="2427" xr:uid="{00000000-0005-0000-0000-00007F0D0000}"/>
    <cellStyle name="Notiz" xfId="2428" xr:uid="{00000000-0005-0000-0000-0000800D0000}"/>
    <cellStyle name="Notiz 2" xfId="2429" xr:uid="{00000000-0005-0000-0000-0000810D0000}"/>
    <cellStyle name="Notiz 3" xfId="2430" xr:uid="{00000000-0005-0000-0000-0000820D0000}"/>
    <cellStyle name="num_note" xfId="276" xr:uid="{00000000-0005-0000-0000-0000830D0000}"/>
    <cellStyle name="Nuovo" xfId="198" xr:uid="{00000000-0005-0000-0000-0000840D0000}"/>
    <cellStyle name="Nuovo 10" xfId="2431" xr:uid="{00000000-0005-0000-0000-0000850D0000}"/>
    <cellStyle name="Nuovo 11" xfId="2432" xr:uid="{00000000-0005-0000-0000-0000860D0000}"/>
    <cellStyle name="Nuovo 12" xfId="2433" xr:uid="{00000000-0005-0000-0000-0000870D0000}"/>
    <cellStyle name="Nuovo 13" xfId="2434" xr:uid="{00000000-0005-0000-0000-0000880D0000}"/>
    <cellStyle name="Nuovo 14" xfId="2435" xr:uid="{00000000-0005-0000-0000-0000890D0000}"/>
    <cellStyle name="Nuovo 15" xfId="2436" xr:uid="{00000000-0005-0000-0000-00008A0D0000}"/>
    <cellStyle name="Nuovo 16" xfId="2437" xr:uid="{00000000-0005-0000-0000-00008B0D0000}"/>
    <cellStyle name="Nuovo 17" xfId="2438" xr:uid="{00000000-0005-0000-0000-00008C0D0000}"/>
    <cellStyle name="Nuovo 18" xfId="2439" xr:uid="{00000000-0005-0000-0000-00008D0D0000}"/>
    <cellStyle name="Nuovo 19" xfId="2440" xr:uid="{00000000-0005-0000-0000-00008E0D0000}"/>
    <cellStyle name="Nuovo 2" xfId="199" xr:uid="{00000000-0005-0000-0000-00008F0D0000}"/>
    <cellStyle name="Nuovo 20" xfId="2441" xr:uid="{00000000-0005-0000-0000-0000900D0000}"/>
    <cellStyle name="Nuovo 21" xfId="2442" xr:uid="{00000000-0005-0000-0000-0000910D0000}"/>
    <cellStyle name="Nuovo 22" xfId="2443" xr:uid="{00000000-0005-0000-0000-0000920D0000}"/>
    <cellStyle name="Nuovo 23" xfId="2444" xr:uid="{00000000-0005-0000-0000-0000930D0000}"/>
    <cellStyle name="Nuovo 24" xfId="2445" xr:uid="{00000000-0005-0000-0000-0000940D0000}"/>
    <cellStyle name="Nuovo 25" xfId="2446" xr:uid="{00000000-0005-0000-0000-0000950D0000}"/>
    <cellStyle name="Nuovo 26" xfId="2447" xr:uid="{00000000-0005-0000-0000-0000960D0000}"/>
    <cellStyle name="Nuovo 27" xfId="2448" xr:uid="{00000000-0005-0000-0000-0000970D0000}"/>
    <cellStyle name="Nuovo 28" xfId="2449" xr:uid="{00000000-0005-0000-0000-0000980D0000}"/>
    <cellStyle name="Nuovo 29" xfId="2450" xr:uid="{00000000-0005-0000-0000-0000990D0000}"/>
    <cellStyle name="Nuovo 3" xfId="200" xr:uid="{00000000-0005-0000-0000-00009A0D0000}"/>
    <cellStyle name="Nuovo 30" xfId="2451" xr:uid="{00000000-0005-0000-0000-00009B0D0000}"/>
    <cellStyle name="Nuovo 31" xfId="2452" xr:uid="{00000000-0005-0000-0000-00009C0D0000}"/>
    <cellStyle name="Nuovo 32" xfId="2453" xr:uid="{00000000-0005-0000-0000-00009D0D0000}"/>
    <cellStyle name="Nuovo 33" xfId="2454" xr:uid="{00000000-0005-0000-0000-00009E0D0000}"/>
    <cellStyle name="Nuovo 34" xfId="2455" xr:uid="{00000000-0005-0000-0000-00009F0D0000}"/>
    <cellStyle name="Nuovo 35" xfId="2456" xr:uid="{00000000-0005-0000-0000-0000A00D0000}"/>
    <cellStyle name="Nuovo 36" xfId="2457" xr:uid="{00000000-0005-0000-0000-0000A10D0000}"/>
    <cellStyle name="Nuovo 37" xfId="2458" xr:uid="{00000000-0005-0000-0000-0000A20D0000}"/>
    <cellStyle name="Nuovo 38" xfId="2459" xr:uid="{00000000-0005-0000-0000-0000A30D0000}"/>
    <cellStyle name="Nuovo 38 2" xfId="5708" xr:uid="{457EE9C7-14FB-4E76-890C-244CA3F38CAD}"/>
    <cellStyle name="Nuovo 38 2 2" xfId="5709" xr:uid="{8E750ED6-CB31-485A-9A10-69136EE813D5}"/>
    <cellStyle name="Nuovo 38 3" xfId="5710" xr:uid="{1F9D8074-45CD-48B6-8034-C4008FDA3A28}"/>
    <cellStyle name="Nuovo 38 3 2" xfId="5711" xr:uid="{9CF473EE-D58E-42CA-8FF1-9E0C62E52E96}"/>
    <cellStyle name="Nuovo 38 3 3" xfId="5712" xr:uid="{74CDC5EF-6924-4C8B-B4E3-54A8DF67F085}"/>
    <cellStyle name="Nuovo 38 4" xfId="5713" xr:uid="{3480D0F2-F4DC-49B0-9286-32439B01D73B}"/>
    <cellStyle name="Nuovo 4" xfId="332" xr:uid="{00000000-0005-0000-0000-0000A40D0000}"/>
    <cellStyle name="Nuovo 4 2" xfId="2460" xr:uid="{00000000-0005-0000-0000-0000A50D0000}"/>
    <cellStyle name="Nuovo 5" xfId="2461" xr:uid="{00000000-0005-0000-0000-0000A60D0000}"/>
    <cellStyle name="Nuovo 6" xfId="2462" xr:uid="{00000000-0005-0000-0000-0000A70D0000}"/>
    <cellStyle name="Nuovo 7" xfId="2463" xr:uid="{00000000-0005-0000-0000-0000A80D0000}"/>
    <cellStyle name="Nuovo 8" xfId="2464" xr:uid="{00000000-0005-0000-0000-0000A90D0000}"/>
    <cellStyle name="Nuovo 9" xfId="2465" xr:uid="{00000000-0005-0000-0000-0000AA0D0000}"/>
    <cellStyle name="Output 10" xfId="2466" xr:uid="{00000000-0005-0000-0000-0000AB0D0000}"/>
    <cellStyle name="Output 11" xfId="2467" xr:uid="{00000000-0005-0000-0000-0000AC0D0000}"/>
    <cellStyle name="Output 12" xfId="2468" xr:uid="{00000000-0005-0000-0000-0000AD0D0000}"/>
    <cellStyle name="Output 13" xfId="2469" xr:uid="{00000000-0005-0000-0000-0000AE0D0000}"/>
    <cellStyle name="Output 14" xfId="2470" xr:uid="{00000000-0005-0000-0000-0000AF0D0000}"/>
    <cellStyle name="Output 15" xfId="2471" xr:uid="{00000000-0005-0000-0000-0000B00D0000}"/>
    <cellStyle name="Output 16" xfId="2472" xr:uid="{00000000-0005-0000-0000-0000B10D0000}"/>
    <cellStyle name="Output 17" xfId="2473" xr:uid="{00000000-0005-0000-0000-0000B20D0000}"/>
    <cellStyle name="Output 18" xfId="2474" xr:uid="{00000000-0005-0000-0000-0000B30D0000}"/>
    <cellStyle name="Output 19" xfId="2475" xr:uid="{00000000-0005-0000-0000-0000B40D0000}"/>
    <cellStyle name="Output 2" xfId="201" xr:uid="{00000000-0005-0000-0000-0000B50D0000}"/>
    <cellStyle name="Output 2 10" xfId="4460" xr:uid="{00000000-0005-0000-0000-0000B60D0000}"/>
    <cellStyle name="Output 2 11" xfId="5714" xr:uid="{FF8598B4-AF7E-4858-BF12-A9A059D3A1FE}"/>
    <cellStyle name="Output 2 2" xfId="4461" xr:uid="{00000000-0005-0000-0000-0000B70D0000}"/>
    <cellStyle name="Output 2 3" xfId="4462" xr:uid="{00000000-0005-0000-0000-0000B80D0000}"/>
    <cellStyle name="Output 2 4" xfId="4463" xr:uid="{00000000-0005-0000-0000-0000B90D0000}"/>
    <cellStyle name="Output 2 5" xfId="4464" xr:uid="{00000000-0005-0000-0000-0000BA0D0000}"/>
    <cellStyle name="Output 2 6" xfId="4465" xr:uid="{00000000-0005-0000-0000-0000BB0D0000}"/>
    <cellStyle name="Output 2 7" xfId="4466" xr:uid="{00000000-0005-0000-0000-0000BC0D0000}"/>
    <cellStyle name="Output 2 8" xfId="4467" xr:uid="{00000000-0005-0000-0000-0000BD0D0000}"/>
    <cellStyle name="Output 2 9" xfId="4468" xr:uid="{00000000-0005-0000-0000-0000BE0D0000}"/>
    <cellStyle name="Output 20" xfId="2476" xr:uid="{00000000-0005-0000-0000-0000BF0D0000}"/>
    <cellStyle name="Output 21" xfId="2477" xr:uid="{00000000-0005-0000-0000-0000C00D0000}"/>
    <cellStyle name="Output 22" xfId="2478" xr:uid="{00000000-0005-0000-0000-0000C10D0000}"/>
    <cellStyle name="Output 23" xfId="2479" xr:uid="{00000000-0005-0000-0000-0000C20D0000}"/>
    <cellStyle name="Output 24" xfId="2480" xr:uid="{00000000-0005-0000-0000-0000C30D0000}"/>
    <cellStyle name="Output 25" xfId="2481" xr:uid="{00000000-0005-0000-0000-0000C40D0000}"/>
    <cellStyle name="Output 26" xfId="2482" xr:uid="{00000000-0005-0000-0000-0000C50D0000}"/>
    <cellStyle name="Output 27" xfId="2483" xr:uid="{00000000-0005-0000-0000-0000C60D0000}"/>
    <cellStyle name="Output 28" xfId="2484" xr:uid="{00000000-0005-0000-0000-0000C70D0000}"/>
    <cellStyle name="Output 29" xfId="2485" xr:uid="{00000000-0005-0000-0000-0000C80D0000}"/>
    <cellStyle name="Output 3" xfId="202" xr:uid="{00000000-0005-0000-0000-0000C90D0000}"/>
    <cellStyle name="Output 3 2" xfId="2486" xr:uid="{00000000-0005-0000-0000-0000CA0D0000}"/>
    <cellStyle name="Output 3 2 2" xfId="5715" xr:uid="{D88DF9AD-B7E1-4DF6-B443-057C3E086A0F}"/>
    <cellStyle name="Output 3 3" xfId="4469" xr:uid="{00000000-0005-0000-0000-0000CB0D0000}"/>
    <cellStyle name="Output 30" xfId="2487" xr:uid="{00000000-0005-0000-0000-0000CC0D0000}"/>
    <cellStyle name="Output 31" xfId="2488" xr:uid="{00000000-0005-0000-0000-0000CD0D0000}"/>
    <cellStyle name="Output 32" xfId="2489" xr:uid="{00000000-0005-0000-0000-0000CE0D0000}"/>
    <cellStyle name="Output 33" xfId="2490" xr:uid="{00000000-0005-0000-0000-0000CF0D0000}"/>
    <cellStyle name="Output 34" xfId="2491" xr:uid="{00000000-0005-0000-0000-0000D00D0000}"/>
    <cellStyle name="Output 35" xfId="2492" xr:uid="{00000000-0005-0000-0000-0000D10D0000}"/>
    <cellStyle name="Output 36" xfId="2493" xr:uid="{00000000-0005-0000-0000-0000D20D0000}"/>
    <cellStyle name="Output 37" xfId="2494" xr:uid="{00000000-0005-0000-0000-0000D30D0000}"/>
    <cellStyle name="Output 38" xfId="2495" xr:uid="{00000000-0005-0000-0000-0000D40D0000}"/>
    <cellStyle name="Output 39" xfId="2496" xr:uid="{00000000-0005-0000-0000-0000D50D0000}"/>
    <cellStyle name="Output 4" xfId="2497" xr:uid="{00000000-0005-0000-0000-0000D60D0000}"/>
    <cellStyle name="Output 4 2" xfId="5716" xr:uid="{88997A75-76C3-44C3-8858-01A9246A1BC7}"/>
    <cellStyle name="Output 40" xfId="2498" xr:uid="{00000000-0005-0000-0000-0000D70D0000}"/>
    <cellStyle name="Output 41" xfId="2499" xr:uid="{00000000-0005-0000-0000-0000D80D0000}"/>
    <cellStyle name="Output 42" xfId="2500" xr:uid="{00000000-0005-0000-0000-0000D90D0000}"/>
    <cellStyle name="Output 43" xfId="2501" xr:uid="{00000000-0005-0000-0000-0000DA0D0000}"/>
    <cellStyle name="Output 5" xfId="2502" xr:uid="{00000000-0005-0000-0000-0000DB0D0000}"/>
    <cellStyle name="Output 5 2" xfId="5717" xr:uid="{216D7049-0C04-46B4-9DCC-9E2084C90CF1}"/>
    <cellStyle name="Output 6" xfId="2503" xr:uid="{00000000-0005-0000-0000-0000DC0D0000}"/>
    <cellStyle name="Output 6 2" xfId="5718" xr:uid="{52D49BD7-FA40-4835-B44C-8C5382F7050B}"/>
    <cellStyle name="Output 7" xfId="2504" xr:uid="{00000000-0005-0000-0000-0000DD0D0000}"/>
    <cellStyle name="Output 8" xfId="2505" xr:uid="{00000000-0005-0000-0000-0000DE0D0000}"/>
    <cellStyle name="Output 9" xfId="2506" xr:uid="{00000000-0005-0000-0000-0000DF0D0000}"/>
    <cellStyle name="Pattern" xfId="2507" xr:uid="{00000000-0005-0000-0000-0000E00D0000}"/>
    <cellStyle name="Percent" xfId="3" builtinId="5"/>
    <cellStyle name="Percent 10" xfId="4471" xr:uid="{00000000-0005-0000-0000-0000E20D0000}"/>
    <cellStyle name="Percent 10 10" xfId="2509" xr:uid="{00000000-0005-0000-0000-0000E30D0000}"/>
    <cellStyle name="Percent 10 11" xfId="2510" xr:uid="{00000000-0005-0000-0000-0000E40D0000}"/>
    <cellStyle name="Percent 10 12" xfId="2511" xr:uid="{00000000-0005-0000-0000-0000E50D0000}"/>
    <cellStyle name="Percent 10 13" xfId="2512" xr:uid="{00000000-0005-0000-0000-0000E60D0000}"/>
    <cellStyle name="Percent 10 14" xfId="2513" xr:uid="{00000000-0005-0000-0000-0000E70D0000}"/>
    <cellStyle name="Percent 10 15" xfId="2514" xr:uid="{00000000-0005-0000-0000-0000E80D0000}"/>
    <cellStyle name="Percent 10 16" xfId="2515" xr:uid="{00000000-0005-0000-0000-0000E90D0000}"/>
    <cellStyle name="Percent 10 17" xfId="2516" xr:uid="{00000000-0005-0000-0000-0000EA0D0000}"/>
    <cellStyle name="Percent 10 18" xfId="2517" xr:uid="{00000000-0005-0000-0000-0000EB0D0000}"/>
    <cellStyle name="Percent 10 19" xfId="2518" xr:uid="{00000000-0005-0000-0000-0000EC0D0000}"/>
    <cellStyle name="Percent 10 2" xfId="2519" xr:uid="{00000000-0005-0000-0000-0000ED0D0000}"/>
    <cellStyle name="Percent 10 2 2" xfId="4472" xr:uid="{00000000-0005-0000-0000-0000EE0D0000}"/>
    <cellStyle name="Percent 10 20" xfId="2520" xr:uid="{00000000-0005-0000-0000-0000EF0D0000}"/>
    <cellStyle name="Percent 10 3" xfId="2521" xr:uid="{00000000-0005-0000-0000-0000F00D0000}"/>
    <cellStyle name="Percent 10 3 2" xfId="4473" xr:uid="{00000000-0005-0000-0000-0000F10D0000}"/>
    <cellStyle name="Percent 10 4" xfId="2522" xr:uid="{00000000-0005-0000-0000-0000F20D0000}"/>
    <cellStyle name="Percent 10 4 2" xfId="4474" xr:uid="{00000000-0005-0000-0000-0000F30D0000}"/>
    <cellStyle name="Percent 10 5" xfId="2523" xr:uid="{00000000-0005-0000-0000-0000F40D0000}"/>
    <cellStyle name="Percent 10 5 2" xfId="4475" xr:uid="{00000000-0005-0000-0000-0000F50D0000}"/>
    <cellStyle name="Percent 10 6" xfId="2524" xr:uid="{00000000-0005-0000-0000-0000F60D0000}"/>
    <cellStyle name="Percent 10 6 2" xfId="4476" xr:uid="{00000000-0005-0000-0000-0000F70D0000}"/>
    <cellStyle name="Percent 10 7" xfId="2525" xr:uid="{00000000-0005-0000-0000-0000F80D0000}"/>
    <cellStyle name="Percent 10 7 2" xfId="2526" xr:uid="{00000000-0005-0000-0000-0000F90D0000}"/>
    <cellStyle name="Percent 10 7 3" xfId="2527" xr:uid="{00000000-0005-0000-0000-0000FA0D0000}"/>
    <cellStyle name="Percent 10 7 4" xfId="4477" xr:uid="{00000000-0005-0000-0000-0000FB0D0000}"/>
    <cellStyle name="Percent 10 8" xfId="2528" xr:uid="{00000000-0005-0000-0000-0000FC0D0000}"/>
    <cellStyle name="Percent 10 8 2" xfId="4478" xr:uid="{00000000-0005-0000-0000-0000FD0D0000}"/>
    <cellStyle name="Percent 10 9" xfId="2529" xr:uid="{00000000-0005-0000-0000-0000FE0D0000}"/>
    <cellStyle name="Percent 11" xfId="4479" xr:uid="{00000000-0005-0000-0000-0000FF0D0000}"/>
    <cellStyle name="Percent 11 10" xfId="2530" xr:uid="{00000000-0005-0000-0000-0000000E0000}"/>
    <cellStyle name="Percent 11 2" xfId="2531" xr:uid="{00000000-0005-0000-0000-0000010E0000}"/>
    <cellStyle name="Percent 11 2 2" xfId="4480" xr:uid="{00000000-0005-0000-0000-0000020E0000}"/>
    <cellStyle name="Percent 11 3" xfId="2532" xr:uid="{00000000-0005-0000-0000-0000030E0000}"/>
    <cellStyle name="Percent 11 3 2" xfId="4481" xr:uid="{00000000-0005-0000-0000-0000040E0000}"/>
    <cellStyle name="Percent 11 4" xfId="2533" xr:uid="{00000000-0005-0000-0000-0000050E0000}"/>
    <cellStyle name="Percent 11 4 2" xfId="4482" xr:uid="{00000000-0005-0000-0000-0000060E0000}"/>
    <cellStyle name="Percent 11 5" xfId="2534" xr:uid="{00000000-0005-0000-0000-0000070E0000}"/>
    <cellStyle name="Percent 11 5 2" xfId="4483" xr:uid="{00000000-0005-0000-0000-0000080E0000}"/>
    <cellStyle name="Percent 11 6" xfId="2535" xr:uid="{00000000-0005-0000-0000-0000090E0000}"/>
    <cellStyle name="Percent 11 6 2" xfId="4484" xr:uid="{00000000-0005-0000-0000-00000A0E0000}"/>
    <cellStyle name="Percent 11 7" xfId="2536" xr:uid="{00000000-0005-0000-0000-00000B0E0000}"/>
    <cellStyle name="Percent 11 7 2" xfId="2537" xr:uid="{00000000-0005-0000-0000-00000C0E0000}"/>
    <cellStyle name="Percent 11 7 3" xfId="2538" xr:uid="{00000000-0005-0000-0000-00000D0E0000}"/>
    <cellStyle name="Percent 11 7 4" xfId="4485" xr:uid="{00000000-0005-0000-0000-00000E0E0000}"/>
    <cellStyle name="Percent 11 8" xfId="2539" xr:uid="{00000000-0005-0000-0000-00000F0E0000}"/>
    <cellStyle name="Percent 11 8 2" xfId="4486" xr:uid="{00000000-0005-0000-0000-0000100E0000}"/>
    <cellStyle name="Percent 11 9" xfId="2540" xr:uid="{00000000-0005-0000-0000-0000110E0000}"/>
    <cellStyle name="Percent 12" xfId="4487" xr:uid="{00000000-0005-0000-0000-0000120E0000}"/>
    <cellStyle name="Percent 12 10" xfId="2541" xr:uid="{00000000-0005-0000-0000-0000130E0000}"/>
    <cellStyle name="Percent 12 2" xfId="2542" xr:uid="{00000000-0005-0000-0000-0000140E0000}"/>
    <cellStyle name="Percent 12 2 2" xfId="4488" xr:uid="{00000000-0005-0000-0000-0000150E0000}"/>
    <cellStyle name="Percent 12 3" xfId="2543" xr:uid="{00000000-0005-0000-0000-0000160E0000}"/>
    <cellStyle name="Percent 12 3 2" xfId="4489" xr:uid="{00000000-0005-0000-0000-0000170E0000}"/>
    <cellStyle name="Percent 12 4" xfId="2544" xr:uid="{00000000-0005-0000-0000-0000180E0000}"/>
    <cellStyle name="Percent 12 4 2" xfId="4490" xr:uid="{00000000-0005-0000-0000-0000190E0000}"/>
    <cellStyle name="Percent 12 5" xfId="2545" xr:uid="{00000000-0005-0000-0000-00001A0E0000}"/>
    <cellStyle name="Percent 12 5 2" xfId="4491" xr:uid="{00000000-0005-0000-0000-00001B0E0000}"/>
    <cellStyle name="Percent 12 6" xfId="2546" xr:uid="{00000000-0005-0000-0000-00001C0E0000}"/>
    <cellStyle name="Percent 12 6 2" xfId="4492" xr:uid="{00000000-0005-0000-0000-00001D0E0000}"/>
    <cellStyle name="Percent 12 7" xfId="2547" xr:uid="{00000000-0005-0000-0000-00001E0E0000}"/>
    <cellStyle name="Percent 12 7 2" xfId="2548" xr:uid="{00000000-0005-0000-0000-00001F0E0000}"/>
    <cellStyle name="Percent 12 7 3" xfId="2549" xr:uid="{00000000-0005-0000-0000-0000200E0000}"/>
    <cellStyle name="Percent 12 7 4" xfId="4493" xr:uid="{00000000-0005-0000-0000-0000210E0000}"/>
    <cellStyle name="Percent 12 8" xfId="2550" xr:uid="{00000000-0005-0000-0000-0000220E0000}"/>
    <cellStyle name="Percent 12 8 2" xfId="4494" xr:uid="{00000000-0005-0000-0000-0000230E0000}"/>
    <cellStyle name="Percent 12 9" xfId="2551" xr:uid="{00000000-0005-0000-0000-0000240E0000}"/>
    <cellStyle name="Percent 13" xfId="4495" xr:uid="{00000000-0005-0000-0000-0000250E0000}"/>
    <cellStyle name="Percent 13 10" xfId="2552" xr:uid="{00000000-0005-0000-0000-0000260E0000}"/>
    <cellStyle name="Percent 13 2" xfId="2553" xr:uid="{00000000-0005-0000-0000-0000270E0000}"/>
    <cellStyle name="Percent 13 2 2" xfId="4496" xr:uid="{00000000-0005-0000-0000-0000280E0000}"/>
    <cellStyle name="Percent 13 3" xfId="2554" xr:uid="{00000000-0005-0000-0000-0000290E0000}"/>
    <cellStyle name="Percent 13 3 2" xfId="4497" xr:uid="{00000000-0005-0000-0000-00002A0E0000}"/>
    <cellStyle name="Percent 13 4" xfId="2555" xr:uid="{00000000-0005-0000-0000-00002B0E0000}"/>
    <cellStyle name="Percent 13 4 2" xfId="4498" xr:uid="{00000000-0005-0000-0000-00002C0E0000}"/>
    <cellStyle name="Percent 13 5" xfId="2556" xr:uid="{00000000-0005-0000-0000-00002D0E0000}"/>
    <cellStyle name="Percent 13 5 2" xfId="4499" xr:uid="{00000000-0005-0000-0000-00002E0E0000}"/>
    <cellStyle name="Percent 13 6" xfId="2557" xr:uid="{00000000-0005-0000-0000-00002F0E0000}"/>
    <cellStyle name="Percent 13 6 2" xfId="4500" xr:uid="{00000000-0005-0000-0000-0000300E0000}"/>
    <cellStyle name="Percent 13 7" xfId="2558" xr:uid="{00000000-0005-0000-0000-0000310E0000}"/>
    <cellStyle name="Percent 13 7 2" xfId="2559" xr:uid="{00000000-0005-0000-0000-0000320E0000}"/>
    <cellStyle name="Percent 13 7 3" xfId="2560" xr:uid="{00000000-0005-0000-0000-0000330E0000}"/>
    <cellStyle name="Percent 13 7 4" xfId="4501" xr:uid="{00000000-0005-0000-0000-0000340E0000}"/>
    <cellStyle name="Percent 13 8" xfId="2561" xr:uid="{00000000-0005-0000-0000-0000350E0000}"/>
    <cellStyle name="Percent 13 8 2" xfId="4502" xr:uid="{00000000-0005-0000-0000-0000360E0000}"/>
    <cellStyle name="Percent 13 9" xfId="2562" xr:uid="{00000000-0005-0000-0000-0000370E0000}"/>
    <cellStyle name="Percent 14" xfId="4503" xr:uid="{00000000-0005-0000-0000-0000380E0000}"/>
    <cellStyle name="Percent 14 10" xfId="2563" xr:uid="{00000000-0005-0000-0000-0000390E0000}"/>
    <cellStyle name="Percent 14 2" xfId="2564" xr:uid="{00000000-0005-0000-0000-00003A0E0000}"/>
    <cellStyle name="Percent 14 2 2" xfId="4504" xr:uid="{00000000-0005-0000-0000-00003B0E0000}"/>
    <cellStyle name="Percent 14 3" xfId="2565" xr:uid="{00000000-0005-0000-0000-00003C0E0000}"/>
    <cellStyle name="Percent 14 3 2" xfId="4505" xr:uid="{00000000-0005-0000-0000-00003D0E0000}"/>
    <cellStyle name="Percent 14 4" xfId="2566" xr:uid="{00000000-0005-0000-0000-00003E0E0000}"/>
    <cellStyle name="Percent 14 4 2" xfId="4506" xr:uid="{00000000-0005-0000-0000-00003F0E0000}"/>
    <cellStyle name="Percent 14 5" xfId="2567" xr:uid="{00000000-0005-0000-0000-0000400E0000}"/>
    <cellStyle name="Percent 14 5 2" xfId="4507" xr:uid="{00000000-0005-0000-0000-0000410E0000}"/>
    <cellStyle name="Percent 14 6" xfId="2568" xr:uid="{00000000-0005-0000-0000-0000420E0000}"/>
    <cellStyle name="Percent 14 6 2" xfId="4508" xr:uid="{00000000-0005-0000-0000-0000430E0000}"/>
    <cellStyle name="Percent 14 7" xfId="2569" xr:uid="{00000000-0005-0000-0000-0000440E0000}"/>
    <cellStyle name="Percent 14 7 2" xfId="2570" xr:uid="{00000000-0005-0000-0000-0000450E0000}"/>
    <cellStyle name="Percent 14 7 3" xfId="2571" xr:uid="{00000000-0005-0000-0000-0000460E0000}"/>
    <cellStyle name="Percent 14 7 4" xfId="4509" xr:uid="{00000000-0005-0000-0000-0000470E0000}"/>
    <cellStyle name="Percent 14 8" xfId="2572" xr:uid="{00000000-0005-0000-0000-0000480E0000}"/>
    <cellStyle name="Percent 14 8 2" xfId="4510" xr:uid="{00000000-0005-0000-0000-0000490E0000}"/>
    <cellStyle name="Percent 14 9" xfId="2573" xr:uid="{00000000-0005-0000-0000-00004A0E0000}"/>
    <cellStyle name="Percent 15" xfId="2574" xr:uid="{00000000-0005-0000-0000-00004B0E0000}"/>
    <cellStyle name="Percent 15 10" xfId="4512" xr:uid="{00000000-0005-0000-0000-00004C0E0000}"/>
    <cellStyle name="Percent 15 11" xfId="4513" xr:uid="{00000000-0005-0000-0000-00004D0E0000}"/>
    <cellStyle name="Percent 15 12" xfId="4514" xr:uid="{00000000-0005-0000-0000-00004E0E0000}"/>
    <cellStyle name="Percent 15 13" xfId="4515" xr:uid="{00000000-0005-0000-0000-00004F0E0000}"/>
    <cellStyle name="Percent 15 14" xfId="4516" xr:uid="{00000000-0005-0000-0000-0000500E0000}"/>
    <cellStyle name="Percent 15 15" xfId="4511" xr:uid="{00000000-0005-0000-0000-0000510E0000}"/>
    <cellStyle name="Percent 15 2" xfId="2575" xr:uid="{00000000-0005-0000-0000-0000520E0000}"/>
    <cellStyle name="Percent 15 2 2" xfId="4518" xr:uid="{00000000-0005-0000-0000-0000530E0000}"/>
    <cellStyle name="Percent 15 2 2 2" xfId="5719" xr:uid="{7FB23E7F-12E8-4B3B-98E1-2E30944CB76A}"/>
    <cellStyle name="Percent 15 2 3" xfId="4519" xr:uid="{00000000-0005-0000-0000-0000540E0000}"/>
    <cellStyle name="Percent 15 2 3 2" xfId="5720" xr:uid="{ABEF9B82-0797-43C1-9EF2-5B1509C32238}"/>
    <cellStyle name="Percent 15 2 4" xfId="4520" xr:uid="{00000000-0005-0000-0000-0000550E0000}"/>
    <cellStyle name="Percent 15 2 4 2" xfId="5721" xr:uid="{088C4049-1D5A-4F14-B21B-5ED9BFF45E6C}"/>
    <cellStyle name="Percent 15 2 5" xfId="4521" xr:uid="{00000000-0005-0000-0000-0000560E0000}"/>
    <cellStyle name="Percent 15 2 5 2" xfId="5722" xr:uid="{93B762C0-552F-40C5-AB1A-236209DE6B29}"/>
    <cellStyle name="Percent 15 2 6" xfId="4522" xr:uid="{00000000-0005-0000-0000-0000570E0000}"/>
    <cellStyle name="Percent 15 2 6 2" xfId="5723" xr:uid="{D29C7703-A6AA-4EF0-A5AA-2C68EF7755A6}"/>
    <cellStyle name="Percent 15 2 7" xfId="4523" xr:uid="{00000000-0005-0000-0000-0000580E0000}"/>
    <cellStyle name="Percent 15 2 7 2" xfId="5724" xr:uid="{1D2A240C-34F6-4498-BF93-92B4F2F961AC}"/>
    <cellStyle name="Percent 15 2 8" xfId="4517" xr:uid="{00000000-0005-0000-0000-0000590E0000}"/>
    <cellStyle name="Percent 15 3" xfId="2576" xr:uid="{00000000-0005-0000-0000-00005A0E0000}"/>
    <cellStyle name="Percent 15 3 2" xfId="5725" xr:uid="{E70151B1-2E04-408D-B607-D2CA5060ADEB}"/>
    <cellStyle name="Percent 15 3 3" xfId="5726" xr:uid="{241A3B97-7B7E-42CE-A7B5-128C568DDADD}"/>
    <cellStyle name="Percent 15 3 3 2" xfId="5727" xr:uid="{0912F01D-8935-4E30-BD1A-F9C1975B0989}"/>
    <cellStyle name="Percent 15 4" xfId="2577" xr:uid="{00000000-0005-0000-0000-00005B0E0000}"/>
    <cellStyle name="Percent 15 4 2" xfId="4524" xr:uid="{00000000-0005-0000-0000-00005C0E0000}"/>
    <cellStyle name="Percent 15 5" xfId="2578" xr:uid="{00000000-0005-0000-0000-00005D0E0000}"/>
    <cellStyle name="Percent 15 5 2" xfId="5728" xr:uid="{C216D4D9-DDD0-42FF-AB50-361B50F0140A}"/>
    <cellStyle name="Percent 15 5 3" xfId="5729" xr:uid="{B6782015-69DB-4DCA-9F25-51F6DEB4EAF2}"/>
    <cellStyle name="Percent 15 5 3 2" xfId="5730" xr:uid="{129B255B-73B3-454C-9D0B-F5C20BA0B7A6}"/>
    <cellStyle name="Percent 15 6" xfId="2579" xr:uid="{00000000-0005-0000-0000-00005E0E0000}"/>
    <cellStyle name="Percent 15 6 2" xfId="5731" xr:uid="{42B8C47A-6A4E-450A-912F-531C418A5F54}"/>
    <cellStyle name="Percent 15 6 3" xfId="5732" xr:uid="{75F5E876-9A66-4803-BC6E-813DA7F963D0}"/>
    <cellStyle name="Percent 15 6 3 2" xfId="5733" xr:uid="{71DEC299-AB20-4DF1-8982-06CB3E6A2A87}"/>
    <cellStyle name="Percent 15 7" xfId="2580" xr:uid="{00000000-0005-0000-0000-00005F0E0000}"/>
    <cellStyle name="Percent 15 7 2" xfId="2581" xr:uid="{00000000-0005-0000-0000-0000600E0000}"/>
    <cellStyle name="Percent 15 7 3" xfId="2582" xr:uid="{00000000-0005-0000-0000-0000610E0000}"/>
    <cellStyle name="Percent 15 7 4" xfId="5734" xr:uid="{A03249D8-C86C-47B7-A975-E73168B7B047}"/>
    <cellStyle name="Percent 15 7 4 2" xfId="5735" xr:uid="{14D5F396-9858-4544-891C-CE560A6F7A20}"/>
    <cellStyle name="Percent 15 8" xfId="4525" xr:uid="{00000000-0005-0000-0000-0000620E0000}"/>
    <cellStyle name="Percent 15 8 2" xfId="5736" xr:uid="{65BD284A-4DB2-49D1-9D7D-233338760B68}"/>
    <cellStyle name="Percent 15 9" xfId="4526" xr:uid="{00000000-0005-0000-0000-0000630E0000}"/>
    <cellStyle name="Percent 16" xfId="4527" xr:uid="{00000000-0005-0000-0000-0000640E0000}"/>
    <cellStyle name="Percent 16 2" xfId="2583" xr:uid="{00000000-0005-0000-0000-0000650E0000}"/>
    <cellStyle name="Percent 16 2 2" xfId="4528" xr:uid="{00000000-0005-0000-0000-0000660E0000}"/>
    <cellStyle name="Percent 16 3" xfId="2584" xr:uid="{00000000-0005-0000-0000-0000670E0000}"/>
    <cellStyle name="Percent 16 3 10" xfId="4530" xr:uid="{00000000-0005-0000-0000-0000680E0000}"/>
    <cellStyle name="Percent 16 3 11" xfId="4531" xr:uid="{00000000-0005-0000-0000-0000690E0000}"/>
    <cellStyle name="Percent 16 3 12" xfId="4532" xr:uid="{00000000-0005-0000-0000-00006A0E0000}"/>
    <cellStyle name="Percent 16 3 13" xfId="4533" xr:uid="{00000000-0005-0000-0000-00006B0E0000}"/>
    <cellStyle name="Percent 16 3 14" xfId="4534" xr:uid="{00000000-0005-0000-0000-00006C0E0000}"/>
    <cellStyle name="Percent 16 3 15" xfId="4535" xr:uid="{00000000-0005-0000-0000-00006D0E0000}"/>
    <cellStyle name="Percent 16 3 16" xfId="4536" xr:uid="{00000000-0005-0000-0000-00006E0E0000}"/>
    <cellStyle name="Percent 16 3 17" xfId="4537" xr:uid="{00000000-0005-0000-0000-00006F0E0000}"/>
    <cellStyle name="Percent 16 3 18" xfId="4529" xr:uid="{00000000-0005-0000-0000-0000700E0000}"/>
    <cellStyle name="Percent 16 3 2" xfId="4538" xr:uid="{00000000-0005-0000-0000-0000710E0000}"/>
    <cellStyle name="Percent 16 3 3" xfId="4539" xr:uid="{00000000-0005-0000-0000-0000720E0000}"/>
    <cellStyle name="Percent 16 3 4" xfId="4540" xr:uid="{00000000-0005-0000-0000-0000730E0000}"/>
    <cellStyle name="Percent 16 3 5" xfId="4541" xr:uid="{00000000-0005-0000-0000-0000740E0000}"/>
    <cellStyle name="Percent 16 3 6" xfId="4542" xr:uid="{00000000-0005-0000-0000-0000750E0000}"/>
    <cellStyle name="Percent 16 3 7" xfId="4543" xr:uid="{00000000-0005-0000-0000-0000760E0000}"/>
    <cellStyle name="Percent 16 3 8" xfId="4544" xr:uid="{00000000-0005-0000-0000-0000770E0000}"/>
    <cellStyle name="Percent 16 3 9" xfId="4545" xr:uid="{00000000-0005-0000-0000-0000780E0000}"/>
    <cellStyle name="Percent 16 4" xfId="2585" xr:uid="{00000000-0005-0000-0000-0000790E0000}"/>
    <cellStyle name="Percent 16 4 10" xfId="4547" xr:uid="{00000000-0005-0000-0000-00007A0E0000}"/>
    <cellStyle name="Percent 16 4 11" xfId="4548" xr:uid="{00000000-0005-0000-0000-00007B0E0000}"/>
    <cellStyle name="Percent 16 4 12" xfId="4549" xr:uid="{00000000-0005-0000-0000-00007C0E0000}"/>
    <cellStyle name="Percent 16 4 13" xfId="4550" xr:uid="{00000000-0005-0000-0000-00007D0E0000}"/>
    <cellStyle name="Percent 16 4 14" xfId="4551" xr:uid="{00000000-0005-0000-0000-00007E0E0000}"/>
    <cellStyle name="Percent 16 4 15" xfId="4552" xr:uid="{00000000-0005-0000-0000-00007F0E0000}"/>
    <cellStyle name="Percent 16 4 16" xfId="4553" xr:uid="{00000000-0005-0000-0000-0000800E0000}"/>
    <cellStyle name="Percent 16 4 17" xfId="4554" xr:uid="{00000000-0005-0000-0000-0000810E0000}"/>
    <cellStyle name="Percent 16 4 18" xfId="4546" xr:uid="{00000000-0005-0000-0000-0000820E0000}"/>
    <cellStyle name="Percent 16 4 2" xfId="4555" xr:uid="{00000000-0005-0000-0000-0000830E0000}"/>
    <cellStyle name="Percent 16 4 3" xfId="4556" xr:uid="{00000000-0005-0000-0000-0000840E0000}"/>
    <cellStyle name="Percent 16 4 4" xfId="4557" xr:uid="{00000000-0005-0000-0000-0000850E0000}"/>
    <cellStyle name="Percent 16 4 5" xfId="4558" xr:uid="{00000000-0005-0000-0000-0000860E0000}"/>
    <cellStyle name="Percent 16 4 6" xfId="4559" xr:uid="{00000000-0005-0000-0000-0000870E0000}"/>
    <cellStyle name="Percent 16 4 7" xfId="4560" xr:uid="{00000000-0005-0000-0000-0000880E0000}"/>
    <cellStyle name="Percent 16 4 8" xfId="4561" xr:uid="{00000000-0005-0000-0000-0000890E0000}"/>
    <cellStyle name="Percent 16 4 9" xfId="4562" xr:uid="{00000000-0005-0000-0000-00008A0E0000}"/>
    <cellStyle name="Percent 16 5" xfId="2586" xr:uid="{00000000-0005-0000-0000-00008B0E0000}"/>
    <cellStyle name="Percent 16 5 10" xfId="4564" xr:uid="{00000000-0005-0000-0000-00008C0E0000}"/>
    <cellStyle name="Percent 16 5 11" xfId="4565" xr:uid="{00000000-0005-0000-0000-00008D0E0000}"/>
    <cellStyle name="Percent 16 5 12" xfId="4566" xr:uid="{00000000-0005-0000-0000-00008E0E0000}"/>
    <cellStyle name="Percent 16 5 13" xfId="4567" xr:uid="{00000000-0005-0000-0000-00008F0E0000}"/>
    <cellStyle name="Percent 16 5 14" xfId="4568" xr:uid="{00000000-0005-0000-0000-0000900E0000}"/>
    <cellStyle name="Percent 16 5 15" xfId="4569" xr:uid="{00000000-0005-0000-0000-0000910E0000}"/>
    <cellStyle name="Percent 16 5 16" xfId="4570" xr:uid="{00000000-0005-0000-0000-0000920E0000}"/>
    <cellStyle name="Percent 16 5 17" xfId="4571" xr:uid="{00000000-0005-0000-0000-0000930E0000}"/>
    <cellStyle name="Percent 16 5 18" xfId="4563" xr:uid="{00000000-0005-0000-0000-0000940E0000}"/>
    <cellStyle name="Percent 16 5 2" xfId="4572" xr:uid="{00000000-0005-0000-0000-0000950E0000}"/>
    <cellStyle name="Percent 16 5 3" xfId="4573" xr:uid="{00000000-0005-0000-0000-0000960E0000}"/>
    <cellStyle name="Percent 16 5 4" xfId="4574" xr:uid="{00000000-0005-0000-0000-0000970E0000}"/>
    <cellStyle name="Percent 16 5 5" xfId="4575" xr:uid="{00000000-0005-0000-0000-0000980E0000}"/>
    <cellStyle name="Percent 16 5 6" xfId="4576" xr:uid="{00000000-0005-0000-0000-0000990E0000}"/>
    <cellStyle name="Percent 16 5 7" xfId="4577" xr:uid="{00000000-0005-0000-0000-00009A0E0000}"/>
    <cellStyle name="Percent 16 5 8" xfId="4578" xr:uid="{00000000-0005-0000-0000-00009B0E0000}"/>
    <cellStyle name="Percent 16 5 9" xfId="4579" xr:uid="{00000000-0005-0000-0000-00009C0E0000}"/>
    <cellStyle name="Percent 16 6" xfId="2587" xr:uid="{00000000-0005-0000-0000-00009D0E0000}"/>
    <cellStyle name="Percent 16 6 10" xfId="4581" xr:uid="{00000000-0005-0000-0000-00009E0E0000}"/>
    <cellStyle name="Percent 16 6 11" xfId="4582" xr:uid="{00000000-0005-0000-0000-00009F0E0000}"/>
    <cellStyle name="Percent 16 6 12" xfId="4583" xr:uid="{00000000-0005-0000-0000-0000A00E0000}"/>
    <cellStyle name="Percent 16 6 13" xfId="4584" xr:uid="{00000000-0005-0000-0000-0000A10E0000}"/>
    <cellStyle name="Percent 16 6 14" xfId="4585" xr:uid="{00000000-0005-0000-0000-0000A20E0000}"/>
    <cellStyle name="Percent 16 6 15" xfId="4586" xr:uid="{00000000-0005-0000-0000-0000A30E0000}"/>
    <cellStyle name="Percent 16 6 16" xfId="4587" xr:uid="{00000000-0005-0000-0000-0000A40E0000}"/>
    <cellStyle name="Percent 16 6 17" xfId="4588" xr:uid="{00000000-0005-0000-0000-0000A50E0000}"/>
    <cellStyle name="Percent 16 6 18" xfId="4580" xr:uid="{00000000-0005-0000-0000-0000A60E0000}"/>
    <cellStyle name="Percent 16 6 2" xfId="4589" xr:uid="{00000000-0005-0000-0000-0000A70E0000}"/>
    <cellStyle name="Percent 16 6 3" xfId="4590" xr:uid="{00000000-0005-0000-0000-0000A80E0000}"/>
    <cellStyle name="Percent 16 6 4" xfId="4591" xr:uid="{00000000-0005-0000-0000-0000A90E0000}"/>
    <cellStyle name="Percent 16 6 5" xfId="4592" xr:uid="{00000000-0005-0000-0000-0000AA0E0000}"/>
    <cellStyle name="Percent 16 6 6" xfId="4593" xr:uid="{00000000-0005-0000-0000-0000AB0E0000}"/>
    <cellStyle name="Percent 16 6 7" xfId="4594" xr:uid="{00000000-0005-0000-0000-0000AC0E0000}"/>
    <cellStyle name="Percent 16 6 8" xfId="4595" xr:uid="{00000000-0005-0000-0000-0000AD0E0000}"/>
    <cellStyle name="Percent 16 6 9" xfId="4596" xr:uid="{00000000-0005-0000-0000-0000AE0E0000}"/>
    <cellStyle name="Percent 16 7" xfId="2588" xr:uid="{00000000-0005-0000-0000-0000AF0E0000}"/>
    <cellStyle name="Percent 16 7 10" xfId="4598" xr:uid="{00000000-0005-0000-0000-0000B00E0000}"/>
    <cellStyle name="Percent 16 7 11" xfId="4599" xr:uid="{00000000-0005-0000-0000-0000B10E0000}"/>
    <cellStyle name="Percent 16 7 12" xfId="4600" xr:uid="{00000000-0005-0000-0000-0000B20E0000}"/>
    <cellStyle name="Percent 16 7 13" xfId="4601" xr:uid="{00000000-0005-0000-0000-0000B30E0000}"/>
    <cellStyle name="Percent 16 7 14" xfId="4602" xr:uid="{00000000-0005-0000-0000-0000B40E0000}"/>
    <cellStyle name="Percent 16 7 15" xfId="4603" xr:uid="{00000000-0005-0000-0000-0000B50E0000}"/>
    <cellStyle name="Percent 16 7 16" xfId="4604" xr:uid="{00000000-0005-0000-0000-0000B60E0000}"/>
    <cellStyle name="Percent 16 7 17" xfId="4605" xr:uid="{00000000-0005-0000-0000-0000B70E0000}"/>
    <cellStyle name="Percent 16 7 18" xfId="4597" xr:uid="{00000000-0005-0000-0000-0000B80E0000}"/>
    <cellStyle name="Percent 16 7 2" xfId="2589" xr:uid="{00000000-0005-0000-0000-0000B90E0000}"/>
    <cellStyle name="Percent 16 7 2 2" xfId="4606" xr:uid="{00000000-0005-0000-0000-0000BA0E0000}"/>
    <cellStyle name="Percent 16 7 3" xfId="2590" xr:uid="{00000000-0005-0000-0000-0000BB0E0000}"/>
    <cellStyle name="Percent 16 7 3 2" xfId="4607" xr:uid="{00000000-0005-0000-0000-0000BC0E0000}"/>
    <cellStyle name="Percent 16 7 4" xfId="4608" xr:uid="{00000000-0005-0000-0000-0000BD0E0000}"/>
    <cellStyle name="Percent 16 7 5" xfId="4609" xr:uid="{00000000-0005-0000-0000-0000BE0E0000}"/>
    <cellStyle name="Percent 16 7 6" xfId="4610" xr:uid="{00000000-0005-0000-0000-0000BF0E0000}"/>
    <cellStyle name="Percent 16 7 7" xfId="4611" xr:uid="{00000000-0005-0000-0000-0000C00E0000}"/>
    <cellStyle name="Percent 16 7 8" xfId="4612" xr:uid="{00000000-0005-0000-0000-0000C10E0000}"/>
    <cellStyle name="Percent 16 7 9" xfId="4613" xr:uid="{00000000-0005-0000-0000-0000C20E0000}"/>
    <cellStyle name="Percent 16 8" xfId="4614" xr:uid="{00000000-0005-0000-0000-0000C30E0000}"/>
    <cellStyle name="Percent 16 8 10" xfId="4615" xr:uid="{00000000-0005-0000-0000-0000C40E0000}"/>
    <cellStyle name="Percent 16 8 11" xfId="4616" xr:uid="{00000000-0005-0000-0000-0000C50E0000}"/>
    <cellStyle name="Percent 16 8 12" xfId="4617" xr:uid="{00000000-0005-0000-0000-0000C60E0000}"/>
    <cellStyle name="Percent 16 8 13" xfId="4618" xr:uid="{00000000-0005-0000-0000-0000C70E0000}"/>
    <cellStyle name="Percent 16 8 14" xfId="4619" xr:uid="{00000000-0005-0000-0000-0000C80E0000}"/>
    <cellStyle name="Percent 16 8 15" xfId="4620" xr:uid="{00000000-0005-0000-0000-0000C90E0000}"/>
    <cellStyle name="Percent 16 8 16" xfId="4621" xr:uid="{00000000-0005-0000-0000-0000CA0E0000}"/>
    <cellStyle name="Percent 16 8 17" xfId="4622" xr:uid="{00000000-0005-0000-0000-0000CB0E0000}"/>
    <cellStyle name="Percent 16 8 2" xfId="4623" xr:uid="{00000000-0005-0000-0000-0000CC0E0000}"/>
    <cellStyle name="Percent 16 8 3" xfId="4624" xr:uid="{00000000-0005-0000-0000-0000CD0E0000}"/>
    <cellStyle name="Percent 16 8 4" xfId="4625" xr:uid="{00000000-0005-0000-0000-0000CE0E0000}"/>
    <cellStyle name="Percent 16 8 5" xfId="4626" xr:uid="{00000000-0005-0000-0000-0000CF0E0000}"/>
    <cellStyle name="Percent 16 8 6" xfId="4627" xr:uid="{00000000-0005-0000-0000-0000D00E0000}"/>
    <cellStyle name="Percent 16 8 7" xfId="4628" xr:uid="{00000000-0005-0000-0000-0000D10E0000}"/>
    <cellStyle name="Percent 16 8 8" xfId="4629" xr:uid="{00000000-0005-0000-0000-0000D20E0000}"/>
    <cellStyle name="Percent 16 8 9" xfId="4630" xr:uid="{00000000-0005-0000-0000-0000D30E0000}"/>
    <cellStyle name="Percent 16 9" xfId="4631" xr:uid="{00000000-0005-0000-0000-0000D40E0000}"/>
    <cellStyle name="Percent 16 9 10" xfId="4632" xr:uid="{00000000-0005-0000-0000-0000D50E0000}"/>
    <cellStyle name="Percent 16 9 11" xfId="4633" xr:uid="{00000000-0005-0000-0000-0000D60E0000}"/>
    <cellStyle name="Percent 16 9 12" xfId="4634" xr:uid="{00000000-0005-0000-0000-0000D70E0000}"/>
    <cellStyle name="Percent 16 9 13" xfId="4635" xr:uid="{00000000-0005-0000-0000-0000D80E0000}"/>
    <cellStyle name="Percent 16 9 14" xfId="4636" xr:uid="{00000000-0005-0000-0000-0000D90E0000}"/>
    <cellStyle name="Percent 16 9 15" xfId="4637" xr:uid="{00000000-0005-0000-0000-0000DA0E0000}"/>
    <cellStyle name="Percent 16 9 16" xfId="4638" xr:uid="{00000000-0005-0000-0000-0000DB0E0000}"/>
    <cellStyle name="Percent 16 9 17" xfId="4639" xr:uid="{00000000-0005-0000-0000-0000DC0E0000}"/>
    <cellStyle name="Percent 16 9 2" xfId="4640" xr:uid="{00000000-0005-0000-0000-0000DD0E0000}"/>
    <cellStyle name="Percent 16 9 3" xfId="4641" xr:uid="{00000000-0005-0000-0000-0000DE0E0000}"/>
    <cellStyle name="Percent 16 9 4" xfId="4642" xr:uid="{00000000-0005-0000-0000-0000DF0E0000}"/>
    <cellStyle name="Percent 16 9 5" xfId="4643" xr:uid="{00000000-0005-0000-0000-0000E00E0000}"/>
    <cellStyle name="Percent 16 9 6" xfId="4644" xr:uid="{00000000-0005-0000-0000-0000E10E0000}"/>
    <cellStyle name="Percent 16 9 7" xfId="4645" xr:uid="{00000000-0005-0000-0000-0000E20E0000}"/>
    <cellStyle name="Percent 16 9 8" xfId="4646" xr:uid="{00000000-0005-0000-0000-0000E30E0000}"/>
    <cellStyle name="Percent 16 9 9" xfId="4647" xr:uid="{00000000-0005-0000-0000-0000E40E0000}"/>
    <cellStyle name="Percent 17" xfId="2591" xr:uid="{00000000-0005-0000-0000-0000E50E0000}"/>
    <cellStyle name="Percent 17 2" xfId="2592" xr:uid="{00000000-0005-0000-0000-0000E60E0000}"/>
    <cellStyle name="Percent 17 2 2" xfId="5737" xr:uid="{9876A116-FF6F-4C3A-A1A7-784595412191}"/>
    <cellStyle name="Percent 17 3" xfId="2593" xr:uid="{00000000-0005-0000-0000-0000E70E0000}"/>
    <cellStyle name="Percent 17 4" xfId="2594" xr:uid="{00000000-0005-0000-0000-0000E80E0000}"/>
    <cellStyle name="Percent 17 5" xfId="2595" xr:uid="{00000000-0005-0000-0000-0000E90E0000}"/>
    <cellStyle name="Percent 17 6" xfId="2596" xr:uid="{00000000-0005-0000-0000-0000EA0E0000}"/>
    <cellStyle name="Percent 17 7" xfId="2597" xr:uid="{00000000-0005-0000-0000-0000EB0E0000}"/>
    <cellStyle name="Percent 17 7 2" xfId="2598" xr:uid="{00000000-0005-0000-0000-0000EC0E0000}"/>
    <cellStyle name="Percent 17 7 3" xfId="2599" xr:uid="{00000000-0005-0000-0000-0000ED0E0000}"/>
    <cellStyle name="Percent 17 8" xfId="2600" xr:uid="{00000000-0005-0000-0000-0000EE0E0000}"/>
    <cellStyle name="Percent 17 8 2" xfId="2601" xr:uid="{00000000-0005-0000-0000-0000EF0E0000}"/>
    <cellStyle name="Percent 17 9" xfId="5738" xr:uid="{B599E5B0-ED08-4B54-B7FC-A6B4AAACB589}"/>
    <cellStyle name="Percent 17 9 2" xfId="5739" xr:uid="{8041D154-83A2-4548-B613-A9443394F808}"/>
    <cellStyle name="Percent 17 9 3" xfId="5740" xr:uid="{15ABC942-9147-4E95-8E06-7B5D70873537}"/>
    <cellStyle name="Percent 17 9 3 2" xfId="5741" xr:uid="{46F094D2-72F2-4397-BEF5-4241C6199AFC}"/>
    <cellStyle name="Percent 17 9 3 3" xfId="5742" xr:uid="{C6790813-BA11-4AD3-A581-BB82AFB3E708}"/>
    <cellStyle name="Percent 17 9 4" xfId="5743" xr:uid="{78A80E44-4064-4156-A9C4-7ABB1030633A}"/>
    <cellStyle name="Percent 17 9 5" xfId="5744" xr:uid="{252B41AB-1D1C-41A4-9430-9DE211AAB130}"/>
    <cellStyle name="Percent 18" xfId="4648" xr:uid="{00000000-0005-0000-0000-0000F00E0000}"/>
    <cellStyle name="Percent 18 2" xfId="5746" xr:uid="{CFCD76C2-5ECB-4FC6-98D8-0306AF5ABF30}"/>
    <cellStyle name="Percent 18 3" xfId="5745" xr:uid="{CD7BECFC-B68B-481F-AC3B-9C6086079C90}"/>
    <cellStyle name="Percent 19" xfId="4470" xr:uid="{00000000-0005-0000-0000-0000F10E0000}"/>
    <cellStyle name="Percent 19 2" xfId="5279" xr:uid="{11D6076C-F4DF-4B36-B57A-152C98369568}"/>
    <cellStyle name="Percent 19 3" xfId="23603" xr:uid="{47AFB921-27D7-4C3E-B83C-9FA615CDCE8D}"/>
    <cellStyle name="Percent 2" xfId="7" xr:uid="{00000000-0005-0000-0000-0000F20E0000}"/>
    <cellStyle name="Percent 2 10" xfId="2602" xr:uid="{00000000-0005-0000-0000-0000F30E0000}"/>
    <cellStyle name="Percent 2 10 2" xfId="2603" xr:uid="{00000000-0005-0000-0000-0000F40E0000}"/>
    <cellStyle name="Percent 2 10 3" xfId="4649" xr:uid="{00000000-0005-0000-0000-0000F50E0000}"/>
    <cellStyle name="Percent 2 10 4" xfId="4650" xr:uid="{00000000-0005-0000-0000-0000F60E0000}"/>
    <cellStyle name="Percent 2 10 5" xfId="4651" xr:uid="{00000000-0005-0000-0000-0000F70E0000}"/>
    <cellStyle name="Percent 2 10 6" xfId="4652" xr:uid="{00000000-0005-0000-0000-0000F80E0000}"/>
    <cellStyle name="Percent 2 10 7" xfId="4653" xr:uid="{00000000-0005-0000-0000-0000F90E0000}"/>
    <cellStyle name="Percent 2 10 8" xfId="4654" xr:uid="{00000000-0005-0000-0000-0000FA0E0000}"/>
    <cellStyle name="Percent 2 11" xfId="2604" xr:uid="{00000000-0005-0000-0000-0000FB0E0000}"/>
    <cellStyle name="Percent 2 11 2" xfId="2605" xr:uid="{00000000-0005-0000-0000-0000FC0E0000}"/>
    <cellStyle name="Percent 2 11 3" xfId="4655" xr:uid="{00000000-0005-0000-0000-0000FD0E0000}"/>
    <cellStyle name="Percent 2 11 4" xfId="4656" xr:uid="{00000000-0005-0000-0000-0000FE0E0000}"/>
    <cellStyle name="Percent 2 11 5" xfId="4657" xr:uid="{00000000-0005-0000-0000-0000FF0E0000}"/>
    <cellStyle name="Percent 2 11 6" xfId="4658" xr:uid="{00000000-0005-0000-0000-0000000F0000}"/>
    <cellStyle name="Percent 2 11 7" xfId="4659" xr:uid="{00000000-0005-0000-0000-0000010F0000}"/>
    <cellStyle name="Percent 2 11 8" xfId="4660" xr:uid="{00000000-0005-0000-0000-0000020F0000}"/>
    <cellStyle name="Percent 2 12" xfId="2606" xr:uid="{00000000-0005-0000-0000-0000030F0000}"/>
    <cellStyle name="Percent 2 13" xfId="2607" xr:uid="{00000000-0005-0000-0000-0000040F0000}"/>
    <cellStyle name="Percent 2 14" xfId="2608" xr:uid="{00000000-0005-0000-0000-0000050F0000}"/>
    <cellStyle name="Percent 2 15" xfId="2609" xr:uid="{00000000-0005-0000-0000-0000060F0000}"/>
    <cellStyle name="Percent 2 16" xfId="2610" xr:uid="{00000000-0005-0000-0000-0000070F0000}"/>
    <cellStyle name="Percent 2 17" xfId="2611" xr:uid="{00000000-0005-0000-0000-0000080F0000}"/>
    <cellStyle name="Percent 2 18" xfId="2612" xr:uid="{00000000-0005-0000-0000-0000090F0000}"/>
    <cellStyle name="Percent 2 19" xfId="2613" xr:uid="{00000000-0005-0000-0000-00000A0F0000}"/>
    <cellStyle name="Percent 2 2" xfId="203" xr:uid="{00000000-0005-0000-0000-00000B0F0000}"/>
    <cellStyle name="Percent 2 2 2" xfId="204" xr:uid="{00000000-0005-0000-0000-00000C0F0000}"/>
    <cellStyle name="Percent 2 2 2 2" xfId="23408" xr:uid="{7A1EA65E-2065-419B-8239-1F3445C72116}"/>
    <cellStyle name="Percent 2 2 3" xfId="205" xr:uid="{00000000-0005-0000-0000-00000D0F0000}"/>
    <cellStyle name="Percent 2 2 3 2" xfId="206" xr:uid="{00000000-0005-0000-0000-00000E0F0000}"/>
    <cellStyle name="Percent 2 2 3 3" xfId="207" xr:uid="{00000000-0005-0000-0000-00000F0F0000}"/>
    <cellStyle name="Percent 2 2 3 4" xfId="333" xr:uid="{00000000-0005-0000-0000-0000100F0000}"/>
    <cellStyle name="Percent 2 2 3 4 2" xfId="4861" xr:uid="{B16E3F8B-953C-4403-B66A-180921B861E4}"/>
    <cellStyle name="Percent 2 2 4" xfId="208" xr:uid="{00000000-0005-0000-0000-0000110F0000}"/>
    <cellStyle name="Percent 2 2 4 2" xfId="2615" xr:uid="{00000000-0005-0000-0000-0000120F0000}"/>
    <cellStyle name="Percent 2 2 5" xfId="2616" xr:uid="{00000000-0005-0000-0000-0000130F0000}"/>
    <cellStyle name="Percent 2 2 6" xfId="2617" xr:uid="{00000000-0005-0000-0000-0000140F0000}"/>
    <cellStyle name="Percent 2 2 6 2" xfId="4661" xr:uid="{00000000-0005-0000-0000-0000150F0000}"/>
    <cellStyle name="Percent 2 2 7" xfId="2614" xr:uid="{00000000-0005-0000-0000-0000160F0000}"/>
    <cellStyle name="Percent 2 2 7 2" xfId="4662" xr:uid="{00000000-0005-0000-0000-0000170F0000}"/>
    <cellStyle name="Percent 2 2 8" xfId="4663" xr:uid="{00000000-0005-0000-0000-0000180F0000}"/>
    <cellStyle name="Percent 2 2 9" xfId="4664" xr:uid="{00000000-0005-0000-0000-0000190F0000}"/>
    <cellStyle name="Percent 2 20" xfId="2618" xr:uid="{00000000-0005-0000-0000-00001A0F0000}"/>
    <cellStyle name="Percent 2 20 2" xfId="5747" xr:uid="{B66F9E45-FA9C-4E30-B54E-9F3808EE5D17}"/>
    <cellStyle name="Percent 2 20 2 2" xfId="5748" xr:uid="{DC4C3FCF-A95C-4F38-9D16-1BB1B15954D7}"/>
    <cellStyle name="Percent 2 20 2 3" xfId="5749" xr:uid="{9CC7AD35-1D21-4C58-94A9-FE1D609B2E61}"/>
    <cellStyle name="Percent 2 20 2 3 2" xfId="5750" xr:uid="{F14F3EC7-8400-49FF-8F7F-10328E7A1A08}"/>
    <cellStyle name="Percent 2 20 2 3 3" xfId="5751" xr:uid="{D43FB9BD-E0D1-4BD1-9C4E-6EDE97C9F04A}"/>
    <cellStyle name="Percent 2 20 2 4" xfId="5752" xr:uid="{B1569EAB-2C93-4695-952C-2FAC28CF2D6E}"/>
    <cellStyle name="Percent 2 20 2 5" xfId="5753" xr:uid="{F3AFA69A-2B4D-4B9F-9A10-CD2808028885}"/>
    <cellStyle name="Percent 2 21" xfId="2619" xr:uid="{00000000-0005-0000-0000-00001B0F0000}"/>
    <cellStyle name="Percent 2 22" xfId="2620" xr:uid="{00000000-0005-0000-0000-00001C0F0000}"/>
    <cellStyle name="Percent 2 23" xfId="2621" xr:uid="{00000000-0005-0000-0000-00001D0F0000}"/>
    <cellStyle name="Percent 2 24" xfId="2622" xr:uid="{00000000-0005-0000-0000-00001E0F0000}"/>
    <cellStyle name="Percent 2 25" xfId="2623" xr:uid="{00000000-0005-0000-0000-00001F0F0000}"/>
    <cellStyle name="Percent 2 26" xfId="2624" xr:uid="{00000000-0005-0000-0000-0000200F0000}"/>
    <cellStyle name="Percent 2 27" xfId="2625" xr:uid="{00000000-0005-0000-0000-0000210F0000}"/>
    <cellStyle name="Percent 2 28" xfId="2626" xr:uid="{00000000-0005-0000-0000-0000220F0000}"/>
    <cellStyle name="Percent 2 29" xfId="2627" xr:uid="{00000000-0005-0000-0000-0000230F0000}"/>
    <cellStyle name="Percent 2 3" xfId="209" xr:uid="{00000000-0005-0000-0000-0000240F0000}"/>
    <cellStyle name="Percent 2 3 10" xfId="2628" xr:uid="{00000000-0005-0000-0000-0000250F0000}"/>
    <cellStyle name="Percent 2 3 11" xfId="2629" xr:uid="{00000000-0005-0000-0000-0000260F0000}"/>
    <cellStyle name="Percent 2 3 12" xfId="2630" xr:uid="{00000000-0005-0000-0000-0000270F0000}"/>
    <cellStyle name="Percent 2 3 13" xfId="2631" xr:uid="{00000000-0005-0000-0000-0000280F0000}"/>
    <cellStyle name="Percent 2 3 14" xfId="2632" xr:uid="{00000000-0005-0000-0000-0000290F0000}"/>
    <cellStyle name="Percent 2 3 15" xfId="2633" xr:uid="{00000000-0005-0000-0000-00002A0F0000}"/>
    <cellStyle name="Percent 2 3 16" xfId="2634" xr:uid="{00000000-0005-0000-0000-00002B0F0000}"/>
    <cellStyle name="Percent 2 3 17" xfId="23409" xr:uid="{EEBBBA4F-109F-43A2-888A-3257EA22A218}"/>
    <cellStyle name="Percent 2 3 2" xfId="210" xr:uid="{00000000-0005-0000-0000-00002C0F0000}"/>
    <cellStyle name="Percent 2 3 3" xfId="211" xr:uid="{00000000-0005-0000-0000-00002D0F0000}"/>
    <cellStyle name="Percent 2 3 3 2" xfId="212" xr:uid="{00000000-0005-0000-0000-00002E0F0000}"/>
    <cellStyle name="Percent 2 3 3 3" xfId="213" xr:uid="{00000000-0005-0000-0000-00002F0F0000}"/>
    <cellStyle name="Percent 2 3 3 3 2" xfId="214" xr:uid="{00000000-0005-0000-0000-0000300F0000}"/>
    <cellStyle name="Percent 2 3 3 3 3" xfId="215" xr:uid="{00000000-0005-0000-0000-0000310F0000}"/>
    <cellStyle name="Percent 2 3 3 3 4" xfId="335" xr:uid="{00000000-0005-0000-0000-0000320F0000}"/>
    <cellStyle name="Percent 2 3 3 3 4 2" xfId="2635" xr:uid="{00000000-0005-0000-0000-0000330F0000}"/>
    <cellStyle name="Percent 2 3 4" xfId="216" xr:uid="{00000000-0005-0000-0000-0000340F0000}"/>
    <cellStyle name="Percent 2 3 5" xfId="334" xr:uid="{00000000-0005-0000-0000-0000350F0000}"/>
    <cellStyle name="Percent 2 3 5 2" xfId="2636" xr:uid="{00000000-0005-0000-0000-0000360F0000}"/>
    <cellStyle name="Percent 2 3 6" xfId="2637" xr:uid="{00000000-0005-0000-0000-0000370F0000}"/>
    <cellStyle name="Percent 2 3 7" xfId="2638" xr:uid="{00000000-0005-0000-0000-0000380F0000}"/>
    <cellStyle name="Percent 2 3 8" xfId="2639" xr:uid="{00000000-0005-0000-0000-0000390F0000}"/>
    <cellStyle name="Percent 2 3 9" xfId="2640" xr:uid="{00000000-0005-0000-0000-00003A0F0000}"/>
    <cellStyle name="Percent 2 30" xfId="2641" xr:uid="{00000000-0005-0000-0000-00003B0F0000}"/>
    <cellStyle name="Percent 2 31" xfId="2642" xr:uid="{00000000-0005-0000-0000-00003C0F0000}"/>
    <cellStyle name="Percent 2 32" xfId="2643" xr:uid="{00000000-0005-0000-0000-00003D0F0000}"/>
    <cellStyle name="Percent 2 33" xfId="2644" xr:uid="{00000000-0005-0000-0000-00003E0F0000}"/>
    <cellStyle name="Percent 2 33 2" xfId="5754" xr:uid="{28ADF70C-8B70-402A-B66D-2BC81EDD157E}"/>
    <cellStyle name="Percent 2 34" xfId="2645" xr:uid="{00000000-0005-0000-0000-00003F0F0000}"/>
    <cellStyle name="Percent 2 34 2" xfId="5755" xr:uid="{565B1789-A0FD-42FF-AE29-899E422884D9}"/>
    <cellStyle name="Percent 2 35" xfId="2646" xr:uid="{00000000-0005-0000-0000-0000400F0000}"/>
    <cellStyle name="Percent 2 35 2" xfId="5756" xr:uid="{D05B29F4-2971-45F4-8B83-613C7194B408}"/>
    <cellStyle name="Percent 2 36" xfId="2647" xr:uid="{00000000-0005-0000-0000-0000410F0000}"/>
    <cellStyle name="Percent 2 36 2" xfId="5757" xr:uid="{03E19498-4200-4C3D-A9B9-6022788D09F2}"/>
    <cellStyle name="Percent 2 37" xfId="2648" xr:uid="{00000000-0005-0000-0000-0000420F0000}"/>
    <cellStyle name="Percent 2 37 2" xfId="5758" xr:uid="{62447125-C7CF-4279-81EC-F1F657F42271}"/>
    <cellStyle name="Percent 2 38" xfId="2649" xr:uid="{00000000-0005-0000-0000-0000430F0000}"/>
    <cellStyle name="Percent 2 38 2" xfId="5759" xr:uid="{2CAC3FBF-74A6-4A86-AECC-D62783DBB926}"/>
    <cellStyle name="Percent 2 39" xfId="2650" xr:uid="{00000000-0005-0000-0000-0000440F0000}"/>
    <cellStyle name="Percent 2 39 2" xfId="5760" xr:uid="{BC7C7EC3-405A-4347-B4C7-9FB070C7146A}"/>
    <cellStyle name="Percent 2 4" xfId="217" xr:uid="{00000000-0005-0000-0000-0000450F0000}"/>
    <cellStyle name="Percent 2 4 10" xfId="2651" xr:uid="{00000000-0005-0000-0000-0000460F0000}"/>
    <cellStyle name="Percent 2 4 10 2" xfId="5762" xr:uid="{7A13AC3C-1C42-4E46-BE7C-507F843C3C37}"/>
    <cellStyle name="Percent 2 4 11" xfId="2652" xr:uid="{00000000-0005-0000-0000-0000470F0000}"/>
    <cellStyle name="Percent 2 4 11 2" xfId="5763" xr:uid="{DFAFE661-5232-4077-82BE-A44B38C6B932}"/>
    <cellStyle name="Percent 2 4 12" xfId="2653" xr:uid="{00000000-0005-0000-0000-0000480F0000}"/>
    <cellStyle name="Percent 2 4 12 2" xfId="5764" xr:uid="{582E6DF0-2E4B-44F4-AB1B-EB50C29C7E2D}"/>
    <cellStyle name="Percent 2 4 13" xfId="2654" xr:uid="{00000000-0005-0000-0000-0000490F0000}"/>
    <cellStyle name="Percent 2 4 13 2" xfId="5765" xr:uid="{92506340-699F-46AA-ACFC-68F2A6BE498F}"/>
    <cellStyle name="Percent 2 4 14" xfId="2655" xr:uid="{00000000-0005-0000-0000-00004A0F0000}"/>
    <cellStyle name="Percent 2 4 14 2" xfId="5766" xr:uid="{40452153-7C76-4391-9347-AB930F84090E}"/>
    <cellStyle name="Percent 2 4 15" xfId="2656" xr:uid="{00000000-0005-0000-0000-00004B0F0000}"/>
    <cellStyle name="Percent 2 4 15 2" xfId="5767" xr:uid="{AE981439-28C2-4525-B56D-C6A60479AB78}"/>
    <cellStyle name="Percent 2 4 16" xfId="2657" xr:uid="{00000000-0005-0000-0000-00004C0F0000}"/>
    <cellStyle name="Percent 2 4 16 2" xfId="5768" xr:uid="{31C6CBF9-2D6D-469E-8BFF-1B8050F3438F}"/>
    <cellStyle name="Percent 2 4 17" xfId="5761" xr:uid="{DEB3F8AA-C9EE-4B7B-AC8A-40752B8BB911}"/>
    <cellStyle name="Percent 2 4 2" xfId="2658" xr:uid="{00000000-0005-0000-0000-00004D0F0000}"/>
    <cellStyle name="Percent 2 4 2 2" xfId="5769" xr:uid="{1C1CDAC2-4C30-496F-9DD1-BC2564F266C4}"/>
    <cellStyle name="Percent 2 4 3" xfId="2659" xr:uid="{00000000-0005-0000-0000-00004E0F0000}"/>
    <cellStyle name="Percent 2 4 3 2" xfId="5770" xr:uid="{BEA1E656-2F5F-45E9-AF85-63C9EECC1CDC}"/>
    <cellStyle name="Percent 2 4 4" xfId="2660" xr:uid="{00000000-0005-0000-0000-00004F0F0000}"/>
    <cellStyle name="Percent 2 4 4 2" xfId="5771" xr:uid="{DE9773E3-EC6F-44B6-8C6E-AF4C527E9FE8}"/>
    <cellStyle name="Percent 2 4 5" xfId="2661" xr:uid="{00000000-0005-0000-0000-0000500F0000}"/>
    <cellStyle name="Percent 2 4 5 2" xfId="5772" xr:uid="{B6CAF3A1-F826-4F20-A396-74F45387E0FE}"/>
    <cellStyle name="Percent 2 4 6" xfId="2662" xr:uid="{00000000-0005-0000-0000-0000510F0000}"/>
    <cellStyle name="Percent 2 4 6 2" xfId="5773" xr:uid="{102A0AE6-62F9-4057-9A86-3C20D5641850}"/>
    <cellStyle name="Percent 2 4 7" xfId="2663" xr:uid="{00000000-0005-0000-0000-0000520F0000}"/>
    <cellStyle name="Percent 2 4 7 2" xfId="5774" xr:uid="{350473A4-65F2-48E7-A7ED-86375666BC64}"/>
    <cellStyle name="Percent 2 4 8" xfId="2664" xr:uid="{00000000-0005-0000-0000-0000530F0000}"/>
    <cellStyle name="Percent 2 4 8 2" xfId="5775" xr:uid="{C605D5E6-9E0A-4CCC-A70D-0FC4EF0191DC}"/>
    <cellStyle name="Percent 2 4 9" xfId="2665" xr:uid="{00000000-0005-0000-0000-0000540F0000}"/>
    <cellStyle name="Percent 2 4 9 2" xfId="5776" xr:uid="{5F7893CD-72C1-4E39-B473-6CCAC7202126}"/>
    <cellStyle name="Percent 2 40" xfId="2666" xr:uid="{00000000-0005-0000-0000-0000550F0000}"/>
    <cellStyle name="Percent 2 40 2" xfId="5777" xr:uid="{05BA8852-F8B3-44A0-8A41-13B2904756F6}"/>
    <cellStyle name="Percent 2 41" xfId="2667" xr:uid="{00000000-0005-0000-0000-0000560F0000}"/>
    <cellStyle name="Percent 2 41 2" xfId="5778" xr:uid="{6A97A379-5A37-4002-9468-94C8E292B01C}"/>
    <cellStyle name="Percent 2 42" xfId="2668" xr:uid="{00000000-0005-0000-0000-0000570F0000}"/>
    <cellStyle name="Percent 2 42 2" xfId="5779" xr:uid="{7C7C3D2A-8CAC-4894-BC07-5520F2F161E0}"/>
    <cellStyle name="Percent 2 43" xfId="2669" xr:uid="{00000000-0005-0000-0000-0000580F0000}"/>
    <cellStyle name="Percent 2 43 2" xfId="5780" xr:uid="{B637CD2E-72A6-40AB-846D-38AC21085088}"/>
    <cellStyle name="Percent 2 44" xfId="2670" xr:uid="{00000000-0005-0000-0000-0000590F0000}"/>
    <cellStyle name="Percent 2 44 2" xfId="5781" xr:uid="{85245715-FF94-458D-93F8-504BD5841178}"/>
    <cellStyle name="Percent 2 45" xfId="2671" xr:uid="{00000000-0005-0000-0000-00005A0F0000}"/>
    <cellStyle name="Percent 2 45 2" xfId="5782" xr:uid="{7EB9684B-A529-443E-9CC0-180F6D7D4F1C}"/>
    <cellStyle name="Percent 2 46" xfId="2672" xr:uid="{00000000-0005-0000-0000-00005B0F0000}"/>
    <cellStyle name="Percent 2 46 2" xfId="5783" xr:uid="{164EE910-009C-4202-81E4-6D001C5A2CC1}"/>
    <cellStyle name="Percent 2 47" xfId="2673" xr:uid="{00000000-0005-0000-0000-00005C0F0000}"/>
    <cellStyle name="Percent 2 47 2" xfId="5784" xr:uid="{E4CF9952-E7E8-44CE-8079-88C95245CFD3}"/>
    <cellStyle name="Percent 2 48" xfId="2674" xr:uid="{00000000-0005-0000-0000-00005D0F0000}"/>
    <cellStyle name="Percent 2 48 2" xfId="2675" xr:uid="{00000000-0005-0000-0000-00005E0F0000}"/>
    <cellStyle name="Percent 2 48 2 2" xfId="5786" xr:uid="{054A89E9-4AE7-4AB8-B7C3-6D8D484C69E8}"/>
    <cellStyle name="Percent 2 48 3" xfId="5787" xr:uid="{DF60C76A-525D-420C-82A6-4C409AA56FA8}"/>
    <cellStyle name="Percent 2 48 4" xfId="5785" xr:uid="{B149D3B6-9212-452F-9F87-B5FCBDFADC4B}"/>
    <cellStyle name="Percent 2 49" xfId="2676" xr:uid="{00000000-0005-0000-0000-00005F0F0000}"/>
    <cellStyle name="Percent 2 49 2" xfId="5789" xr:uid="{DB9A6B14-3E73-4F2A-A60D-0A341F1DA01E}"/>
    <cellStyle name="Percent 2 49 3" xfId="5788" xr:uid="{993DA979-9219-48F5-BEEB-F209EBD3ACC6}"/>
    <cellStyle name="Percent 2 5" xfId="218" xr:uid="{00000000-0005-0000-0000-0000600F0000}"/>
    <cellStyle name="Percent 2 5 10" xfId="2677" xr:uid="{00000000-0005-0000-0000-0000610F0000}"/>
    <cellStyle name="Percent 2 5 10 2" xfId="5791" xr:uid="{34BF0923-2DC4-42A8-A2DB-A05E48B03B02}"/>
    <cellStyle name="Percent 2 5 11" xfId="2678" xr:uid="{00000000-0005-0000-0000-0000620F0000}"/>
    <cellStyle name="Percent 2 5 11 2" xfId="5792" xr:uid="{4598BC46-889B-42BE-A15D-7746B5B1F737}"/>
    <cellStyle name="Percent 2 5 12" xfId="2679" xr:uid="{00000000-0005-0000-0000-0000630F0000}"/>
    <cellStyle name="Percent 2 5 12 2" xfId="5793" xr:uid="{659BB684-C1E6-4FCD-8615-52F174939D05}"/>
    <cellStyle name="Percent 2 5 13" xfId="2680" xr:uid="{00000000-0005-0000-0000-0000640F0000}"/>
    <cellStyle name="Percent 2 5 13 2" xfId="5794" xr:uid="{18341E40-824F-4DB7-AE92-8544A2B00692}"/>
    <cellStyle name="Percent 2 5 14" xfId="2681" xr:uid="{00000000-0005-0000-0000-0000650F0000}"/>
    <cellStyle name="Percent 2 5 14 2" xfId="5795" xr:uid="{C77554AE-804B-4221-85F9-52FF99A90103}"/>
    <cellStyle name="Percent 2 5 15" xfId="2682" xr:uid="{00000000-0005-0000-0000-0000660F0000}"/>
    <cellStyle name="Percent 2 5 15 2" xfId="5796" xr:uid="{631DB3E2-64F1-49BD-98E2-E348EFDEA6F1}"/>
    <cellStyle name="Percent 2 5 16" xfId="5790" xr:uid="{BB71065F-5F2D-4F8E-8A09-F29D29D45164}"/>
    <cellStyle name="Percent 2 5 2" xfId="2683" xr:uid="{00000000-0005-0000-0000-0000670F0000}"/>
    <cellStyle name="Percent 2 5 2 2" xfId="5797" xr:uid="{9F7648BC-4B75-4CA5-A548-35E8A998E804}"/>
    <cellStyle name="Percent 2 5 3" xfId="2684" xr:uid="{00000000-0005-0000-0000-0000680F0000}"/>
    <cellStyle name="Percent 2 5 3 2" xfId="5798" xr:uid="{2E209AD8-400C-486F-BFB7-5C3A2DF5A1D6}"/>
    <cellStyle name="Percent 2 5 4" xfId="2685" xr:uid="{00000000-0005-0000-0000-0000690F0000}"/>
    <cellStyle name="Percent 2 5 4 2" xfId="5799" xr:uid="{FA668222-03F9-4CFF-9C49-F43BAB44134C}"/>
    <cellStyle name="Percent 2 5 5" xfId="2686" xr:uid="{00000000-0005-0000-0000-00006A0F0000}"/>
    <cellStyle name="Percent 2 5 5 2" xfId="5800" xr:uid="{00EC0541-C11B-4934-8D65-BD1EA54C3ECB}"/>
    <cellStyle name="Percent 2 5 6" xfId="2687" xr:uid="{00000000-0005-0000-0000-00006B0F0000}"/>
    <cellStyle name="Percent 2 5 6 2" xfId="5801" xr:uid="{114A619F-9549-49C9-A6BA-F1197EF99E9B}"/>
    <cellStyle name="Percent 2 5 7" xfId="2688" xr:uid="{00000000-0005-0000-0000-00006C0F0000}"/>
    <cellStyle name="Percent 2 5 7 2" xfId="5802" xr:uid="{CD474DB9-00AF-4338-901E-F817C293198D}"/>
    <cellStyle name="Percent 2 5 8" xfId="2689" xr:uid="{00000000-0005-0000-0000-00006D0F0000}"/>
    <cellStyle name="Percent 2 5 8 2" xfId="5803" xr:uid="{96FC40FC-2EAC-40E3-BEC0-F13102D4FA40}"/>
    <cellStyle name="Percent 2 5 9" xfId="2690" xr:uid="{00000000-0005-0000-0000-00006E0F0000}"/>
    <cellStyle name="Percent 2 5 9 2" xfId="5804" xr:uid="{739FBC0C-5FD6-4241-8100-1202AC930956}"/>
    <cellStyle name="Percent 2 6" xfId="2691" xr:uid="{00000000-0005-0000-0000-00006F0F0000}"/>
    <cellStyle name="Percent 2 6 10" xfId="2692" xr:uid="{00000000-0005-0000-0000-0000700F0000}"/>
    <cellStyle name="Percent 2 6 10 2" xfId="5806" xr:uid="{4E8AF490-469D-4B4D-A215-96AD0A726E38}"/>
    <cellStyle name="Percent 2 6 11" xfId="2693" xr:uid="{00000000-0005-0000-0000-0000710F0000}"/>
    <cellStyle name="Percent 2 6 11 2" xfId="5807" xr:uid="{213303FF-9C2D-47AC-83E7-000F3381AAEC}"/>
    <cellStyle name="Percent 2 6 12" xfId="2694" xr:uid="{00000000-0005-0000-0000-0000720F0000}"/>
    <cellStyle name="Percent 2 6 12 2" xfId="5808" xr:uid="{C34ED286-2AA8-4953-AC15-EBF86D7313AA}"/>
    <cellStyle name="Percent 2 6 13" xfId="2695" xr:uid="{00000000-0005-0000-0000-0000730F0000}"/>
    <cellStyle name="Percent 2 6 13 2" xfId="5809" xr:uid="{1A431847-B606-416B-8A82-8324B18F6578}"/>
    <cellStyle name="Percent 2 6 14" xfId="2696" xr:uid="{00000000-0005-0000-0000-0000740F0000}"/>
    <cellStyle name="Percent 2 6 14 2" xfId="5810" xr:uid="{7EF42485-8229-475F-98E8-AC7BB69C8B22}"/>
    <cellStyle name="Percent 2 6 15" xfId="2697" xr:uid="{00000000-0005-0000-0000-0000750F0000}"/>
    <cellStyle name="Percent 2 6 15 2" xfId="5811" xr:uid="{FF255031-16A6-4186-850F-75E6A0D288F1}"/>
    <cellStyle name="Percent 2 6 16" xfId="5805" xr:uid="{49D12827-8F5C-4A89-8C25-6500B167A0FB}"/>
    <cellStyle name="Percent 2 6 2" xfId="2698" xr:uid="{00000000-0005-0000-0000-0000760F0000}"/>
    <cellStyle name="Percent 2 6 2 2" xfId="5812" xr:uid="{94B14A84-01DF-467F-AAA7-83CC77B09504}"/>
    <cellStyle name="Percent 2 6 3" xfId="2699" xr:uid="{00000000-0005-0000-0000-0000770F0000}"/>
    <cellStyle name="Percent 2 6 3 2" xfId="5813" xr:uid="{D3001F82-BF71-45AC-AAF5-EBAA4760CBF2}"/>
    <cellStyle name="Percent 2 6 4" xfId="2700" xr:uid="{00000000-0005-0000-0000-0000780F0000}"/>
    <cellStyle name="Percent 2 6 4 2" xfId="5814" xr:uid="{22AF9C51-39D1-4060-87FC-988312B8A774}"/>
    <cellStyle name="Percent 2 6 5" xfId="2701" xr:uid="{00000000-0005-0000-0000-0000790F0000}"/>
    <cellStyle name="Percent 2 6 5 2" xfId="5815" xr:uid="{081DC6D3-A5E8-4395-BD74-B8B7C2967773}"/>
    <cellStyle name="Percent 2 6 6" xfId="2702" xr:uid="{00000000-0005-0000-0000-00007A0F0000}"/>
    <cellStyle name="Percent 2 6 6 2" xfId="5816" xr:uid="{D476FD0D-B92D-4A9D-8C4B-76AD035291A8}"/>
    <cellStyle name="Percent 2 6 7" xfId="2703" xr:uid="{00000000-0005-0000-0000-00007B0F0000}"/>
    <cellStyle name="Percent 2 6 7 2" xfId="5817" xr:uid="{86247D2F-7E93-4E78-999C-C0F98FE753AF}"/>
    <cellStyle name="Percent 2 6 8" xfId="2704" xr:uid="{00000000-0005-0000-0000-00007C0F0000}"/>
    <cellStyle name="Percent 2 6 8 2" xfId="5818" xr:uid="{FAECCFE1-BFAF-487A-9220-7D4143B8450F}"/>
    <cellStyle name="Percent 2 6 9" xfId="2705" xr:uid="{00000000-0005-0000-0000-00007D0F0000}"/>
    <cellStyle name="Percent 2 6 9 2" xfId="5819" xr:uid="{EC12A46E-1ABE-41A8-8595-904618880C47}"/>
    <cellStyle name="Percent 2 7" xfId="2706" xr:uid="{00000000-0005-0000-0000-00007E0F0000}"/>
    <cellStyle name="Percent 2 7 2" xfId="2707" xr:uid="{00000000-0005-0000-0000-00007F0F0000}"/>
    <cellStyle name="Percent 2 7 2 2" xfId="5821" xr:uid="{EE977F84-65BC-40F4-85BD-96BF0AD9C612}"/>
    <cellStyle name="Percent 2 7 3" xfId="4665" xr:uid="{00000000-0005-0000-0000-0000800F0000}"/>
    <cellStyle name="Percent 2 7 3 2" xfId="5822" xr:uid="{AB50FF73-CC2F-4C56-99CE-CD54C45E20A6}"/>
    <cellStyle name="Percent 2 7 4" xfId="4666" xr:uid="{00000000-0005-0000-0000-0000810F0000}"/>
    <cellStyle name="Percent 2 7 4 2" xfId="5823" xr:uid="{3593CA6C-8B27-4689-9AA2-68770E83B5FA}"/>
    <cellStyle name="Percent 2 7 5" xfId="4667" xr:uid="{00000000-0005-0000-0000-0000820F0000}"/>
    <cellStyle name="Percent 2 7 5 2" xfId="5824" xr:uid="{DA55F01F-ADD6-4071-932F-5AE6EBB9E9C2}"/>
    <cellStyle name="Percent 2 7 6" xfId="4668" xr:uid="{00000000-0005-0000-0000-0000830F0000}"/>
    <cellStyle name="Percent 2 7 6 2" xfId="5825" xr:uid="{25EB94F9-0BF2-476C-82D7-F333F5442751}"/>
    <cellStyle name="Percent 2 7 7" xfId="4669" xr:uid="{00000000-0005-0000-0000-0000840F0000}"/>
    <cellStyle name="Percent 2 7 7 2" xfId="5826" xr:uid="{E5E3C31A-9D4F-4E6F-B788-AC74A08A7594}"/>
    <cellStyle name="Percent 2 7 8" xfId="4670" xr:uid="{00000000-0005-0000-0000-0000850F0000}"/>
    <cellStyle name="Percent 2 7 8 2" xfId="5827" xr:uid="{AE36FF89-AAC2-4077-A9C4-E755B59C6B67}"/>
    <cellStyle name="Percent 2 7 9" xfId="5820" xr:uid="{77F077E1-2218-48EF-94A7-15013BBE0BEB}"/>
    <cellStyle name="Percent 2 8" xfId="2708" xr:uid="{00000000-0005-0000-0000-0000860F0000}"/>
    <cellStyle name="Percent 2 8 10" xfId="5828" xr:uid="{BA52D413-ACE3-48C5-97B8-2246EC02A744}"/>
    <cellStyle name="Percent 2 8 2" xfId="2709" xr:uid="{00000000-0005-0000-0000-0000870F0000}"/>
    <cellStyle name="Percent 2 8 2 2" xfId="5830" xr:uid="{4F803432-FD7C-4C62-9836-9D4158E2B30E}"/>
    <cellStyle name="Percent 2 8 2 3" xfId="5829" xr:uid="{14101396-41ED-4C85-83A0-C73962A852F5}"/>
    <cellStyle name="Percent 2 8 3" xfId="4671" xr:uid="{00000000-0005-0000-0000-0000880F0000}"/>
    <cellStyle name="Percent 2 8 3 2" xfId="5832" xr:uid="{82C96BDB-FBD2-4C42-87C1-21581DE569B2}"/>
    <cellStyle name="Percent 2 8 3 3" xfId="5831" xr:uid="{98BE41AB-C691-4519-9514-DB7FBBDB8722}"/>
    <cellStyle name="Percent 2 8 4" xfId="4672" xr:uid="{00000000-0005-0000-0000-0000890F0000}"/>
    <cellStyle name="Percent 2 8 4 2" xfId="5834" xr:uid="{C2DC1CAB-B2A9-473C-9477-F19E5937F14F}"/>
    <cellStyle name="Percent 2 8 4 3" xfId="5833" xr:uid="{45E37DDA-D3F7-4A28-AFD4-E703E15D18BF}"/>
    <cellStyle name="Percent 2 8 5" xfId="4673" xr:uid="{00000000-0005-0000-0000-00008A0F0000}"/>
    <cellStyle name="Percent 2 8 5 2" xfId="5836" xr:uid="{4F0BC728-456F-4F93-B4C5-ACA24CAA7DBF}"/>
    <cellStyle name="Percent 2 8 5 3" xfId="5835" xr:uid="{77A55B07-5CCC-43DB-9E86-4180E97D0AB5}"/>
    <cellStyle name="Percent 2 8 6" xfId="4674" xr:uid="{00000000-0005-0000-0000-00008B0F0000}"/>
    <cellStyle name="Percent 2 8 6 2" xfId="5838" xr:uid="{196F3783-8F05-43F8-A4D2-55E215C2D39B}"/>
    <cellStyle name="Percent 2 8 6 3" xfId="5837" xr:uid="{E78C2485-506C-446F-9466-5565F822CA2D}"/>
    <cellStyle name="Percent 2 8 7" xfId="4675" xr:uid="{00000000-0005-0000-0000-00008C0F0000}"/>
    <cellStyle name="Percent 2 8 7 2" xfId="5840" xr:uid="{869AF70F-704F-4708-B66E-D73E194FDEA7}"/>
    <cellStyle name="Percent 2 8 7 3" xfId="5839" xr:uid="{19A7E64C-D77B-48A9-829C-CAE2A0E7F12A}"/>
    <cellStyle name="Percent 2 8 8" xfId="4676" xr:uid="{00000000-0005-0000-0000-00008D0F0000}"/>
    <cellStyle name="Percent 2 8 8 2" xfId="5842" xr:uid="{E14F0E79-B8B4-4C53-AF0D-64C79ED7EF85}"/>
    <cellStyle name="Percent 2 8 8 3" xfId="5841" xr:uid="{256F873F-7DDB-4A96-8F27-1E0545AE7BED}"/>
    <cellStyle name="Percent 2 8 9" xfId="5843" xr:uid="{B507EFB9-C865-42BD-8468-685C1D2BEBAB}"/>
    <cellStyle name="Percent 2 9" xfId="2710" xr:uid="{00000000-0005-0000-0000-00008E0F0000}"/>
    <cellStyle name="Percent 2 9 10" xfId="5844" xr:uid="{4650119D-4CB3-4F2E-82AA-E01DE5F026A6}"/>
    <cellStyle name="Percent 2 9 2" xfId="2711" xr:uid="{00000000-0005-0000-0000-00008F0F0000}"/>
    <cellStyle name="Percent 2 9 2 2" xfId="5846" xr:uid="{BA9174F3-1FF5-48D3-B270-EFFF7DB44650}"/>
    <cellStyle name="Percent 2 9 2 3" xfId="5845" xr:uid="{B0C67A2D-1238-40C0-8391-A4A4EF0E3C4F}"/>
    <cellStyle name="Percent 2 9 3" xfId="4677" xr:uid="{00000000-0005-0000-0000-0000900F0000}"/>
    <cellStyle name="Percent 2 9 3 2" xfId="5848" xr:uid="{54D57EEF-9807-4A01-857D-2C6D7FE37EFE}"/>
    <cellStyle name="Percent 2 9 3 3" xfId="5847" xr:uid="{C7D63EE4-4B24-4A68-9312-8CE4E0D25358}"/>
    <cellStyle name="Percent 2 9 4" xfId="4678" xr:uid="{00000000-0005-0000-0000-0000910F0000}"/>
    <cellStyle name="Percent 2 9 4 2" xfId="5850" xr:uid="{74591125-C801-40C2-82D9-EBB44B8774BC}"/>
    <cellStyle name="Percent 2 9 4 3" xfId="5849" xr:uid="{E6DC18FE-8C11-401E-8005-46FA73CE4DF3}"/>
    <cellStyle name="Percent 2 9 5" xfId="4679" xr:uid="{00000000-0005-0000-0000-0000920F0000}"/>
    <cellStyle name="Percent 2 9 5 2" xfId="5852" xr:uid="{A89D4554-D0EA-4581-99A0-6F32DCC6E7E6}"/>
    <cellStyle name="Percent 2 9 5 3" xfId="5851" xr:uid="{334EDBA5-2656-4DC0-8A76-0DB4D2593548}"/>
    <cellStyle name="Percent 2 9 6" xfId="4680" xr:uid="{00000000-0005-0000-0000-0000930F0000}"/>
    <cellStyle name="Percent 2 9 6 2" xfId="5854" xr:uid="{4C4733E8-CDE0-40A5-A4B3-C4E7C0BCF7BA}"/>
    <cellStyle name="Percent 2 9 6 3" xfId="5853" xr:uid="{12DE75B4-CEA8-4CC9-815C-D791E66C6582}"/>
    <cellStyle name="Percent 2 9 7" xfId="4681" xr:uid="{00000000-0005-0000-0000-0000940F0000}"/>
    <cellStyle name="Percent 2 9 7 2" xfId="5856" xr:uid="{0A89C1EB-F0B2-4C9F-BC83-9909D03A2069}"/>
    <cellStyle name="Percent 2 9 7 3" xfId="5855" xr:uid="{2EF71AA5-60DA-47C1-81B9-0BEAE3B8630F}"/>
    <cellStyle name="Percent 2 9 8" xfId="4682" xr:uid="{00000000-0005-0000-0000-0000950F0000}"/>
    <cellStyle name="Percent 2 9 8 2" xfId="5858" xr:uid="{AB42983B-1A47-4E41-8390-AF2C3F73A4FB}"/>
    <cellStyle name="Percent 2 9 8 3" xfId="5857" xr:uid="{717FA165-31BA-4962-BEA4-67157BB98388}"/>
    <cellStyle name="Percent 2 9 9" xfId="5859" xr:uid="{C421810C-DF8F-4021-A566-E3E7DB85485E}"/>
    <cellStyle name="Percent 20" xfId="2712" xr:uid="{00000000-0005-0000-0000-0000960F0000}"/>
    <cellStyle name="Percent 20 10" xfId="5860" xr:uid="{875F008D-3D8F-4DD0-B192-B1281C128F94}"/>
    <cellStyle name="Percent 20 2" xfId="2713" xr:uid="{00000000-0005-0000-0000-0000970F0000}"/>
    <cellStyle name="Percent 20 2 2" xfId="5862" xr:uid="{3B41D878-5674-4BE6-88CB-42FCA37E7584}"/>
    <cellStyle name="Percent 20 2 2 2" xfId="5863" xr:uid="{C3141151-7419-4EEB-80D0-7CFB7984AB6A}"/>
    <cellStyle name="Percent 20 2 3" xfId="5864" xr:uid="{6047DE15-5F39-46C4-9D5B-40BCABCEE725}"/>
    <cellStyle name="Percent 20 2 4" xfId="5861" xr:uid="{E30D467A-9704-4520-B801-1BE219F04734}"/>
    <cellStyle name="Percent 20 3" xfId="2714" xr:uid="{00000000-0005-0000-0000-0000980F0000}"/>
    <cellStyle name="Percent 20 3 2" xfId="5866" xr:uid="{EBEB86B6-F168-4955-B759-2B6D8C6557DE}"/>
    <cellStyle name="Percent 20 3 3" xfId="5865" xr:uid="{DEB22398-4E06-4F44-B7CB-F4479FA89B54}"/>
    <cellStyle name="Percent 20 4" xfId="2715" xr:uid="{00000000-0005-0000-0000-0000990F0000}"/>
    <cellStyle name="Percent 20 4 2" xfId="5868" xr:uid="{DE8CEAA0-91DC-4F26-B226-ACD43B977808}"/>
    <cellStyle name="Percent 20 4 3" xfId="5867" xr:uid="{E45ECD25-DD19-4C53-9F8A-B7BECD7E5CAC}"/>
    <cellStyle name="Percent 20 5" xfId="2716" xr:uid="{00000000-0005-0000-0000-00009A0F0000}"/>
    <cellStyle name="Percent 20 5 2" xfId="5870" xr:uid="{FBEA98C0-D74E-460D-A7D6-F0D193A3A07C}"/>
    <cellStyle name="Percent 20 5 3" xfId="5869" xr:uid="{6E3BC478-C396-493D-82BC-142117EB1C65}"/>
    <cellStyle name="Percent 20 6" xfId="2717" xr:uid="{00000000-0005-0000-0000-00009B0F0000}"/>
    <cellStyle name="Percent 20 6 2" xfId="5872" xr:uid="{9DAE683D-C585-48EB-AC1A-6BA5E011DB87}"/>
    <cellStyle name="Percent 20 6 3" xfId="5871" xr:uid="{59C3BE77-7559-4A01-A129-6B40E37B7F82}"/>
    <cellStyle name="Percent 20 7" xfId="2718" xr:uid="{00000000-0005-0000-0000-00009C0F0000}"/>
    <cellStyle name="Percent 20 7 2" xfId="2719" xr:uid="{00000000-0005-0000-0000-00009D0F0000}"/>
    <cellStyle name="Percent 20 7 2 2" xfId="5875" xr:uid="{BFE036B7-643C-40D3-A8A2-4F6850A3CD5C}"/>
    <cellStyle name="Percent 20 7 2 3" xfId="5874" xr:uid="{80811F85-B099-4EAE-8D3B-85540ABAD90C}"/>
    <cellStyle name="Percent 20 7 3" xfId="2720" xr:uid="{00000000-0005-0000-0000-00009E0F0000}"/>
    <cellStyle name="Percent 20 7 3 2" xfId="5877" xr:uid="{14E3F824-8746-432B-B36A-C761D60219C2}"/>
    <cellStyle name="Percent 20 7 3 3" xfId="5876" xr:uid="{45D292E8-9F1E-491B-83A8-398307E31B0B}"/>
    <cellStyle name="Percent 20 7 4" xfId="5878" xr:uid="{CDCF18A5-2FAC-480B-B710-1EF9865711B1}"/>
    <cellStyle name="Percent 20 7 5" xfId="5873" xr:uid="{64048170-A049-4FB7-94CE-D491116450F7}"/>
    <cellStyle name="Percent 20 8" xfId="5879" xr:uid="{6EAF6F86-75C9-4629-A999-3478AEE34375}"/>
    <cellStyle name="Percent 20 8 2" xfId="5880" xr:uid="{F024C18C-7935-4B80-BC2C-D2B48E411356}"/>
    <cellStyle name="Percent 20 9" xfId="5881" xr:uid="{02466996-5053-49E9-B055-F5C7AB14E030}"/>
    <cellStyle name="Percent 21" xfId="2721" xr:uid="{00000000-0005-0000-0000-00009F0F0000}"/>
    <cellStyle name="Percent 21 2" xfId="2722" xr:uid="{00000000-0005-0000-0000-0000A00F0000}"/>
    <cellStyle name="Percent 21 2 2" xfId="5884" xr:uid="{AEB10499-3093-4215-98EB-BF9AA8B8AC53}"/>
    <cellStyle name="Percent 21 2 3" xfId="5883" xr:uid="{0C21A67C-D940-4DE9-9964-59751A26EE8F}"/>
    <cellStyle name="Percent 21 3" xfId="2723" xr:uid="{00000000-0005-0000-0000-0000A10F0000}"/>
    <cellStyle name="Percent 21 3 2" xfId="5886" xr:uid="{B8AD0508-FC26-4D81-B55C-A7304FEC7CBB}"/>
    <cellStyle name="Percent 21 3 3" xfId="5885" xr:uid="{82FD32FB-E0FC-49DB-BA82-4A9A35177EF8}"/>
    <cellStyle name="Percent 21 4" xfId="2724" xr:uid="{00000000-0005-0000-0000-0000A20F0000}"/>
    <cellStyle name="Percent 21 4 2" xfId="5888" xr:uid="{2BAC4639-5369-4CA7-A7AC-2299499B811A}"/>
    <cellStyle name="Percent 21 4 3" xfId="5887" xr:uid="{B74B09E7-77CA-460F-89DC-7E31276C090E}"/>
    <cellStyle name="Percent 21 5" xfId="2725" xr:uid="{00000000-0005-0000-0000-0000A30F0000}"/>
    <cellStyle name="Percent 21 5 2" xfId="5890" xr:uid="{9D528225-7AA0-4CB7-8C66-3A3B3C2233E1}"/>
    <cellStyle name="Percent 21 5 3" xfId="5889" xr:uid="{A6B51ACA-A69F-424A-B756-9EBF710C1CFC}"/>
    <cellStyle name="Percent 21 6" xfId="2726" xr:uid="{00000000-0005-0000-0000-0000A40F0000}"/>
    <cellStyle name="Percent 21 6 2" xfId="5892" xr:uid="{94568DC6-1C17-46D2-AC70-30F33A9D3F4A}"/>
    <cellStyle name="Percent 21 6 3" xfId="5891" xr:uid="{0F106C3B-2191-45D1-8B31-54D2EE866CDF}"/>
    <cellStyle name="Percent 21 7" xfId="2727" xr:uid="{00000000-0005-0000-0000-0000A50F0000}"/>
    <cellStyle name="Percent 21 7 2" xfId="2728" xr:uid="{00000000-0005-0000-0000-0000A60F0000}"/>
    <cellStyle name="Percent 21 7 2 2" xfId="5895" xr:uid="{96C9AD3C-FE7D-45CF-8955-28FEC468637F}"/>
    <cellStyle name="Percent 21 7 2 3" xfId="5894" xr:uid="{2F2C49A6-B601-47A7-871A-336F5B497304}"/>
    <cellStyle name="Percent 21 7 3" xfId="2729" xr:uid="{00000000-0005-0000-0000-0000A70F0000}"/>
    <cellStyle name="Percent 21 7 3 2" xfId="5897" xr:uid="{7F49D565-F417-4C31-885C-7196D50A0BB0}"/>
    <cellStyle name="Percent 21 7 3 3" xfId="5896" xr:uid="{2207A842-B734-4BD9-A2A3-BCC31E6275D5}"/>
    <cellStyle name="Percent 21 7 4" xfId="5898" xr:uid="{4EC39D5D-7595-4CF3-8F40-B12B2BFE01AE}"/>
    <cellStyle name="Percent 21 7 5" xfId="5893" xr:uid="{A093D9CC-2508-4B53-B644-8527D2CB4DA4}"/>
    <cellStyle name="Percent 21 8" xfId="5899" xr:uid="{2E81F8F5-2667-4FCB-8384-12EC478F13E0}"/>
    <cellStyle name="Percent 21 9" xfId="5882" xr:uid="{52DB2F87-4A36-470C-88C1-6F9E05214598}"/>
    <cellStyle name="Percent 22" xfId="2730" xr:uid="{00000000-0005-0000-0000-0000A80F0000}"/>
    <cellStyle name="Percent 22 2" xfId="2731" xr:uid="{00000000-0005-0000-0000-0000A90F0000}"/>
    <cellStyle name="Percent 22 2 2" xfId="5902" xr:uid="{8E2AA9C1-0236-40D3-928A-1414F5C7856C}"/>
    <cellStyle name="Percent 22 2 3" xfId="5901" xr:uid="{DD2078BF-D138-4F34-A68A-DA17DC2CC1DB}"/>
    <cellStyle name="Percent 22 3" xfId="2732" xr:uid="{00000000-0005-0000-0000-0000AA0F0000}"/>
    <cellStyle name="Percent 22 3 2" xfId="5904" xr:uid="{DB0637D7-4F89-47BE-A667-8C3BC8442307}"/>
    <cellStyle name="Percent 22 3 3" xfId="5903" xr:uid="{C692700B-F1B5-4063-A3AF-F71CB6F305A9}"/>
    <cellStyle name="Percent 22 4" xfId="2733" xr:uid="{00000000-0005-0000-0000-0000AB0F0000}"/>
    <cellStyle name="Percent 22 4 2" xfId="5906" xr:uid="{F7F21821-5F61-40C6-8E54-B76F8C4AD90D}"/>
    <cellStyle name="Percent 22 4 3" xfId="5905" xr:uid="{BB6340B5-4B39-4F6D-A1E4-021B45931C72}"/>
    <cellStyle name="Percent 22 5" xfId="2734" xr:uid="{00000000-0005-0000-0000-0000AC0F0000}"/>
    <cellStyle name="Percent 22 5 2" xfId="5908" xr:uid="{AD98D8C6-4059-4750-BD81-A170DC728E2F}"/>
    <cellStyle name="Percent 22 5 3" xfId="5907" xr:uid="{A73F55EF-FD3A-4ACE-9C14-AA18AF4C14ED}"/>
    <cellStyle name="Percent 22 6" xfId="2735" xr:uid="{00000000-0005-0000-0000-0000AD0F0000}"/>
    <cellStyle name="Percent 22 6 2" xfId="5910" xr:uid="{26E9134F-F3CE-4D24-B9DC-B872BDD005CA}"/>
    <cellStyle name="Percent 22 6 3" xfId="5909" xr:uid="{A97E16FE-1D67-4DFE-A3C7-DAE0D4B9CCC0}"/>
    <cellStyle name="Percent 22 7" xfId="2736" xr:uid="{00000000-0005-0000-0000-0000AE0F0000}"/>
    <cellStyle name="Percent 22 7 2" xfId="2737" xr:uid="{00000000-0005-0000-0000-0000AF0F0000}"/>
    <cellStyle name="Percent 22 7 2 2" xfId="5913" xr:uid="{F4F0D27B-AF97-4892-A60B-A829E83A4706}"/>
    <cellStyle name="Percent 22 7 2 3" xfId="5912" xr:uid="{2AF4F4E8-F1CE-4324-9346-731954443808}"/>
    <cellStyle name="Percent 22 7 3" xfId="2738" xr:uid="{00000000-0005-0000-0000-0000B00F0000}"/>
    <cellStyle name="Percent 22 7 3 2" xfId="5915" xr:uid="{9D79838E-516E-4193-A81F-7D8CF36C412C}"/>
    <cellStyle name="Percent 22 7 3 3" xfId="5914" xr:uid="{A7BB30CA-651A-4125-8297-830A6BAEF5F1}"/>
    <cellStyle name="Percent 22 7 4" xfId="5916" xr:uid="{BA36F56F-061B-4AFE-8173-796BC753368B}"/>
    <cellStyle name="Percent 22 7 5" xfId="5911" xr:uid="{385EE816-E345-4143-B704-BD5A27B3FBA7}"/>
    <cellStyle name="Percent 22 8" xfId="5917" xr:uid="{6CB76464-2EF5-42A6-9125-51F2244D528D}"/>
    <cellStyle name="Percent 22 9" xfId="5900" xr:uid="{0B019839-3A24-40ED-8BF5-1DFFBAEE3360}"/>
    <cellStyle name="Percent 23" xfId="2739" xr:uid="{00000000-0005-0000-0000-0000B10F0000}"/>
    <cellStyle name="Percent 23 2" xfId="2740" xr:uid="{00000000-0005-0000-0000-0000B20F0000}"/>
    <cellStyle name="Percent 23 2 2" xfId="5920" xr:uid="{2AA70B6E-3A3A-48EA-8694-519A566B1F9B}"/>
    <cellStyle name="Percent 23 2 3" xfId="5919" xr:uid="{FE0AAD46-2563-402B-BB7C-006C5CB2E507}"/>
    <cellStyle name="Percent 23 3" xfId="2741" xr:uid="{00000000-0005-0000-0000-0000B30F0000}"/>
    <cellStyle name="Percent 23 3 2" xfId="5922" xr:uid="{98DFF39C-8BC6-4001-9529-B57EA5A772AC}"/>
    <cellStyle name="Percent 23 3 3" xfId="5921" xr:uid="{0CE50004-BAE9-445A-A78F-C9A5F6E22973}"/>
    <cellStyle name="Percent 23 4" xfId="2742" xr:uid="{00000000-0005-0000-0000-0000B40F0000}"/>
    <cellStyle name="Percent 23 4 2" xfId="5924" xr:uid="{D4AF1B43-825B-4D97-9EC0-4519D423127E}"/>
    <cellStyle name="Percent 23 4 3" xfId="5923" xr:uid="{60F7D281-68ED-4B59-A651-F6EAB5FAD027}"/>
    <cellStyle name="Percent 23 5" xfId="2743" xr:uid="{00000000-0005-0000-0000-0000B50F0000}"/>
    <cellStyle name="Percent 23 5 2" xfId="5926" xr:uid="{50BC90C4-8D74-4E4E-987A-6E54B068BD2A}"/>
    <cellStyle name="Percent 23 5 3" xfId="5925" xr:uid="{0E29799C-D91A-4258-881C-9BE4CC671B83}"/>
    <cellStyle name="Percent 23 6" xfId="2744" xr:uid="{00000000-0005-0000-0000-0000B60F0000}"/>
    <cellStyle name="Percent 23 6 2" xfId="5928" xr:uid="{1742A98E-74B3-4832-A3A1-C0E5C331CEAC}"/>
    <cellStyle name="Percent 23 6 3" xfId="5927" xr:uid="{B713197B-22DA-4602-94D7-10FDC4A66D46}"/>
    <cellStyle name="Percent 23 7" xfId="2745" xr:uid="{00000000-0005-0000-0000-0000B70F0000}"/>
    <cellStyle name="Percent 23 7 2" xfId="2746" xr:uid="{00000000-0005-0000-0000-0000B80F0000}"/>
    <cellStyle name="Percent 23 7 2 2" xfId="5931" xr:uid="{E3A73C64-6DC3-48DA-A51B-5D9E8607F1DF}"/>
    <cellStyle name="Percent 23 7 2 3" xfId="5930" xr:uid="{CB2F091C-9537-44D7-B2E8-9DC0B02C97A0}"/>
    <cellStyle name="Percent 23 7 3" xfId="2747" xr:uid="{00000000-0005-0000-0000-0000B90F0000}"/>
    <cellStyle name="Percent 23 7 3 2" xfId="5933" xr:uid="{7977243E-4FB3-4C2A-BC42-8471EB8E28DB}"/>
    <cellStyle name="Percent 23 7 3 3" xfId="5932" xr:uid="{EEEB19CD-2EA6-4CAF-8FFB-5ECF1F8F12A7}"/>
    <cellStyle name="Percent 23 7 4" xfId="5934" xr:uid="{F858466C-5425-46AA-86C1-AD6A8973E032}"/>
    <cellStyle name="Percent 23 7 5" xfId="5929" xr:uid="{C958EED4-7F7E-4428-9852-1224D582AF5F}"/>
    <cellStyle name="Percent 23 8" xfId="5935" xr:uid="{86C144E9-A901-4248-8B86-60A80DF2F7F5}"/>
    <cellStyle name="Percent 23 9" xfId="5918" xr:uid="{83B94814-009E-4ADC-B516-3EC1CFB2DDBE}"/>
    <cellStyle name="Percent 24" xfId="22942" xr:uid="{DC4F1AAF-D993-439C-A3EE-C702B84BAABF}"/>
    <cellStyle name="Percent 24 2" xfId="2748" xr:uid="{00000000-0005-0000-0000-0000BA0F0000}"/>
    <cellStyle name="Percent 24 2 2" xfId="5937" xr:uid="{45799F43-5A6B-4B26-950C-82A34C3F2B13}"/>
    <cellStyle name="Percent 24 2 3" xfId="5936" xr:uid="{7439D4CA-89E7-4D9D-8E43-C49C9BE48436}"/>
    <cellStyle name="Percent 24 3" xfId="2749" xr:uid="{00000000-0005-0000-0000-0000BB0F0000}"/>
    <cellStyle name="Percent 24 3 2" xfId="5939" xr:uid="{B3568772-06E8-45DA-BAD9-EF52477B6DEE}"/>
    <cellStyle name="Percent 24 3 3" xfId="5938" xr:uid="{94B25B35-3E1B-4F40-BEE9-197967AC45F1}"/>
    <cellStyle name="Percent 24 4" xfId="2750" xr:uid="{00000000-0005-0000-0000-0000BC0F0000}"/>
    <cellStyle name="Percent 24 4 2" xfId="5941" xr:uid="{65FB4A95-6297-4F40-B6B8-15E5EFF60BDF}"/>
    <cellStyle name="Percent 24 4 3" xfId="5940" xr:uid="{B1FE03CD-0B85-4371-B572-4C800A4BF05A}"/>
    <cellStyle name="Percent 24 5" xfId="2751" xr:uid="{00000000-0005-0000-0000-0000BD0F0000}"/>
    <cellStyle name="Percent 24 5 2" xfId="5943" xr:uid="{3D2EC8D4-E810-43D1-BB69-A1C1BA1C4347}"/>
    <cellStyle name="Percent 24 5 3" xfId="5942" xr:uid="{31451BEB-FAFB-403D-A113-6D623733CEF7}"/>
    <cellStyle name="Percent 24 6" xfId="2752" xr:uid="{00000000-0005-0000-0000-0000BE0F0000}"/>
    <cellStyle name="Percent 24 6 2" xfId="5945" xr:uid="{77E3BDD2-F5EB-4204-85E9-364FD348F548}"/>
    <cellStyle name="Percent 24 6 3" xfId="5944" xr:uid="{759936D9-48DF-4DDD-B6BA-3729B10F9CAF}"/>
    <cellStyle name="Percent 24 7" xfId="2753" xr:uid="{00000000-0005-0000-0000-0000BF0F0000}"/>
    <cellStyle name="Percent 24 7 2" xfId="2754" xr:uid="{00000000-0005-0000-0000-0000C00F0000}"/>
    <cellStyle name="Percent 24 7 2 2" xfId="5948" xr:uid="{C5F80A8E-D9AB-44FA-A4CF-2654B0A718CC}"/>
    <cellStyle name="Percent 24 7 2 3" xfId="5947" xr:uid="{D4F90625-F299-487D-938D-97D17B4D953B}"/>
    <cellStyle name="Percent 24 7 3" xfId="2755" xr:uid="{00000000-0005-0000-0000-0000C10F0000}"/>
    <cellStyle name="Percent 24 7 3 2" xfId="5950" xr:uid="{81EEEA72-1D5F-4F60-B988-E3E60BA60FA2}"/>
    <cellStyle name="Percent 24 7 3 3" xfId="5949" xr:uid="{849D5238-4223-4597-B13C-68E36CC0DD4B}"/>
    <cellStyle name="Percent 24 7 4" xfId="5951" xr:uid="{D13FA418-BADC-4D32-B8FB-76277201E2F9}"/>
    <cellStyle name="Percent 24 7 5" xfId="5946" xr:uid="{45A2CA95-D695-445E-9A88-7FCD4B0E861E}"/>
    <cellStyle name="Percent 25" xfId="2756" xr:uid="{00000000-0005-0000-0000-0000C20F0000}"/>
    <cellStyle name="Percent 25 2" xfId="2757" xr:uid="{00000000-0005-0000-0000-0000C30F0000}"/>
    <cellStyle name="Percent 25 2 2" xfId="5954" xr:uid="{01A94B87-5DC9-4DDA-97B2-E470B35D2384}"/>
    <cellStyle name="Percent 25 2 3" xfId="5953" xr:uid="{05EB1F70-495C-4894-8B5F-2213B1AB1DC9}"/>
    <cellStyle name="Percent 25 3" xfId="2758" xr:uid="{00000000-0005-0000-0000-0000C40F0000}"/>
    <cellStyle name="Percent 25 3 2" xfId="5956" xr:uid="{9A051CEF-D71C-4F71-8656-5E0D0D546807}"/>
    <cellStyle name="Percent 25 3 3" xfId="5955" xr:uid="{CE5CC71B-99EE-4D90-A363-62E13F30B30D}"/>
    <cellStyle name="Percent 25 4" xfId="2759" xr:uid="{00000000-0005-0000-0000-0000C50F0000}"/>
    <cellStyle name="Percent 25 4 2" xfId="5958" xr:uid="{4303E2B3-AE44-4CC7-8D5E-4E60DCFA1152}"/>
    <cellStyle name="Percent 25 4 3" xfId="5957" xr:uid="{0C4F622F-A4CE-45B6-82F0-26627917B4D8}"/>
    <cellStyle name="Percent 25 5" xfId="2760" xr:uid="{00000000-0005-0000-0000-0000C60F0000}"/>
    <cellStyle name="Percent 25 5 2" xfId="5960" xr:uid="{1E02CBD4-3665-42B9-BBBC-0F1C7EE11D43}"/>
    <cellStyle name="Percent 25 5 3" xfId="5959" xr:uid="{00D061B4-E25D-4581-87CA-5AA97348D7D8}"/>
    <cellStyle name="Percent 25 6" xfId="2761" xr:uid="{00000000-0005-0000-0000-0000C70F0000}"/>
    <cellStyle name="Percent 25 6 2" xfId="5962" xr:uid="{6E200FD5-8248-40D5-8301-791218BFAB8A}"/>
    <cellStyle name="Percent 25 6 3" xfId="5961" xr:uid="{73387BF5-20A7-4E7E-B9B1-3FB2E747C18A}"/>
    <cellStyle name="Percent 25 7" xfId="2762" xr:uid="{00000000-0005-0000-0000-0000C80F0000}"/>
    <cellStyle name="Percent 25 7 2" xfId="2763" xr:uid="{00000000-0005-0000-0000-0000C90F0000}"/>
    <cellStyle name="Percent 25 7 2 2" xfId="5965" xr:uid="{D14F9F27-03D6-4467-B2DA-945A065E5B6F}"/>
    <cellStyle name="Percent 25 7 2 3" xfId="5964" xr:uid="{FB26DD06-EA49-4045-90BB-DE87E4FA515B}"/>
    <cellStyle name="Percent 25 7 3" xfId="2764" xr:uid="{00000000-0005-0000-0000-0000CA0F0000}"/>
    <cellStyle name="Percent 25 7 3 2" xfId="5967" xr:uid="{EDE76475-9E58-4300-8996-E142418C4268}"/>
    <cellStyle name="Percent 25 7 3 3" xfId="5966" xr:uid="{FAC2EC9D-2285-4A4C-BFC1-6BE14B5BD861}"/>
    <cellStyle name="Percent 25 7 4" xfId="5968" xr:uid="{B45241E4-57CD-4A24-AA2E-2440F0D06652}"/>
    <cellStyle name="Percent 25 7 5" xfId="5963" xr:uid="{DAD150D2-688B-40B9-A432-C79B58E978FB}"/>
    <cellStyle name="Percent 25 8" xfId="5969" xr:uid="{1B542551-717B-4801-AB3B-0F1193CF3D11}"/>
    <cellStyle name="Percent 25 9" xfId="5952" xr:uid="{52ABFD72-009D-4043-813A-054A952A6C8C}"/>
    <cellStyle name="Percent 26" xfId="2765" xr:uid="{00000000-0005-0000-0000-0000CB0F0000}"/>
    <cellStyle name="Percent 26 2" xfId="2766" xr:uid="{00000000-0005-0000-0000-0000CC0F0000}"/>
    <cellStyle name="Percent 26 2 2" xfId="5972" xr:uid="{94C6374D-A424-4C23-B088-49AF1F1DB0AD}"/>
    <cellStyle name="Percent 26 2 3" xfId="5971" xr:uid="{4F60D923-B6F7-487C-99AD-09479FD31E7A}"/>
    <cellStyle name="Percent 26 3" xfId="2767" xr:uid="{00000000-0005-0000-0000-0000CD0F0000}"/>
    <cellStyle name="Percent 26 3 2" xfId="5974" xr:uid="{8BCCF16A-8E70-402A-B818-48D8576BC8A0}"/>
    <cellStyle name="Percent 26 3 3" xfId="5973" xr:uid="{0658E0BC-8D61-4048-951E-5B1EF1D1CFEF}"/>
    <cellStyle name="Percent 26 4" xfId="2768" xr:uid="{00000000-0005-0000-0000-0000CE0F0000}"/>
    <cellStyle name="Percent 26 4 2" xfId="5976" xr:uid="{BA62E742-958F-4930-A69F-DD2AE45686B9}"/>
    <cellStyle name="Percent 26 4 3" xfId="5975" xr:uid="{EE040ECC-6FD3-4B26-AE6B-99F55D12844B}"/>
    <cellStyle name="Percent 26 5" xfId="2769" xr:uid="{00000000-0005-0000-0000-0000CF0F0000}"/>
    <cellStyle name="Percent 26 5 2" xfId="5978" xr:uid="{A1A716FC-5C53-4042-A5D3-83E06A5BDF62}"/>
    <cellStyle name="Percent 26 5 3" xfId="5977" xr:uid="{E7E44D3C-DE74-423E-BC34-56A5AF9AEABF}"/>
    <cellStyle name="Percent 26 6" xfId="2770" xr:uid="{00000000-0005-0000-0000-0000D00F0000}"/>
    <cellStyle name="Percent 26 6 2" xfId="5980" xr:uid="{20A44AD6-59E8-4030-97AC-D246074B9A50}"/>
    <cellStyle name="Percent 26 6 3" xfId="5979" xr:uid="{E472B39F-94A8-4D6B-9E00-8371F3BDAE46}"/>
    <cellStyle name="Percent 26 7" xfId="2771" xr:uid="{00000000-0005-0000-0000-0000D10F0000}"/>
    <cellStyle name="Percent 26 7 2" xfId="2772" xr:uid="{00000000-0005-0000-0000-0000D20F0000}"/>
    <cellStyle name="Percent 26 7 2 2" xfId="5983" xr:uid="{64E6F85D-9B47-4767-96C6-647E6C6AB0CB}"/>
    <cellStyle name="Percent 26 7 2 3" xfId="5982" xr:uid="{7C9DB7BE-59F5-4E6D-9FD8-624270632BC1}"/>
    <cellStyle name="Percent 26 7 3" xfId="2773" xr:uid="{00000000-0005-0000-0000-0000D30F0000}"/>
    <cellStyle name="Percent 26 7 3 2" xfId="5985" xr:uid="{C6F6D70B-BC90-4D26-9DA2-5B20135D2629}"/>
    <cellStyle name="Percent 26 7 3 3" xfId="5984" xr:uid="{C3EC70FB-0E71-4AE1-B8F8-CAE9C466D4FF}"/>
    <cellStyle name="Percent 26 7 4" xfId="5986" xr:uid="{FF97F7D6-42A6-4E36-BB68-A5BC95AA0B38}"/>
    <cellStyle name="Percent 26 7 5" xfId="5981" xr:uid="{2403A8B8-AB9D-4BAF-B38F-CBBA58C92E50}"/>
    <cellStyle name="Percent 26 8" xfId="5987" xr:uid="{56D7CE75-DA99-4B97-969F-6A904D933A48}"/>
    <cellStyle name="Percent 26 9" xfId="5970" xr:uid="{9806DF0F-0C25-47FE-8B68-9C87199298E0}"/>
    <cellStyle name="Percent 27" xfId="2774" xr:uid="{00000000-0005-0000-0000-0000D40F0000}"/>
    <cellStyle name="Percent 27 2" xfId="5989" xr:uid="{5488505D-509C-4AC3-A905-98E8A49CBAA2}"/>
    <cellStyle name="Percent 27 3" xfId="5988" xr:uid="{616C7DC3-2F6E-4ECC-A698-8811BD2C59BF}"/>
    <cellStyle name="Percent 3" xfId="219" xr:uid="{00000000-0005-0000-0000-0000D50F0000}"/>
    <cellStyle name="Percent 3 10" xfId="2776" xr:uid="{00000000-0005-0000-0000-0000D60F0000}"/>
    <cellStyle name="Percent 3 10 10" xfId="2777" xr:uid="{00000000-0005-0000-0000-0000D70F0000}"/>
    <cellStyle name="Percent 3 10 10 2" xfId="5993" xr:uid="{35B5359F-351D-448C-B7F8-CD017B5383AC}"/>
    <cellStyle name="Percent 3 10 10 3" xfId="5992" xr:uid="{3152C9FE-D732-4AE1-8B47-00DE3BED723A}"/>
    <cellStyle name="Percent 3 10 11" xfId="2778" xr:uid="{00000000-0005-0000-0000-0000D80F0000}"/>
    <cellStyle name="Percent 3 10 11 2" xfId="5995" xr:uid="{EB088711-2618-498F-9402-A9DA677C0462}"/>
    <cellStyle name="Percent 3 10 11 3" xfId="5994" xr:uid="{CAA24B4F-9171-4444-B49F-0283BB5EEBA0}"/>
    <cellStyle name="Percent 3 10 12" xfId="2779" xr:uid="{00000000-0005-0000-0000-0000D90F0000}"/>
    <cellStyle name="Percent 3 10 12 2" xfId="5997" xr:uid="{C8763723-396A-416A-81C0-1CEE2532B68B}"/>
    <cellStyle name="Percent 3 10 12 3" xfId="5996" xr:uid="{BE16167F-5E62-42BB-96D5-FD806CA2F00F}"/>
    <cellStyle name="Percent 3 10 13" xfId="2780" xr:uid="{00000000-0005-0000-0000-0000DA0F0000}"/>
    <cellStyle name="Percent 3 10 13 2" xfId="5999" xr:uid="{7B4D22F5-24FC-4C1A-ABA3-BAAACA9DEFD3}"/>
    <cellStyle name="Percent 3 10 13 3" xfId="5998" xr:uid="{13EAC57C-225F-43E9-A379-6C9DE55D057F}"/>
    <cellStyle name="Percent 3 10 14" xfId="2781" xr:uid="{00000000-0005-0000-0000-0000DB0F0000}"/>
    <cellStyle name="Percent 3 10 14 2" xfId="6001" xr:uid="{DB063561-1277-4CE6-9901-7E11289C7CE7}"/>
    <cellStyle name="Percent 3 10 14 3" xfId="6000" xr:uid="{D9A6157F-0564-41F0-8491-785AD3FF2D29}"/>
    <cellStyle name="Percent 3 10 15" xfId="2782" xr:uid="{00000000-0005-0000-0000-0000DC0F0000}"/>
    <cellStyle name="Percent 3 10 15 2" xfId="6003" xr:uid="{27E3C867-E174-4293-B38C-0B7736CC7F86}"/>
    <cellStyle name="Percent 3 10 15 3" xfId="6002" xr:uid="{72FC0691-C710-4A7E-9517-F48C9AC8E3AB}"/>
    <cellStyle name="Percent 3 10 16" xfId="6004" xr:uid="{290507C2-2CE8-4FE3-B717-49E4025CC9C9}"/>
    <cellStyle name="Percent 3 10 17" xfId="5991" xr:uid="{BE08E539-9DB2-4659-A9F5-31E8DF04EE3A}"/>
    <cellStyle name="Percent 3 10 2" xfId="2783" xr:uid="{00000000-0005-0000-0000-0000DD0F0000}"/>
    <cellStyle name="Percent 3 10 2 2" xfId="6006" xr:uid="{2FDF300D-6B55-4D90-8A78-83E707F7DF8C}"/>
    <cellStyle name="Percent 3 10 2 3" xfId="6005" xr:uid="{83FF56FD-32E2-4586-8D06-1F5CD5AD4D2A}"/>
    <cellStyle name="Percent 3 10 3" xfId="2784" xr:uid="{00000000-0005-0000-0000-0000DE0F0000}"/>
    <cellStyle name="Percent 3 10 3 2" xfId="6008" xr:uid="{69B0E7F6-863D-4AD7-A092-4ABCD9A95410}"/>
    <cellStyle name="Percent 3 10 3 3" xfId="6009" xr:uid="{2344B8B9-3193-4333-9D7A-732F03BF47B7}"/>
    <cellStyle name="Percent 3 10 3 4" xfId="6007" xr:uid="{222B5240-DC41-4AFC-956F-162F29CA62DE}"/>
    <cellStyle name="Percent 3 10 4" xfId="2785" xr:uid="{00000000-0005-0000-0000-0000DF0F0000}"/>
    <cellStyle name="Percent 3 10 4 2" xfId="6011" xr:uid="{31BCC527-54FC-47CD-A725-CF6C9D0EAFDE}"/>
    <cellStyle name="Percent 3 10 4 3" xfId="6012" xr:uid="{42CCE02B-0B75-47CF-8BD3-209D3814A464}"/>
    <cellStyle name="Percent 3 10 4 4" xfId="6010" xr:uid="{D4465AD7-9B60-409E-8F28-F78FC110A260}"/>
    <cellStyle name="Percent 3 10 5" xfId="2786" xr:uid="{00000000-0005-0000-0000-0000E00F0000}"/>
    <cellStyle name="Percent 3 10 5 2" xfId="6014" xr:uid="{EF8ACAA1-B3C6-4B5B-8EC1-2C729449FEC3}"/>
    <cellStyle name="Percent 3 10 5 3" xfId="6015" xr:uid="{A34B6BC3-EFFD-425E-AFDB-31018D29273A}"/>
    <cellStyle name="Percent 3 10 5 4" xfId="6013" xr:uid="{DF9035EE-A9CA-4C38-B8AF-CFE48ACA1E2B}"/>
    <cellStyle name="Percent 3 10 6" xfId="2787" xr:uid="{00000000-0005-0000-0000-0000E10F0000}"/>
    <cellStyle name="Percent 3 10 6 2" xfId="6017" xr:uid="{6C91B455-4273-4C5C-8213-A8CA53E23EF4}"/>
    <cellStyle name="Percent 3 10 6 3" xfId="6018" xr:uid="{8B4DB07A-94E9-4FF5-96A5-2A09D653AFC8}"/>
    <cellStyle name="Percent 3 10 6 4" xfId="6016" xr:uid="{A8F624E1-2460-4039-B80F-AF1C1EF7557F}"/>
    <cellStyle name="Percent 3 10 7" xfId="2788" xr:uid="{00000000-0005-0000-0000-0000E20F0000}"/>
    <cellStyle name="Percent 3 10 7 2" xfId="6020" xr:uid="{8DA6B524-1DAC-4069-A00A-15B1A4C24B6F}"/>
    <cellStyle name="Percent 3 10 7 3" xfId="6021" xr:uid="{4F423171-FC42-4563-9E8E-FA5C931A332B}"/>
    <cellStyle name="Percent 3 10 7 4" xfId="6019" xr:uid="{8FC2BF96-3871-41FD-9E40-A75640A1AB0A}"/>
    <cellStyle name="Percent 3 10 8" xfId="2789" xr:uid="{00000000-0005-0000-0000-0000E30F0000}"/>
    <cellStyle name="Percent 3 10 8 2" xfId="6023" xr:uid="{00531C43-1E3D-4054-8275-0E0B032459EC}"/>
    <cellStyle name="Percent 3 10 8 3" xfId="6024" xr:uid="{BF956157-080B-4B0C-A22A-A3F1D6651D0A}"/>
    <cellStyle name="Percent 3 10 8 4" xfId="6022" xr:uid="{421CD7E5-A25E-4A25-867D-EE5330DC77C3}"/>
    <cellStyle name="Percent 3 10 9" xfId="2790" xr:uid="{00000000-0005-0000-0000-0000E40F0000}"/>
    <cellStyle name="Percent 3 10 9 2" xfId="6026" xr:uid="{A55BA636-F6E2-4E71-B4C2-F1998A905754}"/>
    <cellStyle name="Percent 3 10 9 3" xfId="6027" xr:uid="{41862F47-AE26-4A8F-8CE8-325F32DBA1CD}"/>
    <cellStyle name="Percent 3 10 9 4" xfId="6025" xr:uid="{44DCE780-2283-4A09-956A-A0B539EF3FC0}"/>
    <cellStyle name="Percent 3 11" xfId="2791" xr:uid="{00000000-0005-0000-0000-0000E50F0000}"/>
    <cellStyle name="Percent 3 11 2" xfId="6029" xr:uid="{41695DD6-429C-42BF-BAF5-B85C9F321F22}"/>
    <cellStyle name="Percent 3 11 3" xfId="6030" xr:uid="{065C0EF1-BA51-4AAC-ADCF-3A72EA500B00}"/>
    <cellStyle name="Percent 3 11 4" xfId="6028" xr:uid="{B9D123E3-7AAA-49D4-B509-4FAF9C6C0629}"/>
    <cellStyle name="Percent 3 12" xfId="2792" xr:uid="{00000000-0005-0000-0000-0000E60F0000}"/>
    <cellStyle name="Percent 3 12 2" xfId="6032" xr:uid="{6AA6013B-1D29-4F31-B61C-54E457448DE3}"/>
    <cellStyle name="Percent 3 12 3" xfId="6033" xr:uid="{3D63C3FA-A9B1-4369-9D01-57909D016EA1}"/>
    <cellStyle name="Percent 3 12 4" xfId="6031" xr:uid="{8561F085-7AA3-4E74-8C09-5781ED8872DA}"/>
    <cellStyle name="Percent 3 13" xfId="2793" xr:uid="{00000000-0005-0000-0000-0000E70F0000}"/>
    <cellStyle name="Percent 3 13 2" xfId="6035" xr:uid="{1704DBD1-3EA1-435F-9598-C509897540FD}"/>
    <cellStyle name="Percent 3 13 3" xfId="6036" xr:uid="{C0252C77-2353-445A-B1D6-E93D70CAD922}"/>
    <cellStyle name="Percent 3 13 4" xfId="6034" xr:uid="{D041EC29-568A-42FB-A55F-85E80784D61F}"/>
    <cellStyle name="Percent 3 14" xfId="2794" xr:uid="{00000000-0005-0000-0000-0000E80F0000}"/>
    <cellStyle name="Percent 3 14 2" xfId="6038" xr:uid="{5E57BCA6-2DA4-4B52-B7E7-EDAAE6F2E4F9}"/>
    <cellStyle name="Percent 3 14 3" xfId="6039" xr:uid="{09BE7E28-E6C0-433C-A989-5AEBAEE3A37C}"/>
    <cellStyle name="Percent 3 14 4" xfId="6037" xr:uid="{73B59300-CA44-4BCE-BB42-D597953D4DF3}"/>
    <cellStyle name="Percent 3 15" xfId="2795" xr:uid="{00000000-0005-0000-0000-0000E90F0000}"/>
    <cellStyle name="Percent 3 15 2" xfId="6041" xr:uid="{1D1C257D-2817-415D-BAF7-30B1A824252E}"/>
    <cellStyle name="Percent 3 15 3" xfId="6042" xr:uid="{0A09433C-5C19-4918-8384-BB7F1EDA2D73}"/>
    <cellStyle name="Percent 3 15 4" xfId="6040" xr:uid="{5736BAB2-C4B6-4D02-9A98-065A5DC81A5C}"/>
    <cellStyle name="Percent 3 16" xfId="2796" xr:uid="{00000000-0005-0000-0000-0000EA0F0000}"/>
    <cellStyle name="Percent 3 16 2" xfId="6044" xr:uid="{7E6C9E46-E67B-408C-B9A7-6C84E77B9545}"/>
    <cellStyle name="Percent 3 16 3" xfId="6045" xr:uid="{D0E87A08-C3E2-4C15-B685-0883C5AD43F6}"/>
    <cellStyle name="Percent 3 16 4" xfId="6043" xr:uid="{782C08E6-43E0-4E8D-BE07-062D84B2EB43}"/>
    <cellStyle name="Percent 3 17" xfId="2797" xr:uid="{00000000-0005-0000-0000-0000EB0F0000}"/>
    <cellStyle name="Percent 3 17 2" xfId="6047" xr:uid="{C7A0609D-033B-4809-BBDE-EC85C48B5A08}"/>
    <cellStyle name="Percent 3 17 3" xfId="6048" xr:uid="{1FBE68C1-2D4A-44E1-B90B-A49388E3DAA3}"/>
    <cellStyle name="Percent 3 17 4" xfId="6046" xr:uid="{11AA2BC2-709D-42CE-9C65-94782B1A1962}"/>
    <cellStyle name="Percent 3 18" xfId="2798" xr:uid="{00000000-0005-0000-0000-0000EC0F0000}"/>
    <cellStyle name="Percent 3 18 2" xfId="6050" xr:uid="{6B8EB18D-4C9D-41CA-B10D-8170406B6E64}"/>
    <cellStyle name="Percent 3 18 3" xfId="6051" xr:uid="{DB19F762-4EAE-4F1A-B505-AF24F9F08931}"/>
    <cellStyle name="Percent 3 18 4" xfId="6049" xr:uid="{395F0755-60CC-4C26-9E0F-7D74F36D096E}"/>
    <cellStyle name="Percent 3 19" xfId="2799" xr:uid="{00000000-0005-0000-0000-0000ED0F0000}"/>
    <cellStyle name="Percent 3 19 2" xfId="6053" xr:uid="{81ADD90E-401F-4EEA-ABE1-2FA170570C6D}"/>
    <cellStyle name="Percent 3 19 2 2" xfId="6054" xr:uid="{D95BD995-4F6A-4635-9D0B-DA504ABA0387}"/>
    <cellStyle name="Percent 3 19 3" xfId="6055" xr:uid="{B0212BB0-7CDF-4201-906E-C323B58BC0A2}"/>
    <cellStyle name="Percent 3 19 4" xfId="6056" xr:uid="{93B5037A-7E2C-4FA1-8BC1-DDA3D7015510}"/>
    <cellStyle name="Percent 3 19 5" xfId="6052" xr:uid="{BA278174-7FCA-4FBB-ACA0-79F74A488EBF}"/>
    <cellStyle name="Percent 3 2" xfId="220" xr:uid="{00000000-0005-0000-0000-0000EE0F0000}"/>
    <cellStyle name="Percent 3 2 10" xfId="2801" xr:uid="{00000000-0005-0000-0000-0000EF0F0000}"/>
    <cellStyle name="Percent 3 2 10 2" xfId="6059" xr:uid="{48F76A89-317A-41DF-99D1-0223DF225FED}"/>
    <cellStyle name="Percent 3 2 10 2 2" xfId="6060" xr:uid="{F57679FA-0A08-4CBE-AC0C-24310838DE0F}"/>
    <cellStyle name="Percent 3 2 10 3" xfId="6061" xr:uid="{EBD17821-7B4A-44D6-9B0C-275BFD3562F2}"/>
    <cellStyle name="Percent 3 2 10 3 2" xfId="6062" xr:uid="{7C9F68C2-CE04-4CF4-87CA-77EE44BFD913}"/>
    <cellStyle name="Percent 3 2 10 4" xfId="6063" xr:uid="{C684CABE-F14E-4792-BBDB-509B56C8766F}"/>
    <cellStyle name="Percent 3 2 10 5" xfId="6064" xr:uid="{484A20A0-20B0-4916-BD6B-656FCB7ADD13}"/>
    <cellStyle name="Percent 3 2 10 6" xfId="6058" xr:uid="{17F2E405-EAD8-42B2-94DF-3A4CFB4A3991}"/>
    <cellStyle name="Percent 3 2 11" xfId="2802" xr:uid="{00000000-0005-0000-0000-0000F00F0000}"/>
    <cellStyle name="Percent 3 2 11 2" xfId="6066" xr:uid="{8D64DEA4-2A37-44C5-8C01-4D6D1A461A9B}"/>
    <cellStyle name="Percent 3 2 11 2 2" xfId="6067" xr:uid="{EDC63F00-96CF-4D6F-BD10-AB4423EA23F5}"/>
    <cellStyle name="Percent 3 2 11 3" xfId="6068" xr:uid="{8B88C476-6F3A-437D-99FB-3BBA0D045FE4}"/>
    <cellStyle name="Percent 3 2 11 3 2" xfId="6069" xr:uid="{0026CB28-C754-4882-BD23-6D827CA28A06}"/>
    <cellStyle name="Percent 3 2 11 4" xfId="6070" xr:uid="{7BAADF57-7407-4274-A2D2-EAC50AE1D161}"/>
    <cellStyle name="Percent 3 2 11 5" xfId="6071" xr:uid="{89A3DA6B-2E60-4BC6-AD00-2905643BBDE7}"/>
    <cellStyle name="Percent 3 2 11 6" xfId="6065" xr:uid="{44051361-F139-4777-B8E6-3AF67DB61BA7}"/>
    <cellStyle name="Percent 3 2 12" xfId="2803" xr:uid="{00000000-0005-0000-0000-0000F10F0000}"/>
    <cellStyle name="Percent 3 2 12 2" xfId="6073" xr:uid="{FB1A2F61-C811-47A0-99BE-90411197C321}"/>
    <cellStyle name="Percent 3 2 12 2 2" xfId="6074" xr:uid="{8A1D08FB-FBB2-45F5-98B3-48F4AF29F70A}"/>
    <cellStyle name="Percent 3 2 12 3" xfId="6075" xr:uid="{8466EE57-9A79-4CE7-B741-57B4E3B726E3}"/>
    <cellStyle name="Percent 3 2 12 3 2" xfId="6076" xr:uid="{4005C414-981D-43C0-BA38-699E2BB2D1DD}"/>
    <cellStyle name="Percent 3 2 12 4" xfId="6077" xr:uid="{CD9AF0D4-3340-4466-9B49-DEF76C8CB7E1}"/>
    <cellStyle name="Percent 3 2 12 5" xfId="6078" xr:uid="{60F46C6C-8801-4AA2-89BD-03B8D9C28953}"/>
    <cellStyle name="Percent 3 2 12 6" xfId="6072" xr:uid="{0BDF1355-4128-45CC-9DB9-C6D86BDC6935}"/>
    <cellStyle name="Percent 3 2 13" xfId="2804" xr:uid="{00000000-0005-0000-0000-0000F20F0000}"/>
    <cellStyle name="Percent 3 2 13 2" xfId="6080" xr:uid="{04F1B8E4-BFF5-4787-9AE8-F432077B511D}"/>
    <cellStyle name="Percent 3 2 13 2 2" xfId="6081" xr:uid="{C8028069-7F2E-4F22-BB51-583867030A20}"/>
    <cellStyle name="Percent 3 2 13 3" xfId="6082" xr:uid="{4F30FB3B-220C-43AF-8FE5-2AAC77C387A4}"/>
    <cellStyle name="Percent 3 2 13 3 2" xfId="6083" xr:uid="{F06F8FCF-74ED-4FB2-AF0A-2806B99F0F9A}"/>
    <cellStyle name="Percent 3 2 13 4" xfId="6084" xr:uid="{278293EF-930E-420E-B037-83AEA38411DE}"/>
    <cellStyle name="Percent 3 2 13 5" xfId="6085" xr:uid="{86FED094-6512-4E2E-8444-0BCCA88D1435}"/>
    <cellStyle name="Percent 3 2 13 6" xfId="6079" xr:uid="{8E913EDF-5321-457D-9B61-A8AA8CE0C5F0}"/>
    <cellStyle name="Percent 3 2 14" xfId="2805" xr:uid="{00000000-0005-0000-0000-0000F30F0000}"/>
    <cellStyle name="Percent 3 2 14 2" xfId="6087" xr:uid="{A584854D-24CA-4E4A-93BD-9C1B73CA2B91}"/>
    <cellStyle name="Percent 3 2 14 2 2" xfId="6088" xr:uid="{8694A9D7-BA14-46B4-9BDD-57ABC3A4224D}"/>
    <cellStyle name="Percent 3 2 14 3" xfId="6089" xr:uid="{0E49F291-0617-4ED9-A711-035C443A3DAD}"/>
    <cellStyle name="Percent 3 2 14 3 2" xfId="6090" xr:uid="{B880C4F9-A2F0-4B67-862E-9A49BE9FF0F7}"/>
    <cellStyle name="Percent 3 2 14 4" xfId="6091" xr:uid="{652332F9-3829-45D3-B752-80FFD1133C18}"/>
    <cellStyle name="Percent 3 2 14 5" xfId="6092" xr:uid="{4B646EEB-070F-48CD-9E80-9E5F9A7CAD16}"/>
    <cellStyle name="Percent 3 2 14 6" xfId="6086" xr:uid="{53D14EBA-4DB9-4FE3-809C-1100D383CDDF}"/>
    <cellStyle name="Percent 3 2 15" xfId="2806" xr:uid="{00000000-0005-0000-0000-0000F40F0000}"/>
    <cellStyle name="Percent 3 2 15 2" xfId="6094" xr:uid="{1FF5A850-1185-493B-9D29-E9E408CE30AB}"/>
    <cellStyle name="Percent 3 2 15 2 2" xfId="6095" xr:uid="{F4255803-1112-4D25-9CAA-58BB0BDFC23C}"/>
    <cellStyle name="Percent 3 2 15 3" xfId="6096" xr:uid="{00E44CCB-26EF-4EC2-B60C-8B7248152C25}"/>
    <cellStyle name="Percent 3 2 15 3 2" xfId="6097" xr:uid="{E22AF987-E135-4C5E-9FEA-8985805CDB43}"/>
    <cellStyle name="Percent 3 2 15 4" xfId="6098" xr:uid="{88CFA7F9-8069-411D-9642-63764355B789}"/>
    <cellStyle name="Percent 3 2 15 5" xfId="6099" xr:uid="{A26B7E0B-5FE5-4BCA-82ED-062C6ECE3B81}"/>
    <cellStyle name="Percent 3 2 15 6" xfId="6093" xr:uid="{E2E6CEE7-927A-44D0-AA2E-AA3DCEBAB5AB}"/>
    <cellStyle name="Percent 3 2 16" xfId="2807" xr:uid="{00000000-0005-0000-0000-0000F50F0000}"/>
    <cellStyle name="Percent 3 2 16 2" xfId="6101" xr:uid="{2E25970E-83CA-4279-8C83-860877888A1C}"/>
    <cellStyle name="Percent 3 2 16 2 2" xfId="6102" xr:uid="{76828D31-4570-4290-B345-9F95AA8A4495}"/>
    <cellStyle name="Percent 3 2 16 3" xfId="6103" xr:uid="{4A91DCBA-384E-4128-9157-D3FA42F881D9}"/>
    <cellStyle name="Percent 3 2 16 3 2" xfId="6104" xr:uid="{C083C536-7524-4470-8542-382B1495D2D0}"/>
    <cellStyle name="Percent 3 2 16 4" xfId="6105" xr:uid="{16A84EFC-C5C3-4750-B1D5-35D3BDB845FC}"/>
    <cellStyle name="Percent 3 2 16 5" xfId="6106" xr:uid="{5C9C011A-08B2-4FB3-A1CD-40E2C10AFD27}"/>
    <cellStyle name="Percent 3 2 16 6" xfId="6100" xr:uid="{3AF9F1BB-C424-451C-AA7A-41562F557BEF}"/>
    <cellStyle name="Percent 3 2 17" xfId="2800" xr:uid="{00000000-0005-0000-0000-0000F60F0000}"/>
    <cellStyle name="Percent 3 2 17 2" xfId="6108" xr:uid="{971ECAE2-7521-4B14-9A25-8B5F62E857BC}"/>
    <cellStyle name="Percent 3 2 17 3" xfId="6107" xr:uid="{7B40A6DF-A477-4F12-966B-1EC236B4EDAE}"/>
    <cellStyle name="Percent 3 2 18" xfId="6109" xr:uid="{846D39D1-4EB5-4BF4-8938-761C065737A6}"/>
    <cellStyle name="Percent 3 2 19" xfId="6110" xr:uid="{8EEFFA1B-DA8D-45BE-8A43-8F5F09C81543}"/>
    <cellStyle name="Percent 3 2 2" xfId="221" xr:uid="{00000000-0005-0000-0000-0000F70F0000}"/>
    <cellStyle name="Percent 3 2 2 2" xfId="2809" xr:uid="{00000000-0005-0000-0000-0000F80F0000}"/>
    <cellStyle name="Percent 3 2 2 2 2" xfId="4683" xr:uid="{00000000-0005-0000-0000-0000F90F0000}"/>
    <cellStyle name="Percent 3 2 2 2 2 2" xfId="6114" xr:uid="{D53329D0-3D40-476E-B94B-E08C408A8E83}"/>
    <cellStyle name="Percent 3 2 2 2 2 3" xfId="6113" xr:uid="{7B487E54-F720-4179-B494-4A5C95211634}"/>
    <cellStyle name="Percent 3 2 2 2 3" xfId="6115" xr:uid="{65791C8F-899F-4DB3-88F5-0A4AB438932E}"/>
    <cellStyle name="Percent 3 2 2 2 3 2" xfId="6116" xr:uid="{9EA2C429-A791-47C1-B03D-13A5DC75F527}"/>
    <cellStyle name="Percent 3 2 2 2 4" xfId="6117" xr:uid="{CB930664-8B2D-4ECE-BAC2-1863F8F5FE66}"/>
    <cellStyle name="Percent 3 2 2 2 5" xfId="6118" xr:uid="{90EC744F-3E04-4AFD-9681-9AC5014197E3}"/>
    <cellStyle name="Percent 3 2 2 2 6" xfId="6112" xr:uid="{F999C747-BD41-46E3-AA33-163E85F3AA8A}"/>
    <cellStyle name="Percent 3 2 2 3" xfId="2808" xr:uid="{00000000-0005-0000-0000-0000FA0F0000}"/>
    <cellStyle name="Percent 3 2 2 3 2" xfId="6120" xr:uid="{0CDFC8C7-4588-4747-B069-6D5C99AF816F}"/>
    <cellStyle name="Percent 3 2 2 3 3" xfId="6119" xr:uid="{291887B1-068B-47AF-82AD-E933F42BB3A6}"/>
    <cellStyle name="Percent 3 2 2 4" xfId="6121" xr:uid="{99612961-5FFD-4E98-9F0B-0DDE059C88BF}"/>
    <cellStyle name="Percent 3 2 2 4 2" xfId="6122" xr:uid="{E6A6FEBE-8209-441B-9B9D-1432BA7FCF03}"/>
    <cellStyle name="Percent 3 2 2 5" xfId="6123" xr:uid="{5FEB5AE3-5616-4937-831F-97D3AFD507A8}"/>
    <cellStyle name="Percent 3 2 2 6" xfId="6124" xr:uid="{05C14A6A-7146-4DD5-9611-9FF44095E517}"/>
    <cellStyle name="Percent 3 2 2 7" xfId="6111" xr:uid="{4CBBC5A7-6528-4090-AD33-0045ED8FE285}"/>
    <cellStyle name="Percent 3 2 20" xfId="6057" xr:uid="{2EAA9511-E34B-403D-905B-F843765DF53A}"/>
    <cellStyle name="Percent 3 2 3" xfId="222" xr:uid="{00000000-0005-0000-0000-0000FB0F0000}"/>
    <cellStyle name="Percent 3 2 3 2" xfId="2810" xr:uid="{00000000-0005-0000-0000-0000FC0F0000}"/>
    <cellStyle name="Percent 3 2 3 2 2" xfId="6127" xr:uid="{91C3C49D-26AD-4AFF-823D-9ED1C4CEAA20}"/>
    <cellStyle name="Percent 3 2 3 2 3" xfId="6128" xr:uid="{25D4E647-8748-4322-8AD9-6CFD2DEDF030}"/>
    <cellStyle name="Percent 3 2 3 2 4" xfId="6126" xr:uid="{2B84A040-475B-4367-8863-516134A5CE93}"/>
    <cellStyle name="Percent 3 2 3 3" xfId="6129" xr:uid="{D26EB4B8-E516-4CEB-91C1-C6D548BA7E33}"/>
    <cellStyle name="Percent 3 2 3 3 2" xfId="6130" xr:uid="{4BF1EF69-ABBC-48B1-9212-E42FA96CB1B2}"/>
    <cellStyle name="Percent 3 2 3 4" xfId="6131" xr:uid="{10354148-2E84-406A-8527-18AB70CD23F9}"/>
    <cellStyle name="Percent 3 2 3 5" xfId="6132" xr:uid="{FEF8E8EA-15EE-45EC-A9D7-DFF17C32B5BD}"/>
    <cellStyle name="Percent 3 2 3 6" xfId="6125" xr:uid="{C62348DB-642D-481B-B0B2-9AFD670BEBDC}"/>
    <cellStyle name="Percent 3 2 4" xfId="223" xr:uid="{00000000-0005-0000-0000-0000FD0F0000}"/>
    <cellStyle name="Percent 3 2 4 2" xfId="6134" xr:uid="{73088C75-2A57-4278-974D-08B270A5A8BF}"/>
    <cellStyle name="Percent 3 2 4 2 2" xfId="6135" xr:uid="{57DEA700-005D-49F7-A3ED-A8EAEB16F2CF}"/>
    <cellStyle name="Percent 3 2 4 3" xfId="6136" xr:uid="{F9638DBA-3363-4359-BBDF-EA49082CF0F2}"/>
    <cellStyle name="Percent 3 2 4 3 2" xfId="6137" xr:uid="{ACADEA18-1B98-42BA-B393-5D675A9EF5A7}"/>
    <cellStyle name="Percent 3 2 4 4" xfId="6138" xr:uid="{8117FCDC-C8D7-4D02-A0EE-8BA9C4C22BA9}"/>
    <cellStyle name="Percent 3 2 4 5" xfId="6139" xr:uid="{4A79D589-12D9-406C-BE5E-DE137FAA09E3}"/>
    <cellStyle name="Percent 3 2 4 6" xfId="6133" xr:uid="{AD094BCF-7374-4914-A365-443DC473329B}"/>
    <cellStyle name="Percent 3 2 5" xfId="2811" xr:uid="{00000000-0005-0000-0000-0000FE0F0000}"/>
    <cellStyle name="Percent 3 2 5 2" xfId="6141" xr:uid="{3183FC0B-1A48-4F0E-988A-D434EDFE9CBF}"/>
    <cellStyle name="Percent 3 2 5 2 2" xfId="6142" xr:uid="{6B0BF252-38AF-475D-BB52-DE15B761EE1A}"/>
    <cellStyle name="Percent 3 2 5 3" xfId="6143" xr:uid="{23C63C7D-7860-4F3E-B42C-36E6E8D0C2C4}"/>
    <cellStyle name="Percent 3 2 5 3 2" xfId="6144" xr:uid="{6DDFFF8D-C804-4836-9FB8-1C41CE2126FF}"/>
    <cellStyle name="Percent 3 2 5 4" xfId="6145" xr:uid="{63164BE6-1473-4759-9ECA-0D0E7DE9F781}"/>
    <cellStyle name="Percent 3 2 5 5" xfId="6146" xr:uid="{27555221-43ED-42A1-8B00-207D3783A9FA}"/>
    <cellStyle name="Percent 3 2 5 6" xfId="6140" xr:uid="{4CC5E828-69D9-4A55-A11F-85D4ACDB2274}"/>
    <cellStyle name="Percent 3 2 6" xfId="2812" xr:uid="{00000000-0005-0000-0000-0000FF0F0000}"/>
    <cellStyle name="Percent 3 2 6 2" xfId="6148" xr:uid="{1D542C33-84BF-4BFC-A128-B3A0F04FCE9E}"/>
    <cellStyle name="Percent 3 2 6 2 2" xfId="6149" xr:uid="{C2D39743-C019-46CD-B8E8-88F0876542B5}"/>
    <cellStyle name="Percent 3 2 6 3" xfId="6150" xr:uid="{0CB486D0-C498-498C-918D-DAFC89837809}"/>
    <cellStyle name="Percent 3 2 6 3 2" xfId="6151" xr:uid="{7BC18FFF-C9CF-4A21-95CB-E909B8DAC72F}"/>
    <cellStyle name="Percent 3 2 6 4" xfId="6152" xr:uid="{EABB1BD1-0B1C-4E4C-BA75-97F1B3F1506C}"/>
    <cellStyle name="Percent 3 2 6 5" xfId="6153" xr:uid="{7760B977-75B1-4CB4-8C2D-6FDDB217B3CA}"/>
    <cellStyle name="Percent 3 2 6 6" xfId="6147" xr:uid="{4F749FE8-EF34-470C-B07B-DD2CCB90C389}"/>
    <cellStyle name="Percent 3 2 7" xfId="2813" xr:uid="{00000000-0005-0000-0000-000000100000}"/>
    <cellStyle name="Percent 3 2 7 2" xfId="6155" xr:uid="{19E060D3-D73D-4D07-8BA8-1E00C98CB51A}"/>
    <cellStyle name="Percent 3 2 7 2 2" xfId="6156" xr:uid="{EFA5D110-06E7-42F4-9F69-0C9FEEF538E8}"/>
    <cellStyle name="Percent 3 2 7 3" xfId="6157" xr:uid="{0E21CAF2-7BE0-47E2-9C84-60C8D569B1FE}"/>
    <cellStyle name="Percent 3 2 7 3 2" xfId="6158" xr:uid="{94317B68-CCCE-4064-B032-E76E50EC9773}"/>
    <cellStyle name="Percent 3 2 7 4" xfId="6159" xr:uid="{096AD2E9-8DCC-4105-886A-F158D1FD90AC}"/>
    <cellStyle name="Percent 3 2 7 5" xfId="6160" xr:uid="{09E668B0-91A5-4AF0-90F7-EAD854BA7A41}"/>
    <cellStyle name="Percent 3 2 7 6" xfId="6154" xr:uid="{958B81C5-35A6-42BC-A557-8D2482A005C7}"/>
    <cellStyle name="Percent 3 2 8" xfId="2814" xr:uid="{00000000-0005-0000-0000-000001100000}"/>
    <cellStyle name="Percent 3 2 8 2" xfId="6162" xr:uid="{21E53BB1-3603-4203-A81B-211B891E5A16}"/>
    <cellStyle name="Percent 3 2 8 2 2" xfId="6163" xr:uid="{5C3DF968-78D4-43C3-AD55-59F2B1EBDE5E}"/>
    <cellStyle name="Percent 3 2 8 3" xfId="6164" xr:uid="{0D884902-787D-4FEC-8BA5-8CE10A2A458B}"/>
    <cellStyle name="Percent 3 2 8 3 2" xfId="6165" xr:uid="{01D8EB36-FA14-4FCF-831E-2FFC20DE9D8F}"/>
    <cellStyle name="Percent 3 2 8 4" xfId="6166" xr:uid="{AEF28249-0578-40DD-96B4-BCAE9737DFB6}"/>
    <cellStyle name="Percent 3 2 8 5" xfId="6167" xr:uid="{BF94F16B-B1E9-4A03-BAB9-42F401A39857}"/>
    <cellStyle name="Percent 3 2 8 6" xfId="6161" xr:uid="{1F7B5FA9-677B-4277-A8CE-C5DFB28B6EDB}"/>
    <cellStyle name="Percent 3 2 9" xfId="2815" xr:uid="{00000000-0005-0000-0000-000002100000}"/>
    <cellStyle name="Percent 3 2 9 2" xfId="6169" xr:uid="{26676C0D-35EC-4D5C-9068-602161029C31}"/>
    <cellStyle name="Percent 3 2 9 2 2" xfId="6170" xr:uid="{336DFD30-57E3-4387-9A91-9CAB0A32DF50}"/>
    <cellStyle name="Percent 3 2 9 3" xfId="6171" xr:uid="{9076E93C-7CB5-4E85-9BFB-7607BE71CE9A}"/>
    <cellStyle name="Percent 3 2 9 3 2" xfId="6172" xr:uid="{6F9065D0-90E9-4156-A2F3-98D7A706023C}"/>
    <cellStyle name="Percent 3 2 9 4" xfId="6173" xr:uid="{A2E6005C-6315-4544-81EC-24C6CC6698F1}"/>
    <cellStyle name="Percent 3 2 9 5" xfId="6174" xr:uid="{13B2C109-4D40-4F16-957F-93D9BD8F208A}"/>
    <cellStyle name="Percent 3 2 9 6" xfId="6168" xr:uid="{AA91A80A-71F0-409F-B743-516C234E89BB}"/>
    <cellStyle name="Percent 3 20" xfId="2816" xr:uid="{00000000-0005-0000-0000-000003100000}"/>
    <cellStyle name="Percent 3 20 2" xfId="6176" xr:uid="{62DDFE04-F537-4B4D-AF46-E8660B6D6787}"/>
    <cellStyle name="Percent 3 20 2 2" xfId="6177" xr:uid="{85D56AB0-79A1-45D8-9AC1-F12157C1739A}"/>
    <cellStyle name="Percent 3 20 3" xfId="6178" xr:uid="{70770540-6F87-443E-982B-F7C8C820ABD9}"/>
    <cellStyle name="Percent 3 20 3 2" xfId="6179" xr:uid="{C4C81B0A-2E7E-47BB-B8F6-95898F737AA8}"/>
    <cellStyle name="Percent 3 20 4" xfId="6180" xr:uid="{36B0A0E8-0D2C-462D-8593-85140307B67A}"/>
    <cellStyle name="Percent 3 20 5" xfId="6181" xr:uid="{91B7C7AB-AFA5-487C-B0B1-E621BE0585E0}"/>
    <cellStyle name="Percent 3 20 6" xfId="6175" xr:uid="{542267DA-788B-4B4D-9E09-59C53877B687}"/>
    <cellStyle name="Percent 3 21" xfId="2817" xr:uid="{00000000-0005-0000-0000-000004100000}"/>
    <cellStyle name="Percent 3 21 2" xfId="6183" xr:uid="{B9A7CC42-62FC-4DB9-B6FE-89E4FF7821E1}"/>
    <cellStyle name="Percent 3 21 2 2" xfId="6184" xr:uid="{8B724DE1-CB3B-4F93-B6AF-6F9A99BC2C1F}"/>
    <cellStyle name="Percent 3 21 3" xfId="6185" xr:uid="{56161D43-D320-4C1E-85BA-1297DDE08344}"/>
    <cellStyle name="Percent 3 21 3 2" xfId="6186" xr:uid="{331EB8F1-BCEC-4FA2-98F4-EDE368440336}"/>
    <cellStyle name="Percent 3 21 4" xfId="6187" xr:uid="{D4881CF2-6F96-4C26-9147-33A1B8418B56}"/>
    <cellStyle name="Percent 3 21 5" xfId="6188" xr:uid="{B3D7F294-7EA1-4547-83A2-EBAE58857889}"/>
    <cellStyle name="Percent 3 21 6" xfId="6182" xr:uid="{2CA103B3-3907-4DC6-9593-1ED5EB7BC71E}"/>
    <cellStyle name="Percent 3 22" xfId="2818" xr:uid="{00000000-0005-0000-0000-000005100000}"/>
    <cellStyle name="Percent 3 22 2" xfId="6190" xr:uid="{5BD9BFE0-F041-45CD-B268-AF9B3188FCAF}"/>
    <cellStyle name="Percent 3 22 2 2" xfId="6191" xr:uid="{0ED0D8B9-BE9D-4357-A74C-4ED83F0627A4}"/>
    <cellStyle name="Percent 3 22 3" xfId="6192" xr:uid="{6E172D72-73D8-4843-A8A8-7E080463E8F6}"/>
    <cellStyle name="Percent 3 22 3 2" xfId="6193" xr:uid="{ED93BD6B-4964-49A3-8EA7-5049E6AB3FF9}"/>
    <cellStyle name="Percent 3 22 4" xfId="6194" xr:uid="{7ECD4427-72A5-410D-B278-89424CD72C4B}"/>
    <cellStyle name="Percent 3 22 5" xfId="6195" xr:uid="{3632ECD7-5AA0-4A29-8BE2-75F6FAE1C15D}"/>
    <cellStyle name="Percent 3 22 6" xfId="6189" xr:uid="{9B2354D2-3095-4518-9C5B-E6509108430F}"/>
    <cellStyle name="Percent 3 23" xfId="2819" xr:uid="{00000000-0005-0000-0000-000006100000}"/>
    <cellStyle name="Percent 3 23 2" xfId="6197" xr:uid="{B0C705C8-311D-4A9D-B2C2-F5FDB88A43C9}"/>
    <cellStyle name="Percent 3 23 2 2" xfId="6198" xr:uid="{585BE01D-8F51-4B4A-9659-44B72B86024D}"/>
    <cellStyle name="Percent 3 23 3" xfId="6199" xr:uid="{57253FFF-D0A9-4351-9348-DD56C7A69C23}"/>
    <cellStyle name="Percent 3 23 3 2" xfId="6200" xr:uid="{2695C204-05FD-4122-AF82-671C7AC93E35}"/>
    <cellStyle name="Percent 3 23 4" xfId="6201" xr:uid="{E5930EAC-3EDC-442D-8F46-59C6A4955DC1}"/>
    <cellStyle name="Percent 3 23 5" xfId="6202" xr:uid="{682E097F-C3C0-4CF9-8040-A1297AD9F70D}"/>
    <cellStyle name="Percent 3 23 6" xfId="6196" xr:uid="{41578B76-9B73-4ADB-89A1-64F8E2876243}"/>
    <cellStyle name="Percent 3 24" xfId="2820" xr:uid="{00000000-0005-0000-0000-000007100000}"/>
    <cellStyle name="Percent 3 24 2" xfId="6204" xr:uid="{F1B3A137-89AC-4616-B317-DC0833FA4615}"/>
    <cellStyle name="Percent 3 24 2 2" xfId="6205" xr:uid="{72520193-C3C9-480E-AEBE-CD13E0C3AE5D}"/>
    <cellStyle name="Percent 3 24 3" xfId="6206" xr:uid="{DD1939B5-B9A7-4D14-B71A-FBD151A58BAD}"/>
    <cellStyle name="Percent 3 24 3 2" xfId="6207" xr:uid="{859F97DB-206B-48F2-812B-83D3A2FC37AD}"/>
    <cellStyle name="Percent 3 24 4" xfId="6208" xr:uid="{7BC20151-D648-4012-B732-4E5E4216E1AD}"/>
    <cellStyle name="Percent 3 24 5" xfId="6209" xr:uid="{31F8550A-F1E4-4692-AD44-B6D42C96B143}"/>
    <cellStyle name="Percent 3 24 6" xfId="6203" xr:uid="{57D23522-2582-4F81-89F0-CFA1DDD9D4CE}"/>
    <cellStyle name="Percent 3 25" xfId="2821" xr:uid="{00000000-0005-0000-0000-000008100000}"/>
    <cellStyle name="Percent 3 25 2" xfId="6211" xr:uid="{8AA875DD-7344-47AF-A9D0-58AD8904AA34}"/>
    <cellStyle name="Percent 3 25 2 2" xfId="6212" xr:uid="{C9C500F1-AF45-4271-A4A0-CEC3242D4970}"/>
    <cellStyle name="Percent 3 25 3" xfId="6213" xr:uid="{C0BF5DF2-7D2A-4A67-A5C7-DAE25E2587DD}"/>
    <cellStyle name="Percent 3 25 3 2" xfId="6214" xr:uid="{E6E9E3B7-E40E-4EA1-A3EE-4328B5FD2E7C}"/>
    <cellStyle name="Percent 3 25 4" xfId="6215" xr:uid="{4894107A-020F-45F6-8778-DBF2BF042D4F}"/>
    <cellStyle name="Percent 3 25 5" xfId="6216" xr:uid="{4092BD87-6932-411C-9DA5-F0B3A0933C65}"/>
    <cellStyle name="Percent 3 25 6" xfId="6210" xr:uid="{ADFBD8B7-36E1-4FD9-84FF-85F5279B7F23}"/>
    <cellStyle name="Percent 3 26" xfId="2822" xr:uid="{00000000-0005-0000-0000-000009100000}"/>
    <cellStyle name="Percent 3 26 2" xfId="6218" xr:uid="{3E6FADE3-CC61-4EAA-A7A2-EAE399E61EDC}"/>
    <cellStyle name="Percent 3 26 2 2" xfId="6219" xr:uid="{5CB906CA-44CE-4A3D-BE1E-4E44812B1CDC}"/>
    <cellStyle name="Percent 3 26 3" xfId="6220" xr:uid="{18352753-EBDC-4BB4-9F9E-5EF82C67579E}"/>
    <cellStyle name="Percent 3 26 3 2" xfId="6221" xr:uid="{E734BF40-E5F9-4AA9-8DA8-B6D5CC29E274}"/>
    <cellStyle name="Percent 3 26 4" xfId="6222" xr:uid="{3C955C78-2B69-477B-ABE2-BA3DDAEA5620}"/>
    <cellStyle name="Percent 3 26 5" xfId="6223" xr:uid="{34D816ED-2D76-4C7D-86B3-997358F2116B}"/>
    <cellStyle name="Percent 3 26 6" xfId="6217" xr:uid="{AACCFBEB-12A2-4017-AD18-05774D976E2A}"/>
    <cellStyle name="Percent 3 27" xfId="2823" xr:uid="{00000000-0005-0000-0000-00000A100000}"/>
    <cellStyle name="Percent 3 27 2" xfId="6225" xr:uid="{BBAC17A9-E5B1-4D3A-8A82-0418A44321F4}"/>
    <cellStyle name="Percent 3 27 2 2" xfId="6226" xr:uid="{8883068B-4452-4A35-BF34-F554E67E60CA}"/>
    <cellStyle name="Percent 3 27 3" xfId="6227" xr:uid="{5C8C78E7-C2C1-4119-9D67-EE5FE1E99EF1}"/>
    <cellStyle name="Percent 3 27 3 2" xfId="6228" xr:uid="{0893BA88-AB60-4834-A168-964B54A90BAF}"/>
    <cellStyle name="Percent 3 27 4" xfId="6229" xr:uid="{E3E1DA8B-962A-4B17-9219-4BD4DFB5C230}"/>
    <cellStyle name="Percent 3 27 5" xfId="6230" xr:uid="{361742FD-3796-4D0E-A71B-F5C29C953620}"/>
    <cellStyle name="Percent 3 27 6" xfId="6224" xr:uid="{6D4144AE-AA66-4F40-AE58-6642C5415694}"/>
    <cellStyle name="Percent 3 28" xfId="2824" xr:uid="{00000000-0005-0000-0000-00000B100000}"/>
    <cellStyle name="Percent 3 28 2" xfId="6232" xr:uid="{CE9B46A5-7B60-40F7-A90D-E46726E1266E}"/>
    <cellStyle name="Percent 3 28 2 2" xfId="6233" xr:uid="{B5289066-3987-4395-90AA-F9FD230ACDD4}"/>
    <cellStyle name="Percent 3 28 3" xfId="6234" xr:uid="{9E0030B7-7A09-485E-A24E-5206DAE4D101}"/>
    <cellStyle name="Percent 3 28 3 2" xfId="6235" xr:uid="{0F9D4388-9721-4C8C-8D4C-5A9975C46511}"/>
    <cellStyle name="Percent 3 28 4" xfId="6236" xr:uid="{3C49C916-522A-4493-B663-709B1D46C4C3}"/>
    <cellStyle name="Percent 3 28 5" xfId="6237" xr:uid="{D5E5FA42-A56C-4443-A13C-02D84DBFD97F}"/>
    <cellStyle name="Percent 3 28 6" xfId="6231" xr:uid="{202A7C71-FA94-4D04-A38B-15CCEA6246A4}"/>
    <cellStyle name="Percent 3 29" xfId="2825" xr:uid="{00000000-0005-0000-0000-00000C100000}"/>
    <cellStyle name="Percent 3 29 2" xfId="6238" xr:uid="{1FF610F5-BF8B-4B41-BF8C-FE0EC3B23007}"/>
    <cellStyle name="Percent 3 3" xfId="224" xr:uid="{00000000-0005-0000-0000-00000D100000}"/>
    <cellStyle name="Percent 3 3 10" xfId="2826" xr:uid="{00000000-0005-0000-0000-00000E100000}"/>
    <cellStyle name="Percent 3 3 10 2" xfId="6241" xr:uid="{C7700D03-63F5-4293-B65F-42029B87E98B}"/>
    <cellStyle name="Percent 3 3 10 2 2" xfId="6242" xr:uid="{C7B898C8-E5C7-41CA-9D83-952C6A3EC3FB}"/>
    <cellStyle name="Percent 3 3 10 3" xfId="6243" xr:uid="{48AB71D3-91AA-4CFB-BF19-4B54E48AC7DA}"/>
    <cellStyle name="Percent 3 3 10 3 2" xfId="6244" xr:uid="{74246A1E-B3F1-4F81-A22C-41A0E1C7EBDC}"/>
    <cellStyle name="Percent 3 3 10 4" xfId="6245" xr:uid="{58BA7924-4404-4F96-BD6A-4585756962B9}"/>
    <cellStyle name="Percent 3 3 10 5" xfId="6246" xr:uid="{7022C670-3EE3-4130-8ED6-C54B5E621C50}"/>
    <cellStyle name="Percent 3 3 10 6" xfId="6240" xr:uid="{4B1840CF-9AB5-48A1-8CD4-FAC85D3AA3DA}"/>
    <cellStyle name="Percent 3 3 11" xfId="2827" xr:uid="{00000000-0005-0000-0000-00000F100000}"/>
    <cellStyle name="Percent 3 3 11 2" xfId="6248" xr:uid="{A134A0E3-71F1-43AF-9857-C7E6FC70E67C}"/>
    <cellStyle name="Percent 3 3 11 2 2" xfId="6249" xr:uid="{435E4526-5995-464F-9ABF-168641595401}"/>
    <cellStyle name="Percent 3 3 11 3" xfId="6250" xr:uid="{81F6DE63-846E-4E90-B411-0CC318FF199F}"/>
    <cellStyle name="Percent 3 3 11 3 2" xfId="6251" xr:uid="{A5C3AF18-4ED9-49F3-9806-62140556BDFD}"/>
    <cellStyle name="Percent 3 3 11 4" xfId="6252" xr:uid="{A8524E50-6114-4BB0-9179-06FA1B435239}"/>
    <cellStyle name="Percent 3 3 11 5" xfId="6253" xr:uid="{00700D02-387C-49F7-A457-B0D6C725D0C1}"/>
    <cellStyle name="Percent 3 3 11 6" xfId="6247" xr:uid="{0754D911-EB9E-4C1C-8C2E-238497A96F2E}"/>
    <cellStyle name="Percent 3 3 12" xfId="2828" xr:uid="{00000000-0005-0000-0000-000010100000}"/>
    <cellStyle name="Percent 3 3 12 2" xfId="6255" xr:uid="{57CE07AC-728E-412A-BA70-7107F54E05AC}"/>
    <cellStyle name="Percent 3 3 12 2 2" xfId="6256" xr:uid="{AD0423AF-DBD5-4A16-9347-43D1C709E75B}"/>
    <cellStyle name="Percent 3 3 12 3" xfId="6257" xr:uid="{3EA6B15E-1FC7-44AE-91C4-BE7EB4E547F3}"/>
    <cellStyle name="Percent 3 3 12 3 2" xfId="6258" xr:uid="{A3C90B22-4610-4801-B3CD-60E09F7747BE}"/>
    <cellStyle name="Percent 3 3 12 4" xfId="6259" xr:uid="{D5AD2B39-2F71-4906-B120-353F3653652F}"/>
    <cellStyle name="Percent 3 3 12 5" xfId="6260" xr:uid="{8501CEBE-9CFD-45E4-9E96-738EA6551282}"/>
    <cellStyle name="Percent 3 3 12 6" xfId="6254" xr:uid="{3293E4D0-6A41-4D65-B228-68A5944C0BE6}"/>
    <cellStyle name="Percent 3 3 13" xfId="2829" xr:uid="{00000000-0005-0000-0000-000011100000}"/>
    <cellStyle name="Percent 3 3 13 2" xfId="6262" xr:uid="{3C70ABD2-AB57-4EE8-91B4-A32C6B1061DC}"/>
    <cellStyle name="Percent 3 3 13 2 2" xfId="6263" xr:uid="{DFAB4C2D-E49C-4204-B01E-4602F2B75564}"/>
    <cellStyle name="Percent 3 3 13 3" xfId="6264" xr:uid="{E396F9CB-3ED5-48B6-9254-25AC0E0CF05D}"/>
    <cellStyle name="Percent 3 3 13 3 2" xfId="6265" xr:uid="{180F5835-468D-41C0-BF31-CDD2B240B230}"/>
    <cellStyle name="Percent 3 3 13 4" xfId="6266" xr:uid="{3ED7E167-1189-4411-9293-7445BF28283C}"/>
    <cellStyle name="Percent 3 3 13 5" xfId="6267" xr:uid="{B83AF537-3650-4152-805F-08A436D1A483}"/>
    <cellStyle name="Percent 3 3 13 6" xfId="6261" xr:uid="{6ECE7B91-7F62-4BDB-87E3-01224A5A2F43}"/>
    <cellStyle name="Percent 3 3 14" xfId="2830" xr:uid="{00000000-0005-0000-0000-000012100000}"/>
    <cellStyle name="Percent 3 3 14 2" xfId="6269" xr:uid="{7681F867-A1B5-4EA8-B2F9-F096E512D8EA}"/>
    <cellStyle name="Percent 3 3 14 2 2" xfId="6270" xr:uid="{E092C643-A42E-4964-8472-AE2DE63667C5}"/>
    <cellStyle name="Percent 3 3 14 3" xfId="6271" xr:uid="{0764A12E-3803-46F7-984F-E6E57F6D9690}"/>
    <cellStyle name="Percent 3 3 14 3 2" xfId="6272" xr:uid="{FCAC3CC9-2CE3-4389-BCD8-109708F1472E}"/>
    <cellStyle name="Percent 3 3 14 4" xfId="6273" xr:uid="{5B5B5B14-0221-4221-927D-E3367AAA9FE8}"/>
    <cellStyle name="Percent 3 3 14 5" xfId="6274" xr:uid="{F2E8180D-9C1D-471C-8242-6F690C21AFF8}"/>
    <cellStyle name="Percent 3 3 14 6" xfId="6268" xr:uid="{32B55E6C-680B-4132-A2DE-903108A0173F}"/>
    <cellStyle name="Percent 3 3 15" xfId="2831" xr:uid="{00000000-0005-0000-0000-000013100000}"/>
    <cellStyle name="Percent 3 3 15 2" xfId="6276" xr:uid="{B1C103C8-7D24-4893-B272-36F9366DB416}"/>
    <cellStyle name="Percent 3 3 15 2 2" xfId="6277" xr:uid="{BF81C01D-45C8-43E7-9E4A-0ACE2B098579}"/>
    <cellStyle name="Percent 3 3 15 3" xfId="6278" xr:uid="{201A0323-7EC7-4D3B-B63F-40512853A50E}"/>
    <cellStyle name="Percent 3 3 15 3 2" xfId="6279" xr:uid="{320A8146-1277-4B70-8213-092CFC91990C}"/>
    <cellStyle name="Percent 3 3 15 4" xfId="6280" xr:uid="{1F96E150-A4C5-4DE8-91CE-7E354F1C3F39}"/>
    <cellStyle name="Percent 3 3 15 5" xfId="6281" xr:uid="{98205788-B86A-479D-8B9B-DA49A82C0D19}"/>
    <cellStyle name="Percent 3 3 15 6" xfId="6275" xr:uid="{C3FE5024-0411-4EFF-A89F-9E09F016F45D}"/>
    <cellStyle name="Percent 3 3 16" xfId="6282" xr:uid="{B5C37589-E73B-4DF2-91D7-5AFF580BB867}"/>
    <cellStyle name="Percent 3 3 16 2" xfId="6283" xr:uid="{543B6343-D5AA-47F4-A342-8BBE52DE54BB}"/>
    <cellStyle name="Percent 3 3 17" xfId="6284" xr:uid="{A29962EB-31EE-474C-8E1D-39A1081A51C2}"/>
    <cellStyle name="Percent 3 3 17 2" xfId="6285" xr:uid="{39F8CCD3-80B4-495A-B264-7C4D867EB10B}"/>
    <cellStyle name="Percent 3 3 18" xfId="6286" xr:uid="{0F1D24BB-09B1-47C6-A481-7C4FD7D8D7BC}"/>
    <cellStyle name="Percent 3 3 19" xfId="6287" xr:uid="{CD60160D-2DFB-4F16-AE95-8C2500E53B6E}"/>
    <cellStyle name="Percent 3 3 2" xfId="225" xr:uid="{00000000-0005-0000-0000-000014100000}"/>
    <cellStyle name="Percent 3 3 2 2" xfId="6289" xr:uid="{ED465E32-8AE3-4B85-BBED-F2B5019A1881}"/>
    <cellStyle name="Percent 3 3 2 2 2" xfId="6290" xr:uid="{1329C24E-B54A-4449-BAF0-3483C5ACA744}"/>
    <cellStyle name="Percent 3 3 2 3" xfId="6291" xr:uid="{23D95380-EC16-420F-9162-8CE5AE718A91}"/>
    <cellStyle name="Percent 3 3 2 3 2" xfId="6292" xr:uid="{FC23ED3C-09A4-45DD-A2BA-EDF055B5E25C}"/>
    <cellStyle name="Percent 3 3 2 4" xfId="6293" xr:uid="{DAB62B84-9A27-4609-A7CC-79ED950C1380}"/>
    <cellStyle name="Percent 3 3 2 5" xfId="6294" xr:uid="{54235B2F-61FB-44CA-960E-EBBB1EE3BCB1}"/>
    <cellStyle name="Percent 3 3 2 6" xfId="6288" xr:uid="{6824EA1F-16C2-4EEE-977D-8BBDC1517F05}"/>
    <cellStyle name="Percent 3 3 20" xfId="6239" xr:uid="{817285A9-D522-480B-BDF6-F6855D6CB644}"/>
    <cellStyle name="Percent 3 3 3" xfId="226" xr:uid="{00000000-0005-0000-0000-000015100000}"/>
    <cellStyle name="Percent 3 3 3 2" xfId="227" xr:uid="{00000000-0005-0000-0000-000016100000}"/>
    <cellStyle name="Percent 3 3 3 2 2" xfId="6297" xr:uid="{8EED9E0E-EFF0-486D-B42B-96633E1656CF}"/>
    <cellStyle name="Percent 3 3 3 2 3" xfId="6298" xr:uid="{AD18A455-C387-4895-96B4-367D3E8BC2B2}"/>
    <cellStyle name="Percent 3 3 3 2 4" xfId="6296" xr:uid="{D539B212-94DE-414A-9C16-0DDA79E28D5C}"/>
    <cellStyle name="Percent 3 3 3 3" xfId="228" xr:uid="{00000000-0005-0000-0000-000017100000}"/>
    <cellStyle name="Percent 3 3 3 3 2" xfId="229" xr:uid="{00000000-0005-0000-0000-000018100000}"/>
    <cellStyle name="Percent 3 3 3 3 2 2" xfId="6300" xr:uid="{66407861-40BE-4687-97AB-980B05564CAE}"/>
    <cellStyle name="Percent 3 3 3 3 3" xfId="230" xr:uid="{00000000-0005-0000-0000-000019100000}"/>
    <cellStyle name="Percent 3 3 3 3 3 2" xfId="6301" xr:uid="{6EEDFC84-4418-4E64-9450-160807BF58ED}"/>
    <cellStyle name="Percent 3 3 3 3 4" xfId="337" xr:uid="{00000000-0005-0000-0000-00001A100000}"/>
    <cellStyle name="Percent 3 3 3 3 4 2" xfId="2832" xr:uid="{00000000-0005-0000-0000-00001B100000}"/>
    <cellStyle name="Percent 3 3 3 3 4 3" xfId="6302" xr:uid="{EE8715DF-F97C-47BC-97CE-35F08311D82B}"/>
    <cellStyle name="Percent 3 3 3 3 5" xfId="6303" xr:uid="{1859EDF7-4849-464E-8CFF-40E777682CB6}"/>
    <cellStyle name="Percent 3 3 3 3 6" xfId="6304" xr:uid="{C0D812E2-2486-451C-81D3-F109FBE46549}"/>
    <cellStyle name="Percent 3 3 3 3 7" xfId="6299" xr:uid="{ED50E8AC-D37D-4959-A849-AD837698450D}"/>
    <cellStyle name="Percent 3 3 3 4" xfId="6305" xr:uid="{CC6E0ABD-8710-41E0-B12C-AC9009B8054C}"/>
    <cellStyle name="Percent 3 3 3 5" xfId="6306" xr:uid="{A44E207E-ED89-449E-A1ED-0579D6A0CFCC}"/>
    <cellStyle name="Percent 3 3 3 6" xfId="6295" xr:uid="{1E2C9529-8A9A-4020-9B7A-1B5DFAA58C80}"/>
    <cellStyle name="Percent 3 3 4" xfId="231" xr:uid="{00000000-0005-0000-0000-00001C100000}"/>
    <cellStyle name="Percent 3 3 4 2" xfId="2833" xr:uid="{00000000-0005-0000-0000-00001D100000}"/>
    <cellStyle name="Percent 3 3 4 2 2" xfId="6309" xr:uid="{78F72B78-A13D-42E4-8D1F-0D3175FBC22B}"/>
    <cellStyle name="Percent 3 3 4 2 3" xfId="6310" xr:uid="{82F616DD-8B1F-496C-855B-965EFD95AA17}"/>
    <cellStyle name="Percent 3 3 4 2 4" xfId="6308" xr:uid="{AC1E1559-CA87-4B52-BA1A-1B8305050772}"/>
    <cellStyle name="Percent 3 3 4 3" xfId="6311" xr:uid="{0C8DF833-3119-491C-A8C8-72380AF594C6}"/>
    <cellStyle name="Percent 3 3 4 3 2" xfId="6312" xr:uid="{727DE233-6550-41F2-9AD6-94AB903D4D3F}"/>
    <cellStyle name="Percent 3 3 4 4" xfId="6313" xr:uid="{AE388626-2053-4944-B2E7-4446EEB4DD40}"/>
    <cellStyle name="Percent 3 3 4 5" xfId="6314" xr:uid="{00C358CB-7E64-48FF-8A21-32BCC9535D1A}"/>
    <cellStyle name="Percent 3 3 4 6" xfId="6307" xr:uid="{987F3065-6192-4449-8042-B2B2BE38A6AF}"/>
    <cellStyle name="Percent 3 3 5" xfId="232" xr:uid="{00000000-0005-0000-0000-00001E100000}"/>
    <cellStyle name="Percent 3 3 5 2" xfId="6316" xr:uid="{E427A729-AA9E-4B9C-9CAC-5D96E0438975}"/>
    <cellStyle name="Percent 3 3 5 2 2" xfId="6317" xr:uid="{BA1DD601-4206-466B-81DE-A7AE93CEBC15}"/>
    <cellStyle name="Percent 3 3 5 2 2 2" xfId="6318" xr:uid="{7D2CD763-B2C7-47AB-90E1-F52A1986E555}"/>
    <cellStyle name="Percent 3 3 5 2 3" xfId="6319" xr:uid="{9471E2F7-7FBB-49E2-83BA-9AE89EC11805}"/>
    <cellStyle name="Percent 3 3 5 2 3 2" xfId="6320" xr:uid="{35371425-0797-4135-A9C8-797DFD67BDF6}"/>
    <cellStyle name="Percent 3 3 5 2 4" xfId="6321" xr:uid="{2352DF8F-8D83-4E47-9F27-32261BF9CB5C}"/>
    <cellStyle name="Percent 3 3 5 3" xfId="6322" xr:uid="{A21AC60A-1D32-46AB-A7AA-9E46B16BC311}"/>
    <cellStyle name="Percent 3 3 5 3 2" xfId="6323" xr:uid="{0E53E503-4579-48E6-B130-4814C9844EAE}"/>
    <cellStyle name="Percent 3 3 5 3 2 2" xfId="6324" xr:uid="{01CFCFCA-128A-4EB2-A570-EF86998989E0}"/>
    <cellStyle name="Percent 3 3 5 3 3" xfId="6325" xr:uid="{5BF0C010-AB77-40C9-AE05-FC62E8458E5F}"/>
    <cellStyle name="Percent 3 3 5 3 3 2" xfId="6326" xr:uid="{7A8539E6-EA77-4219-BB7C-D22B9B31F293}"/>
    <cellStyle name="Percent 3 3 5 3 4" xfId="6327" xr:uid="{B37EE1DB-6FCF-4785-90A6-6EDADCAB503B}"/>
    <cellStyle name="Percent 3 3 5 4" xfId="6328" xr:uid="{F8B8805B-7668-4EEA-8B6D-F0F510DE99B2}"/>
    <cellStyle name="Percent 3 3 5 4 2" xfId="6329" xr:uid="{516E9DE7-FBEA-4B53-AA6C-2420AB69A596}"/>
    <cellStyle name="Percent 3 3 5 5" xfId="6330" xr:uid="{819EBE6D-21E8-45BB-A4D8-A0444365D101}"/>
    <cellStyle name="Percent 3 3 5 5 2" xfId="6331" xr:uid="{EEC02A25-1731-4E57-889E-240F3EB68D35}"/>
    <cellStyle name="Percent 3 3 5 6" xfId="6332" xr:uid="{16BDAEC3-616B-4050-8EBF-ED45E68DB551}"/>
    <cellStyle name="Percent 3 3 5 7" xfId="6333" xr:uid="{C457DE1E-5F8E-452D-AEB4-0F0F96BBF503}"/>
    <cellStyle name="Percent 3 3 5 8" xfId="6315" xr:uid="{0940F43B-5171-4CBF-A4B5-3DBCD6F0C188}"/>
    <cellStyle name="Percent 3 3 6" xfId="336" xr:uid="{00000000-0005-0000-0000-00001F100000}"/>
    <cellStyle name="Percent 3 3 6 2" xfId="2834" xr:uid="{00000000-0005-0000-0000-000020100000}"/>
    <cellStyle name="Percent 3 3 6 2 2" xfId="6336" xr:uid="{B5069CC8-94B5-4D12-BE25-3A96294E3440}"/>
    <cellStyle name="Percent 3 3 6 2 2 2" xfId="6337" xr:uid="{A67A0663-4521-4406-8835-087AD67AB8E4}"/>
    <cellStyle name="Percent 3 3 6 2 3" xfId="6338" xr:uid="{5BC1713E-70C3-474F-AD6C-8FEBC3BD9924}"/>
    <cellStyle name="Percent 3 3 6 2 3 2" xfId="6339" xr:uid="{143AB650-E098-47CF-983C-ABC65D2B754E}"/>
    <cellStyle name="Percent 3 3 6 2 4" xfId="6340" xr:uid="{13A05781-79CF-4112-8A90-483B20C937AA}"/>
    <cellStyle name="Percent 3 3 6 2 5" xfId="6335" xr:uid="{711DB208-80FB-4021-BF1D-9B47E065DBE8}"/>
    <cellStyle name="Percent 3 3 6 3" xfId="6341" xr:uid="{9A5C86DE-6F81-4689-A1E5-2E09DB2BCC1E}"/>
    <cellStyle name="Percent 3 3 6 3 2" xfId="6342" xr:uid="{C3D58F01-F0EC-4119-B283-1E5FB234309B}"/>
    <cellStyle name="Percent 3 3 6 3 2 2" xfId="6343" xr:uid="{128D94E8-EE51-47B5-8C93-CD5C23A75329}"/>
    <cellStyle name="Percent 3 3 6 3 3" xfId="6344" xr:uid="{3216CF37-8546-45C2-9DC1-8E1D94FEACE9}"/>
    <cellStyle name="Percent 3 3 6 3 3 2" xfId="6345" xr:uid="{22EEC144-A963-4345-98AB-A44556344289}"/>
    <cellStyle name="Percent 3 3 6 3 4" xfId="6346" xr:uid="{0FCC81AF-4801-4139-A95F-D25CB2D7B10A}"/>
    <cellStyle name="Percent 3 3 6 4" xfId="6347" xr:uid="{6A4EDB14-5699-4BD2-86FF-A13EEDE00EDD}"/>
    <cellStyle name="Percent 3 3 6 4 2" xfId="6348" xr:uid="{D731DE90-1EE2-445B-9F7D-6467A5FCFAD8}"/>
    <cellStyle name="Percent 3 3 6 5" xfId="6349" xr:uid="{DD55C301-0D88-4752-B4DF-0ECBC8D05797}"/>
    <cellStyle name="Percent 3 3 6 5 2" xfId="6350" xr:uid="{E26B4252-7060-4073-9DC9-735E754138E9}"/>
    <cellStyle name="Percent 3 3 6 6" xfId="6351" xr:uid="{B5AA0371-3667-4DE7-8005-9F18260E30DE}"/>
    <cellStyle name="Percent 3 3 6 7" xfId="6352" xr:uid="{D56D9F3B-F051-4071-8A19-D96C8C61845E}"/>
    <cellStyle name="Percent 3 3 6 8" xfId="6334" xr:uid="{81FA3EBC-147D-41C1-B450-FEA8804CD551}"/>
    <cellStyle name="Percent 3 3 7" xfId="2835" xr:uid="{00000000-0005-0000-0000-000021100000}"/>
    <cellStyle name="Percent 3 3 7 2" xfId="6354" xr:uid="{FBFDD81D-9BCB-4443-B886-004AAADE858C}"/>
    <cellStyle name="Percent 3 3 7 2 2" xfId="6355" xr:uid="{5F8EF2D1-1251-48FE-8ADF-A8B9F54F9982}"/>
    <cellStyle name="Percent 3 3 7 2 2 2" xfId="6356" xr:uid="{379049D4-D186-41AA-B905-8E4D92433189}"/>
    <cellStyle name="Percent 3 3 7 2 3" xfId="6357" xr:uid="{873CDB50-598A-4272-A6CA-DA4472A918EF}"/>
    <cellStyle name="Percent 3 3 7 2 3 2" xfId="6358" xr:uid="{C82A1169-0330-438B-8CDA-968CE32056A7}"/>
    <cellStyle name="Percent 3 3 7 2 4" xfId="6359" xr:uid="{FF2C1C13-EFCA-40F3-8876-D1A14BD5C2BB}"/>
    <cellStyle name="Percent 3 3 7 3" xfId="6360" xr:uid="{CE6B1BAA-AD2E-4563-9373-95C99491C425}"/>
    <cellStyle name="Percent 3 3 7 3 2" xfId="6361" xr:uid="{F180BD93-267A-4FE0-BB75-6D72C4A05C4A}"/>
    <cellStyle name="Percent 3 3 7 3 2 2" xfId="6362" xr:uid="{9D47D3E6-8B7D-4ED1-B73D-70989C608D98}"/>
    <cellStyle name="Percent 3 3 7 3 3" xfId="6363" xr:uid="{439C74CE-A03B-4584-8A4B-C5C619AA809A}"/>
    <cellStyle name="Percent 3 3 7 3 3 2" xfId="6364" xr:uid="{9AD18FB1-CE80-41C4-B6E8-31D45FB84AE5}"/>
    <cellStyle name="Percent 3 3 7 3 4" xfId="6365" xr:uid="{76C004D5-2C4D-4B16-B327-1C126069C943}"/>
    <cellStyle name="Percent 3 3 7 4" xfId="6366" xr:uid="{CDE511A5-5844-477E-9E3C-4C03CB0309BB}"/>
    <cellStyle name="Percent 3 3 7 4 2" xfId="6367" xr:uid="{7F799CBD-04BA-4CD3-9881-8AC2A4366719}"/>
    <cellStyle name="Percent 3 3 7 5" xfId="6368" xr:uid="{64D7F0DA-1D9B-48CF-B39A-3A91BB128DCA}"/>
    <cellStyle name="Percent 3 3 7 5 2" xfId="6369" xr:uid="{4A339553-06C9-47DA-B0C1-FF0A9B91E07B}"/>
    <cellStyle name="Percent 3 3 7 6" xfId="6370" xr:uid="{23B3179E-2667-46D5-8243-53F09D3861A1}"/>
    <cellStyle name="Percent 3 3 7 7" xfId="6371" xr:uid="{8BE329B3-CDF5-478F-9072-DF5FFC08422C}"/>
    <cellStyle name="Percent 3 3 7 8" xfId="6353" xr:uid="{D2AF32FF-7A29-4E9E-B1D5-B7A36983A862}"/>
    <cellStyle name="Percent 3 3 8" xfId="2836" xr:uid="{00000000-0005-0000-0000-000022100000}"/>
    <cellStyle name="Percent 3 3 8 2" xfId="6373" xr:uid="{5E753184-B03E-49BD-BF64-D7CB2491CAB4}"/>
    <cellStyle name="Percent 3 3 8 2 2" xfId="6374" xr:uid="{D251D3C4-964B-403A-83D7-29C11B743E57}"/>
    <cellStyle name="Percent 3 3 8 2 2 2" xfId="6375" xr:uid="{9A95F254-BFDC-4FE6-868B-B91E7A58FDE5}"/>
    <cellStyle name="Percent 3 3 8 2 3" xfId="6376" xr:uid="{5FEB85A9-3CB4-4B41-A618-C23F7C692289}"/>
    <cellStyle name="Percent 3 3 8 2 3 2" xfId="6377" xr:uid="{EE579023-74DD-4A92-84B8-B65F39B27F85}"/>
    <cellStyle name="Percent 3 3 8 2 4" xfId="6378" xr:uid="{82122C2B-F915-4943-B0AB-8253938F02D4}"/>
    <cellStyle name="Percent 3 3 8 3" xfId="6379" xr:uid="{50B91630-5D4E-4B98-9325-0D09BC026263}"/>
    <cellStyle name="Percent 3 3 8 3 2" xfId="6380" xr:uid="{1243C873-118A-4044-813B-0DD643AC91EB}"/>
    <cellStyle name="Percent 3 3 8 3 2 2" xfId="6381" xr:uid="{3421F2ED-4DC3-4651-BF0C-63FEF5D809CE}"/>
    <cellStyle name="Percent 3 3 8 3 3" xfId="6382" xr:uid="{8B46E84A-3E32-4280-A2B7-EC16F7999B2D}"/>
    <cellStyle name="Percent 3 3 8 3 3 2" xfId="6383" xr:uid="{7B180A16-E661-4568-8920-8295EDADD6C1}"/>
    <cellStyle name="Percent 3 3 8 3 4" xfId="6384" xr:uid="{4427F737-9878-4269-8934-1F8914F7364B}"/>
    <cellStyle name="Percent 3 3 8 4" xfId="6385" xr:uid="{4A15B25B-8CCD-4CC3-BC31-F0470CD1D8EE}"/>
    <cellStyle name="Percent 3 3 8 4 2" xfId="6386" xr:uid="{A6456C7A-81C4-498D-A38E-54DA733029F0}"/>
    <cellStyle name="Percent 3 3 8 5" xfId="6387" xr:uid="{4C2DAF55-22CB-4642-BD02-97D597C0E8B9}"/>
    <cellStyle name="Percent 3 3 8 5 2" xfId="6388" xr:uid="{F3B2C9C4-518C-42EF-A683-10962F64CCAA}"/>
    <cellStyle name="Percent 3 3 8 6" xfId="6389" xr:uid="{02006F53-AAAF-47B4-9E41-C84097AB44C6}"/>
    <cellStyle name="Percent 3 3 8 7" xfId="6390" xr:uid="{4C61F503-F660-4ABA-AAD4-BD46ABCA498B}"/>
    <cellStyle name="Percent 3 3 8 8" xfId="6372" xr:uid="{AE036C7C-B66E-4205-A0A7-10FB2BADA8A2}"/>
    <cellStyle name="Percent 3 3 9" xfId="2837" xr:uid="{00000000-0005-0000-0000-000023100000}"/>
    <cellStyle name="Percent 3 3 9 2" xfId="6392" xr:uid="{3C9AC1A3-30D9-4A4A-A9B4-BDCCCA2FFED0}"/>
    <cellStyle name="Percent 3 3 9 2 2" xfId="6393" xr:uid="{2134D55B-CEA7-4A7E-BD35-1251AF269035}"/>
    <cellStyle name="Percent 3 3 9 2 2 2" xfId="6394" xr:uid="{57509A68-890D-419D-9BB4-E8C1E89DFCCF}"/>
    <cellStyle name="Percent 3 3 9 2 3" xfId="6395" xr:uid="{8626B5F4-A860-44C5-B310-C9C4ACFEADF1}"/>
    <cellStyle name="Percent 3 3 9 2 3 2" xfId="6396" xr:uid="{3508BAD3-5F09-4BD6-A3B9-79188BC09BE8}"/>
    <cellStyle name="Percent 3 3 9 2 4" xfId="6397" xr:uid="{B097109C-350A-4D23-A481-06338A8DE7FC}"/>
    <cellStyle name="Percent 3 3 9 3" xfId="6398" xr:uid="{8EF58024-533C-480F-8286-7A1DDFA1AB40}"/>
    <cellStyle name="Percent 3 3 9 3 2" xfId="6399" xr:uid="{9111505F-43C6-400A-B8B4-AC68362BCD0E}"/>
    <cellStyle name="Percent 3 3 9 3 2 2" xfId="6400" xr:uid="{24E56455-A7D7-4A56-9A5E-864C6965285C}"/>
    <cellStyle name="Percent 3 3 9 3 3" xfId="6401" xr:uid="{6CD580C6-C094-4FD8-B8E0-007401701A01}"/>
    <cellStyle name="Percent 3 3 9 3 3 2" xfId="6402" xr:uid="{2C1FB473-5CC4-414C-8698-E012F0ED4B41}"/>
    <cellStyle name="Percent 3 3 9 3 4" xfId="6403" xr:uid="{77FACE4D-7A69-4E5D-AB49-AFD47B0FBF73}"/>
    <cellStyle name="Percent 3 3 9 4" xfId="6404" xr:uid="{5C92AA99-04A7-4E8D-A183-FCABAD858A8F}"/>
    <cellStyle name="Percent 3 3 9 4 2" xfId="6405" xr:uid="{3EA3A4E8-82A7-4E3E-950B-506A1EC5A986}"/>
    <cellStyle name="Percent 3 3 9 5" xfId="6406" xr:uid="{A0F40F73-1767-4AB8-809F-C646A7AD92B8}"/>
    <cellStyle name="Percent 3 3 9 5 2" xfId="6407" xr:uid="{329A65AA-3E34-4FDD-A88C-0D416D9954E9}"/>
    <cellStyle name="Percent 3 3 9 6" xfId="6408" xr:uid="{EAC46C7E-4DB5-44D7-A64D-03C955D1E16A}"/>
    <cellStyle name="Percent 3 3 9 7" xfId="6409" xr:uid="{207EF487-368E-4F2D-AC81-9A1681D9C357}"/>
    <cellStyle name="Percent 3 3 9 8" xfId="6391" xr:uid="{33A87825-B96F-459F-9385-06F4BE7EDED3}"/>
    <cellStyle name="Percent 3 30" xfId="2775" xr:uid="{00000000-0005-0000-0000-000024100000}"/>
    <cellStyle name="Percent 3 31" xfId="5990" xr:uid="{0F7EA49A-404F-4174-8570-34222A96EF73}"/>
    <cellStyle name="Percent 3 4" xfId="233" xr:uid="{00000000-0005-0000-0000-000025100000}"/>
    <cellStyle name="Percent 3 4 10" xfId="2838" xr:uid="{00000000-0005-0000-0000-000026100000}"/>
    <cellStyle name="Percent 3 4 10 2" xfId="6412" xr:uid="{AA28EE22-A00B-4F17-92B3-C5CC43C1CD1B}"/>
    <cellStyle name="Percent 3 4 10 2 2" xfId="6413" xr:uid="{4A66525D-C388-4EE0-9BC7-B100B9C8D8B7}"/>
    <cellStyle name="Percent 3 4 10 2 2 2" xfId="6414" xr:uid="{735F538A-77A8-41E3-AFC1-B9C01F6F6F99}"/>
    <cellStyle name="Percent 3 4 10 2 3" xfId="6415" xr:uid="{986A6646-F46B-4EE6-B04E-D2BE0F80AC3B}"/>
    <cellStyle name="Percent 3 4 10 2 3 2" xfId="6416" xr:uid="{9C6139EB-BC10-4575-A8CC-C1636CBA01DD}"/>
    <cellStyle name="Percent 3 4 10 2 4" xfId="6417" xr:uid="{D73A869C-D338-4767-B90B-BD151458E5FB}"/>
    <cellStyle name="Percent 3 4 10 2 5" xfId="6418" xr:uid="{397EE6B8-90B1-4CBF-BB5D-D7E0F0045661}"/>
    <cellStyle name="Percent 3 4 10 3" xfId="6419" xr:uid="{BA12F7B2-5485-4BBB-B2D3-A85486B17248}"/>
    <cellStyle name="Percent 3 4 10 3 2" xfId="6420" xr:uid="{5515CD1F-D6F7-4239-835A-59BFF532B969}"/>
    <cellStyle name="Percent 3 4 10 3 2 2" xfId="6421" xr:uid="{960794AF-BC11-478E-8668-96A510C6AD32}"/>
    <cellStyle name="Percent 3 4 10 3 3" xfId="6422" xr:uid="{7A1DD0AD-7AF6-44CD-9165-D316683CD1BD}"/>
    <cellStyle name="Percent 3 4 10 3 3 2" xfId="6423" xr:uid="{17ECA91D-6B92-482C-8496-FA6A11638CBD}"/>
    <cellStyle name="Percent 3 4 10 3 4" xfId="6424" xr:uid="{6D66FC90-EE46-4023-BA62-877B3B63C86D}"/>
    <cellStyle name="Percent 3 4 10 4" xfId="6425" xr:uid="{C9FD385F-FD0D-43D9-B456-F29781768C55}"/>
    <cellStyle name="Percent 3 4 10 4 2" xfId="6426" xr:uid="{AFE88A7D-F57A-4587-A529-5A68D826DC9A}"/>
    <cellStyle name="Percent 3 4 10 5" xfId="6427" xr:uid="{54A6FD72-DFCB-4F04-865E-503F262139A1}"/>
    <cellStyle name="Percent 3 4 10 5 2" xfId="6428" xr:uid="{030B4326-02FD-4AEA-887F-EDDD7738B2BA}"/>
    <cellStyle name="Percent 3 4 10 6" xfId="6429" xr:uid="{5C9A8A6D-9E44-435B-AD0C-DD8FC5B5C935}"/>
    <cellStyle name="Percent 3 4 10 7" xfId="6430" xr:uid="{8B15A53B-87A2-4A8B-80AF-5CBC9E76D883}"/>
    <cellStyle name="Percent 3 4 10 8" xfId="6411" xr:uid="{93381743-71EF-4FD9-A601-F73148F31674}"/>
    <cellStyle name="Percent 3 4 11" xfId="2839" xr:uid="{00000000-0005-0000-0000-000027100000}"/>
    <cellStyle name="Percent 3 4 11 2" xfId="6432" xr:uid="{877DA71A-6094-428E-AD24-7FFAB4EA570D}"/>
    <cellStyle name="Percent 3 4 11 2 2" xfId="6433" xr:uid="{ACA26F41-25A8-4267-B0AB-995993D0E3B9}"/>
    <cellStyle name="Percent 3 4 11 2 2 2" xfId="6434" xr:uid="{86CC8397-078B-4EC3-9A5D-079B1068F97B}"/>
    <cellStyle name="Percent 3 4 11 2 3" xfId="6435" xr:uid="{EB17A8E1-773D-401F-96AA-22A7909847FC}"/>
    <cellStyle name="Percent 3 4 11 2 3 2" xfId="6436" xr:uid="{0E55169C-EB22-4403-A6D0-6B8F3625B074}"/>
    <cellStyle name="Percent 3 4 11 2 4" xfId="6437" xr:uid="{9DA419A3-DEAB-476B-949C-574852FF7F01}"/>
    <cellStyle name="Percent 3 4 11 2 5" xfId="6438" xr:uid="{76E9AA82-0CE1-4002-BD7E-B920ED8B0267}"/>
    <cellStyle name="Percent 3 4 11 3" xfId="6439" xr:uid="{FC8F8728-DDAA-4858-90DF-EC7D58EAB51A}"/>
    <cellStyle name="Percent 3 4 11 3 2" xfId="6440" xr:uid="{0100F425-0ABC-476C-9706-4DCAD6ECFE0A}"/>
    <cellStyle name="Percent 3 4 11 3 2 2" xfId="6441" xr:uid="{3C256AE3-8109-44B3-A9CB-EFF191812CC6}"/>
    <cellStyle name="Percent 3 4 11 3 3" xfId="6442" xr:uid="{F5258B82-70EF-4999-B1CE-ABA149727D9C}"/>
    <cellStyle name="Percent 3 4 11 3 3 2" xfId="6443" xr:uid="{37DB9769-BC95-4BB6-9670-FA33C646E33E}"/>
    <cellStyle name="Percent 3 4 11 3 4" xfId="6444" xr:uid="{8BDB8126-404E-4331-BC65-6E67A46EB6CE}"/>
    <cellStyle name="Percent 3 4 11 4" xfId="6445" xr:uid="{8BD5E01A-B5C1-4F65-A6D8-42F0C2C5A61D}"/>
    <cellStyle name="Percent 3 4 11 4 2" xfId="6446" xr:uid="{44389277-39E4-4951-A764-3CC252ADF082}"/>
    <cellStyle name="Percent 3 4 11 5" xfId="6447" xr:uid="{3AFF4FEF-79AA-42A3-836A-C329E4113F54}"/>
    <cellStyle name="Percent 3 4 11 5 2" xfId="6448" xr:uid="{E13CB0D5-FE6B-40DE-8CF4-B1DD0C1F655C}"/>
    <cellStyle name="Percent 3 4 11 6" xfId="6449" xr:uid="{809135F8-483B-4E84-9A95-05106079E9A2}"/>
    <cellStyle name="Percent 3 4 11 7" xfId="6450" xr:uid="{CE000749-A506-4E37-963E-66B4E46A8576}"/>
    <cellStyle name="Percent 3 4 11 8" xfId="6431" xr:uid="{339B0D02-4260-4E09-887A-47CD5B2175CD}"/>
    <cellStyle name="Percent 3 4 12" xfId="2840" xr:uid="{00000000-0005-0000-0000-000028100000}"/>
    <cellStyle name="Percent 3 4 12 2" xfId="6452" xr:uid="{350B50CD-8C47-4B59-9E31-FCC5B480929B}"/>
    <cellStyle name="Percent 3 4 12 2 2" xfId="6453" xr:uid="{FA1E5B34-1C9F-4544-A485-390E1EEE3C55}"/>
    <cellStyle name="Percent 3 4 12 2 2 2" xfId="6454" xr:uid="{65C2DB30-B3D1-4D36-80BE-0CB2A47CA8C5}"/>
    <cellStyle name="Percent 3 4 12 2 3" xfId="6455" xr:uid="{F1FC515F-CF8D-4C49-BB89-CDDD0A42DA04}"/>
    <cellStyle name="Percent 3 4 12 2 3 2" xfId="6456" xr:uid="{F76DCE55-79C2-4AE2-B3F9-7D98CB56E9A4}"/>
    <cellStyle name="Percent 3 4 12 2 4" xfId="6457" xr:uid="{8233244D-530C-4F64-9523-24AAEEA66B76}"/>
    <cellStyle name="Percent 3 4 12 2 5" xfId="6458" xr:uid="{76DF78B8-ECEB-47BA-A3D5-76177FE024F1}"/>
    <cellStyle name="Percent 3 4 12 3" xfId="6459" xr:uid="{52681F70-0C5A-4F4D-A09F-96AE543FF48A}"/>
    <cellStyle name="Percent 3 4 12 3 2" xfId="6460" xr:uid="{5A524AF1-EA67-44B1-9324-13C007A1B9CB}"/>
    <cellStyle name="Percent 3 4 12 3 2 2" xfId="6461" xr:uid="{2A62D61F-B55D-4651-950A-20B99F7A0E93}"/>
    <cellStyle name="Percent 3 4 12 3 3" xfId="6462" xr:uid="{C4E42021-5977-4656-A9D4-D962FD49061C}"/>
    <cellStyle name="Percent 3 4 12 3 3 2" xfId="6463" xr:uid="{7F6847C2-CE9E-4085-AC4C-6AB8B49F749D}"/>
    <cellStyle name="Percent 3 4 12 3 4" xfId="6464" xr:uid="{9A6FE437-338F-42F6-A9FA-C5FD03EE7BE1}"/>
    <cellStyle name="Percent 3 4 12 4" xfId="6465" xr:uid="{30937098-B221-483A-8860-5D42AB95D77E}"/>
    <cellStyle name="Percent 3 4 12 4 2" xfId="6466" xr:uid="{F7AC54D4-4412-4727-BBDC-6BC54E70121C}"/>
    <cellStyle name="Percent 3 4 12 5" xfId="6467" xr:uid="{CBB8FA88-C164-478F-BC55-77ABAC7887E4}"/>
    <cellStyle name="Percent 3 4 12 5 2" xfId="6468" xr:uid="{DC2F507D-0C36-49B4-BBF0-0043242046D2}"/>
    <cellStyle name="Percent 3 4 12 6" xfId="6469" xr:uid="{734DD86E-7249-422D-8EE6-58DB52C6CB9E}"/>
    <cellStyle name="Percent 3 4 12 7" xfId="6470" xr:uid="{52B529BE-1D5F-43E5-AC94-758D4A8086E5}"/>
    <cellStyle name="Percent 3 4 12 8" xfId="6451" xr:uid="{F0790426-73A6-4838-891F-CCB049E1254C}"/>
    <cellStyle name="Percent 3 4 13" xfId="2841" xr:uid="{00000000-0005-0000-0000-000029100000}"/>
    <cellStyle name="Percent 3 4 13 2" xfId="6472" xr:uid="{322AA4BF-29C2-41A5-8F7E-AF1A8D697793}"/>
    <cellStyle name="Percent 3 4 13 2 2" xfId="6473" xr:uid="{90C3C157-8253-43D2-9611-7A6780172C88}"/>
    <cellStyle name="Percent 3 4 13 2 2 2" xfId="6474" xr:uid="{A66BE57F-CFFB-45BF-8286-9100B2DCA738}"/>
    <cellStyle name="Percent 3 4 13 2 3" xfId="6475" xr:uid="{26216D9B-9B0E-47F6-B9B8-5DCB34742B19}"/>
    <cellStyle name="Percent 3 4 13 2 3 2" xfId="6476" xr:uid="{1A72F652-5AA6-417B-A1AF-58FFCD20FDBD}"/>
    <cellStyle name="Percent 3 4 13 2 4" xfId="6477" xr:uid="{53376DBF-7CCA-4BD7-80CE-F588F4854BB9}"/>
    <cellStyle name="Percent 3 4 13 2 5" xfId="6478" xr:uid="{42624843-9174-44C8-B592-333F20B4F43D}"/>
    <cellStyle name="Percent 3 4 13 3" xfId="6479" xr:uid="{A388BDE3-1C6F-42F9-AB98-4C34F808F535}"/>
    <cellStyle name="Percent 3 4 13 3 2" xfId="6480" xr:uid="{77704881-306F-4298-90DF-173C8F49D0F8}"/>
    <cellStyle name="Percent 3 4 13 3 2 2" xfId="6481" xr:uid="{0A7D1E77-A0A0-474D-B060-ED37CA8565E8}"/>
    <cellStyle name="Percent 3 4 13 3 3" xfId="6482" xr:uid="{4FA4C439-7FA0-4D7E-80B0-A2780164BE97}"/>
    <cellStyle name="Percent 3 4 13 3 3 2" xfId="6483" xr:uid="{4635E5B5-C0A7-43F9-A09C-96C6FF67AAA0}"/>
    <cellStyle name="Percent 3 4 13 3 4" xfId="6484" xr:uid="{BD7869F6-9E94-4A09-BB85-2B548591459F}"/>
    <cellStyle name="Percent 3 4 13 4" xfId="6485" xr:uid="{978D8F4D-8DAC-466B-9B2F-14E725C8F27B}"/>
    <cellStyle name="Percent 3 4 13 4 2" xfId="6486" xr:uid="{49EAF9AC-A4A9-4D72-9120-3952D936F570}"/>
    <cellStyle name="Percent 3 4 13 5" xfId="6487" xr:uid="{B1FDE32C-A420-4132-BCCE-BB63EA5096DC}"/>
    <cellStyle name="Percent 3 4 13 5 2" xfId="6488" xr:uid="{AC0B4273-EE9F-4D31-8756-5BAB8B601DF8}"/>
    <cellStyle name="Percent 3 4 13 6" xfId="6489" xr:uid="{55A0B051-07D5-41AC-80A8-3C69053AD10D}"/>
    <cellStyle name="Percent 3 4 13 7" xfId="6490" xr:uid="{130078A0-5B87-4B38-BB8E-9C70789FCD93}"/>
    <cellStyle name="Percent 3 4 13 8" xfId="6471" xr:uid="{2FEC97A8-AEE1-47D9-A33A-D782138C84D6}"/>
    <cellStyle name="Percent 3 4 14" xfId="2842" xr:uid="{00000000-0005-0000-0000-00002A100000}"/>
    <cellStyle name="Percent 3 4 14 2" xfId="6492" xr:uid="{11A03EFE-2285-4EEB-BC87-2221F6AACB3F}"/>
    <cellStyle name="Percent 3 4 14 2 2" xfId="6493" xr:uid="{C5793238-CE7B-487F-A952-5F0F3CCE0DFB}"/>
    <cellStyle name="Percent 3 4 14 2 2 2" xfId="6494" xr:uid="{EEF7D964-D3DF-45BC-97DC-DF7BC5921FAD}"/>
    <cellStyle name="Percent 3 4 14 2 3" xfId="6495" xr:uid="{CA32B0F3-C38B-40E3-B7F3-2B4FFE6E2B77}"/>
    <cellStyle name="Percent 3 4 14 2 3 2" xfId="6496" xr:uid="{9398D372-36EE-428E-B4E0-626A6AFFB031}"/>
    <cellStyle name="Percent 3 4 14 2 4" xfId="6497" xr:uid="{2CCDDD58-53DB-49C2-B015-885741878F32}"/>
    <cellStyle name="Percent 3 4 14 2 5" xfId="6498" xr:uid="{889DBDD5-E9F1-4FDC-90D3-9D7D16AF8F64}"/>
    <cellStyle name="Percent 3 4 14 3" xfId="6499" xr:uid="{4BF565E8-5D7B-4D2C-B054-5DBA4E09A62A}"/>
    <cellStyle name="Percent 3 4 14 3 2" xfId="6500" xr:uid="{0C8A098B-4C60-43DD-9428-02E8FCF3E32A}"/>
    <cellStyle name="Percent 3 4 14 3 2 2" xfId="6501" xr:uid="{8EE487C6-45BF-47AD-BE02-39D417D9BE97}"/>
    <cellStyle name="Percent 3 4 14 3 3" xfId="6502" xr:uid="{9D4E9091-C997-42C4-BF70-F7EC17D8D678}"/>
    <cellStyle name="Percent 3 4 14 3 3 2" xfId="6503" xr:uid="{FE760CE7-F8C0-4EF7-A428-946EE3489653}"/>
    <cellStyle name="Percent 3 4 14 3 4" xfId="6504" xr:uid="{99F98D42-0975-4B85-BC12-B685B9ACE3FB}"/>
    <cellStyle name="Percent 3 4 14 4" xfId="6505" xr:uid="{8701A948-62B8-4B0C-A2B0-6CBEA6C7DE16}"/>
    <cellStyle name="Percent 3 4 14 4 2" xfId="6506" xr:uid="{E577BB23-C5A6-4712-9043-977BEB7929CE}"/>
    <cellStyle name="Percent 3 4 14 5" xfId="6507" xr:uid="{A8ED62AA-623B-486B-90A3-07E46E0402A8}"/>
    <cellStyle name="Percent 3 4 14 5 2" xfId="6508" xr:uid="{8EC0DD8E-40A3-4BDB-9F19-0D9C6B138811}"/>
    <cellStyle name="Percent 3 4 14 6" xfId="6509" xr:uid="{FAECE203-2874-405B-9E52-F2225AC1604A}"/>
    <cellStyle name="Percent 3 4 14 7" xfId="6510" xr:uid="{4A936D08-49C8-477E-8C63-9D5F1AE3E2BC}"/>
    <cellStyle name="Percent 3 4 14 8" xfId="6491" xr:uid="{39E039D9-A548-4E33-8580-A8F0FED8D7F2}"/>
    <cellStyle name="Percent 3 4 15" xfId="2843" xr:uid="{00000000-0005-0000-0000-00002B100000}"/>
    <cellStyle name="Percent 3 4 15 2" xfId="6512" xr:uid="{2F7D058F-953E-4426-B161-55D4F6C513A9}"/>
    <cellStyle name="Percent 3 4 15 2 2" xfId="6513" xr:uid="{EBB4F6A1-F5E0-4CB9-A242-946A2E388380}"/>
    <cellStyle name="Percent 3 4 15 2 2 2" xfId="6514" xr:uid="{0E531B50-80A0-401A-AD6C-12F2996CF587}"/>
    <cellStyle name="Percent 3 4 15 2 3" xfId="6515" xr:uid="{8A09DEC2-510F-410A-B425-D266179B4777}"/>
    <cellStyle name="Percent 3 4 15 2 3 2" xfId="6516" xr:uid="{F343C8BB-3E66-48F0-A7F8-13AEAEB674E6}"/>
    <cellStyle name="Percent 3 4 15 2 4" xfId="6517" xr:uid="{2D3E4D15-D9A2-4F72-9BD6-68FF83DA4EE6}"/>
    <cellStyle name="Percent 3 4 15 2 5" xfId="6518" xr:uid="{778F56F1-F329-4F90-98C3-E05475C632D7}"/>
    <cellStyle name="Percent 3 4 15 3" xfId="6519" xr:uid="{5B0F4CE9-9712-4285-AF68-9E724D6B9736}"/>
    <cellStyle name="Percent 3 4 15 3 2" xfId="6520" xr:uid="{0F1A2295-F1B0-40B7-8FDA-24B8265C8B26}"/>
    <cellStyle name="Percent 3 4 15 3 2 2" xfId="6521" xr:uid="{C4867F91-D101-4B1D-A55A-FFA0B2E3A493}"/>
    <cellStyle name="Percent 3 4 15 3 3" xfId="6522" xr:uid="{45ECC183-263F-4C23-83B0-06AEE9CC602B}"/>
    <cellStyle name="Percent 3 4 15 3 3 2" xfId="6523" xr:uid="{9A01D360-FF7B-40F1-9970-86AE44374450}"/>
    <cellStyle name="Percent 3 4 15 3 4" xfId="6524" xr:uid="{5AB62053-73A3-4896-B330-90949EAC36B2}"/>
    <cellStyle name="Percent 3 4 15 4" xfId="6525" xr:uid="{1F650E2A-F2F3-442E-8B6E-56C62ED5A22E}"/>
    <cellStyle name="Percent 3 4 15 4 2" xfId="6526" xr:uid="{DB9B45D3-D542-4DFB-86B9-7BF7842E9F40}"/>
    <cellStyle name="Percent 3 4 15 5" xfId="6527" xr:uid="{D9C81B5F-9C77-4662-A900-5770A342965C}"/>
    <cellStyle name="Percent 3 4 15 5 2" xfId="6528" xr:uid="{DB35826B-97EA-4CDB-A837-E5CFCDAD2F51}"/>
    <cellStyle name="Percent 3 4 15 6" xfId="6529" xr:uid="{BAC7F9B8-D07A-4845-8E44-EFEB270DDA2B}"/>
    <cellStyle name="Percent 3 4 15 7" xfId="6530" xr:uid="{E4150BFF-D011-40FC-8CB3-9225158BE835}"/>
    <cellStyle name="Percent 3 4 15 8" xfId="6511" xr:uid="{3CB1DB2C-0E68-4602-B3E1-9C67175F50DD}"/>
    <cellStyle name="Percent 3 4 16" xfId="6531" xr:uid="{96186AC1-7803-4A1A-AA04-69665623BC00}"/>
    <cellStyle name="Percent 3 4 16 2" xfId="6532" xr:uid="{26E2C88D-1385-4340-965C-619B609FC60D}"/>
    <cellStyle name="Percent 3 4 16 2 2" xfId="6533" xr:uid="{62BD5E0B-0136-444A-9B5F-C92827CD6B7C}"/>
    <cellStyle name="Percent 3 4 16 3" xfId="6534" xr:uid="{35E7A677-38EB-4BDE-B934-3F4C08FA96ED}"/>
    <cellStyle name="Percent 3 4 16 3 2" xfId="6535" xr:uid="{8380D526-DE14-4A4E-9705-92A3FD7440F2}"/>
    <cellStyle name="Percent 3 4 16 4" xfId="6536" xr:uid="{093A2021-39C1-48F1-8FFE-AF9770C7E895}"/>
    <cellStyle name="Percent 3 4 17" xfId="6537" xr:uid="{9A932AA2-9FB1-4CC2-A63F-1D6A2EEFAFDC}"/>
    <cellStyle name="Percent 3 4 17 2" xfId="6538" xr:uid="{860F1BB1-5D03-4AAD-88DA-53075C7DE5CC}"/>
    <cellStyle name="Percent 3 4 17 2 2" xfId="6539" xr:uid="{5D4855CF-239A-4AF2-BAAC-D50F630BF6A4}"/>
    <cellStyle name="Percent 3 4 17 3" xfId="6540" xr:uid="{2E34439B-C60C-43CF-A76A-548C973216FC}"/>
    <cellStyle name="Percent 3 4 17 3 2" xfId="6541" xr:uid="{92692B27-C6AD-490B-9903-A890A2CAD3FF}"/>
    <cellStyle name="Percent 3 4 17 4" xfId="6542" xr:uid="{2AA9E0D6-770F-4CA8-816D-4C4AA66ACAFB}"/>
    <cellStyle name="Percent 3 4 18" xfId="6543" xr:uid="{844A1913-BE06-4988-A69F-464C97014DB3}"/>
    <cellStyle name="Percent 3 4 18 2" xfId="6544" xr:uid="{4854EDFC-CD61-4B30-BC13-733BB390F86E}"/>
    <cellStyle name="Percent 3 4 19" xfId="6545" xr:uid="{563DCFB4-182F-4D00-AF79-39F77636799E}"/>
    <cellStyle name="Percent 3 4 19 2" xfId="6546" xr:uid="{61AEE34D-1820-4398-8B4F-4B58CF8F855E}"/>
    <cellStyle name="Percent 3 4 2" xfId="234" xr:uid="{00000000-0005-0000-0000-00002C100000}"/>
    <cellStyle name="Percent 3 4 2 2" xfId="6548" xr:uid="{DF318573-B95B-487D-8DB0-6D6F0C3A428E}"/>
    <cellStyle name="Percent 3 4 2 2 2" xfId="6549" xr:uid="{3EE9F4B0-908A-4F77-9269-AB14DDCAC0DF}"/>
    <cellStyle name="Percent 3 4 2 2 2 2" xfId="6550" xr:uid="{3B46626E-9497-4F02-B7BF-D0A0865BE80D}"/>
    <cellStyle name="Percent 3 4 2 2 3" xfId="6551" xr:uid="{933D02D0-2660-4B73-963E-2AD4075BED00}"/>
    <cellStyle name="Percent 3 4 2 2 3 2" xfId="6552" xr:uid="{DF710ECD-8BDB-4864-826A-A64C16C04AFC}"/>
    <cellStyle name="Percent 3 4 2 2 4" xfId="6553" xr:uid="{7D50FA43-4BB2-4257-8C1E-6395282EEF70}"/>
    <cellStyle name="Percent 3 4 2 2 5" xfId="6554" xr:uid="{12EB0580-CCC9-4E54-9A01-27F0128AA440}"/>
    <cellStyle name="Percent 3 4 2 3" xfId="6555" xr:uid="{039327CA-17B5-42BA-80BA-18446C682502}"/>
    <cellStyle name="Percent 3 4 2 3 2" xfId="6556" xr:uid="{DCDA4ADA-5630-49DB-9D8E-CE78884E2F67}"/>
    <cellStyle name="Percent 3 4 2 3 2 2" xfId="6557" xr:uid="{2A2B1B8C-0621-4A8D-98C3-E83A4DD8E9A2}"/>
    <cellStyle name="Percent 3 4 2 3 3" xfId="6558" xr:uid="{75661CAE-C686-407A-BD54-107188E10BD4}"/>
    <cellStyle name="Percent 3 4 2 3 3 2" xfId="6559" xr:uid="{F75A7C64-3E14-401D-9C63-A0962E31265C}"/>
    <cellStyle name="Percent 3 4 2 3 4" xfId="6560" xr:uid="{C6B76A2E-CF09-4805-8248-A07C46E1DDE7}"/>
    <cellStyle name="Percent 3 4 2 4" xfId="6561" xr:uid="{475B45C8-396E-436B-82B2-8D3ABB806367}"/>
    <cellStyle name="Percent 3 4 2 4 2" xfId="6562" xr:uid="{13742B73-ADB0-4626-B4DC-DC152823B99E}"/>
    <cellStyle name="Percent 3 4 2 4 2 2" xfId="6563" xr:uid="{01D1F14F-EFAD-4D02-A749-E8C688FE5F58}"/>
    <cellStyle name="Percent 3 4 2 4 3" xfId="6564" xr:uid="{14F35E17-EC0B-420D-9D1A-63F74B81A4A2}"/>
    <cellStyle name="Percent 3 4 2 4 3 2" xfId="6565" xr:uid="{1565BEFF-FC50-4742-AEDE-D80055058221}"/>
    <cellStyle name="Percent 3 4 2 4 4" xfId="6566" xr:uid="{B6FD4D16-52AD-4EE4-99E6-ABE0342D8AC0}"/>
    <cellStyle name="Percent 3 4 2 5" xfId="6567" xr:uid="{EB59C9DD-3725-4C98-AD39-DFD5C18E7CA4}"/>
    <cellStyle name="Percent 3 4 2 5 2" xfId="6568" xr:uid="{210CC02F-65C5-4221-8728-09B4C8154876}"/>
    <cellStyle name="Percent 3 4 2 6" xfId="6569" xr:uid="{11374482-EED4-4175-814B-612AF0BD2366}"/>
    <cellStyle name="Percent 3 4 2 6 2" xfId="6570" xr:uid="{A4906FA5-1492-43CD-B579-4C7F3DD0406A}"/>
    <cellStyle name="Percent 3 4 2 7" xfId="6571" xr:uid="{FC3B167F-A6C1-4A48-A365-6BA6BB2859A3}"/>
    <cellStyle name="Percent 3 4 2 8" xfId="6572" xr:uid="{ACD94070-139C-414C-9870-1FA6A34F4E7C}"/>
    <cellStyle name="Percent 3 4 2 9" xfId="6547" xr:uid="{65075386-0FE7-4961-ACAC-BF65E64CE067}"/>
    <cellStyle name="Percent 3 4 20" xfId="6573" xr:uid="{AF49AD95-B722-44EB-BA14-5B16C02EC414}"/>
    <cellStyle name="Percent 3 4 21" xfId="6574" xr:uid="{C75CA8FE-FB27-453B-B3D6-038CD2BCB25F}"/>
    <cellStyle name="Percent 3 4 22" xfId="6410" xr:uid="{CA1432EF-6845-49C7-8231-C76E661AFAAC}"/>
    <cellStyle name="Percent 3 4 3" xfId="235" xr:uid="{00000000-0005-0000-0000-00002D100000}"/>
    <cellStyle name="Percent 3 4 3 2" xfId="6576" xr:uid="{C91B14F4-5CA2-4D11-B791-067A94A38332}"/>
    <cellStyle name="Percent 3 4 3 2 2" xfId="6577" xr:uid="{3BE2769C-3E6F-4E5D-94FF-72648495F4FB}"/>
    <cellStyle name="Percent 3 4 3 2 2 2" xfId="6578" xr:uid="{496CB6BF-CE2B-49AF-B3F1-A4CCF21B9EB1}"/>
    <cellStyle name="Percent 3 4 3 2 3" xfId="6579" xr:uid="{6B300615-9B55-4140-9483-32EC77CB32D8}"/>
    <cellStyle name="Percent 3 4 3 2 3 2" xfId="6580" xr:uid="{3B0B2E57-4D96-45AC-A00A-B10B3E2A1633}"/>
    <cellStyle name="Percent 3 4 3 2 4" xfId="6581" xr:uid="{1FABB27A-5A02-4F6F-9879-0B607887B167}"/>
    <cellStyle name="Percent 3 4 3 2 5" xfId="6582" xr:uid="{EF912C94-E8C1-4334-A971-E6456C68EA11}"/>
    <cellStyle name="Percent 3 4 3 3" xfId="6583" xr:uid="{6ED9E097-AC0E-4B81-B9B3-885581C53FA0}"/>
    <cellStyle name="Percent 3 4 3 3 2" xfId="6584" xr:uid="{7C417CFE-A697-410D-BBA2-53AFEFC3C5C6}"/>
    <cellStyle name="Percent 3 4 3 3 2 2" xfId="6585" xr:uid="{F2FE071B-8969-4EC4-B878-2ABB05F928DD}"/>
    <cellStyle name="Percent 3 4 3 3 3" xfId="6586" xr:uid="{FDF64673-4A7F-4615-8D64-DBAA1275214B}"/>
    <cellStyle name="Percent 3 4 3 3 3 2" xfId="6587" xr:uid="{15C400A4-D9FF-4082-939D-B29808DC3D84}"/>
    <cellStyle name="Percent 3 4 3 3 4" xfId="6588" xr:uid="{8D14EE3F-93AB-4528-B0C7-BD2F9A9AFE0C}"/>
    <cellStyle name="Percent 3 4 3 4" xfId="6589" xr:uid="{1D95A228-A878-42B7-AF67-2975D863BCB4}"/>
    <cellStyle name="Percent 3 4 3 4 2" xfId="6590" xr:uid="{25C0B4C6-17AB-4A34-9E6E-958604FD163E}"/>
    <cellStyle name="Percent 3 4 3 4 2 2" xfId="6591" xr:uid="{993698AC-2859-4937-9EEA-95268E0EB7E5}"/>
    <cellStyle name="Percent 3 4 3 4 3" xfId="6592" xr:uid="{DD35627F-8A46-4A67-9688-9D8254F2ADB4}"/>
    <cellStyle name="Percent 3 4 3 4 3 2" xfId="6593" xr:uid="{82726F42-EAFD-4030-B4C6-3A613843FD60}"/>
    <cellStyle name="Percent 3 4 3 4 4" xfId="6594" xr:uid="{09B196BF-0987-48F9-ACE5-2B7741C688FA}"/>
    <cellStyle name="Percent 3 4 3 5" xfId="6595" xr:uid="{F3DE20A6-41B6-4218-8C44-3C246A5E54F9}"/>
    <cellStyle name="Percent 3 4 3 5 2" xfId="6596" xr:uid="{2D7559C8-408B-4A79-9D93-DFC759014041}"/>
    <cellStyle name="Percent 3 4 3 6" xfId="6597" xr:uid="{F96B559F-2C95-4882-BFDB-39110718EFE5}"/>
    <cellStyle name="Percent 3 4 3 6 2" xfId="6598" xr:uid="{A9CCE8BE-1BF6-4E42-A287-A3220CC7B4EE}"/>
    <cellStyle name="Percent 3 4 3 7" xfId="6599" xr:uid="{05F1894B-D97F-4737-9399-93A246E607DC}"/>
    <cellStyle name="Percent 3 4 3 8" xfId="6600" xr:uid="{3A49A294-2455-4B0A-80B0-34CE62EBAB5E}"/>
    <cellStyle name="Percent 3 4 3 9" xfId="6575" xr:uid="{CD070DF6-2F0D-4DF1-B7EC-1E23B4DC64AD}"/>
    <cellStyle name="Percent 3 4 4" xfId="338" xr:uid="{00000000-0005-0000-0000-00002E100000}"/>
    <cellStyle name="Percent 3 4 4 2" xfId="2844" xr:uid="{00000000-0005-0000-0000-00002F100000}"/>
    <cellStyle name="Percent 3 4 4 2 2" xfId="6603" xr:uid="{72DD6998-72CA-4B66-ABC9-7307143BCFDC}"/>
    <cellStyle name="Percent 3 4 4 2 2 2" xfId="6604" xr:uid="{7E8D682C-C245-4BFD-9EB1-5D605A6CE68D}"/>
    <cellStyle name="Percent 3 4 4 2 3" xfId="6605" xr:uid="{71639E58-BC34-4E43-830F-BC9A3AC7A83E}"/>
    <cellStyle name="Percent 3 4 4 2 3 2" xfId="6606" xr:uid="{06484D16-D37A-4EED-B7EA-0220F3E514F7}"/>
    <cellStyle name="Percent 3 4 4 2 4" xfId="6607" xr:uid="{14A458E5-2975-416A-A861-38828234AF03}"/>
    <cellStyle name="Percent 3 4 4 2 5" xfId="6608" xr:uid="{B07C9FE8-7390-446E-982B-04E9BA0AE72E}"/>
    <cellStyle name="Percent 3 4 4 2 6" xfId="6602" xr:uid="{4C692F23-63E2-41DC-9898-DF85314DFD77}"/>
    <cellStyle name="Percent 3 4 4 3" xfId="6609" xr:uid="{09C7F79D-8DB8-4A92-BCD6-5268A8A9B499}"/>
    <cellStyle name="Percent 3 4 4 3 2" xfId="6610" xr:uid="{D6BA17B3-5BC8-4DCE-9919-7CD0082CF21E}"/>
    <cellStyle name="Percent 3 4 4 3 2 2" xfId="6611" xr:uid="{0976E34C-8258-4BB0-BA05-B682AF97C248}"/>
    <cellStyle name="Percent 3 4 4 3 3" xfId="6612" xr:uid="{3406ED89-7CC2-4153-9761-834B464B2E57}"/>
    <cellStyle name="Percent 3 4 4 3 3 2" xfId="6613" xr:uid="{EC9A1213-C37A-4FA9-B818-B473D4B5CEA5}"/>
    <cellStyle name="Percent 3 4 4 3 4" xfId="6614" xr:uid="{D32A19D0-95C4-421B-845C-231E7D15AAC1}"/>
    <cellStyle name="Percent 3 4 4 4" xfId="6615" xr:uid="{07E2ABD7-A855-4402-85BD-1A5D7994B236}"/>
    <cellStyle name="Percent 3 4 4 4 2" xfId="6616" xr:uid="{AF3F46F2-07D8-48AC-8E02-A1E8CD0AA166}"/>
    <cellStyle name="Percent 3 4 4 4 2 2" xfId="6617" xr:uid="{3FA0133A-8249-4065-B923-9D1F5BC59E9F}"/>
    <cellStyle name="Percent 3 4 4 4 3" xfId="6618" xr:uid="{58DE743D-D915-406E-9B5F-BA9044DA8D6A}"/>
    <cellStyle name="Percent 3 4 4 4 3 2" xfId="6619" xr:uid="{56072690-1B66-424F-8EF0-E7940AFFC850}"/>
    <cellStyle name="Percent 3 4 4 4 4" xfId="6620" xr:uid="{5FFDEA90-C53D-4110-A877-E99BE496C43E}"/>
    <cellStyle name="Percent 3 4 4 5" xfId="6621" xr:uid="{96BDC962-C7CE-4CA3-9701-ED6873B8EEEF}"/>
    <cellStyle name="Percent 3 4 4 5 2" xfId="6622" xr:uid="{2763A69F-5A92-4DD8-8D80-DBC3A33FB23F}"/>
    <cellStyle name="Percent 3 4 4 6" xfId="6623" xr:uid="{A23D2AE2-6D5E-46C8-9EF8-63E485F485D1}"/>
    <cellStyle name="Percent 3 4 4 6 2" xfId="6624" xr:uid="{FA5DF4AA-0FAB-454A-9569-9A17BA6E3716}"/>
    <cellStyle name="Percent 3 4 4 7" xfId="6625" xr:uid="{23617D3F-1164-4E07-809B-6197772204D5}"/>
    <cellStyle name="Percent 3 4 4 8" xfId="6626" xr:uid="{523F5261-74D5-4166-B276-64E563CB61C8}"/>
    <cellStyle name="Percent 3 4 4 9" xfId="6601" xr:uid="{E721A78A-F4FF-495B-A07F-90886A7B3AA9}"/>
    <cellStyle name="Percent 3 4 5" xfId="2845" xr:uid="{00000000-0005-0000-0000-000030100000}"/>
    <cellStyle name="Percent 3 4 5 2" xfId="6628" xr:uid="{E7CC21FC-19D6-4F33-9D23-0F00731CEF72}"/>
    <cellStyle name="Percent 3 4 5 2 2" xfId="6629" xr:uid="{755DFA6A-2306-4DA1-9FE9-D326250E8768}"/>
    <cellStyle name="Percent 3 4 5 2 2 2" xfId="6630" xr:uid="{40F35132-7F8C-44DA-8AA2-6B509EAD24DA}"/>
    <cellStyle name="Percent 3 4 5 2 3" xfId="6631" xr:uid="{DAFBDEB5-51C9-42D1-A102-967A20902223}"/>
    <cellStyle name="Percent 3 4 5 2 3 2" xfId="6632" xr:uid="{CD5E72CA-C99A-47F3-B20F-983834D9D352}"/>
    <cellStyle name="Percent 3 4 5 2 4" xfId="6633" xr:uid="{8A1C7905-0E72-4F66-A8D1-045B4C98914B}"/>
    <cellStyle name="Percent 3 4 5 2 5" xfId="6634" xr:uid="{DE7BDC11-E947-4A44-A592-82B8666E8D12}"/>
    <cellStyle name="Percent 3 4 5 3" xfId="6635" xr:uid="{9839C425-4463-4D25-972C-91A1A14E2E71}"/>
    <cellStyle name="Percent 3 4 5 3 2" xfId="6636" xr:uid="{3F4C1903-7981-40FD-91C5-632F16A5F6F0}"/>
    <cellStyle name="Percent 3 4 5 3 2 2" xfId="6637" xr:uid="{C33934D0-8694-46C4-B523-E1C955CC6590}"/>
    <cellStyle name="Percent 3 4 5 3 3" xfId="6638" xr:uid="{F41A6987-BBCD-47B3-ACC6-2FEAED402BAC}"/>
    <cellStyle name="Percent 3 4 5 3 3 2" xfId="6639" xr:uid="{A6010CDE-77B7-42A8-B734-8E5B3B88E752}"/>
    <cellStyle name="Percent 3 4 5 3 4" xfId="6640" xr:uid="{6DCE758D-0598-428A-83CC-EFDD50A4552C}"/>
    <cellStyle name="Percent 3 4 5 4" xfId="6641" xr:uid="{6160B132-3202-4195-8A4A-BE920AC45820}"/>
    <cellStyle name="Percent 3 4 5 4 2" xfId="6642" xr:uid="{3BD87875-8C65-438B-900D-ADF730743AC8}"/>
    <cellStyle name="Percent 3 4 5 4 2 2" xfId="6643" xr:uid="{C04C92F3-DB68-46D4-B326-FFB2B2FE0E45}"/>
    <cellStyle name="Percent 3 4 5 4 3" xfId="6644" xr:uid="{DF5381CB-659A-4447-AFD8-7107D8DEED40}"/>
    <cellStyle name="Percent 3 4 5 4 3 2" xfId="6645" xr:uid="{DB02A2B2-1F4A-4A3D-814D-1ACCEF67CD86}"/>
    <cellStyle name="Percent 3 4 5 4 4" xfId="6646" xr:uid="{631C0470-058B-4803-A8ED-87250BA49B92}"/>
    <cellStyle name="Percent 3 4 5 5" xfId="6647" xr:uid="{58DF8DA4-1503-4581-93DA-8AAB701BE7A6}"/>
    <cellStyle name="Percent 3 4 5 5 2" xfId="6648" xr:uid="{59EEF5CD-6BE6-4B7A-B113-D3C02EE7A9EE}"/>
    <cellStyle name="Percent 3 4 5 6" xfId="6649" xr:uid="{20F2C6F4-12A6-4E61-B05F-59B7F9BDB123}"/>
    <cellStyle name="Percent 3 4 5 6 2" xfId="6650" xr:uid="{D82D1168-BE35-48FE-B843-124455543AD4}"/>
    <cellStyle name="Percent 3 4 5 7" xfId="6651" xr:uid="{57CE8667-633C-479D-AAFB-2A46BE557C4C}"/>
    <cellStyle name="Percent 3 4 5 8" xfId="6652" xr:uid="{41F6CD7C-E2B5-4023-BAD0-45D542252341}"/>
    <cellStyle name="Percent 3 4 5 9" xfId="6627" xr:uid="{9DDF788B-CC54-4C53-B236-8F67170D57D6}"/>
    <cellStyle name="Percent 3 4 6" xfId="2846" xr:uid="{00000000-0005-0000-0000-000031100000}"/>
    <cellStyle name="Percent 3 4 6 2" xfId="6654" xr:uid="{2444A99E-391F-478F-9284-7F2982CEBD94}"/>
    <cellStyle name="Percent 3 4 6 2 2" xfId="6655" xr:uid="{77B3BA51-1A66-47F0-A307-02085EACCF1F}"/>
    <cellStyle name="Percent 3 4 6 2 2 2" xfId="6656" xr:uid="{A906FCBD-2440-4617-8229-F29089AFE7FA}"/>
    <cellStyle name="Percent 3 4 6 2 3" xfId="6657" xr:uid="{8456B997-DAC5-4B47-B55D-6F89E8424615}"/>
    <cellStyle name="Percent 3 4 6 2 3 2" xfId="6658" xr:uid="{90A1559E-1FE5-46B2-A833-8211C301C4B1}"/>
    <cellStyle name="Percent 3 4 6 2 4" xfId="6659" xr:uid="{8C032C1C-6331-4B90-A4B0-F842369F5914}"/>
    <cellStyle name="Percent 3 4 6 2 5" xfId="6660" xr:uid="{6DCF401D-C5BF-43ED-9180-17B458B71BA4}"/>
    <cellStyle name="Percent 3 4 6 3" xfId="6661" xr:uid="{CA31D326-A630-470D-B67A-2C7891FB5CA2}"/>
    <cellStyle name="Percent 3 4 6 3 2" xfId="6662" xr:uid="{4CD4A2CD-C549-4D91-BB01-BFD3125599E2}"/>
    <cellStyle name="Percent 3 4 6 3 2 2" xfId="6663" xr:uid="{17088634-5B1B-4EAF-AECB-42E7BB712C42}"/>
    <cellStyle name="Percent 3 4 6 3 3" xfId="6664" xr:uid="{B4941141-1EFA-44A8-BF2B-F1A64972A719}"/>
    <cellStyle name="Percent 3 4 6 3 3 2" xfId="6665" xr:uid="{B69936C7-8373-4787-A8A4-5BA3740AB21B}"/>
    <cellStyle name="Percent 3 4 6 3 4" xfId="6666" xr:uid="{45146467-0605-4368-9A80-3FB0245C86A4}"/>
    <cellStyle name="Percent 3 4 6 4" xfId="6667" xr:uid="{CA1BE436-7E50-425E-A59B-43C717DE0C39}"/>
    <cellStyle name="Percent 3 4 6 4 2" xfId="6668" xr:uid="{FA8AB7D7-7C1C-4D78-BDDA-602A9A33862B}"/>
    <cellStyle name="Percent 3 4 6 4 2 2" xfId="6669" xr:uid="{3B0BEE66-5B12-48B6-8B11-256B033826A4}"/>
    <cellStyle name="Percent 3 4 6 4 3" xfId="6670" xr:uid="{B0225B84-9FFA-4E58-A820-1CE74564B142}"/>
    <cellStyle name="Percent 3 4 6 4 3 2" xfId="6671" xr:uid="{516B8B2E-6121-4C0C-9221-F34DC96D468F}"/>
    <cellStyle name="Percent 3 4 6 4 4" xfId="6672" xr:uid="{A3AA5AC8-07B4-4590-ADCF-9AACB14C7659}"/>
    <cellStyle name="Percent 3 4 6 5" xfId="6673" xr:uid="{0F238194-5C15-4406-9876-D00E71DD648F}"/>
    <cellStyle name="Percent 3 4 6 5 2" xfId="6674" xr:uid="{E60E63A1-C306-45CD-81A3-EB254AC0E281}"/>
    <cellStyle name="Percent 3 4 6 6" xfId="6675" xr:uid="{DAF5F019-3E65-4E54-865E-D3C7C1C57D54}"/>
    <cellStyle name="Percent 3 4 6 6 2" xfId="6676" xr:uid="{3231525E-5AD4-41C7-A87D-4C54525B0564}"/>
    <cellStyle name="Percent 3 4 6 7" xfId="6677" xr:uid="{BF2F85C8-6863-4AFC-9E77-484671064AD5}"/>
    <cellStyle name="Percent 3 4 6 8" xfId="6678" xr:uid="{07BD8755-017B-4A89-A67A-7AB0089975F6}"/>
    <cellStyle name="Percent 3 4 6 9" xfId="6653" xr:uid="{BCDCBF9E-7289-4BF8-9ECF-A996243CF562}"/>
    <cellStyle name="Percent 3 4 7" xfId="2847" xr:uid="{00000000-0005-0000-0000-000032100000}"/>
    <cellStyle name="Percent 3 4 7 2" xfId="6680" xr:uid="{A5CED964-CC0B-43C8-82CD-5035F70E46D3}"/>
    <cellStyle name="Percent 3 4 7 2 2" xfId="6681" xr:uid="{07CD2FD7-CEF4-4324-A72F-74AE8990D96B}"/>
    <cellStyle name="Percent 3 4 7 2 2 2" xfId="6682" xr:uid="{F6DBBBB2-79C4-4023-9BF1-A93E1D1FA151}"/>
    <cellStyle name="Percent 3 4 7 2 3" xfId="6683" xr:uid="{D66F7480-8148-4344-AEA2-E9F51A4D6ABF}"/>
    <cellStyle name="Percent 3 4 7 2 3 2" xfId="6684" xr:uid="{D764B80D-4CA2-48B6-BBDA-C98DE0D71A4C}"/>
    <cellStyle name="Percent 3 4 7 2 4" xfId="6685" xr:uid="{54ED69DF-3264-48CF-9192-CA36274CB7C6}"/>
    <cellStyle name="Percent 3 4 7 2 5" xfId="6686" xr:uid="{646A225F-F058-47A9-A369-85B031058EE7}"/>
    <cellStyle name="Percent 3 4 7 3" xfId="6687" xr:uid="{B73F4867-1671-438E-A89D-73431EC631D5}"/>
    <cellStyle name="Percent 3 4 7 3 2" xfId="6688" xr:uid="{8D8FCB98-2C03-40E2-9B62-868A59BC3989}"/>
    <cellStyle name="Percent 3 4 7 3 2 2" xfId="6689" xr:uid="{EDF15D9C-A04F-48AC-B285-361A816B8567}"/>
    <cellStyle name="Percent 3 4 7 3 3" xfId="6690" xr:uid="{7AEA928C-F868-40E7-AC36-89AE1BB24484}"/>
    <cellStyle name="Percent 3 4 7 3 3 2" xfId="6691" xr:uid="{14D2A74A-29AB-4A24-91F0-1C63D529E3E8}"/>
    <cellStyle name="Percent 3 4 7 3 4" xfId="6692" xr:uid="{18319478-4ADD-4432-8772-55F4E29FF9E8}"/>
    <cellStyle name="Percent 3 4 7 4" xfId="6693" xr:uid="{F404157B-E243-4E4D-B69A-BB8785E43236}"/>
    <cellStyle name="Percent 3 4 7 4 2" xfId="6694" xr:uid="{3D4EAA81-0898-4D2D-BA42-FD90ACDC21FE}"/>
    <cellStyle name="Percent 3 4 7 4 2 2" xfId="6695" xr:uid="{9BBF4020-AFA1-4F6D-AFBB-36727A0A51F3}"/>
    <cellStyle name="Percent 3 4 7 4 3" xfId="6696" xr:uid="{F4085F79-52A2-48B2-92B9-21A41103F0B1}"/>
    <cellStyle name="Percent 3 4 7 4 3 2" xfId="6697" xr:uid="{81EA72D4-3A51-412A-94B3-FA064BFD2161}"/>
    <cellStyle name="Percent 3 4 7 4 4" xfId="6698" xr:uid="{8054584E-9E60-4A04-A633-46D34E02867B}"/>
    <cellStyle name="Percent 3 4 7 5" xfId="6699" xr:uid="{9B1B5E4B-FDE6-48DD-A155-EFD50A416F6B}"/>
    <cellStyle name="Percent 3 4 7 5 2" xfId="6700" xr:uid="{058DC841-C56F-448F-9A4D-C69B5F1050BE}"/>
    <cellStyle name="Percent 3 4 7 6" xfId="6701" xr:uid="{9C961BEF-B322-4A4F-A9A1-BCB40E0FC922}"/>
    <cellStyle name="Percent 3 4 7 6 2" xfId="6702" xr:uid="{45939E87-BDF9-4AE7-9F35-DFA250138CE5}"/>
    <cellStyle name="Percent 3 4 7 7" xfId="6703" xr:uid="{688BC79A-096E-4FA8-B593-B31A131E8558}"/>
    <cellStyle name="Percent 3 4 7 8" xfId="6704" xr:uid="{C99BB46D-034E-4AE5-8735-07604AB11A50}"/>
    <cellStyle name="Percent 3 4 7 9" xfId="6679" xr:uid="{102BFB56-D359-474E-A856-810860012B46}"/>
    <cellStyle name="Percent 3 4 8" xfId="2848" xr:uid="{00000000-0005-0000-0000-000033100000}"/>
    <cellStyle name="Percent 3 4 8 10" xfId="6706" xr:uid="{B43CB4F6-8819-4BBA-97AB-D3FDB71C4A13}"/>
    <cellStyle name="Percent 3 4 8 11" xfId="6707" xr:uid="{1EEEEFCF-29D9-4C4F-B6A0-8FB9466DF378}"/>
    <cellStyle name="Percent 3 4 8 12" xfId="6705" xr:uid="{72084E1D-B42A-4D34-A074-F703976377A7}"/>
    <cellStyle name="Percent 3 4 8 2" xfId="6708" xr:uid="{1F056133-0226-44E7-A63E-CFEC34248FFB}"/>
    <cellStyle name="Percent 3 4 8 2 2" xfId="6709" xr:uid="{39BB4DBB-0BB4-4E79-9082-FC694071952D}"/>
    <cellStyle name="Percent 3 4 8 2 2 2" xfId="6710" xr:uid="{5ACE2DA4-1E9D-4105-A425-B3360C083F0E}"/>
    <cellStyle name="Percent 3 4 8 2 3" xfId="6711" xr:uid="{988D93E3-5496-48E1-9F5A-E478806C83BB}"/>
    <cellStyle name="Percent 3 4 8 2 3 2" xfId="6712" xr:uid="{DE933C6D-A3C0-4DFB-B479-FFDC1DE1DFF1}"/>
    <cellStyle name="Percent 3 4 8 2 4" xfId="6713" xr:uid="{47BB884F-C951-43B5-A79D-556C71A8C995}"/>
    <cellStyle name="Percent 3 4 8 2 5" xfId="6714" xr:uid="{5FBE0384-C5C5-4B3E-89EE-097AB746A748}"/>
    <cellStyle name="Percent 3 4 8 3" xfId="6715" xr:uid="{8BFD1407-614E-4201-B7C6-D95D70EDD134}"/>
    <cellStyle name="Percent 3 4 8 3 2" xfId="6716" xr:uid="{0906D1B1-C835-4CE9-AFEC-5B31AC16FB01}"/>
    <cellStyle name="Percent 3 4 8 3 2 2" xfId="6717" xr:uid="{7A4669E4-4878-45AA-9AA7-8933B723A998}"/>
    <cellStyle name="Percent 3 4 8 3 3" xfId="6718" xr:uid="{610E69D7-F236-40DB-B30C-D8EAF5C0AC05}"/>
    <cellStyle name="Percent 3 4 8 3 3 2" xfId="6719" xr:uid="{DDA461C7-D1D1-4060-9BA0-84F20AB82E02}"/>
    <cellStyle name="Percent 3 4 8 3 4" xfId="6720" xr:uid="{A0A9D060-BE7F-45DA-819C-1D8A92FFAE5D}"/>
    <cellStyle name="Percent 3 4 8 4" xfId="6721" xr:uid="{C3EDB60A-4D38-452E-9E83-3EF851933DEC}"/>
    <cellStyle name="Percent 3 4 8 4 2" xfId="6722" xr:uid="{C90DE763-5E71-4049-907E-AD32D02E6EA6}"/>
    <cellStyle name="Percent 3 4 8 4 2 2" xfId="6723" xr:uid="{7F4B0333-F3DC-45BC-90B2-E68CA7089B6E}"/>
    <cellStyle name="Percent 3 4 8 4 3" xfId="6724" xr:uid="{16E218B3-05C0-4027-8139-B093C923F939}"/>
    <cellStyle name="Percent 3 4 8 4 3 2" xfId="6725" xr:uid="{072A987C-381D-492F-BBE7-6829A4DF0C45}"/>
    <cellStyle name="Percent 3 4 8 4 4" xfId="6726" xr:uid="{0BC407E7-EF4F-43C2-9F59-5A16AF420919}"/>
    <cellStyle name="Percent 3 4 8 5" xfId="6727" xr:uid="{035F6105-C4A2-44FA-B2E3-730528B09594}"/>
    <cellStyle name="Percent 3 4 8 5 2" xfId="6728" xr:uid="{300C81F6-8148-44D1-9D12-E41CDCC413F8}"/>
    <cellStyle name="Percent 3 4 8 5 2 2" xfId="6729" xr:uid="{F8C89DBE-3EDC-4F6B-879C-298C0A55F3AA}"/>
    <cellStyle name="Percent 3 4 8 5 3" xfId="6730" xr:uid="{BC361CAD-7304-489D-9EB9-D1078501AB93}"/>
    <cellStyle name="Percent 3 4 8 5 3 2" xfId="6731" xr:uid="{FBE2DD68-1715-4DC2-A6C9-B14E9DAD8BB1}"/>
    <cellStyle name="Percent 3 4 8 5 4" xfId="6732" xr:uid="{D22C2E56-D175-4D4A-8BB1-E3A5EF2D3DF1}"/>
    <cellStyle name="Percent 3 4 8 5 4 2" xfId="6733" xr:uid="{17A2A13E-FF63-4F27-B3B6-D681896CB339}"/>
    <cellStyle name="Percent 3 4 8 5 5" xfId="6734" xr:uid="{235D4334-C684-4A9E-A0CC-332FAF12E3D3}"/>
    <cellStyle name="Percent 3 4 8 6" xfId="6735" xr:uid="{94CCFBAB-42D1-4461-B851-3DC0D2B03C0D}"/>
    <cellStyle name="Percent 3 4 8 6 2" xfId="6736" xr:uid="{A115A0CE-595D-4FBF-905E-2D8A23A010F4}"/>
    <cellStyle name="Percent 3 4 8 6 2 2" xfId="6737" xr:uid="{69341357-7E34-436C-9826-BE21768B7FFD}"/>
    <cellStyle name="Percent 3 4 8 6 3" xfId="6738" xr:uid="{6180E4BE-7B17-45EA-8FE6-E73B3670EC81}"/>
    <cellStyle name="Percent 3 4 8 6 3 2" xfId="6739" xr:uid="{1188F692-A952-440E-86B1-1CC39F4382D5}"/>
    <cellStyle name="Percent 3 4 8 6 4" xfId="6740" xr:uid="{9B06BD02-2441-4063-8B89-54FFC64B491C}"/>
    <cellStyle name="Percent 3 4 8 7" xfId="6741" xr:uid="{AAC0F690-A462-4C85-B8E2-15BBB0EB6EED}"/>
    <cellStyle name="Percent 3 4 8 7 2" xfId="6742" xr:uid="{23C1604D-DCA5-4494-9AA7-2EDF2177FEC7}"/>
    <cellStyle name="Percent 3 4 8 8" xfId="6743" xr:uid="{5EB8517B-353F-4971-A478-1F3082CE8C5B}"/>
    <cellStyle name="Percent 3 4 8 8 2" xfId="6744" xr:uid="{86CEE00D-E531-473E-B23F-F2E21DFAE1D5}"/>
    <cellStyle name="Percent 3 4 8 9" xfId="6745" xr:uid="{45D780D8-6DBD-4ECE-9F31-51204705898D}"/>
    <cellStyle name="Percent 3 4 8 9 2" xfId="6746" xr:uid="{FB2BFF10-5168-4F7C-B0E8-0506937BB1E9}"/>
    <cellStyle name="Percent 3 4 9" xfId="2849" xr:uid="{00000000-0005-0000-0000-000034100000}"/>
    <cellStyle name="Percent 3 4 9 10" xfId="6748" xr:uid="{41BFF134-032F-483C-AC88-85ED43E342D1}"/>
    <cellStyle name="Percent 3 4 9 11" xfId="6749" xr:uid="{24B7F2B9-EF5A-4901-BE51-0C70D3261E68}"/>
    <cellStyle name="Percent 3 4 9 12" xfId="6747" xr:uid="{C9C88BD6-642C-400A-8D60-E3051A150E9A}"/>
    <cellStyle name="Percent 3 4 9 2" xfId="6750" xr:uid="{76CF0714-68C0-4B08-B979-7FB0F01A1888}"/>
    <cellStyle name="Percent 3 4 9 2 2" xfId="6751" xr:uid="{1CACA518-05D3-49C4-8E6A-D7B5EA433ACD}"/>
    <cellStyle name="Percent 3 4 9 2 2 2" xfId="6752" xr:uid="{45A1A8BD-1B33-4214-B709-EB0CC438488C}"/>
    <cellStyle name="Percent 3 4 9 2 3" xfId="6753" xr:uid="{2FE67A32-2184-4793-8A96-1E9E1D7D676B}"/>
    <cellStyle name="Percent 3 4 9 2 3 2" xfId="6754" xr:uid="{80491349-008D-46F4-ABEB-75E411531051}"/>
    <cellStyle name="Percent 3 4 9 2 4" xfId="6755" xr:uid="{F27C0499-E65D-42F6-8C59-370C8BC77A68}"/>
    <cellStyle name="Percent 3 4 9 2 5" xfId="6756" xr:uid="{5B08C4F6-BCCC-4868-BD19-582A8778D143}"/>
    <cellStyle name="Percent 3 4 9 3" xfId="6757" xr:uid="{F29B7445-C20C-477C-9713-35B9E8B47659}"/>
    <cellStyle name="Percent 3 4 9 3 2" xfId="6758" xr:uid="{D1CA7297-43C2-44E3-A3CD-4455C1A140FB}"/>
    <cellStyle name="Percent 3 4 9 3 2 2" xfId="6759" xr:uid="{F5D45C47-0898-49B3-A724-0BD9FA867148}"/>
    <cellStyle name="Percent 3 4 9 3 3" xfId="6760" xr:uid="{589E0EF2-2787-409A-980C-9D8804FCFB9B}"/>
    <cellStyle name="Percent 3 4 9 3 3 2" xfId="6761" xr:uid="{66D457C5-FB1C-4FEE-B401-DE21EDD119CD}"/>
    <cellStyle name="Percent 3 4 9 3 4" xfId="6762" xr:uid="{F3E1841C-6E62-4D10-B94E-0E30730273F7}"/>
    <cellStyle name="Percent 3 4 9 4" xfId="6763" xr:uid="{D749AEA1-B179-42F3-BA30-267A503BDCC7}"/>
    <cellStyle name="Percent 3 4 9 4 2" xfId="6764" xr:uid="{26C65278-0EAA-4572-8B11-5B6D1F16AD5D}"/>
    <cellStyle name="Percent 3 4 9 4 2 2" xfId="6765" xr:uid="{AB4FF11F-A038-4BB7-8CBF-E15AFDF7C297}"/>
    <cellStyle name="Percent 3 4 9 4 3" xfId="6766" xr:uid="{29EA094F-D2C5-4183-B289-4A9CCC071C3A}"/>
    <cellStyle name="Percent 3 4 9 4 3 2" xfId="6767" xr:uid="{1C945A84-C711-4A81-BD86-F6428C0CCE39}"/>
    <cellStyle name="Percent 3 4 9 4 4" xfId="6768" xr:uid="{ADCE69D9-FB09-4D76-937E-DDBD25078E5B}"/>
    <cellStyle name="Percent 3 4 9 5" xfId="6769" xr:uid="{F68C3083-799B-4C81-A07A-452A0085ECC1}"/>
    <cellStyle name="Percent 3 4 9 5 2" xfId="6770" xr:uid="{F349081E-012F-4165-B95F-3737C4FC8EF1}"/>
    <cellStyle name="Percent 3 4 9 5 2 2" xfId="6771" xr:uid="{FE7C3CA1-A854-4C0C-8FEE-32DFCEC5EF97}"/>
    <cellStyle name="Percent 3 4 9 5 3" xfId="6772" xr:uid="{3BB2DB59-81C2-451A-8C87-DB10C063F08E}"/>
    <cellStyle name="Percent 3 4 9 5 3 2" xfId="6773" xr:uid="{9DB1E4F9-C140-4C41-AE61-F734200E661F}"/>
    <cellStyle name="Percent 3 4 9 5 4" xfId="6774" xr:uid="{4F2B1804-C6FB-4E35-8034-93D68393814D}"/>
    <cellStyle name="Percent 3 4 9 5 4 2" xfId="6775" xr:uid="{E2779265-4690-4382-9955-C88EAB013CDB}"/>
    <cellStyle name="Percent 3 4 9 5 5" xfId="6776" xr:uid="{22DF4A65-B7E1-4C35-A873-B9877F010543}"/>
    <cellStyle name="Percent 3 4 9 6" xfId="6777" xr:uid="{3453800A-2F50-4370-A20B-3368399C22D0}"/>
    <cellStyle name="Percent 3 4 9 6 2" xfId="6778" xr:uid="{FFE0884F-00DE-4E61-8555-D61CB2B9D048}"/>
    <cellStyle name="Percent 3 4 9 6 2 2" xfId="6779" xr:uid="{E07BA938-BC10-4F04-9307-4B90F4D0AB38}"/>
    <cellStyle name="Percent 3 4 9 6 3" xfId="6780" xr:uid="{581F9435-5663-458F-AFCA-361A5D930107}"/>
    <cellStyle name="Percent 3 4 9 6 3 2" xfId="6781" xr:uid="{1ED3B671-A8B0-4861-A57A-A0BDE1E52BC7}"/>
    <cellStyle name="Percent 3 4 9 6 4" xfId="6782" xr:uid="{7B0A5DFB-657A-4BEA-BCEE-19425044EE0A}"/>
    <cellStyle name="Percent 3 4 9 7" xfId="6783" xr:uid="{F2774FE5-55AD-4BC9-8881-766E7997224F}"/>
    <cellStyle name="Percent 3 4 9 7 2" xfId="6784" xr:uid="{9A9F29E9-B0F8-437F-8053-C1E1DC7CDF90}"/>
    <cellStyle name="Percent 3 4 9 8" xfId="6785" xr:uid="{519B554A-EAD5-487B-9335-D1D44FF65396}"/>
    <cellStyle name="Percent 3 4 9 8 2" xfId="6786" xr:uid="{F2F09DBF-71DB-4DA1-8886-BFAF87BD7FFB}"/>
    <cellStyle name="Percent 3 4 9 9" xfId="6787" xr:uid="{E1BC06F1-A346-4F9E-804F-49F442DD4748}"/>
    <cellStyle name="Percent 3 4 9 9 2" xfId="6788" xr:uid="{3C1A75CD-CC6F-4DF5-BA7C-C3D3932F0319}"/>
    <cellStyle name="Percent 3 5" xfId="236" xr:uid="{00000000-0005-0000-0000-000035100000}"/>
    <cellStyle name="Percent 3 5 10" xfId="2850" xr:uid="{00000000-0005-0000-0000-000036100000}"/>
    <cellStyle name="Percent 3 5 10 10" xfId="6791" xr:uid="{9AE41C25-EB4E-41A2-A9C6-90F8C39916FD}"/>
    <cellStyle name="Percent 3 5 10 11" xfId="6792" xr:uid="{0F200A3B-4BA4-415C-A2FC-0AB2F69EF50B}"/>
    <cellStyle name="Percent 3 5 10 12" xfId="6790" xr:uid="{32892B8C-8D30-4256-9E02-2CB38A9D549F}"/>
    <cellStyle name="Percent 3 5 10 2" xfId="6793" xr:uid="{FBEE8B60-273E-42C2-99B1-493016E1D591}"/>
    <cellStyle name="Percent 3 5 10 2 2" xfId="6794" xr:uid="{CC53F702-6698-49AB-9737-636EBAA84DDE}"/>
    <cellStyle name="Percent 3 5 10 2 2 2" xfId="6795" xr:uid="{87F92669-08BC-452F-BDC1-BA6D5003F016}"/>
    <cellStyle name="Percent 3 5 10 2 3" xfId="6796" xr:uid="{263A7EFF-3452-46C3-A294-02691C62CFDC}"/>
    <cellStyle name="Percent 3 5 10 2 3 2" xfId="6797" xr:uid="{DB3ECAB4-1128-4C61-BF62-D2CFCC75EDD4}"/>
    <cellStyle name="Percent 3 5 10 2 4" xfId="6798" xr:uid="{99237169-0629-4FAE-BF5A-A4DE6CAE31DF}"/>
    <cellStyle name="Percent 3 5 10 2 5" xfId="6799" xr:uid="{B63C0F61-74F9-4C14-9135-06ECA97F5982}"/>
    <cellStyle name="Percent 3 5 10 3" xfId="6800" xr:uid="{B2A46DDD-A618-4414-9E0D-78D2B4787CB2}"/>
    <cellStyle name="Percent 3 5 10 3 2" xfId="6801" xr:uid="{0D06FFC7-38AB-4B48-8BF2-FD5859321499}"/>
    <cellStyle name="Percent 3 5 10 3 2 2" xfId="6802" xr:uid="{4F1F3403-7BD8-4419-86CC-367BDD506F86}"/>
    <cellStyle name="Percent 3 5 10 3 3" xfId="6803" xr:uid="{F7102276-6BA8-4D89-9C54-FE15DFE3C1CB}"/>
    <cellStyle name="Percent 3 5 10 3 3 2" xfId="6804" xr:uid="{597BC68D-BE9F-417B-B4C3-281C7D7EBF34}"/>
    <cellStyle name="Percent 3 5 10 3 4" xfId="6805" xr:uid="{76EEAB10-9FC0-4819-960B-A270B26E16C4}"/>
    <cellStyle name="Percent 3 5 10 4" xfId="6806" xr:uid="{9551C678-55EB-46FE-8988-1D9938429FD3}"/>
    <cellStyle name="Percent 3 5 10 4 2" xfId="6807" xr:uid="{56EB6AF2-1B34-47C3-8473-71E3A1CE8F99}"/>
    <cellStyle name="Percent 3 5 10 4 2 2" xfId="6808" xr:uid="{27BF33D2-FE3C-497C-9E1D-0A12228AF5BB}"/>
    <cellStyle name="Percent 3 5 10 4 3" xfId="6809" xr:uid="{1A7762C4-2EC2-421C-9EC9-BB6053AADECD}"/>
    <cellStyle name="Percent 3 5 10 4 3 2" xfId="6810" xr:uid="{02156DD4-1BEF-4B2A-9E8E-E6F2BD36E560}"/>
    <cellStyle name="Percent 3 5 10 4 4" xfId="6811" xr:uid="{54B62A18-02FB-40CA-B694-4DC6FCCD1114}"/>
    <cellStyle name="Percent 3 5 10 5" xfId="6812" xr:uid="{B44E78CB-76C7-4202-9DEA-CC63185966B6}"/>
    <cellStyle name="Percent 3 5 10 5 2" xfId="6813" xr:uid="{154C196A-21AF-4F5A-9DBF-0223234C0826}"/>
    <cellStyle name="Percent 3 5 10 5 2 2" xfId="6814" xr:uid="{F5AD49FB-8331-405F-9C9A-B6775C08D894}"/>
    <cellStyle name="Percent 3 5 10 5 3" xfId="6815" xr:uid="{DD39FA7F-FA60-469D-9A12-857CF3AF19E6}"/>
    <cellStyle name="Percent 3 5 10 5 3 2" xfId="6816" xr:uid="{CE59686B-39E3-4F79-81DA-131C55AEE95E}"/>
    <cellStyle name="Percent 3 5 10 5 4" xfId="6817" xr:uid="{E090D881-7F6F-44D5-9B2A-0E7B15F3D74C}"/>
    <cellStyle name="Percent 3 5 10 5 4 2" xfId="6818" xr:uid="{7605A01E-9E5E-4A67-A2EC-0CC0EA97457D}"/>
    <cellStyle name="Percent 3 5 10 5 5" xfId="6819" xr:uid="{BF394BB3-9695-4820-88E8-08C511AAE89A}"/>
    <cellStyle name="Percent 3 5 10 6" xfId="6820" xr:uid="{8EC60A33-094A-4584-BC20-4D1D9BB8CC49}"/>
    <cellStyle name="Percent 3 5 10 6 2" xfId="6821" xr:uid="{448E660A-FFB6-4B65-9F5D-13D4BF2E6A04}"/>
    <cellStyle name="Percent 3 5 10 6 2 2" xfId="6822" xr:uid="{765B4620-D0DD-4B2D-8D34-3EAD5A08F80C}"/>
    <cellStyle name="Percent 3 5 10 6 3" xfId="6823" xr:uid="{C96C333F-32D2-4CF0-B2AE-8B1EEC131699}"/>
    <cellStyle name="Percent 3 5 10 6 3 2" xfId="6824" xr:uid="{B7814D71-1258-4494-A764-A21E7940CBA4}"/>
    <cellStyle name="Percent 3 5 10 6 4" xfId="6825" xr:uid="{D1236288-2AFF-4DBD-BA9D-901C6053C0B6}"/>
    <cellStyle name="Percent 3 5 10 7" xfId="6826" xr:uid="{AA6F9272-FBD4-43CA-A20F-6A602CB1A4AF}"/>
    <cellStyle name="Percent 3 5 10 7 2" xfId="6827" xr:uid="{8555B8AD-7B60-4DB0-8B17-64C0A6C5106D}"/>
    <cellStyle name="Percent 3 5 10 8" xfId="6828" xr:uid="{938ADC2A-2A07-4D7E-AFED-6E0144DE05E2}"/>
    <cellStyle name="Percent 3 5 10 8 2" xfId="6829" xr:uid="{177C3DFE-E3BB-4BF3-9B0F-AC12B73D2804}"/>
    <cellStyle name="Percent 3 5 10 9" xfId="6830" xr:uid="{095489F6-AC99-45FD-A9CB-EA3141836440}"/>
    <cellStyle name="Percent 3 5 10 9 2" xfId="6831" xr:uid="{D5DAA6D0-D143-4103-B16E-AA981FDA70D0}"/>
    <cellStyle name="Percent 3 5 11" xfId="2851" xr:uid="{00000000-0005-0000-0000-000037100000}"/>
    <cellStyle name="Percent 3 5 11 10" xfId="6833" xr:uid="{B12414F5-AFDA-430D-92D8-124AC02376A3}"/>
    <cellStyle name="Percent 3 5 11 11" xfId="6834" xr:uid="{B4192C17-EF91-4196-AE2F-654CC8EBD6FF}"/>
    <cellStyle name="Percent 3 5 11 12" xfId="6832" xr:uid="{B2CAB13B-D69B-479F-9AE6-34A2DB0C7D19}"/>
    <cellStyle name="Percent 3 5 11 2" xfId="6835" xr:uid="{471EEDB2-E35E-4518-A66D-90C1D35C395B}"/>
    <cellStyle name="Percent 3 5 11 2 2" xfId="6836" xr:uid="{F5A952B0-BA95-4ED5-8A39-8F93C16D36B2}"/>
    <cellStyle name="Percent 3 5 11 2 2 2" xfId="6837" xr:uid="{748E8F0C-06F5-4A2F-BDB8-948DEE60638F}"/>
    <cellStyle name="Percent 3 5 11 2 3" xfId="6838" xr:uid="{B3964785-61A9-474F-A95E-258133370315}"/>
    <cellStyle name="Percent 3 5 11 2 3 2" xfId="6839" xr:uid="{A69E2E55-B006-4E61-B85E-10AC21F98090}"/>
    <cellStyle name="Percent 3 5 11 2 4" xfId="6840" xr:uid="{4E06D5F7-F9F6-44AE-A9F8-DE75ADB64C6C}"/>
    <cellStyle name="Percent 3 5 11 2 5" xfId="6841" xr:uid="{357BBF0A-D60E-4805-8175-182AFE99F22D}"/>
    <cellStyle name="Percent 3 5 11 3" xfId="6842" xr:uid="{61F6D926-6AC2-494A-875D-98371E08D71E}"/>
    <cellStyle name="Percent 3 5 11 3 2" xfId="6843" xr:uid="{D18D81EF-22BC-44CD-8BD8-37804D66BD62}"/>
    <cellStyle name="Percent 3 5 11 3 2 2" xfId="6844" xr:uid="{1088EAFA-504C-4F5B-9341-C69C662238E8}"/>
    <cellStyle name="Percent 3 5 11 3 3" xfId="6845" xr:uid="{579D593B-8176-401C-8026-FC6A400A4F79}"/>
    <cellStyle name="Percent 3 5 11 3 3 2" xfId="6846" xr:uid="{838D4B89-527E-4C16-9449-3857BF69B7F5}"/>
    <cellStyle name="Percent 3 5 11 3 4" xfId="6847" xr:uid="{D513FB98-2543-4264-A54C-B29292EFCF21}"/>
    <cellStyle name="Percent 3 5 11 4" xfId="6848" xr:uid="{A58926A2-184F-45D9-8A8F-2975BCC5DD53}"/>
    <cellStyle name="Percent 3 5 11 4 2" xfId="6849" xr:uid="{F8042799-14D7-442C-8E4B-2032B981E844}"/>
    <cellStyle name="Percent 3 5 11 4 2 2" xfId="6850" xr:uid="{9B5D9637-6425-4D1B-A5ED-BAB9943872ED}"/>
    <cellStyle name="Percent 3 5 11 4 3" xfId="6851" xr:uid="{C69F6840-013D-4AFB-BE33-4E11CEB2B6AE}"/>
    <cellStyle name="Percent 3 5 11 4 3 2" xfId="6852" xr:uid="{1BC779C8-D024-469C-83CA-08D3C7E2649B}"/>
    <cellStyle name="Percent 3 5 11 4 4" xfId="6853" xr:uid="{D253C050-E6E8-42EE-803C-0F72338F504C}"/>
    <cellStyle name="Percent 3 5 11 5" xfId="6854" xr:uid="{E611FED5-C0F0-45D2-9CCC-E9B64A7F57BB}"/>
    <cellStyle name="Percent 3 5 11 5 2" xfId="6855" xr:uid="{D012B2A5-1E80-4445-B4DC-35DB389FF53D}"/>
    <cellStyle name="Percent 3 5 11 5 2 2" xfId="6856" xr:uid="{4BB08218-97CC-4BEE-82B3-E644673CC693}"/>
    <cellStyle name="Percent 3 5 11 5 3" xfId="6857" xr:uid="{D624062C-66B2-423D-9F4B-5B356CDE16BB}"/>
    <cellStyle name="Percent 3 5 11 5 3 2" xfId="6858" xr:uid="{8F96C14C-24BC-4480-B830-77D33C899C9A}"/>
    <cellStyle name="Percent 3 5 11 5 4" xfId="6859" xr:uid="{84061283-E04D-426D-8724-9B69B2ABFBB6}"/>
    <cellStyle name="Percent 3 5 11 5 4 2" xfId="6860" xr:uid="{2EEA13B3-89AC-4136-8F9D-86EA6A124C83}"/>
    <cellStyle name="Percent 3 5 11 5 5" xfId="6861" xr:uid="{5961E815-F265-4BA2-9CDE-76497DCDCE0E}"/>
    <cellStyle name="Percent 3 5 11 6" xfId="6862" xr:uid="{E41E2815-3E74-4235-BD27-D3B6ACF74E2B}"/>
    <cellStyle name="Percent 3 5 11 6 2" xfId="6863" xr:uid="{B116199B-7CB4-447E-88CB-EAB158A14A00}"/>
    <cellStyle name="Percent 3 5 11 6 2 2" xfId="6864" xr:uid="{50454B7F-A44B-4B09-A066-2AA29480372A}"/>
    <cellStyle name="Percent 3 5 11 6 3" xfId="6865" xr:uid="{A6422428-6E4B-4437-B7BF-18A49774B8BD}"/>
    <cellStyle name="Percent 3 5 11 6 3 2" xfId="6866" xr:uid="{FA64D062-7586-4DC5-8C15-EF03D77EFB79}"/>
    <cellStyle name="Percent 3 5 11 6 4" xfId="6867" xr:uid="{F49616D8-3012-457F-B843-3823F6CE1F14}"/>
    <cellStyle name="Percent 3 5 11 7" xfId="6868" xr:uid="{79016ACB-D04B-4128-9FA7-5838258DAC09}"/>
    <cellStyle name="Percent 3 5 11 7 2" xfId="6869" xr:uid="{FFBEEAE2-FD00-4764-AA67-5DEF8A16AC2B}"/>
    <cellStyle name="Percent 3 5 11 8" xfId="6870" xr:uid="{C742B0A0-3D7D-4D08-B807-69EB03812C8E}"/>
    <cellStyle name="Percent 3 5 11 8 2" xfId="6871" xr:uid="{315132CE-1189-46CA-B01C-F996BA5866CE}"/>
    <cellStyle name="Percent 3 5 11 9" xfId="6872" xr:uid="{572A0F3E-C784-404D-8C7A-826CAC52805E}"/>
    <cellStyle name="Percent 3 5 11 9 2" xfId="6873" xr:uid="{8CE7F562-CD90-46DD-9FDF-9C991D2DF41B}"/>
    <cellStyle name="Percent 3 5 12" xfId="2852" xr:uid="{00000000-0005-0000-0000-000038100000}"/>
    <cellStyle name="Percent 3 5 12 10" xfId="6875" xr:uid="{43B4A6EE-83FD-4FB8-8FD1-6DFC2C7F9778}"/>
    <cellStyle name="Percent 3 5 12 11" xfId="6876" xr:uid="{BAFA7F51-BF25-4C0F-A667-027884510CAA}"/>
    <cellStyle name="Percent 3 5 12 12" xfId="6874" xr:uid="{6662450D-0901-4940-A947-B9D3C4820BAF}"/>
    <cellStyle name="Percent 3 5 12 2" xfId="6877" xr:uid="{20621ED2-0AEC-4167-92A1-1DBD962573C4}"/>
    <cellStyle name="Percent 3 5 12 2 2" xfId="6878" xr:uid="{39C4369D-1858-4A2B-A92B-263AADAF2E89}"/>
    <cellStyle name="Percent 3 5 12 2 2 2" xfId="6879" xr:uid="{05D7A26F-FD31-44EE-95FC-2CE71C93A0A9}"/>
    <cellStyle name="Percent 3 5 12 2 3" xfId="6880" xr:uid="{535FDE37-2431-4D01-BE90-08542AF518F1}"/>
    <cellStyle name="Percent 3 5 12 2 3 2" xfId="6881" xr:uid="{9C1B29DC-F362-466E-B13E-8994B0A70132}"/>
    <cellStyle name="Percent 3 5 12 2 4" xfId="6882" xr:uid="{6D4ECE92-41DF-4EE2-8CEC-CF22EAAEF112}"/>
    <cellStyle name="Percent 3 5 12 2 5" xfId="6883" xr:uid="{E8009007-8F1F-47AC-AFAD-10CD07CE8EB8}"/>
    <cellStyle name="Percent 3 5 12 3" xfId="6884" xr:uid="{01F90769-80F0-43E4-9203-9CC485E9A0BB}"/>
    <cellStyle name="Percent 3 5 12 3 2" xfId="6885" xr:uid="{479EB41F-DEA5-4B4C-AB7D-1A687FB9C183}"/>
    <cellStyle name="Percent 3 5 12 3 2 2" xfId="6886" xr:uid="{26FCD6E2-CF76-4CCB-93F2-285D68E0705C}"/>
    <cellStyle name="Percent 3 5 12 3 3" xfId="6887" xr:uid="{EBAC6396-B00E-426D-85D0-386629EEE444}"/>
    <cellStyle name="Percent 3 5 12 3 3 2" xfId="6888" xr:uid="{EE508380-73D6-45E2-A163-4BDA607E5447}"/>
    <cellStyle name="Percent 3 5 12 3 4" xfId="6889" xr:uid="{EDD13295-EAA2-488E-A86E-8380E470FF05}"/>
    <cellStyle name="Percent 3 5 12 4" xfId="6890" xr:uid="{6BC8253E-51BD-4FE9-B000-F76157E9ABEE}"/>
    <cellStyle name="Percent 3 5 12 4 2" xfId="6891" xr:uid="{A1F1303C-2A74-4BC2-8804-9DFFB240CEF8}"/>
    <cellStyle name="Percent 3 5 12 4 2 2" xfId="6892" xr:uid="{DB4AD00F-8862-4DFA-B61B-9E67A20EA355}"/>
    <cellStyle name="Percent 3 5 12 4 3" xfId="6893" xr:uid="{B985321D-F2A0-40BA-B318-92AE5F60A9B4}"/>
    <cellStyle name="Percent 3 5 12 4 3 2" xfId="6894" xr:uid="{57468F66-A08B-47F1-BDE8-873952AC4E7A}"/>
    <cellStyle name="Percent 3 5 12 4 4" xfId="6895" xr:uid="{0E3D299B-22C3-4802-886D-37D0127E51A5}"/>
    <cellStyle name="Percent 3 5 12 5" xfId="6896" xr:uid="{C8F5E8C2-29E0-463C-A485-23DFF6CE0556}"/>
    <cellStyle name="Percent 3 5 12 5 2" xfId="6897" xr:uid="{BF9044E2-6732-4774-A6C1-1B28A154BB9E}"/>
    <cellStyle name="Percent 3 5 12 5 2 2" xfId="6898" xr:uid="{6D0B02AD-1CBE-4D7C-AA40-B972CD419767}"/>
    <cellStyle name="Percent 3 5 12 5 3" xfId="6899" xr:uid="{1473D502-1B4C-471A-8252-87591E62A7D5}"/>
    <cellStyle name="Percent 3 5 12 5 3 2" xfId="6900" xr:uid="{2D0110B0-0150-4584-8643-9862F28CEDA2}"/>
    <cellStyle name="Percent 3 5 12 5 4" xfId="6901" xr:uid="{5303B94E-FA20-4FC9-92DC-53147F5E7F36}"/>
    <cellStyle name="Percent 3 5 12 5 4 2" xfId="6902" xr:uid="{44426E55-9751-44DE-AD5B-DECE9596EE1B}"/>
    <cellStyle name="Percent 3 5 12 5 5" xfId="6903" xr:uid="{26E596B9-5756-445A-8045-1FBEF7BE55F7}"/>
    <cellStyle name="Percent 3 5 12 6" xfId="6904" xr:uid="{DC87ECED-C54D-4F2F-9374-A68613DFBBB4}"/>
    <cellStyle name="Percent 3 5 12 6 2" xfId="6905" xr:uid="{3C5EFA6D-8438-449F-8997-85CDE33A74F3}"/>
    <cellStyle name="Percent 3 5 12 6 2 2" xfId="6906" xr:uid="{63E13C88-7AE5-4A39-9AFA-8B27329774AF}"/>
    <cellStyle name="Percent 3 5 12 6 3" xfId="6907" xr:uid="{8DB948EA-EF08-4CB4-BE50-AE1B7815D61A}"/>
    <cellStyle name="Percent 3 5 12 6 3 2" xfId="6908" xr:uid="{C1D380F5-8706-4DBB-9803-684E9AFC9A16}"/>
    <cellStyle name="Percent 3 5 12 6 4" xfId="6909" xr:uid="{5CB51171-E931-4874-AB90-1CDC18A691E2}"/>
    <cellStyle name="Percent 3 5 12 7" xfId="6910" xr:uid="{B829319D-C2CA-4EC8-929E-202EAD7AB37D}"/>
    <cellStyle name="Percent 3 5 12 7 2" xfId="6911" xr:uid="{C4AD29EB-7696-44B5-A3D6-4A5C8157C1DC}"/>
    <cellStyle name="Percent 3 5 12 8" xfId="6912" xr:uid="{31AF5C4A-09EC-426C-B046-D1551E61DC30}"/>
    <cellStyle name="Percent 3 5 12 8 2" xfId="6913" xr:uid="{61ED1FDF-2330-46CA-ABF3-FE82EEA0F414}"/>
    <cellStyle name="Percent 3 5 12 9" xfId="6914" xr:uid="{F393C3EE-155A-4979-94F5-8A7816D8A213}"/>
    <cellStyle name="Percent 3 5 12 9 2" xfId="6915" xr:uid="{CFDE6045-6023-4760-8F6C-2ED42DE29AD2}"/>
    <cellStyle name="Percent 3 5 13" xfId="2853" xr:uid="{00000000-0005-0000-0000-000039100000}"/>
    <cellStyle name="Percent 3 5 13 10" xfId="6917" xr:uid="{60FA810D-D700-4A5C-9FBF-1204DF5B7828}"/>
    <cellStyle name="Percent 3 5 13 11" xfId="6918" xr:uid="{02A37763-4EEF-49F3-8692-DABF4881FB59}"/>
    <cellStyle name="Percent 3 5 13 12" xfId="6916" xr:uid="{B96E963C-6B3B-446F-822E-BF71C1119AA7}"/>
    <cellStyle name="Percent 3 5 13 2" xfId="6919" xr:uid="{BC057EA2-B98B-4D68-BB63-2BB3272BF60D}"/>
    <cellStyle name="Percent 3 5 13 2 2" xfId="6920" xr:uid="{A2770757-5AB3-422E-9589-E6C42B3139F7}"/>
    <cellStyle name="Percent 3 5 13 2 2 2" xfId="6921" xr:uid="{3E51A7F6-7540-43CA-89EF-D92671847B1D}"/>
    <cellStyle name="Percent 3 5 13 2 3" xfId="6922" xr:uid="{98531DB3-0FBA-4464-84EE-6FFED503AAE6}"/>
    <cellStyle name="Percent 3 5 13 2 3 2" xfId="6923" xr:uid="{559C6962-2F7B-4210-9084-DA1FBA31F160}"/>
    <cellStyle name="Percent 3 5 13 2 4" xfId="6924" xr:uid="{A5345CA0-BC67-419C-8972-A880AE708873}"/>
    <cellStyle name="Percent 3 5 13 2 5" xfId="6925" xr:uid="{5F81E8C3-151F-43E0-B963-992EF6A057E1}"/>
    <cellStyle name="Percent 3 5 13 3" xfId="6926" xr:uid="{E5905A93-C8AC-4C51-947A-3AB384DAAC49}"/>
    <cellStyle name="Percent 3 5 13 3 2" xfId="6927" xr:uid="{783C99A0-206D-4AEC-A1AF-C0F145DBC6A5}"/>
    <cellStyle name="Percent 3 5 13 3 2 2" xfId="6928" xr:uid="{4D628EEB-9927-4C60-A6D1-6F14E3B19A3F}"/>
    <cellStyle name="Percent 3 5 13 3 3" xfId="6929" xr:uid="{3E069A2B-D3D6-47DD-A91E-07DF3E12E91B}"/>
    <cellStyle name="Percent 3 5 13 3 3 2" xfId="6930" xr:uid="{BFA3CEDE-7FCB-43F3-B96C-D40FB6FDEC44}"/>
    <cellStyle name="Percent 3 5 13 3 4" xfId="6931" xr:uid="{0D816F05-81AC-4DF9-A3E1-BF8752278F65}"/>
    <cellStyle name="Percent 3 5 13 4" xfId="6932" xr:uid="{399EF10D-F66C-4BAD-BB12-AE61FE1CFBAF}"/>
    <cellStyle name="Percent 3 5 13 4 2" xfId="6933" xr:uid="{315DCD89-D378-4786-837C-AE0128D35A64}"/>
    <cellStyle name="Percent 3 5 13 4 2 2" xfId="6934" xr:uid="{3D6F8F94-8B92-4B13-99A6-27261F6C9F58}"/>
    <cellStyle name="Percent 3 5 13 4 3" xfId="6935" xr:uid="{A05F3B52-370E-4B91-BB8E-1EEFDDAFD061}"/>
    <cellStyle name="Percent 3 5 13 4 3 2" xfId="6936" xr:uid="{140951CF-8042-4151-9F70-0C4E26735AE8}"/>
    <cellStyle name="Percent 3 5 13 4 4" xfId="6937" xr:uid="{71468D66-E48C-43EB-A02E-BB49C64EE8EE}"/>
    <cellStyle name="Percent 3 5 13 5" xfId="6938" xr:uid="{0A20F68D-652C-45E8-A608-F5DA59CCEBA9}"/>
    <cellStyle name="Percent 3 5 13 5 2" xfId="6939" xr:uid="{68E072BE-DF2F-41AD-9BD8-D7D6508A8EC6}"/>
    <cellStyle name="Percent 3 5 13 5 2 2" xfId="6940" xr:uid="{7FCBC986-93F2-4D2F-9899-EF0E8734BB69}"/>
    <cellStyle name="Percent 3 5 13 5 3" xfId="6941" xr:uid="{2DA1B996-4AE8-494F-A03E-CDA1CF678878}"/>
    <cellStyle name="Percent 3 5 13 5 3 2" xfId="6942" xr:uid="{5671DD4A-039C-43C8-9A82-8FB84FEC4A98}"/>
    <cellStyle name="Percent 3 5 13 5 4" xfId="6943" xr:uid="{3100FCAF-8DB6-44A5-B465-F07826F1A2A4}"/>
    <cellStyle name="Percent 3 5 13 5 4 2" xfId="6944" xr:uid="{72268968-C1B1-4983-9879-5DDFB5E780AA}"/>
    <cellStyle name="Percent 3 5 13 5 5" xfId="6945" xr:uid="{829222CD-8DAB-4031-A2AF-3DE56AB5E60A}"/>
    <cellStyle name="Percent 3 5 13 6" xfId="6946" xr:uid="{A227DBAF-E558-40A4-958A-1F663BD90D32}"/>
    <cellStyle name="Percent 3 5 13 6 2" xfId="6947" xr:uid="{938FEA17-A561-4520-955B-722B53F50DED}"/>
    <cellStyle name="Percent 3 5 13 6 2 2" xfId="6948" xr:uid="{7F4D1D4C-F5B8-4717-8C6A-1203D0835271}"/>
    <cellStyle name="Percent 3 5 13 6 3" xfId="6949" xr:uid="{4E8BA605-7CE7-4C8C-A9BE-D3A5FEB19670}"/>
    <cellStyle name="Percent 3 5 13 6 3 2" xfId="6950" xr:uid="{E6F40735-273E-48C4-99F2-4AC9CA035844}"/>
    <cellStyle name="Percent 3 5 13 6 4" xfId="6951" xr:uid="{9EBDF52F-7FF8-4A62-80A7-E1A8B0DC6978}"/>
    <cellStyle name="Percent 3 5 13 7" xfId="6952" xr:uid="{09EA0C46-21C6-45BE-87C5-BCEE74665513}"/>
    <cellStyle name="Percent 3 5 13 7 2" xfId="6953" xr:uid="{634F30DC-0A88-4EEF-A172-68824861ECF1}"/>
    <cellStyle name="Percent 3 5 13 8" xfId="6954" xr:uid="{47ACA3BC-D5DB-445D-8F68-8D3F7DF6B6DB}"/>
    <cellStyle name="Percent 3 5 13 8 2" xfId="6955" xr:uid="{18F17C45-057B-4D14-A158-BFAB7E8CA3A7}"/>
    <cellStyle name="Percent 3 5 13 9" xfId="6956" xr:uid="{0600D355-455E-42CE-95E2-0DCF59908B90}"/>
    <cellStyle name="Percent 3 5 13 9 2" xfId="6957" xr:uid="{D75E5226-7F3B-411D-80B2-6CBB8D73EAEA}"/>
    <cellStyle name="Percent 3 5 14" xfId="2854" xr:uid="{00000000-0005-0000-0000-00003A100000}"/>
    <cellStyle name="Percent 3 5 14 10" xfId="6959" xr:uid="{9D0AB99C-E4A3-450E-BBF2-5D0C03C807AC}"/>
    <cellStyle name="Percent 3 5 14 11" xfId="6960" xr:uid="{544D1366-910D-4D4E-956F-C5F7D1667837}"/>
    <cellStyle name="Percent 3 5 14 12" xfId="6958" xr:uid="{C2778071-1001-4CDC-BC0F-87119CC1E923}"/>
    <cellStyle name="Percent 3 5 14 2" xfId="6961" xr:uid="{A55CD573-146B-47B0-931F-78B2B497D5A8}"/>
    <cellStyle name="Percent 3 5 14 2 2" xfId="6962" xr:uid="{BC177489-E33A-47DD-8BCE-481FD7D805F7}"/>
    <cellStyle name="Percent 3 5 14 2 2 2" xfId="6963" xr:uid="{69E4F527-28F8-49A2-BDE0-E2F3AD9210D4}"/>
    <cellStyle name="Percent 3 5 14 2 3" xfId="6964" xr:uid="{085BEEE1-537E-473B-871F-84724BBA6B66}"/>
    <cellStyle name="Percent 3 5 14 2 3 2" xfId="6965" xr:uid="{42F03E88-DFC4-4AD2-824D-0EB6CF173724}"/>
    <cellStyle name="Percent 3 5 14 2 4" xfId="6966" xr:uid="{E6F4231E-0252-485E-A082-74E0AAC983AC}"/>
    <cellStyle name="Percent 3 5 14 2 5" xfId="6967" xr:uid="{8D8F8591-4A9E-4933-BF0B-5011B75E6CF3}"/>
    <cellStyle name="Percent 3 5 14 3" xfId="6968" xr:uid="{E900E4F7-451B-4A1F-8058-11B4DB3465D7}"/>
    <cellStyle name="Percent 3 5 14 3 2" xfId="6969" xr:uid="{05F2C662-B3E2-46C1-B4DF-EFD8484DFA87}"/>
    <cellStyle name="Percent 3 5 14 3 2 2" xfId="6970" xr:uid="{2DD0272A-8A20-46BB-9409-D2DC31EACE2B}"/>
    <cellStyle name="Percent 3 5 14 3 3" xfId="6971" xr:uid="{CDF03C51-9821-4025-9C21-5B51B2C27CE5}"/>
    <cellStyle name="Percent 3 5 14 3 3 2" xfId="6972" xr:uid="{D4E5612F-8019-4F40-938D-D3EBC04B15D8}"/>
    <cellStyle name="Percent 3 5 14 3 4" xfId="6973" xr:uid="{5BD15428-9CF3-4757-86C5-D13A3261D685}"/>
    <cellStyle name="Percent 3 5 14 4" xfId="6974" xr:uid="{38BFD589-2F72-4493-B264-54981A4C74D5}"/>
    <cellStyle name="Percent 3 5 14 4 2" xfId="6975" xr:uid="{D123FC0D-99FC-444B-AA74-28E341E205AB}"/>
    <cellStyle name="Percent 3 5 14 4 2 2" xfId="6976" xr:uid="{2FBA3C47-2652-4979-8B87-1EDB7591113A}"/>
    <cellStyle name="Percent 3 5 14 4 3" xfId="6977" xr:uid="{54820366-F8F4-4830-9F2E-2A07BD2D28CF}"/>
    <cellStyle name="Percent 3 5 14 4 3 2" xfId="6978" xr:uid="{BC2D4685-7C83-4426-8F7D-E10252E2989E}"/>
    <cellStyle name="Percent 3 5 14 4 4" xfId="6979" xr:uid="{3CE0EB94-2E9D-4122-9A6E-FD5228B62EA0}"/>
    <cellStyle name="Percent 3 5 14 5" xfId="6980" xr:uid="{D47CAB41-1972-4BB8-8AF9-422019DD9CD8}"/>
    <cellStyle name="Percent 3 5 14 5 2" xfId="6981" xr:uid="{F7D75DB8-386F-4069-93A1-FA894CF7779F}"/>
    <cellStyle name="Percent 3 5 14 5 2 2" xfId="6982" xr:uid="{FC9DF37F-3D6E-48EF-8854-835F5F76524B}"/>
    <cellStyle name="Percent 3 5 14 5 3" xfId="6983" xr:uid="{D1FCBC47-C41A-4B8B-A1D4-95CAF2B7F6E9}"/>
    <cellStyle name="Percent 3 5 14 5 3 2" xfId="6984" xr:uid="{56D782E9-A539-4B9B-B4F2-D6893066E18C}"/>
    <cellStyle name="Percent 3 5 14 5 4" xfId="6985" xr:uid="{3175FED3-FA04-49A1-8F16-7A33AD338278}"/>
    <cellStyle name="Percent 3 5 14 5 4 2" xfId="6986" xr:uid="{30F8E74B-8C4B-47B7-843A-D311869A7676}"/>
    <cellStyle name="Percent 3 5 14 5 5" xfId="6987" xr:uid="{ECABAE86-A3B2-4E8B-82A6-B7E56F378A07}"/>
    <cellStyle name="Percent 3 5 14 6" xfId="6988" xr:uid="{13F31D4D-6197-46FD-8005-6CDFFD47B8DB}"/>
    <cellStyle name="Percent 3 5 14 6 2" xfId="6989" xr:uid="{A58C52B1-C2BD-42E4-8C2F-3123D7AC4DEE}"/>
    <cellStyle name="Percent 3 5 14 6 2 2" xfId="6990" xr:uid="{68948889-F278-4614-A4E9-D81AC4B2ADFF}"/>
    <cellStyle name="Percent 3 5 14 6 3" xfId="6991" xr:uid="{D8D03B68-A95C-43DA-B1AE-63A9DB45CCB4}"/>
    <cellStyle name="Percent 3 5 14 6 3 2" xfId="6992" xr:uid="{86774DAA-2D2E-4BDC-B71E-DA379D195E76}"/>
    <cellStyle name="Percent 3 5 14 6 4" xfId="6993" xr:uid="{115045E7-9016-4F7C-86AF-15DBF6ADF11D}"/>
    <cellStyle name="Percent 3 5 14 7" xfId="6994" xr:uid="{4C6C2E2E-7EB2-4B21-925C-E5D6F0857FBC}"/>
    <cellStyle name="Percent 3 5 14 7 2" xfId="6995" xr:uid="{D12898BE-6DC9-40BD-9FC8-1CC1CF4F9C04}"/>
    <cellStyle name="Percent 3 5 14 8" xfId="6996" xr:uid="{B35F80B8-4877-436F-92D7-B78376BBB237}"/>
    <cellStyle name="Percent 3 5 14 8 2" xfId="6997" xr:uid="{EB780667-EE78-44E2-824F-465873B1BB3E}"/>
    <cellStyle name="Percent 3 5 14 9" xfId="6998" xr:uid="{EE0B2EFC-6AFB-4AA0-85B9-6FFE958F7FD8}"/>
    <cellStyle name="Percent 3 5 14 9 2" xfId="6999" xr:uid="{73666296-CDAA-46CE-8FC1-98925E591A87}"/>
    <cellStyle name="Percent 3 5 15" xfId="2855" xr:uid="{00000000-0005-0000-0000-00003B100000}"/>
    <cellStyle name="Percent 3 5 15 10" xfId="7001" xr:uid="{0CD6E57C-3291-4A14-9FB3-664219678E46}"/>
    <cellStyle name="Percent 3 5 15 11" xfId="7002" xr:uid="{ECFBA0A9-AFFD-448A-BA68-195CE615B5C6}"/>
    <cellStyle name="Percent 3 5 15 12" xfId="7000" xr:uid="{CA4B2A8A-0795-49B9-B508-F88C2DEF8D5D}"/>
    <cellStyle name="Percent 3 5 15 2" xfId="7003" xr:uid="{C8CAD563-39AF-4430-B68F-E7EFC2BC705F}"/>
    <cellStyle name="Percent 3 5 15 2 2" xfId="7004" xr:uid="{9DD4B991-B714-40F3-B024-0253C79D88B1}"/>
    <cellStyle name="Percent 3 5 15 2 2 2" xfId="7005" xr:uid="{71F92B6E-A900-4B96-9756-E19891E0169A}"/>
    <cellStyle name="Percent 3 5 15 2 3" xfId="7006" xr:uid="{18B9FB45-C6FE-49D4-9048-2D6ECCA56EF0}"/>
    <cellStyle name="Percent 3 5 15 2 3 2" xfId="7007" xr:uid="{7A9883C5-A15B-473A-8AD0-21523F166A52}"/>
    <cellStyle name="Percent 3 5 15 2 4" xfId="7008" xr:uid="{446E7959-D22E-4AD4-9F49-06CABFC05E1D}"/>
    <cellStyle name="Percent 3 5 15 2 5" xfId="7009" xr:uid="{28D424D4-F49B-4E99-B255-ECFDE501F4DE}"/>
    <cellStyle name="Percent 3 5 15 3" xfId="7010" xr:uid="{CF6B8BAF-B7F1-4F67-92CB-FFF6B17412B0}"/>
    <cellStyle name="Percent 3 5 15 3 2" xfId="7011" xr:uid="{5A6B533D-BF06-4A8F-B3E4-89D038009C85}"/>
    <cellStyle name="Percent 3 5 15 3 2 2" xfId="7012" xr:uid="{BF22EABA-45CE-40A7-B734-74FD795A7306}"/>
    <cellStyle name="Percent 3 5 15 3 3" xfId="7013" xr:uid="{332B98EA-9539-4742-BDAF-45479B8AD654}"/>
    <cellStyle name="Percent 3 5 15 3 3 2" xfId="7014" xr:uid="{80685111-826D-4853-910D-B2F0ACC670AC}"/>
    <cellStyle name="Percent 3 5 15 3 4" xfId="7015" xr:uid="{E93A4D06-5333-4CCD-9ACF-D4B28C8AD43D}"/>
    <cellStyle name="Percent 3 5 15 4" xfId="7016" xr:uid="{FC99E771-C2D6-4358-BD10-552688ABC10A}"/>
    <cellStyle name="Percent 3 5 15 4 2" xfId="7017" xr:uid="{93B5AF6A-E674-4960-8266-BABBD6D8B801}"/>
    <cellStyle name="Percent 3 5 15 4 2 2" xfId="7018" xr:uid="{6180ABF2-258F-4948-A039-7C55A571849A}"/>
    <cellStyle name="Percent 3 5 15 4 3" xfId="7019" xr:uid="{4B44C410-5587-4075-8315-C36D3CE94290}"/>
    <cellStyle name="Percent 3 5 15 4 3 2" xfId="7020" xr:uid="{53553361-E5CC-448B-9AF4-BEE96169D1D2}"/>
    <cellStyle name="Percent 3 5 15 4 4" xfId="7021" xr:uid="{6E36490B-C08F-4886-814D-7B4F65DE00DB}"/>
    <cellStyle name="Percent 3 5 15 5" xfId="7022" xr:uid="{94966CA5-A930-4098-BA82-5D4193151093}"/>
    <cellStyle name="Percent 3 5 15 5 2" xfId="7023" xr:uid="{481EEE22-48F1-440E-BDE6-3C5C740E45AE}"/>
    <cellStyle name="Percent 3 5 15 5 2 2" xfId="7024" xr:uid="{A2D3333B-2CEC-433E-BAAD-6EDD7C475A76}"/>
    <cellStyle name="Percent 3 5 15 5 3" xfId="7025" xr:uid="{D21D1610-8F15-43E4-80C7-F5F5E97AEE52}"/>
    <cellStyle name="Percent 3 5 15 5 3 2" xfId="7026" xr:uid="{3E3D1676-C206-48B5-873B-831E97350171}"/>
    <cellStyle name="Percent 3 5 15 5 4" xfId="7027" xr:uid="{2AFA3733-7B46-48BF-A888-F5C56464FA66}"/>
    <cellStyle name="Percent 3 5 15 5 4 2" xfId="7028" xr:uid="{CFA75482-DB17-4105-A5C5-22380DCF4B04}"/>
    <cellStyle name="Percent 3 5 15 5 5" xfId="7029" xr:uid="{161FDC28-0935-43A0-AB7E-78F598CDF79C}"/>
    <cellStyle name="Percent 3 5 15 6" xfId="7030" xr:uid="{05366BCE-4ED9-4086-8687-9D6EA47C0C9C}"/>
    <cellStyle name="Percent 3 5 15 6 2" xfId="7031" xr:uid="{DAFDD31B-B9E3-4C59-BFFE-CFAED552C617}"/>
    <cellStyle name="Percent 3 5 15 6 2 2" xfId="7032" xr:uid="{B8D7B30E-B0CE-4CBE-91FA-E12F76739826}"/>
    <cellStyle name="Percent 3 5 15 6 3" xfId="7033" xr:uid="{D833CB8E-DBB5-4684-B1E7-E370A4FF39B8}"/>
    <cellStyle name="Percent 3 5 15 6 3 2" xfId="7034" xr:uid="{898D5F76-9AB3-4065-A04C-4C04BCE5B1DB}"/>
    <cellStyle name="Percent 3 5 15 6 4" xfId="7035" xr:uid="{1A61DECB-2CE5-417B-8CF7-B288B3635539}"/>
    <cellStyle name="Percent 3 5 15 7" xfId="7036" xr:uid="{8D248E4E-FBA5-4795-B251-D2D78C4A937F}"/>
    <cellStyle name="Percent 3 5 15 7 2" xfId="7037" xr:uid="{3772AB6D-78AF-406C-92DE-60ECB2C2C1C9}"/>
    <cellStyle name="Percent 3 5 15 8" xfId="7038" xr:uid="{01BA21C8-452F-4292-8646-BF638B0C1B57}"/>
    <cellStyle name="Percent 3 5 15 8 2" xfId="7039" xr:uid="{79CD3098-9C05-4704-BB87-8E048B0C4B7F}"/>
    <cellStyle name="Percent 3 5 15 9" xfId="7040" xr:uid="{AFECC1A6-6116-4282-9971-7BB72D687147}"/>
    <cellStyle name="Percent 3 5 15 9 2" xfId="7041" xr:uid="{BAC338B8-F6D4-4EFC-BA09-B493E8D33147}"/>
    <cellStyle name="Percent 3 5 16" xfId="2856" xr:uid="{00000000-0005-0000-0000-00003C100000}"/>
    <cellStyle name="Percent 3 5 16 2" xfId="7043" xr:uid="{6920EE0E-613E-4324-93D9-C00DFC8169C6}"/>
    <cellStyle name="Percent 3 5 16 2 2" xfId="7044" xr:uid="{494861DE-B2CA-4105-AD50-0773691E2D13}"/>
    <cellStyle name="Percent 3 5 16 3" xfId="7045" xr:uid="{7B74E466-B527-4EA5-944D-A851D45026F3}"/>
    <cellStyle name="Percent 3 5 16 3 2" xfId="7046" xr:uid="{466B6307-81F7-45F8-AA41-7879CCD3CB91}"/>
    <cellStyle name="Percent 3 5 16 4" xfId="7047" xr:uid="{1E58D97B-B3F6-4272-8C7E-E314F1E06503}"/>
    <cellStyle name="Percent 3 5 16 5" xfId="7048" xr:uid="{574558E0-1030-438E-9309-28DFB3580552}"/>
    <cellStyle name="Percent 3 5 16 6" xfId="7042" xr:uid="{FD1B4851-6807-4994-BCA4-090F7C557B0A}"/>
    <cellStyle name="Percent 3 5 17" xfId="7049" xr:uid="{66D8A1BE-5B15-4CD3-B54F-DD97EEF06116}"/>
    <cellStyle name="Percent 3 5 17 2" xfId="7050" xr:uid="{17EFA548-E719-41D2-906F-A6EE9B01F5A3}"/>
    <cellStyle name="Percent 3 5 17 2 2" xfId="7051" xr:uid="{5734B113-1486-462D-A256-BE1C0879C4CE}"/>
    <cellStyle name="Percent 3 5 17 3" xfId="7052" xr:uid="{E6AF93B4-497C-43FA-9235-F6AFE3E54F36}"/>
    <cellStyle name="Percent 3 5 17 3 2" xfId="7053" xr:uid="{325BFCB3-F5AA-42B9-A624-BC28F856DF03}"/>
    <cellStyle name="Percent 3 5 17 4" xfId="7054" xr:uid="{F9A36531-BBAD-4492-B6CC-FDA0BF22BA00}"/>
    <cellStyle name="Percent 3 5 17 5" xfId="7055" xr:uid="{5D654AB1-AF6C-4BCA-9E5B-4C5E4E135BA8}"/>
    <cellStyle name="Percent 3 5 18" xfId="7056" xr:uid="{1FAE5593-0B2B-4457-A1A7-66A8E26A6DC0}"/>
    <cellStyle name="Percent 3 5 18 2" xfId="7057" xr:uid="{F6D5F7E2-7704-4238-B2BB-DF433C9BC5E5}"/>
    <cellStyle name="Percent 3 5 18 2 2" xfId="7058" xr:uid="{EDE32F38-B140-4597-BA03-01DD363A6E7C}"/>
    <cellStyle name="Percent 3 5 18 3" xfId="7059" xr:uid="{FAA32E6B-A978-419D-BA27-3802239663DB}"/>
    <cellStyle name="Percent 3 5 18 3 2" xfId="7060" xr:uid="{218D08B9-C10E-4386-8D37-E01C179CCD20}"/>
    <cellStyle name="Percent 3 5 18 4" xfId="7061" xr:uid="{123CABF1-281C-4F29-B1A6-DE0E687937A1}"/>
    <cellStyle name="Percent 3 5 19" xfId="7062" xr:uid="{030FA40B-45A8-4878-B986-E50664AF1F72}"/>
    <cellStyle name="Percent 3 5 19 2" xfId="7063" xr:uid="{A03AABE5-2A19-40CA-B1BF-4203C9B7F99C}"/>
    <cellStyle name="Percent 3 5 19 2 2" xfId="7064" xr:uid="{6F9EA0E0-D305-4FE9-8BC3-DA6CEAC13EAA}"/>
    <cellStyle name="Percent 3 5 19 3" xfId="7065" xr:uid="{5B637C78-C926-4128-BE6F-A49D48A18CD2}"/>
    <cellStyle name="Percent 3 5 19 3 2" xfId="7066" xr:uid="{29048A25-95E1-46D6-A21B-B6CB14F049AE}"/>
    <cellStyle name="Percent 3 5 19 4" xfId="7067" xr:uid="{F855BA1E-C311-4CE1-A9D4-9CF0C185F763}"/>
    <cellStyle name="Percent 3 5 19 4 2" xfId="7068" xr:uid="{3EA3A763-A1EE-4A90-AEC4-C0BA8F65F74D}"/>
    <cellStyle name="Percent 3 5 19 5" xfId="7069" xr:uid="{8B85251A-DA2F-44DE-B9F8-8740AB510EF9}"/>
    <cellStyle name="Percent 3 5 2" xfId="2857" xr:uid="{00000000-0005-0000-0000-00003D100000}"/>
    <cellStyle name="Percent 3 5 2 10" xfId="7071" xr:uid="{53E5FA56-49FB-4E09-B788-178BC456E71B}"/>
    <cellStyle name="Percent 3 5 2 11" xfId="7072" xr:uid="{5BFCDB5F-7D43-4417-A822-0FAA6EA995BA}"/>
    <cellStyle name="Percent 3 5 2 12" xfId="7070" xr:uid="{7E6E95BD-CD79-4429-96E5-0C374BC195D4}"/>
    <cellStyle name="Percent 3 5 2 2" xfId="7073" xr:uid="{B302F355-1523-45F0-AF83-009845C4E668}"/>
    <cellStyle name="Percent 3 5 2 2 2" xfId="7074" xr:uid="{222FD681-F806-4B35-BC12-CDFED44798DE}"/>
    <cellStyle name="Percent 3 5 2 2 2 2" xfId="7075" xr:uid="{40D2E429-C190-43AB-BD9F-3ABED7EF1557}"/>
    <cellStyle name="Percent 3 5 2 2 3" xfId="7076" xr:uid="{67138D37-4402-4C5B-B8AB-9A6AEDDD6650}"/>
    <cellStyle name="Percent 3 5 2 2 3 2" xfId="7077" xr:uid="{933FB500-4539-44CA-A43B-0C2615FBF428}"/>
    <cellStyle name="Percent 3 5 2 2 4" xfId="7078" xr:uid="{8044ABED-F74C-4EFC-8087-C52F298F0A2F}"/>
    <cellStyle name="Percent 3 5 2 2 5" xfId="7079" xr:uid="{BDDBDEDF-89EB-4648-96E3-4243E5B1B45A}"/>
    <cellStyle name="Percent 3 5 2 3" xfId="7080" xr:uid="{D431AE15-E86B-4FD0-8478-A80A1223848B}"/>
    <cellStyle name="Percent 3 5 2 3 2" xfId="7081" xr:uid="{D08810EC-7A5D-473C-A222-CD0AFB9BE81C}"/>
    <cellStyle name="Percent 3 5 2 3 2 2" xfId="7082" xr:uid="{DF804868-8A4F-42D7-9DB6-7C98FEABE651}"/>
    <cellStyle name="Percent 3 5 2 3 3" xfId="7083" xr:uid="{7749E8F0-EDB3-460D-A7BD-74B68C64AC28}"/>
    <cellStyle name="Percent 3 5 2 3 3 2" xfId="7084" xr:uid="{FA3402B0-10AA-4705-9FCB-E6BEA08298D3}"/>
    <cellStyle name="Percent 3 5 2 3 4" xfId="7085" xr:uid="{CAD88966-F937-4A58-9357-CAD7B02E42A0}"/>
    <cellStyle name="Percent 3 5 2 4" xfId="7086" xr:uid="{AAC92B89-7814-4356-8D77-495D26AB4F64}"/>
    <cellStyle name="Percent 3 5 2 4 2" xfId="7087" xr:uid="{D15C6AE5-A81E-45D0-B32F-9849C4D2582E}"/>
    <cellStyle name="Percent 3 5 2 4 2 2" xfId="7088" xr:uid="{0891E570-91FE-4A67-941C-F85D874324B7}"/>
    <cellStyle name="Percent 3 5 2 4 3" xfId="7089" xr:uid="{99ED8AC3-6F2A-4A66-A024-97D47C48FF4F}"/>
    <cellStyle name="Percent 3 5 2 4 3 2" xfId="7090" xr:uid="{E05D997C-EAD3-498D-BE4E-3E406F9F4FDE}"/>
    <cellStyle name="Percent 3 5 2 4 4" xfId="7091" xr:uid="{B1FAB03A-C09E-4C2E-8B66-468055BD422B}"/>
    <cellStyle name="Percent 3 5 2 5" xfId="7092" xr:uid="{C849D10B-F777-4564-8F2F-009E140E7AB9}"/>
    <cellStyle name="Percent 3 5 2 5 2" xfId="7093" xr:uid="{0D0157DD-CA16-472F-889E-AD20B6138752}"/>
    <cellStyle name="Percent 3 5 2 5 2 2" xfId="7094" xr:uid="{63A0A9EC-2C48-4EC9-B1B5-03A01CCAA5EE}"/>
    <cellStyle name="Percent 3 5 2 5 3" xfId="7095" xr:uid="{6F67C6B7-9407-4316-B0ED-47B556785697}"/>
    <cellStyle name="Percent 3 5 2 5 3 2" xfId="7096" xr:uid="{B3BD6E9A-6343-4BF9-B174-E92A57B9302B}"/>
    <cellStyle name="Percent 3 5 2 5 4" xfId="7097" xr:uid="{D3D0E0E5-3043-4796-B738-B0872388ED8A}"/>
    <cellStyle name="Percent 3 5 2 5 4 2" xfId="7098" xr:uid="{65DA4672-CD9D-461F-A51C-74F3E58B0E79}"/>
    <cellStyle name="Percent 3 5 2 5 5" xfId="7099" xr:uid="{0E1F1B9B-7748-4E49-8B36-301EABDA820D}"/>
    <cellStyle name="Percent 3 5 2 6" xfId="7100" xr:uid="{AEA6FB7A-9676-4467-814C-C10CDE7F98B9}"/>
    <cellStyle name="Percent 3 5 2 6 2" xfId="7101" xr:uid="{3D85101E-5AC9-4F21-A8C0-B2E4D4B1D5B0}"/>
    <cellStyle name="Percent 3 5 2 6 2 2" xfId="7102" xr:uid="{56AA924C-8A74-4908-9639-97EE184A6CCE}"/>
    <cellStyle name="Percent 3 5 2 6 3" xfId="7103" xr:uid="{E0830E3E-77CE-4FF0-8CFD-E297EB22492D}"/>
    <cellStyle name="Percent 3 5 2 6 3 2" xfId="7104" xr:uid="{C7B619A5-DB4B-43AC-99CC-CF0829D9261A}"/>
    <cellStyle name="Percent 3 5 2 6 4" xfId="7105" xr:uid="{33F2D4BE-DF4E-480B-9318-EF3496D66CA8}"/>
    <cellStyle name="Percent 3 5 2 7" xfId="7106" xr:uid="{5A490C9B-A353-4C55-8DAB-73BE9E7F1EF3}"/>
    <cellStyle name="Percent 3 5 2 7 2" xfId="7107" xr:uid="{348EFCED-606E-46A4-8F48-728A3AFF9C2F}"/>
    <cellStyle name="Percent 3 5 2 8" xfId="7108" xr:uid="{A6687969-5999-4337-8CBA-A96FA22768E9}"/>
    <cellStyle name="Percent 3 5 2 8 2" xfId="7109" xr:uid="{F7E5173C-BFB2-476C-80D1-284869A10A4C}"/>
    <cellStyle name="Percent 3 5 2 9" xfId="7110" xr:uid="{F643959B-73FC-44E2-A324-27B0A295491A}"/>
    <cellStyle name="Percent 3 5 2 9 2" xfId="7111" xr:uid="{3FBF41D9-D408-4CC7-AEC5-42934B30D83F}"/>
    <cellStyle name="Percent 3 5 20" xfId="7112" xr:uid="{14896F12-B674-45FB-9CEE-78677393EB15}"/>
    <cellStyle name="Percent 3 5 20 2" xfId="7113" xr:uid="{0D34595A-FC93-4BF3-A4CA-A21AA650CD3D}"/>
    <cellStyle name="Percent 3 5 20 2 2" xfId="7114" xr:uid="{D0B52B25-FC36-4ED1-8488-5414FC614622}"/>
    <cellStyle name="Percent 3 5 20 3" xfId="7115" xr:uid="{B0693A88-FA78-4872-B396-28A75DB9A34E}"/>
    <cellStyle name="Percent 3 5 20 3 2" xfId="7116" xr:uid="{9FA19B37-27FB-429C-BDDB-57CF06B549B5}"/>
    <cellStyle name="Percent 3 5 20 4" xfId="7117" xr:uid="{A2A39188-EC00-4DA3-8310-8BFD0BCBFFB9}"/>
    <cellStyle name="Percent 3 5 21" xfId="7118" xr:uid="{7643665C-E585-4FEC-94B6-21963E7C3D78}"/>
    <cellStyle name="Percent 3 5 21 2" xfId="7119" xr:uid="{D34D049C-4425-4EF3-B84D-AAC4DC5B9D0F}"/>
    <cellStyle name="Percent 3 5 22" xfId="7120" xr:uid="{036EACCC-723A-4515-97B0-62D25F25C295}"/>
    <cellStyle name="Percent 3 5 22 2" xfId="7121" xr:uid="{5AC3266D-F789-4497-9BA9-490C8DDEDFBD}"/>
    <cellStyle name="Percent 3 5 23" xfId="7122" xr:uid="{6595627F-71FF-4077-8D86-94CA4A1D8D51}"/>
    <cellStyle name="Percent 3 5 23 2" xfId="7123" xr:uid="{749A42A3-6CB8-48BF-A091-D8CE65D468DC}"/>
    <cellStyle name="Percent 3 5 24" xfId="7124" xr:uid="{A9A2020B-1C6E-4C35-B669-3B37416FEAFF}"/>
    <cellStyle name="Percent 3 5 25" xfId="7125" xr:uid="{7AA677D8-C6F6-4DF2-88E6-32746392919F}"/>
    <cellStyle name="Percent 3 5 26" xfId="6789" xr:uid="{C5F0EC1A-CB49-41E2-9A1D-A93D56519E98}"/>
    <cellStyle name="Percent 3 5 3" xfId="2858" xr:uid="{00000000-0005-0000-0000-00003E100000}"/>
    <cellStyle name="Percent 3 5 3 10" xfId="7127" xr:uid="{08EB1953-A3D4-4CDB-9192-5B7BECF4F402}"/>
    <cellStyle name="Percent 3 5 3 11" xfId="7128" xr:uid="{C1AC9B5F-9905-48F3-B199-F1BE8B3A1881}"/>
    <cellStyle name="Percent 3 5 3 12" xfId="7126" xr:uid="{DA9AD05D-B912-4463-BEBA-1C6E1E90BB27}"/>
    <cellStyle name="Percent 3 5 3 2" xfId="7129" xr:uid="{2FDC3DD1-5EA2-4729-A7A2-82E0997CD19F}"/>
    <cellStyle name="Percent 3 5 3 2 2" xfId="7130" xr:uid="{DB03AD51-2581-4433-A51C-A78730474DB2}"/>
    <cellStyle name="Percent 3 5 3 2 2 2" xfId="7131" xr:uid="{D5846F83-E186-46C8-9913-9FDEB5C41E09}"/>
    <cellStyle name="Percent 3 5 3 2 3" xfId="7132" xr:uid="{3994DDF6-62A7-4714-B655-F0FC05E553FF}"/>
    <cellStyle name="Percent 3 5 3 2 3 2" xfId="7133" xr:uid="{624DBF55-88D5-42DE-B981-83337F5B55CB}"/>
    <cellStyle name="Percent 3 5 3 2 4" xfId="7134" xr:uid="{D485B160-774E-4315-BF44-E93B7DDF1E63}"/>
    <cellStyle name="Percent 3 5 3 2 5" xfId="7135" xr:uid="{ED87FDB0-D50A-4EED-A6FA-CF10A610190C}"/>
    <cellStyle name="Percent 3 5 3 3" xfId="7136" xr:uid="{2B45E3CA-05A2-4CD1-82C3-17C2BB473402}"/>
    <cellStyle name="Percent 3 5 3 3 2" xfId="7137" xr:uid="{ECAD1345-F684-4D9F-B3E9-ED3DCAA9068D}"/>
    <cellStyle name="Percent 3 5 3 3 2 2" xfId="7138" xr:uid="{36887F04-B08E-4E22-8E69-C3B3DE8A627F}"/>
    <cellStyle name="Percent 3 5 3 3 3" xfId="7139" xr:uid="{2ADC85B3-63D2-4700-A8E7-B5AF63C48913}"/>
    <cellStyle name="Percent 3 5 3 3 3 2" xfId="7140" xr:uid="{7364F807-BE34-4290-BEC8-98F90F8C34C2}"/>
    <cellStyle name="Percent 3 5 3 3 4" xfId="7141" xr:uid="{5D123716-BB4A-4218-AAC9-F45287E20C35}"/>
    <cellStyle name="Percent 3 5 3 4" xfId="7142" xr:uid="{666D7795-67F4-4ECA-BAB9-D5A5BC39D213}"/>
    <cellStyle name="Percent 3 5 3 4 2" xfId="7143" xr:uid="{CB20DCF3-892B-401C-8F7A-A7E62A2DDB6E}"/>
    <cellStyle name="Percent 3 5 3 4 2 2" xfId="7144" xr:uid="{872E2858-415E-4197-A676-1F3CE60BBCB3}"/>
    <cellStyle name="Percent 3 5 3 4 3" xfId="7145" xr:uid="{CF778CB7-95C9-493D-A23F-E295BEFEA176}"/>
    <cellStyle name="Percent 3 5 3 4 3 2" xfId="7146" xr:uid="{C10C28A7-3596-425D-A1F5-C97E6336C560}"/>
    <cellStyle name="Percent 3 5 3 4 4" xfId="7147" xr:uid="{E0E12CFB-A8DA-4D3A-8770-A8CF3566878F}"/>
    <cellStyle name="Percent 3 5 3 5" xfId="7148" xr:uid="{8DAB6479-77C8-46A7-A4B2-E6B2AF881563}"/>
    <cellStyle name="Percent 3 5 3 5 2" xfId="7149" xr:uid="{DB26C5F8-8E5C-4B5C-AEA6-300D047D0685}"/>
    <cellStyle name="Percent 3 5 3 5 2 2" xfId="7150" xr:uid="{72B7C87A-9E55-4898-AED8-9CA2E5B14005}"/>
    <cellStyle name="Percent 3 5 3 5 3" xfId="7151" xr:uid="{AFE8B7CC-9DD8-4D03-9117-77C1D27016D5}"/>
    <cellStyle name="Percent 3 5 3 5 3 2" xfId="7152" xr:uid="{F0D03358-6B6A-4C6D-99BF-8AC6084532C6}"/>
    <cellStyle name="Percent 3 5 3 5 4" xfId="7153" xr:uid="{07B0ACD5-C4DC-4113-B5D4-93616083E321}"/>
    <cellStyle name="Percent 3 5 3 5 4 2" xfId="7154" xr:uid="{8F7E92D7-EEE7-4737-8622-3577514DBBD1}"/>
    <cellStyle name="Percent 3 5 3 5 5" xfId="7155" xr:uid="{21351AED-351E-48EB-96E4-D2E5119E9FBD}"/>
    <cellStyle name="Percent 3 5 3 6" xfId="7156" xr:uid="{C5A30418-8B3E-4B5C-B744-B581601E0D8B}"/>
    <cellStyle name="Percent 3 5 3 6 2" xfId="7157" xr:uid="{AB5BA664-BF48-48B5-9296-B83766D71DC1}"/>
    <cellStyle name="Percent 3 5 3 6 2 2" xfId="7158" xr:uid="{60C87DA2-2572-491B-8776-3238D5A51CC5}"/>
    <cellStyle name="Percent 3 5 3 6 3" xfId="7159" xr:uid="{C635438D-B970-4AA4-A8FB-F38C4739B6D5}"/>
    <cellStyle name="Percent 3 5 3 6 3 2" xfId="7160" xr:uid="{C1DB1C8A-1E72-45D8-BC5B-9321EB721771}"/>
    <cellStyle name="Percent 3 5 3 6 4" xfId="7161" xr:uid="{9DB1EC48-F230-4E78-B498-27CBB65FA55B}"/>
    <cellStyle name="Percent 3 5 3 7" xfId="7162" xr:uid="{4B2C4357-E035-4334-9312-EF4E4F2C3A24}"/>
    <cellStyle name="Percent 3 5 3 7 2" xfId="7163" xr:uid="{5EA51E72-11BB-4949-A7DE-F910362563A9}"/>
    <cellStyle name="Percent 3 5 3 8" xfId="7164" xr:uid="{B172E298-7737-4BAE-9A4F-E6E90238B1CF}"/>
    <cellStyle name="Percent 3 5 3 8 2" xfId="7165" xr:uid="{5B3DB266-791B-4481-90BF-D2F64D9AD7E4}"/>
    <cellStyle name="Percent 3 5 3 9" xfId="7166" xr:uid="{26DFDA67-EEF7-46B6-B143-0FF439A29995}"/>
    <cellStyle name="Percent 3 5 3 9 2" xfId="7167" xr:uid="{70E21579-3829-414F-BB52-7B80704ADE5B}"/>
    <cellStyle name="Percent 3 5 4" xfId="2859" xr:uid="{00000000-0005-0000-0000-00003F100000}"/>
    <cellStyle name="Percent 3 5 4 10" xfId="7169" xr:uid="{8FCFE13C-BF00-4291-9255-EA95D6CB85BF}"/>
    <cellStyle name="Percent 3 5 4 11" xfId="7170" xr:uid="{84034238-43EB-4ADF-896F-4A5CE6D1A668}"/>
    <cellStyle name="Percent 3 5 4 12" xfId="7168" xr:uid="{BFC89BDD-B8E3-4338-A52A-30D01D6CD312}"/>
    <cellStyle name="Percent 3 5 4 2" xfId="7171" xr:uid="{D423A45D-7290-44E3-B946-0C6ECFF410B1}"/>
    <cellStyle name="Percent 3 5 4 2 2" xfId="7172" xr:uid="{9798216B-FB43-473B-BC67-1CD95997696D}"/>
    <cellStyle name="Percent 3 5 4 2 2 2" xfId="7173" xr:uid="{1A778467-A59C-48F5-A335-57F1E6D71465}"/>
    <cellStyle name="Percent 3 5 4 2 3" xfId="7174" xr:uid="{927DE98B-9DB9-4BB8-9D17-6A245EE7E567}"/>
    <cellStyle name="Percent 3 5 4 2 3 2" xfId="7175" xr:uid="{E1BFE753-EC92-4964-8AD4-273573ABB3E2}"/>
    <cellStyle name="Percent 3 5 4 2 4" xfId="7176" xr:uid="{5B422DA5-9D78-4ACD-9F53-F1B680665A39}"/>
    <cellStyle name="Percent 3 5 4 2 5" xfId="7177" xr:uid="{B1340016-5EFD-439F-8E4D-A8CD70D36AC1}"/>
    <cellStyle name="Percent 3 5 4 3" xfId="7178" xr:uid="{DFD7E750-963D-4CCA-A774-EDA79EE91B42}"/>
    <cellStyle name="Percent 3 5 4 3 2" xfId="7179" xr:uid="{5C8444E2-7711-4D53-8C59-F9776FBE8674}"/>
    <cellStyle name="Percent 3 5 4 3 2 2" xfId="7180" xr:uid="{FDD07552-D9DB-4D7E-ADDC-812C5893F480}"/>
    <cellStyle name="Percent 3 5 4 3 3" xfId="7181" xr:uid="{EBCF2519-30C5-4C13-B392-A0588E5A7941}"/>
    <cellStyle name="Percent 3 5 4 3 3 2" xfId="7182" xr:uid="{36B1F131-7EFC-493E-A7D2-D324B175E9F6}"/>
    <cellStyle name="Percent 3 5 4 3 4" xfId="7183" xr:uid="{181D29B0-1259-4D3C-B1B5-80B3F2612187}"/>
    <cellStyle name="Percent 3 5 4 4" xfId="7184" xr:uid="{C90C3FA8-5624-4902-B49C-C0C4EB6CA24D}"/>
    <cellStyle name="Percent 3 5 4 4 2" xfId="7185" xr:uid="{9A734E52-FCD7-473C-BDBE-4D98DF55724F}"/>
    <cellStyle name="Percent 3 5 4 4 2 2" xfId="7186" xr:uid="{BD6CBD94-C0E1-4518-A4CE-D914AB2E851B}"/>
    <cellStyle name="Percent 3 5 4 4 3" xfId="7187" xr:uid="{05A90A9C-8835-460A-ACF0-8D28848A4FE4}"/>
    <cellStyle name="Percent 3 5 4 4 3 2" xfId="7188" xr:uid="{15FB0B79-D815-468C-9EB2-B345518C0AB2}"/>
    <cellStyle name="Percent 3 5 4 4 4" xfId="7189" xr:uid="{B43E8B5F-FF51-43B6-8ADD-6113B4ADD5CF}"/>
    <cellStyle name="Percent 3 5 4 5" xfId="7190" xr:uid="{C3D8F848-BBD6-4261-A8B8-36248F9D1927}"/>
    <cellStyle name="Percent 3 5 4 5 2" xfId="7191" xr:uid="{1375FF80-A653-4483-A54E-31C3AB56BCE1}"/>
    <cellStyle name="Percent 3 5 4 5 2 2" xfId="7192" xr:uid="{5CEE0A48-288B-432D-A1F5-6DEC5F2BF2A0}"/>
    <cellStyle name="Percent 3 5 4 5 3" xfId="7193" xr:uid="{067B56A6-21AB-491B-AD56-4633F02B0303}"/>
    <cellStyle name="Percent 3 5 4 5 3 2" xfId="7194" xr:uid="{B652E59C-33B3-4A92-A96C-C67CCBE66AEA}"/>
    <cellStyle name="Percent 3 5 4 5 4" xfId="7195" xr:uid="{FCB64F66-BA84-4659-9EEA-47B05401BD44}"/>
    <cellStyle name="Percent 3 5 4 5 4 2" xfId="7196" xr:uid="{D5397B59-A92A-4CC5-A210-A18185F6EB65}"/>
    <cellStyle name="Percent 3 5 4 5 5" xfId="7197" xr:uid="{FC78249B-1013-4382-A116-4FD8B29DD29D}"/>
    <cellStyle name="Percent 3 5 4 6" xfId="7198" xr:uid="{0B5A1F22-87AF-4244-AB9E-E9319BBFE946}"/>
    <cellStyle name="Percent 3 5 4 6 2" xfId="7199" xr:uid="{18B0BEBB-FD0C-45D6-8810-641A3D4D53A6}"/>
    <cellStyle name="Percent 3 5 4 6 2 2" xfId="7200" xr:uid="{BCDF61D7-C849-4E9A-823D-0F80C782F5CC}"/>
    <cellStyle name="Percent 3 5 4 6 3" xfId="7201" xr:uid="{A6C7BB13-DC45-48C4-9FC2-AAA6AE508FA4}"/>
    <cellStyle name="Percent 3 5 4 6 3 2" xfId="7202" xr:uid="{633A125E-2277-4E03-A278-FAAFFE71D996}"/>
    <cellStyle name="Percent 3 5 4 6 4" xfId="7203" xr:uid="{944BC33A-9094-4422-91B0-D6972433877E}"/>
    <cellStyle name="Percent 3 5 4 7" xfId="7204" xr:uid="{0A168ED8-CD67-4270-948F-12E94703D465}"/>
    <cellStyle name="Percent 3 5 4 7 2" xfId="7205" xr:uid="{A5DFAA54-4394-4568-953F-F7E10900AD36}"/>
    <cellStyle name="Percent 3 5 4 8" xfId="7206" xr:uid="{9BEEAEDF-795C-416B-AE76-EDCB8F14F6F4}"/>
    <cellStyle name="Percent 3 5 4 8 2" xfId="7207" xr:uid="{68A15518-0560-472B-B780-FFD7DA06EA0B}"/>
    <cellStyle name="Percent 3 5 4 9" xfId="7208" xr:uid="{280C5C88-034D-4AEC-A4CB-6C97A035633D}"/>
    <cellStyle name="Percent 3 5 4 9 2" xfId="7209" xr:uid="{5AED547F-81E8-45BB-BD93-54900A9E95F0}"/>
    <cellStyle name="Percent 3 5 5" xfId="2860" xr:uid="{00000000-0005-0000-0000-000040100000}"/>
    <cellStyle name="Percent 3 5 5 10" xfId="7211" xr:uid="{3AF1A0B8-0B78-4518-8408-7B71B334439C}"/>
    <cellStyle name="Percent 3 5 5 11" xfId="7212" xr:uid="{FC07A6F3-CCFC-4C67-8380-C249AA3DF38B}"/>
    <cellStyle name="Percent 3 5 5 12" xfId="7210" xr:uid="{B0B84FDF-1CCA-4269-A24F-154AA4F6A105}"/>
    <cellStyle name="Percent 3 5 5 2" xfId="7213" xr:uid="{33366FDB-C1B1-4047-AC9B-14F5339AC0F9}"/>
    <cellStyle name="Percent 3 5 5 2 2" xfId="7214" xr:uid="{2C8B552E-675A-4BF0-A7A6-A3EB1F9146D4}"/>
    <cellStyle name="Percent 3 5 5 2 2 2" xfId="7215" xr:uid="{5CE460B3-1A12-430C-9127-BCE6A335B1EA}"/>
    <cellStyle name="Percent 3 5 5 2 3" xfId="7216" xr:uid="{29511069-2A9D-487F-B5D5-3E7268B6FBE0}"/>
    <cellStyle name="Percent 3 5 5 2 3 2" xfId="7217" xr:uid="{6BBAAF0F-4C88-404A-B94D-B71CDC365063}"/>
    <cellStyle name="Percent 3 5 5 2 4" xfId="7218" xr:uid="{D3F8BB6D-7348-4178-BCA2-BA1B00D6422B}"/>
    <cellStyle name="Percent 3 5 5 2 5" xfId="7219" xr:uid="{683CF1DE-955C-4123-9594-872398B43DC2}"/>
    <cellStyle name="Percent 3 5 5 3" xfId="7220" xr:uid="{99B93464-853E-404E-964E-AE02893398C2}"/>
    <cellStyle name="Percent 3 5 5 3 2" xfId="7221" xr:uid="{0E40843D-A1E3-446D-93B4-B397424B9DE3}"/>
    <cellStyle name="Percent 3 5 5 3 2 2" xfId="7222" xr:uid="{D52097FF-D8FB-4D3C-8D2F-8F7133D635FF}"/>
    <cellStyle name="Percent 3 5 5 3 3" xfId="7223" xr:uid="{8C162134-35DB-4FE6-B0B0-BC4D449BA07A}"/>
    <cellStyle name="Percent 3 5 5 3 3 2" xfId="7224" xr:uid="{E752DD83-E205-4A40-9C77-E3D1924575BB}"/>
    <cellStyle name="Percent 3 5 5 3 4" xfId="7225" xr:uid="{58F0C3F8-04ED-4BAC-8BA9-8CC33DFB1291}"/>
    <cellStyle name="Percent 3 5 5 4" xfId="7226" xr:uid="{49016DF7-ED82-4E32-B137-296CB69AA143}"/>
    <cellStyle name="Percent 3 5 5 4 2" xfId="7227" xr:uid="{B7899B50-C3FF-4D13-8968-F5154C32774E}"/>
    <cellStyle name="Percent 3 5 5 4 2 2" xfId="7228" xr:uid="{9A62EA68-5449-435F-BBA8-238B22A60CCE}"/>
    <cellStyle name="Percent 3 5 5 4 3" xfId="7229" xr:uid="{9702BA73-FDD9-402C-8C37-7FDDADDA1C86}"/>
    <cellStyle name="Percent 3 5 5 4 3 2" xfId="7230" xr:uid="{17DE8D62-B25E-4093-8E3A-66E1BFDDA9A3}"/>
    <cellStyle name="Percent 3 5 5 4 4" xfId="7231" xr:uid="{85C5769D-C994-4832-A6A2-CA2F9E45F70C}"/>
    <cellStyle name="Percent 3 5 5 5" xfId="7232" xr:uid="{EB0EA6E0-5760-478A-8940-4A10071B9119}"/>
    <cellStyle name="Percent 3 5 5 5 2" xfId="7233" xr:uid="{A558C5AE-912C-4D61-AD8E-75DF8B0D0351}"/>
    <cellStyle name="Percent 3 5 5 5 2 2" xfId="7234" xr:uid="{47AC0FB8-7C4A-4BD9-B669-F22B342089B4}"/>
    <cellStyle name="Percent 3 5 5 5 3" xfId="7235" xr:uid="{76C24A47-C572-4D13-96D8-3E67478CC6A6}"/>
    <cellStyle name="Percent 3 5 5 5 3 2" xfId="7236" xr:uid="{A77F2E5E-AF3E-4B97-A7D8-A25D7A2115A2}"/>
    <cellStyle name="Percent 3 5 5 5 4" xfId="7237" xr:uid="{702B4C4C-F41F-4CF0-A166-28081EDA674F}"/>
    <cellStyle name="Percent 3 5 5 5 4 2" xfId="7238" xr:uid="{B82D4241-E9B2-4DCA-AA11-3B35BAD30E03}"/>
    <cellStyle name="Percent 3 5 5 5 5" xfId="7239" xr:uid="{947780FA-27A2-4E0F-93DA-2C4B59B32503}"/>
    <cellStyle name="Percent 3 5 5 6" xfId="7240" xr:uid="{D1642FE0-658D-46A3-BC73-8DA028FD8546}"/>
    <cellStyle name="Percent 3 5 5 6 2" xfId="7241" xr:uid="{94583DE1-F1AB-4AD4-99F9-7DB851DF80DB}"/>
    <cellStyle name="Percent 3 5 5 6 2 2" xfId="7242" xr:uid="{05CD4C10-6F31-4E5E-8EE7-1F626604E7CA}"/>
    <cellStyle name="Percent 3 5 5 6 3" xfId="7243" xr:uid="{0CD18395-DA81-49F4-A508-8FF7BBC0E383}"/>
    <cellStyle name="Percent 3 5 5 6 3 2" xfId="7244" xr:uid="{30BE6131-9060-48DD-8295-9902A1F4CA12}"/>
    <cellStyle name="Percent 3 5 5 6 4" xfId="7245" xr:uid="{10212573-4501-4CA7-A245-7A5AF192FED7}"/>
    <cellStyle name="Percent 3 5 5 7" xfId="7246" xr:uid="{C8883988-5C13-48D5-ADBA-504718FAF495}"/>
    <cellStyle name="Percent 3 5 5 7 2" xfId="7247" xr:uid="{E6FBFBE8-47F2-488E-8E10-E76A7500D806}"/>
    <cellStyle name="Percent 3 5 5 8" xfId="7248" xr:uid="{F6E38273-29F6-4088-ACDA-7ADF84A7B0CA}"/>
    <cellStyle name="Percent 3 5 5 8 2" xfId="7249" xr:uid="{11F81519-7456-40D1-BAF2-47C1B5A66A48}"/>
    <cellStyle name="Percent 3 5 5 9" xfId="7250" xr:uid="{EBE1D799-3061-4BD7-A548-9E196E873B59}"/>
    <cellStyle name="Percent 3 5 5 9 2" xfId="7251" xr:uid="{531A0899-F2C6-41FF-A9A2-9D291FF5A362}"/>
    <cellStyle name="Percent 3 5 6" xfId="2861" xr:uid="{00000000-0005-0000-0000-000041100000}"/>
    <cellStyle name="Percent 3 5 6 10" xfId="7253" xr:uid="{FF5D16B6-C048-4B31-82D3-EAE048F55078}"/>
    <cellStyle name="Percent 3 5 6 11" xfId="7254" xr:uid="{DC9786CD-F28C-43D7-9EA8-AA5025805482}"/>
    <cellStyle name="Percent 3 5 6 12" xfId="7252" xr:uid="{549ECC1F-B526-4000-9521-4347C84E2B86}"/>
    <cellStyle name="Percent 3 5 6 2" xfId="7255" xr:uid="{5DD4ED51-7BD5-4911-879A-C6C76DF1D360}"/>
    <cellStyle name="Percent 3 5 6 2 2" xfId="7256" xr:uid="{BC617BEA-2EB1-447B-85D8-95AF3975FB51}"/>
    <cellStyle name="Percent 3 5 6 2 2 2" xfId="7257" xr:uid="{6F4F9F70-9F0C-4DB7-8EE8-EB96433E90F0}"/>
    <cellStyle name="Percent 3 5 6 2 3" xfId="7258" xr:uid="{E793DBC4-FB5A-4F5A-A3D4-531B1CADB526}"/>
    <cellStyle name="Percent 3 5 6 2 3 2" xfId="7259" xr:uid="{AF2374C5-C8D8-41A6-A072-C4E088836CD0}"/>
    <cellStyle name="Percent 3 5 6 2 4" xfId="7260" xr:uid="{109E3232-C05D-485E-98CD-376EF3FEC4F8}"/>
    <cellStyle name="Percent 3 5 6 2 5" xfId="7261" xr:uid="{A1CADD67-6545-4F3B-B7F7-76ACCC5DB126}"/>
    <cellStyle name="Percent 3 5 6 3" xfId="7262" xr:uid="{CEA07F1D-5A6F-457F-BCCB-6C76D2DDBE8F}"/>
    <cellStyle name="Percent 3 5 6 3 2" xfId="7263" xr:uid="{DBA36D48-F5B9-4426-BD66-3A04DD38915E}"/>
    <cellStyle name="Percent 3 5 6 3 2 2" xfId="7264" xr:uid="{D63E66DF-EBE4-4403-A4A7-4122AD966E26}"/>
    <cellStyle name="Percent 3 5 6 3 3" xfId="7265" xr:uid="{7F2D8544-8453-45F9-AD48-712DC8F9EF8C}"/>
    <cellStyle name="Percent 3 5 6 3 3 2" xfId="7266" xr:uid="{AC498E43-4E2D-4B13-8482-9C5CC91A90BE}"/>
    <cellStyle name="Percent 3 5 6 3 4" xfId="7267" xr:uid="{F5DCC1E8-E874-4F61-A20E-5D14D2BE1BC3}"/>
    <cellStyle name="Percent 3 5 6 4" xfId="7268" xr:uid="{40DABDFB-A022-4B10-AA79-E4DBD7CF60D9}"/>
    <cellStyle name="Percent 3 5 6 4 2" xfId="7269" xr:uid="{02050554-8F0A-49A7-B1DD-5E19E7E6D907}"/>
    <cellStyle name="Percent 3 5 6 4 2 2" xfId="7270" xr:uid="{E598BDB3-0131-4096-AEA2-B4C65E9B2B0F}"/>
    <cellStyle name="Percent 3 5 6 4 3" xfId="7271" xr:uid="{D18ACFB9-A6AD-460E-90E7-D324282388F9}"/>
    <cellStyle name="Percent 3 5 6 4 3 2" xfId="7272" xr:uid="{A0589583-2961-4492-AC98-F63E9B7F0D26}"/>
    <cellStyle name="Percent 3 5 6 4 4" xfId="7273" xr:uid="{CF22F8BB-1744-47BE-AEBE-7CBAFFA66B3A}"/>
    <cellStyle name="Percent 3 5 6 5" xfId="7274" xr:uid="{1CE1D443-DD45-4104-B6A5-2A6EF9C7843C}"/>
    <cellStyle name="Percent 3 5 6 5 2" xfId="7275" xr:uid="{8F4F893B-635B-45FB-B8E8-60CFBDB0A669}"/>
    <cellStyle name="Percent 3 5 6 5 2 2" xfId="7276" xr:uid="{C53D1925-7993-4AAF-985B-C5C8463D113E}"/>
    <cellStyle name="Percent 3 5 6 5 3" xfId="7277" xr:uid="{885A5847-07A3-41A9-99FE-711F8150EE8D}"/>
    <cellStyle name="Percent 3 5 6 5 3 2" xfId="7278" xr:uid="{7D5249DB-8AE9-4AE4-BE33-92CA4296C49D}"/>
    <cellStyle name="Percent 3 5 6 5 4" xfId="7279" xr:uid="{E7264EAF-74BC-4508-AB74-00C23D6A7CFD}"/>
    <cellStyle name="Percent 3 5 6 5 4 2" xfId="7280" xr:uid="{D1FB44CB-46AF-41E9-A193-8FA6630BE17E}"/>
    <cellStyle name="Percent 3 5 6 5 5" xfId="7281" xr:uid="{8AD48994-9824-4E77-9F9D-1B2B53B85871}"/>
    <cellStyle name="Percent 3 5 6 6" xfId="7282" xr:uid="{82EB7A5A-CAF3-43B1-9E08-489388B7C705}"/>
    <cellStyle name="Percent 3 5 6 6 2" xfId="7283" xr:uid="{32968CCD-E22C-4B68-8115-AE2B025FCFA1}"/>
    <cellStyle name="Percent 3 5 6 6 2 2" xfId="7284" xr:uid="{B8BB39B7-E33B-455B-B6D1-D1081DF627D1}"/>
    <cellStyle name="Percent 3 5 6 6 3" xfId="7285" xr:uid="{C6891090-F821-4C00-84A1-6CD97F5E6067}"/>
    <cellStyle name="Percent 3 5 6 6 3 2" xfId="7286" xr:uid="{32E3CFD3-F19B-456A-98AC-23B37EA34A16}"/>
    <cellStyle name="Percent 3 5 6 6 4" xfId="7287" xr:uid="{2D03CD42-240B-4181-8B8F-29D5672E5A95}"/>
    <cellStyle name="Percent 3 5 6 7" xfId="7288" xr:uid="{44E07EFD-64E0-43ED-8801-08D527EEBAB7}"/>
    <cellStyle name="Percent 3 5 6 7 2" xfId="7289" xr:uid="{30C6A066-D06D-4528-8590-CB9324805541}"/>
    <cellStyle name="Percent 3 5 6 8" xfId="7290" xr:uid="{7D41EDC1-B50D-4F37-84E3-4A3DD45BB797}"/>
    <cellStyle name="Percent 3 5 6 8 2" xfId="7291" xr:uid="{C17E183D-F466-49DA-876E-5ABDBACD410D}"/>
    <cellStyle name="Percent 3 5 6 9" xfId="7292" xr:uid="{F791A1B2-FE63-434D-95D3-57A09330484C}"/>
    <cellStyle name="Percent 3 5 6 9 2" xfId="7293" xr:uid="{383BBAEB-482D-4FE6-8F47-FFE4A5647A8E}"/>
    <cellStyle name="Percent 3 5 7" xfId="2862" xr:uid="{00000000-0005-0000-0000-000042100000}"/>
    <cellStyle name="Percent 3 5 7 10" xfId="7295" xr:uid="{E309307F-2B5A-41D7-A769-E4400A3E06A2}"/>
    <cellStyle name="Percent 3 5 7 11" xfId="7296" xr:uid="{AD5AF885-B89C-4A9E-AC2A-0D570C1ED646}"/>
    <cellStyle name="Percent 3 5 7 12" xfId="7294" xr:uid="{6BEC6CB1-32A5-4571-9EDC-BDA36FCF29E7}"/>
    <cellStyle name="Percent 3 5 7 2" xfId="7297" xr:uid="{D528D72E-893C-4D98-813E-F30C83E950CE}"/>
    <cellStyle name="Percent 3 5 7 2 2" xfId="7298" xr:uid="{38F56AFD-62DA-4339-8FD5-7AE038B42A85}"/>
    <cellStyle name="Percent 3 5 7 2 2 2" xfId="7299" xr:uid="{49663542-43BD-429B-89D5-ADB238379C8C}"/>
    <cellStyle name="Percent 3 5 7 2 3" xfId="7300" xr:uid="{2D9CA24C-B3B1-45D9-9F5A-D6422F300296}"/>
    <cellStyle name="Percent 3 5 7 2 3 2" xfId="7301" xr:uid="{AB86CF55-7853-4046-806C-C1A4AE6E3F79}"/>
    <cellStyle name="Percent 3 5 7 2 4" xfId="7302" xr:uid="{AD3743DF-3E10-4CC1-9672-115E832F5D70}"/>
    <cellStyle name="Percent 3 5 7 2 5" xfId="7303" xr:uid="{908AC2F1-9EDD-4F9B-9DF3-03AC56976CD1}"/>
    <cellStyle name="Percent 3 5 7 3" xfId="7304" xr:uid="{B93A61BF-198D-4680-97CB-ADC8317421B2}"/>
    <cellStyle name="Percent 3 5 7 3 2" xfId="7305" xr:uid="{81CCA44D-DC09-490B-9C05-9F54E72FA041}"/>
    <cellStyle name="Percent 3 5 7 3 2 2" xfId="7306" xr:uid="{AE265436-3FFC-4F05-A3AE-30F979431888}"/>
    <cellStyle name="Percent 3 5 7 3 3" xfId="7307" xr:uid="{2BB6525F-0F1B-473B-A600-9AAE31CAA249}"/>
    <cellStyle name="Percent 3 5 7 3 3 2" xfId="7308" xr:uid="{53A3F4E1-E261-4669-AD24-90FE29ADC2DE}"/>
    <cellStyle name="Percent 3 5 7 3 4" xfId="7309" xr:uid="{F1D147B1-9EDB-4ABE-8446-21E77657176C}"/>
    <cellStyle name="Percent 3 5 7 4" xfId="7310" xr:uid="{9F9B0A7E-49DE-42DE-A3E6-5452FF9E7AC3}"/>
    <cellStyle name="Percent 3 5 7 4 2" xfId="7311" xr:uid="{8638BECA-C42D-43EC-A992-BF0A43C91B22}"/>
    <cellStyle name="Percent 3 5 7 4 2 2" xfId="7312" xr:uid="{BC4F76AA-DC5F-428B-A57A-0AD625892CC4}"/>
    <cellStyle name="Percent 3 5 7 4 3" xfId="7313" xr:uid="{EDCDD172-3DF1-4F8A-9814-76D8965C496C}"/>
    <cellStyle name="Percent 3 5 7 4 3 2" xfId="7314" xr:uid="{B1C5127C-8B0C-434A-8589-75DAE83362FE}"/>
    <cellStyle name="Percent 3 5 7 4 4" xfId="7315" xr:uid="{27A31545-B759-4B06-929C-DF2FEBE85AD0}"/>
    <cellStyle name="Percent 3 5 7 5" xfId="7316" xr:uid="{4D66DEDF-7B59-478E-AD72-F38A3AFA90AD}"/>
    <cellStyle name="Percent 3 5 7 5 2" xfId="7317" xr:uid="{975004A8-2846-449E-B8D0-9474D5AEA452}"/>
    <cellStyle name="Percent 3 5 7 5 2 2" xfId="7318" xr:uid="{C7773B56-60BC-4B9C-95B3-2D326D450CF2}"/>
    <cellStyle name="Percent 3 5 7 5 3" xfId="7319" xr:uid="{0C52A779-D110-4537-A4CF-C27EA81F7A36}"/>
    <cellStyle name="Percent 3 5 7 5 3 2" xfId="7320" xr:uid="{93D02A28-8C69-422D-9D42-52E60D63EBCB}"/>
    <cellStyle name="Percent 3 5 7 5 4" xfId="7321" xr:uid="{1BA37EE7-DFAB-4C89-A9EE-E961A703685E}"/>
    <cellStyle name="Percent 3 5 7 5 4 2" xfId="7322" xr:uid="{9B0A95EB-862E-43B5-A8BE-862EC4C4EFD6}"/>
    <cellStyle name="Percent 3 5 7 5 5" xfId="7323" xr:uid="{FCE3CF0C-3F12-4817-B508-FDCC0005955B}"/>
    <cellStyle name="Percent 3 5 7 6" xfId="7324" xr:uid="{2A13C886-222E-46A5-B923-C35A2CEE2B7E}"/>
    <cellStyle name="Percent 3 5 7 6 2" xfId="7325" xr:uid="{4B75EB3A-0A95-40DB-9070-4CD8B493EB3D}"/>
    <cellStyle name="Percent 3 5 7 6 2 2" xfId="7326" xr:uid="{C20ECA4A-B011-4381-B3A8-0B85BC088D57}"/>
    <cellStyle name="Percent 3 5 7 6 3" xfId="7327" xr:uid="{3A106887-4174-470D-A9BB-51551F10D41D}"/>
    <cellStyle name="Percent 3 5 7 6 3 2" xfId="7328" xr:uid="{A3535116-9B17-44B8-8A81-AB506A6FD621}"/>
    <cellStyle name="Percent 3 5 7 6 4" xfId="7329" xr:uid="{05C0CDCC-A096-41AE-BB34-A122797094DB}"/>
    <cellStyle name="Percent 3 5 7 7" xfId="7330" xr:uid="{BB562639-8BC6-4A8B-BC65-268CE95E59C5}"/>
    <cellStyle name="Percent 3 5 7 7 2" xfId="7331" xr:uid="{B847C354-6922-4FD2-8A6C-356A282BA1C4}"/>
    <cellStyle name="Percent 3 5 7 8" xfId="7332" xr:uid="{D6092E02-B26E-4C2F-ACF4-84C1AE66A16A}"/>
    <cellStyle name="Percent 3 5 7 8 2" xfId="7333" xr:uid="{19CE1BF4-AC50-45D1-A57E-DB3E19964127}"/>
    <cellStyle name="Percent 3 5 7 9" xfId="7334" xr:uid="{01381C7B-580F-4505-8E36-1D2712852057}"/>
    <cellStyle name="Percent 3 5 7 9 2" xfId="7335" xr:uid="{E8DD414E-6DC4-4D8C-B503-DA32844AF505}"/>
    <cellStyle name="Percent 3 5 8" xfId="2863" xr:uid="{00000000-0005-0000-0000-000043100000}"/>
    <cellStyle name="Percent 3 5 8 10" xfId="7337" xr:uid="{69E4B14B-8F5C-445B-A53E-241032FC3F5E}"/>
    <cellStyle name="Percent 3 5 8 11" xfId="7338" xr:uid="{2203DF03-E35D-4922-82CC-D1CFD5849CA2}"/>
    <cellStyle name="Percent 3 5 8 12" xfId="7336" xr:uid="{45234FBC-21F2-46D5-9D88-1F3ED19B5C86}"/>
    <cellStyle name="Percent 3 5 8 2" xfId="7339" xr:uid="{49DB5EBC-EC9C-4F37-B4F1-F5C084ABCCA3}"/>
    <cellStyle name="Percent 3 5 8 2 2" xfId="7340" xr:uid="{43CB5CC3-8632-4696-B2C7-D510C67FABF4}"/>
    <cellStyle name="Percent 3 5 8 2 2 2" xfId="7341" xr:uid="{8F48D655-2F02-42A8-81C9-95F773019364}"/>
    <cellStyle name="Percent 3 5 8 2 3" xfId="7342" xr:uid="{EC0AB98B-E006-463C-BB47-F190AFD79F09}"/>
    <cellStyle name="Percent 3 5 8 2 3 2" xfId="7343" xr:uid="{DAB1DC85-65BB-48D8-ACB4-D0F577D0E548}"/>
    <cellStyle name="Percent 3 5 8 2 4" xfId="7344" xr:uid="{21273D5D-6F3A-463C-B82B-962CC5C2C530}"/>
    <cellStyle name="Percent 3 5 8 2 5" xfId="7345" xr:uid="{72652BA3-8B13-41E5-8EE0-FB26D9C500DF}"/>
    <cellStyle name="Percent 3 5 8 3" xfId="7346" xr:uid="{501F5A90-FA62-4808-A316-8B9C2DD2A8E6}"/>
    <cellStyle name="Percent 3 5 8 3 2" xfId="7347" xr:uid="{11CDF6BC-F507-4DA3-B77E-3329A6716CD1}"/>
    <cellStyle name="Percent 3 5 8 3 2 2" xfId="7348" xr:uid="{8FA5FB81-FF87-4F49-9156-47FCA8E4230F}"/>
    <cellStyle name="Percent 3 5 8 3 3" xfId="7349" xr:uid="{DC2D51A1-B52E-4C80-AF6C-C684428B2044}"/>
    <cellStyle name="Percent 3 5 8 3 3 2" xfId="7350" xr:uid="{FE1C627F-6E2F-4F0A-83DC-AEA55862BD3C}"/>
    <cellStyle name="Percent 3 5 8 3 4" xfId="7351" xr:uid="{83A53796-7387-4FB2-8C52-30F11672D606}"/>
    <cellStyle name="Percent 3 5 8 4" xfId="7352" xr:uid="{B19CE8BA-D43E-4BD6-9949-99436A0C3F5B}"/>
    <cellStyle name="Percent 3 5 8 4 2" xfId="7353" xr:uid="{96B1284E-EF98-4D50-AC05-360343EE1D12}"/>
    <cellStyle name="Percent 3 5 8 4 2 2" xfId="7354" xr:uid="{42F68886-BB93-47C4-9971-55F526701DFB}"/>
    <cellStyle name="Percent 3 5 8 4 3" xfId="7355" xr:uid="{A07F0FF0-8465-4084-9CA4-3E04877A2B50}"/>
    <cellStyle name="Percent 3 5 8 4 3 2" xfId="7356" xr:uid="{3415114A-025B-41E0-AB8C-22A062FEED42}"/>
    <cellStyle name="Percent 3 5 8 4 4" xfId="7357" xr:uid="{70FFE04C-D560-4C7F-A8FF-D565DD3D425C}"/>
    <cellStyle name="Percent 3 5 8 5" xfId="7358" xr:uid="{E76E390F-A896-45DA-8B87-A781AC9FC479}"/>
    <cellStyle name="Percent 3 5 8 5 2" xfId="7359" xr:uid="{A1B6263B-BB0A-4426-BC46-DBCDEC35398C}"/>
    <cellStyle name="Percent 3 5 8 5 2 2" xfId="7360" xr:uid="{2A57349C-A413-4E33-96C8-0B2E57B90B29}"/>
    <cellStyle name="Percent 3 5 8 5 3" xfId="7361" xr:uid="{88C492F4-86EC-4F74-B0DE-166EC0A7D3F7}"/>
    <cellStyle name="Percent 3 5 8 5 3 2" xfId="7362" xr:uid="{2B942519-CDB5-44F0-BDEB-87FE5EFD869A}"/>
    <cellStyle name="Percent 3 5 8 5 4" xfId="7363" xr:uid="{777E1DF4-8A17-45EC-941E-736C2C44EDD3}"/>
    <cellStyle name="Percent 3 5 8 5 4 2" xfId="7364" xr:uid="{2BCB48FD-56B8-4CD1-858F-CC06BDC423F9}"/>
    <cellStyle name="Percent 3 5 8 5 5" xfId="7365" xr:uid="{02451FE7-C785-40FB-BC22-EF97FE054215}"/>
    <cellStyle name="Percent 3 5 8 6" xfId="7366" xr:uid="{C1365DAB-1256-4ED3-AE68-E916F42E55DA}"/>
    <cellStyle name="Percent 3 5 8 6 2" xfId="7367" xr:uid="{0533B342-51F0-4756-819C-0DBFBA73DBAA}"/>
    <cellStyle name="Percent 3 5 8 6 2 2" xfId="7368" xr:uid="{D8BC3DCA-5A6C-47B3-A123-3A3B5F7E0AA2}"/>
    <cellStyle name="Percent 3 5 8 6 3" xfId="7369" xr:uid="{553E1237-A899-489F-B4F9-FD4372AB92E7}"/>
    <cellStyle name="Percent 3 5 8 6 3 2" xfId="7370" xr:uid="{11C2AA49-DF86-4AEC-B78B-D90A0E284B4E}"/>
    <cellStyle name="Percent 3 5 8 6 4" xfId="7371" xr:uid="{62725EB9-18C0-4BEB-890A-91AA9B8BC0A6}"/>
    <cellStyle name="Percent 3 5 8 7" xfId="7372" xr:uid="{F09D10D1-BD67-4B28-9D0B-CAAAD4699842}"/>
    <cellStyle name="Percent 3 5 8 7 2" xfId="7373" xr:uid="{A5329B91-4506-4A06-B5D5-7934975B8DDC}"/>
    <cellStyle name="Percent 3 5 8 8" xfId="7374" xr:uid="{1677CCE9-FE0D-44B2-83C8-7C6A239C9329}"/>
    <cellStyle name="Percent 3 5 8 8 2" xfId="7375" xr:uid="{AE0BB9DF-E5A0-4428-83BD-B89E5395BA39}"/>
    <cellStyle name="Percent 3 5 8 9" xfId="7376" xr:uid="{2B5AECBA-2540-4FDD-8649-4A9E2E467087}"/>
    <cellStyle name="Percent 3 5 8 9 2" xfId="7377" xr:uid="{F4523686-682B-4067-BBA8-0DF6854CBFB7}"/>
    <cellStyle name="Percent 3 5 9" xfId="2864" xr:uid="{00000000-0005-0000-0000-000044100000}"/>
    <cellStyle name="Percent 3 5 9 10" xfId="7379" xr:uid="{38C5302B-AB0C-4623-B07A-19C77066DEB1}"/>
    <cellStyle name="Percent 3 5 9 11" xfId="7380" xr:uid="{3B8D82E3-3C10-49A6-8216-5DBC5F55B2F9}"/>
    <cellStyle name="Percent 3 5 9 12" xfId="7378" xr:uid="{033FA3BA-61AB-48DC-9A82-DA215144A93F}"/>
    <cellStyle name="Percent 3 5 9 2" xfId="7381" xr:uid="{0B14F751-AD7C-42AA-B73F-BF49B3B064C9}"/>
    <cellStyle name="Percent 3 5 9 2 2" xfId="7382" xr:uid="{C0AFFE3D-AE10-44F7-A7FA-FCA9C9B5120E}"/>
    <cellStyle name="Percent 3 5 9 2 2 2" xfId="7383" xr:uid="{A59E31A9-10A5-48DF-A3F6-C9A5EC37625B}"/>
    <cellStyle name="Percent 3 5 9 2 3" xfId="7384" xr:uid="{1E803627-9E64-473B-B9A8-0BA6DA10ACF7}"/>
    <cellStyle name="Percent 3 5 9 2 3 2" xfId="7385" xr:uid="{26DEE6D1-3B5D-4CF6-9F6F-7EA901FAEDA6}"/>
    <cellStyle name="Percent 3 5 9 2 4" xfId="7386" xr:uid="{4092D024-EA52-4C61-8223-58C524131860}"/>
    <cellStyle name="Percent 3 5 9 2 5" xfId="7387" xr:uid="{D9DBD678-6E95-4271-A189-6036FA539CFF}"/>
    <cellStyle name="Percent 3 5 9 3" xfId="7388" xr:uid="{796C22DE-4C7F-47E6-88D4-7E97AE2EB4FB}"/>
    <cellStyle name="Percent 3 5 9 3 2" xfId="7389" xr:uid="{744F46F3-E832-43F3-A66D-5791D040B2AF}"/>
    <cellStyle name="Percent 3 5 9 3 2 2" xfId="7390" xr:uid="{E2145F85-85A1-44EA-9C3C-BAC31DA91054}"/>
    <cellStyle name="Percent 3 5 9 3 3" xfId="7391" xr:uid="{871E7569-9ACB-485E-84C3-725547D02360}"/>
    <cellStyle name="Percent 3 5 9 3 3 2" xfId="7392" xr:uid="{0CEAFBFC-EE5C-4E99-8972-E86BDFA82741}"/>
    <cellStyle name="Percent 3 5 9 3 4" xfId="7393" xr:uid="{E1BB4B84-F841-4F52-AB85-FEF16B6E55F3}"/>
    <cellStyle name="Percent 3 5 9 4" xfId="7394" xr:uid="{CD546A8E-4894-41E3-892F-132BEAA34137}"/>
    <cellStyle name="Percent 3 5 9 4 2" xfId="7395" xr:uid="{143F5EFC-6A23-4CAD-82E0-2C0ABDDE43DF}"/>
    <cellStyle name="Percent 3 5 9 4 2 2" xfId="7396" xr:uid="{92FEAA6B-B4E7-4985-8792-C2D1D41F7B78}"/>
    <cellStyle name="Percent 3 5 9 4 3" xfId="7397" xr:uid="{EEB7F6A6-161A-433F-9A77-FF40F8670D7E}"/>
    <cellStyle name="Percent 3 5 9 4 3 2" xfId="7398" xr:uid="{5D3892D4-2739-422F-8B87-EAC8874A9F51}"/>
    <cellStyle name="Percent 3 5 9 4 4" xfId="7399" xr:uid="{5D51DA5B-81FE-4859-A757-622E670C9A69}"/>
    <cellStyle name="Percent 3 5 9 5" xfId="7400" xr:uid="{9AEF3861-2D3A-4B1D-B35C-A15D9A6629B4}"/>
    <cellStyle name="Percent 3 5 9 5 2" xfId="7401" xr:uid="{D0A61A3C-B145-4C78-A49A-261558A35C95}"/>
    <cellStyle name="Percent 3 5 9 5 2 2" xfId="7402" xr:uid="{EDB992C5-1B87-4259-9715-69D7093D9260}"/>
    <cellStyle name="Percent 3 5 9 5 3" xfId="7403" xr:uid="{C5E0E462-9A15-406F-9400-F7D3FE305478}"/>
    <cellStyle name="Percent 3 5 9 5 3 2" xfId="7404" xr:uid="{4274EE46-F876-403C-9052-164F732BB690}"/>
    <cellStyle name="Percent 3 5 9 5 4" xfId="7405" xr:uid="{74BC4A14-C014-4148-89D3-41072707947E}"/>
    <cellStyle name="Percent 3 5 9 5 4 2" xfId="7406" xr:uid="{6188E0FE-C93F-4C0F-B1E5-EE2828E3A5B2}"/>
    <cellStyle name="Percent 3 5 9 5 5" xfId="7407" xr:uid="{78727E23-2ADE-4A84-A992-B27E5796CFD2}"/>
    <cellStyle name="Percent 3 5 9 6" xfId="7408" xr:uid="{88E0433E-FE08-4E27-9303-725531BA47D9}"/>
    <cellStyle name="Percent 3 5 9 6 2" xfId="7409" xr:uid="{BB9E13ED-0F47-4BBD-AA0D-2A10C0B4774D}"/>
    <cellStyle name="Percent 3 5 9 6 2 2" xfId="7410" xr:uid="{35FBA129-D458-47B8-AD46-354B573AC45F}"/>
    <cellStyle name="Percent 3 5 9 6 3" xfId="7411" xr:uid="{44370BF5-EF6A-4023-AA5A-90D9E4D8911A}"/>
    <cellStyle name="Percent 3 5 9 6 3 2" xfId="7412" xr:uid="{AD4B78DF-C6C0-406B-9836-BD3D4B061B86}"/>
    <cellStyle name="Percent 3 5 9 6 4" xfId="7413" xr:uid="{45019A01-B6C5-4E3C-8777-08DFD123F958}"/>
    <cellStyle name="Percent 3 5 9 7" xfId="7414" xr:uid="{108A6A6F-669A-4514-8076-8790BFDBBAD6}"/>
    <cellStyle name="Percent 3 5 9 7 2" xfId="7415" xr:uid="{836F0B5E-8C05-48A3-BE7A-AFD1DBCC5AB0}"/>
    <cellStyle name="Percent 3 5 9 8" xfId="7416" xr:uid="{B6EE737A-A1F1-4AFB-871F-6585FD980E5C}"/>
    <cellStyle name="Percent 3 5 9 8 2" xfId="7417" xr:uid="{559E1DC1-C3B6-4527-829E-33C1D7E69771}"/>
    <cellStyle name="Percent 3 5 9 9" xfId="7418" xr:uid="{D7AC22DA-82B8-4AE6-A5C0-AE8BC93047C3}"/>
    <cellStyle name="Percent 3 5 9 9 2" xfId="7419" xr:uid="{05258AE6-AFC2-4F21-84CE-CE7A4A5DC6C9}"/>
    <cellStyle name="Percent 3 6" xfId="237" xr:uid="{00000000-0005-0000-0000-000045100000}"/>
    <cellStyle name="Percent 3 6 10" xfId="2865" xr:uid="{00000000-0005-0000-0000-000046100000}"/>
    <cellStyle name="Percent 3 6 10 10" xfId="7422" xr:uid="{E913B44D-1611-41C7-947A-05565F4F778E}"/>
    <cellStyle name="Percent 3 6 10 11" xfId="7423" xr:uid="{B8F489EB-17E0-4722-9862-490AD12470CF}"/>
    <cellStyle name="Percent 3 6 10 12" xfId="7421" xr:uid="{A0A1F29D-3592-4A2B-8546-0260EBBFB6A3}"/>
    <cellStyle name="Percent 3 6 10 2" xfId="7424" xr:uid="{1D2E6166-E733-4719-9AA4-7F11B3225618}"/>
    <cellStyle name="Percent 3 6 10 2 2" xfId="7425" xr:uid="{F892DED1-2E9A-4A92-A557-39C3D6BD7F8E}"/>
    <cellStyle name="Percent 3 6 10 2 2 2" xfId="7426" xr:uid="{DED1CE02-32BF-4E1D-BF54-6686B011EFF5}"/>
    <cellStyle name="Percent 3 6 10 2 3" xfId="7427" xr:uid="{5E5872DD-7BE3-4E66-A7B5-B6A5DED5D2E6}"/>
    <cellStyle name="Percent 3 6 10 2 3 2" xfId="7428" xr:uid="{A76CA867-8B96-42CC-A94D-539FAC910EC1}"/>
    <cellStyle name="Percent 3 6 10 2 4" xfId="7429" xr:uid="{238DBB7C-A077-4A24-95F8-92954F325A75}"/>
    <cellStyle name="Percent 3 6 10 2 5" xfId="7430" xr:uid="{B96EBC02-5F69-4561-9A5B-EA597F118065}"/>
    <cellStyle name="Percent 3 6 10 3" xfId="7431" xr:uid="{6D6B38CC-6CFF-4D6F-B2A8-91EBD82D4DA1}"/>
    <cellStyle name="Percent 3 6 10 3 2" xfId="7432" xr:uid="{1B7D474B-C944-4A23-8A35-70E09031EF7F}"/>
    <cellStyle name="Percent 3 6 10 3 2 2" xfId="7433" xr:uid="{F28BCFE1-E2E3-40ED-979C-DB17FBD1FD83}"/>
    <cellStyle name="Percent 3 6 10 3 3" xfId="7434" xr:uid="{5BDFBB58-276F-4DE1-B61B-8FC263C547DF}"/>
    <cellStyle name="Percent 3 6 10 3 3 2" xfId="7435" xr:uid="{DD1B4D53-41F5-4134-864F-3119AB52AD23}"/>
    <cellStyle name="Percent 3 6 10 3 4" xfId="7436" xr:uid="{38D6ACC8-7AAE-477E-9663-F9E9B47E35AA}"/>
    <cellStyle name="Percent 3 6 10 4" xfId="7437" xr:uid="{777CDFFB-6F74-433C-AF77-FBF4AEEA183B}"/>
    <cellStyle name="Percent 3 6 10 4 2" xfId="7438" xr:uid="{23B2BF33-8572-4346-81DA-4C03840644E2}"/>
    <cellStyle name="Percent 3 6 10 4 2 2" xfId="7439" xr:uid="{72A00FC1-9B25-4953-A828-8BA16714C12A}"/>
    <cellStyle name="Percent 3 6 10 4 3" xfId="7440" xr:uid="{1A252BAC-2D74-4A23-84B6-C308C353B8A1}"/>
    <cellStyle name="Percent 3 6 10 4 3 2" xfId="7441" xr:uid="{61281B83-521F-4A0A-8B21-F3A778BBE8D3}"/>
    <cellStyle name="Percent 3 6 10 4 4" xfId="7442" xr:uid="{7EBC5984-8408-4E67-953C-7E108BAA4994}"/>
    <cellStyle name="Percent 3 6 10 5" xfId="7443" xr:uid="{BE25D571-4655-4088-929E-8D20713B2CE6}"/>
    <cellStyle name="Percent 3 6 10 5 2" xfId="7444" xr:uid="{4B342F9B-4CAD-4C88-8C3D-422CAD739C51}"/>
    <cellStyle name="Percent 3 6 10 5 2 2" xfId="7445" xr:uid="{036CBED5-9A92-4F84-89C7-17575B9B2D2E}"/>
    <cellStyle name="Percent 3 6 10 5 3" xfId="7446" xr:uid="{0EB4D9CA-4705-4203-A166-2056D64DE8A1}"/>
    <cellStyle name="Percent 3 6 10 5 3 2" xfId="7447" xr:uid="{B8874B49-F2EB-41C9-A407-C53B78079E31}"/>
    <cellStyle name="Percent 3 6 10 5 4" xfId="7448" xr:uid="{1BF79C28-2BCE-4BAF-90B8-FC1CAB160DC7}"/>
    <cellStyle name="Percent 3 6 10 5 4 2" xfId="7449" xr:uid="{38A0E9F5-B35A-486C-AA23-62EBAB22693D}"/>
    <cellStyle name="Percent 3 6 10 5 5" xfId="7450" xr:uid="{C0DBAE04-3565-4A3B-A6E4-E90CF4B6DF5A}"/>
    <cellStyle name="Percent 3 6 10 6" xfId="7451" xr:uid="{21DB867B-E61A-4E66-8602-DBA3F28E094A}"/>
    <cellStyle name="Percent 3 6 10 6 2" xfId="7452" xr:uid="{93860C38-CABA-4721-A051-E41D75C490C3}"/>
    <cellStyle name="Percent 3 6 10 6 2 2" xfId="7453" xr:uid="{0AA3DF68-45EF-460E-98F8-66DD213AF97F}"/>
    <cellStyle name="Percent 3 6 10 6 3" xfId="7454" xr:uid="{18B674BA-ECFE-465D-83FD-7B74EEC24ED2}"/>
    <cellStyle name="Percent 3 6 10 6 3 2" xfId="7455" xr:uid="{DB33CC08-D28F-4B6D-B81E-7CD6E9D529CA}"/>
    <cellStyle name="Percent 3 6 10 6 4" xfId="7456" xr:uid="{7C7C1004-48A5-42F9-B92E-05A6E7618A56}"/>
    <cellStyle name="Percent 3 6 10 7" xfId="7457" xr:uid="{C1C3C2B0-B655-4C4D-B420-285027B67309}"/>
    <cellStyle name="Percent 3 6 10 7 2" xfId="7458" xr:uid="{86808D25-C784-4B17-8AFC-10C14DB3D507}"/>
    <cellStyle name="Percent 3 6 10 8" xfId="7459" xr:uid="{9C693E7E-ED8C-4F93-A16E-E07942A165B5}"/>
    <cellStyle name="Percent 3 6 10 8 2" xfId="7460" xr:uid="{839EA4B3-ED88-4756-BB7F-6FCA3798FE61}"/>
    <cellStyle name="Percent 3 6 10 9" xfId="7461" xr:uid="{D75D1476-DB4A-4029-9244-0D87954FC602}"/>
    <cellStyle name="Percent 3 6 10 9 2" xfId="7462" xr:uid="{7B9FE275-00F3-4042-A09A-544FF7E5E785}"/>
    <cellStyle name="Percent 3 6 11" xfId="2866" xr:uid="{00000000-0005-0000-0000-000047100000}"/>
    <cellStyle name="Percent 3 6 11 10" xfId="7464" xr:uid="{8E3441C0-1149-46F4-B1F9-5FF84D011FB9}"/>
    <cellStyle name="Percent 3 6 11 11" xfId="7465" xr:uid="{BCB6DF78-55C7-422F-9097-134D57E5ED98}"/>
    <cellStyle name="Percent 3 6 11 12" xfId="7463" xr:uid="{9FAE4B2E-A289-465C-8A8B-483059A0BDE8}"/>
    <cellStyle name="Percent 3 6 11 2" xfId="7466" xr:uid="{A4FF1164-DEB5-4A6A-A01D-AC50BFDFF063}"/>
    <cellStyle name="Percent 3 6 11 2 2" xfId="7467" xr:uid="{1DFD2452-F98B-4E03-A39A-BD0A2D8EF869}"/>
    <cellStyle name="Percent 3 6 11 2 2 2" xfId="7468" xr:uid="{D071215B-1AAB-44F1-B560-742089A557AC}"/>
    <cellStyle name="Percent 3 6 11 2 3" xfId="7469" xr:uid="{FDEB38F8-2327-443E-B622-26B7B40A063D}"/>
    <cellStyle name="Percent 3 6 11 2 3 2" xfId="7470" xr:uid="{E56EAC62-2B94-48D8-94BC-677CA9BA4AA7}"/>
    <cellStyle name="Percent 3 6 11 2 4" xfId="7471" xr:uid="{91B85887-59A0-4BAC-B460-3B4B9FF3459F}"/>
    <cellStyle name="Percent 3 6 11 2 5" xfId="7472" xr:uid="{D128A4BA-9A97-4960-B061-F4E5717B26AB}"/>
    <cellStyle name="Percent 3 6 11 3" xfId="7473" xr:uid="{F4774AA6-039E-4EAD-8558-404B63F6875F}"/>
    <cellStyle name="Percent 3 6 11 3 2" xfId="7474" xr:uid="{56CFC4B3-BED9-4F61-9910-EACA512382AE}"/>
    <cellStyle name="Percent 3 6 11 3 2 2" xfId="7475" xr:uid="{13D3EB56-3A35-4D19-99A8-DAA107A59A86}"/>
    <cellStyle name="Percent 3 6 11 3 3" xfId="7476" xr:uid="{269CCEB3-4D51-4671-B84A-40F547FEF4C3}"/>
    <cellStyle name="Percent 3 6 11 3 3 2" xfId="7477" xr:uid="{6CF104C1-D710-4024-BF01-D090188FB16D}"/>
    <cellStyle name="Percent 3 6 11 3 4" xfId="7478" xr:uid="{A6A0AF5F-723E-4F58-9CF4-3CD5CF226FA0}"/>
    <cellStyle name="Percent 3 6 11 4" xfId="7479" xr:uid="{6D943D2D-A06E-4AF9-8FDB-B667804AB0B8}"/>
    <cellStyle name="Percent 3 6 11 4 2" xfId="7480" xr:uid="{1E8B1938-AE8E-4EC8-B2D1-8AD712DE2AA0}"/>
    <cellStyle name="Percent 3 6 11 4 2 2" xfId="7481" xr:uid="{21F7E84B-2488-458F-9B62-E69A440B9E53}"/>
    <cellStyle name="Percent 3 6 11 4 3" xfId="7482" xr:uid="{D3595503-A848-4F65-B66C-6F1E3C702C8B}"/>
    <cellStyle name="Percent 3 6 11 4 3 2" xfId="7483" xr:uid="{9CE7E157-E5B8-4E78-8518-47A7EF05F188}"/>
    <cellStyle name="Percent 3 6 11 4 4" xfId="7484" xr:uid="{A94E5713-896E-4E1D-8FD6-E4A0CF578790}"/>
    <cellStyle name="Percent 3 6 11 5" xfId="7485" xr:uid="{8DA5A9F0-C08B-437F-906F-B2A3234F433B}"/>
    <cellStyle name="Percent 3 6 11 5 2" xfId="7486" xr:uid="{DC3017B6-29E3-4617-8599-947842E70ABE}"/>
    <cellStyle name="Percent 3 6 11 5 2 2" xfId="7487" xr:uid="{929CEBD9-9447-40E1-8157-4E7967EBEF3A}"/>
    <cellStyle name="Percent 3 6 11 5 3" xfId="7488" xr:uid="{3ADBACEA-31EB-4020-B037-C6CB48E5B5BE}"/>
    <cellStyle name="Percent 3 6 11 5 3 2" xfId="7489" xr:uid="{2BBDAA3C-A569-4BCD-ACA1-386B8F423805}"/>
    <cellStyle name="Percent 3 6 11 5 4" xfId="7490" xr:uid="{067AC908-480F-4ED1-ABDD-24817C72B90D}"/>
    <cellStyle name="Percent 3 6 11 5 4 2" xfId="7491" xr:uid="{4A61E9B1-9A4E-484F-AFCF-97D6217332B3}"/>
    <cellStyle name="Percent 3 6 11 5 5" xfId="7492" xr:uid="{F0CBAC2D-78E8-4350-99A2-F8D7A17C6A03}"/>
    <cellStyle name="Percent 3 6 11 6" xfId="7493" xr:uid="{3339D626-A566-4D2A-B762-FE05B28621DD}"/>
    <cellStyle name="Percent 3 6 11 6 2" xfId="7494" xr:uid="{671164D7-39BF-4186-85DA-1A1482977D72}"/>
    <cellStyle name="Percent 3 6 11 6 2 2" xfId="7495" xr:uid="{A181FDAB-C25A-449A-81CD-4114AE56DA50}"/>
    <cellStyle name="Percent 3 6 11 6 3" xfId="7496" xr:uid="{8E1E3C20-ECD6-4F50-87F3-409D822A4EAE}"/>
    <cellStyle name="Percent 3 6 11 6 3 2" xfId="7497" xr:uid="{AFDD1946-83EB-4009-B51C-0FE5914389C5}"/>
    <cellStyle name="Percent 3 6 11 6 4" xfId="7498" xr:uid="{31948A1D-3DF4-412F-8C2C-89EDE028C58E}"/>
    <cellStyle name="Percent 3 6 11 7" xfId="7499" xr:uid="{D6B39F09-02B5-46FD-8785-A2A5B8EC95E3}"/>
    <cellStyle name="Percent 3 6 11 7 2" xfId="7500" xr:uid="{06900435-1CA1-42D2-87B6-1D969DD26B0C}"/>
    <cellStyle name="Percent 3 6 11 8" xfId="7501" xr:uid="{13EDBE34-AB0A-42DF-9A1A-09480B9695F1}"/>
    <cellStyle name="Percent 3 6 11 8 2" xfId="7502" xr:uid="{D5547BF1-204E-4188-9F59-82B4E27B85C0}"/>
    <cellStyle name="Percent 3 6 11 9" xfId="7503" xr:uid="{6FA81B33-9A30-4A47-A03A-3C3C2C8EE33F}"/>
    <cellStyle name="Percent 3 6 11 9 2" xfId="7504" xr:uid="{DFA921B6-5F3B-4797-A40C-7AFEABB9E57B}"/>
    <cellStyle name="Percent 3 6 12" xfId="2867" xr:uid="{00000000-0005-0000-0000-000048100000}"/>
    <cellStyle name="Percent 3 6 12 10" xfId="7506" xr:uid="{E8FDDA9C-B818-4995-B6E0-1BCF5EABFD81}"/>
    <cellStyle name="Percent 3 6 12 11" xfId="7507" xr:uid="{55BFB92E-3093-4E2E-A4F9-EDB33A6C30B2}"/>
    <cellStyle name="Percent 3 6 12 12" xfId="7505" xr:uid="{BFB75E72-7B0F-4A36-94BC-D64F0B63829E}"/>
    <cellStyle name="Percent 3 6 12 2" xfId="7508" xr:uid="{1F363363-F2B2-4B3E-8531-933C36ECDC84}"/>
    <cellStyle name="Percent 3 6 12 2 2" xfId="7509" xr:uid="{CB609BB5-1F3E-4E4B-9CB8-ADDF5552D681}"/>
    <cellStyle name="Percent 3 6 12 2 2 2" xfId="7510" xr:uid="{747EECAF-549B-4D5C-B2CB-B45574A10F0B}"/>
    <cellStyle name="Percent 3 6 12 2 3" xfId="7511" xr:uid="{807EF617-8296-4870-9951-88E872CCCB0E}"/>
    <cellStyle name="Percent 3 6 12 2 3 2" xfId="7512" xr:uid="{B862737B-0D08-4932-A900-4EB21ADF200A}"/>
    <cellStyle name="Percent 3 6 12 2 4" xfId="7513" xr:uid="{A670FD6B-40E7-4598-97C3-BAE9F2F19639}"/>
    <cellStyle name="Percent 3 6 12 2 5" xfId="7514" xr:uid="{DF012E54-93CB-4221-88B5-0A14B7E12853}"/>
    <cellStyle name="Percent 3 6 12 3" xfId="7515" xr:uid="{B621F61B-7DEE-42B0-9C8C-86C723B264E2}"/>
    <cellStyle name="Percent 3 6 12 3 2" xfId="7516" xr:uid="{D9D3B356-9CE7-4CDA-93CC-402796EDD1F3}"/>
    <cellStyle name="Percent 3 6 12 3 2 2" xfId="7517" xr:uid="{56D501C6-EBCD-460A-BC91-3BC985B278D9}"/>
    <cellStyle name="Percent 3 6 12 3 3" xfId="7518" xr:uid="{603F91B1-009F-4260-9D18-D889AF40627E}"/>
    <cellStyle name="Percent 3 6 12 3 3 2" xfId="7519" xr:uid="{B9EB7080-2251-44F5-9734-EA3DBD3F6C08}"/>
    <cellStyle name="Percent 3 6 12 3 4" xfId="7520" xr:uid="{2C2B9F19-A9CD-4D5F-8D5B-726F500C387E}"/>
    <cellStyle name="Percent 3 6 12 4" xfId="7521" xr:uid="{BE356F9E-9B5B-4D68-9394-389B04B97F59}"/>
    <cellStyle name="Percent 3 6 12 4 2" xfId="7522" xr:uid="{676FBDC3-9378-422E-8BF3-5E464BE06F4F}"/>
    <cellStyle name="Percent 3 6 12 4 2 2" xfId="7523" xr:uid="{687283B0-6C42-45BD-BED6-0A5EF9066872}"/>
    <cellStyle name="Percent 3 6 12 4 3" xfId="7524" xr:uid="{EE4FFF65-0EFB-48CC-8C91-CC70423B0FC6}"/>
    <cellStyle name="Percent 3 6 12 4 3 2" xfId="7525" xr:uid="{6F8D2050-D757-43A6-9873-26954F9EB0F1}"/>
    <cellStyle name="Percent 3 6 12 4 4" xfId="7526" xr:uid="{6C3CE52E-2F04-4719-9D77-870E2D99F680}"/>
    <cellStyle name="Percent 3 6 12 5" xfId="7527" xr:uid="{B25C6E3A-2941-4AC5-AF8D-F82EED3BC358}"/>
    <cellStyle name="Percent 3 6 12 5 2" xfId="7528" xr:uid="{B7EA9C11-C2E8-418A-92E5-C779D784CB40}"/>
    <cellStyle name="Percent 3 6 12 5 2 2" xfId="7529" xr:uid="{ABC9AE25-8D10-44F6-9BBC-569C77C9C370}"/>
    <cellStyle name="Percent 3 6 12 5 3" xfId="7530" xr:uid="{0A6D985F-A592-4A2F-AFCD-58B9699EC677}"/>
    <cellStyle name="Percent 3 6 12 5 3 2" xfId="7531" xr:uid="{5F23877E-1A41-4EF5-8715-8209E4FE3161}"/>
    <cellStyle name="Percent 3 6 12 5 4" xfId="7532" xr:uid="{7F268F0E-6D37-450D-9C8B-614ECFF432D1}"/>
    <cellStyle name="Percent 3 6 12 5 4 2" xfId="7533" xr:uid="{7B440CE1-30B4-4E09-9D67-6BD0DCB019FF}"/>
    <cellStyle name="Percent 3 6 12 5 5" xfId="7534" xr:uid="{24B060BD-057E-4669-B893-6C0C06F7AB17}"/>
    <cellStyle name="Percent 3 6 12 6" xfId="7535" xr:uid="{4D064A44-BDBC-4858-8EC4-0C86E7ED11B6}"/>
    <cellStyle name="Percent 3 6 12 6 2" xfId="7536" xr:uid="{A1E345A2-A2DB-4DBD-9D76-D195D739C42E}"/>
    <cellStyle name="Percent 3 6 12 6 2 2" xfId="7537" xr:uid="{F052DE4A-5F19-40A2-B2FE-895A9E3E0B01}"/>
    <cellStyle name="Percent 3 6 12 6 3" xfId="7538" xr:uid="{39C6B0A4-6F7C-44C1-9DAC-51440AE3AC6C}"/>
    <cellStyle name="Percent 3 6 12 6 3 2" xfId="7539" xr:uid="{ECA9F766-DDD4-4FDE-A42F-9E6DF26A267D}"/>
    <cellStyle name="Percent 3 6 12 6 4" xfId="7540" xr:uid="{B3736201-13F7-4C78-B571-0E80E0706EA1}"/>
    <cellStyle name="Percent 3 6 12 7" xfId="7541" xr:uid="{686C70BF-8D25-4E85-AF26-091DA6548F9F}"/>
    <cellStyle name="Percent 3 6 12 7 2" xfId="7542" xr:uid="{FC0FD3CE-7392-4058-8377-C5A777643538}"/>
    <cellStyle name="Percent 3 6 12 8" xfId="7543" xr:uid="{0C2AC90F-CC8C-4628-BF59-3D148C62DB4D}"/>
    <cellStyle name="Percent 3 6 12 8 2" xfId="7544" xr:uid="{1CC0D694-25CC-46C4-9720-07EF7BBCB68A}"/>
    <cellStyle name="Percent 3 6 12 9" xfId="7545" xr:uid="{5D8CE07E-1462-44FE-8B4B-23A7C9CEC3E7}"/>
    <cellStyle name="Percent 3 6 12 9 2" xfId="7546" xr:uid="{5D3EBD6A-C00C-48CE-A3F3-5012190AC5E5}"/>
    <cellStyle name="Percent 3 6 13" xfId="2868" xr:uid="{00000000-0005-0000-0000-000049100000}"/>
    <cellStyle name="Percent 3 6 13 10" xfId="7548" xr:uid="{18E6A348-1F68-40CD-B61B-D0B6E6FC1235}"/>
    <cellStyle name="Percent 3 6 13 11" xfId="7549" xr:uid="{4F726AFD-48AC-44A3-930C-8F18D44D43FA}"/>
    <cellStyle name="Percent 3 6 13 12" xfId="7547" xr:uid="{B9822427-10EC-4DA8-92E1-D3BCE5AECD29}"/>
    <cellStyle name="Percent 3 6 13 2" xfId="7550" xr:uid="{C6C79FE5-7FFE-405A-9A8F-6FFBBEB08837}"/>
    <cellStyle name="Percent 3 6 13 2 2" xfId="7551" xr:uid="{3898C2BC-5E0F-4D77-AB6B-95320D9F1A54}"/>
    <cellStyle name="Percent 3 6 13 2 2 2" xfId="7552" xr:uid="{9B631A01-C342-4D0E-914A-290C76448C83}"/>
    <cellStyle name="Percent 3 6 13 2 3" xfId="7553" xr:uid="{73B6338F-B666-4F17-BA81-755776F6F8A9}"/>
    <cellStyle name="Percent 3 6 13 2 3 2" xfId="7554" xr:uid="{A0F0F68B-4B55-426A-B424-5247A13A710F}"/>
    <cellStyle name="Percent 3 6 13 2 4" xfId="7555" xr:uid="{C09E9366-1C6F-45E6-A6EA-3EDC5BC59E1D}"/>
    <cellStyle name="Percent 3 6 13 2 5" xfId="7556" xr:uid="{F7019C66-D38D-4FAB-91CA-B524A310CD3E}"/>
    <cellStyle name="Percent 3 6 13 3" xfId="7557" xr:uid="{D91495B2-FF6C-4F03-AC04-4C3E1C84BB88}"/>
    <cellStyle name="Percent 3 6 13 3 2" xfId="7558" xr:uid="{385FFBEB-7E07-4EF3-B032-02EC0C409D90}"/>
    <cellStyle name="Percent 3 6 13 3 2 2" xfId="7559" xr:uid="{96CFECB6-CBC2-4B24-9201-652A8C1A60A9}"/>
    <cellStyle name="Percent 3 6 13 3 3" xfId="7560" xr:uid="{05F2EC2C-294D-45A6-9524-D2B50B6F1572}"/>
    <cellStyle name="Percent 3 6 13 3 3 2" xfId="7561" xr:uid="{44815FBA-5FD7-46D9-B1E5-A695D0E127E4}"/>
    <cellStyle name="Percent 3 6 13 3 4" xfId="7562" xr:uid="{051A130C-3A37-4AAE-8946-72817F5B7680}"/>
    <cellStyle name="Percent 3 6 13 4" xfId="7563" xr:uid="{BEEFC23D-2F17-4F7A-A88F-6BD05CCDB90B}"/>
    <cellStyle name="Percent 3 6 13 4 2" xfId="7564" xr:uid="{3A56E073-8408-4478-B3E8-D2B792BA7A86}"/>
    <cellStyle name="Percent 3 6 13 4 2 2" xfId="7565" xr:uid="{7DB74D13-D757-4F96-95FE-EA4EB434D6DD}"/>
    <cellStyle name="Percent 3 6 13 4 3" xfId="7566" xr:uid="{B4FE9591-D460-4EB6-A619-3B628E038F48}"/>
    <cellStyle name="Percent 3 6 13 4 3 2" xfId="7567" xr:uid="{3486BCF3-82DC-4681-B0D8-98707A2BCD2B}"/>
    <cellStyle name="Percent 3 6 13 4 4" xfId="7568" xr:uid="{F91FA93C-F9EA-4913-99BE-4CC12C9F414D}"/>
    <cellStyle name="Percent 3 6 13 5" xfId="7569" xr:uid="{0AFB4270-B3E5-484B-8000-D342210282E1}"/>
    <cellStyle name="Percent 3 6 13 5 2" xfId="7570" xr:uid="{98A97110-DA39-477C-862E-93EBD61678D2}"/>
    <cellStyle name="Percent 3 6 13 5 2 2" xfId="7571" xr:uid="{0188962D-027A-48BF-A86A-EC4124F4597F}"/>
    <cellStyle name="Percent 3 6 13 5 3" xfId="7572" xr:uid="{D5278C49-88BF-47D1-9F25-5C0C164F591B}"/>
    <cellStyle name="Percent 3 6 13 5 3 2" xfId="7573" xr:uid="{EADD795D-D7C2-4C5F-A3E9-6E17651F405D}"/>
    <cellStyle name="Percent 3 6 13 5 4" xfId="7574" xr:uid="{FDD112F4-B8F2-4C46-81DC-8345221283AF}"/>
    <cellStyle name="Percent 3 6 13 5 4 2" xfId="7575" xr:uid="{CA7BCE35-CE6C-41EC-8FA6-F4476278FEC5}"/>
    <cellStyle name="Percent 3 6 13 5 5" xfId="7576" xr:uid="{C3104EC0-8FC0-4ECF-A8EB-5E8CBA93BD71}"/>
    <cellStyle name="Percent 3 6 13 6" xfId="7577" xr:uid="{14829DC9-7014-4B01-B69A-BD5CC8AB49FA}"/>
    <cellStyle name="Percent 3 6 13 6 2" xfId="7578" xr:uid="{51DC18E1-B5E1-4026-BA6F-13AB9CE97BC5}"/>
    <cellStyle name="Percent 3 6 13 6 2 2" xfId="7579" xr:uid="{E558AA09-F632-41A7-927D-3B31FA232FBB}"/>
    <cellStyle name="Percent 3 6 13 6 3" xfId="7580" xr:uid="{8FAD58AF-F7D8-40D2-BF89-1713F1503948}"/>
    <cellStyle name="Percent 3 6 13 6 3 2" xfId="7581" xr:uid="{8AABC57F-0CC9-4F20-977A-7A46E0F480EC}"/>
    <cellStyle name="Percent 3 6 13 6 4" xfId="7582" xr:uid="{29E38AA7-4252-483B-BBCB-95B8E8EC88CF}"/>
    <cellStyle name="Percent 3 6 13 7" xfId="7583" xr:uid="{32068D8D-EAFA-4FF1-9B9C-6D3508B58B5E}"/>
    <cellStyle name="Percent 3 6 13 7 2" xfId="7584" xr:uid="{1230E280-9B77-4590-8DEB-2FC4B168A4D9}"/>
    <cellStyle name="Percent 3 6 13 8" xfId="7585" xr:uid="{897AE702-2A43-447F-B8CE-8C8C928FA30F}"/>
    <cellStyle name="Percent 3 6 13 8 2" xfId="7586" xr:uid="{6877D822-9D82-4716-87C5-EF68DCA24493}"/>
    <cellStyle name="Percent 3 6 13 9" xfId="7587" xr:uid="{9D50DAAE-B8EE-4326-96F8-999B37DA9EB6}"/>
    <cellStyle name="Percent 3 6 13 9 2" xfId="7588" xr:uid="{78EB839E-F314-4458-B2BE-30D70CB41528}"/>
    <cellStyle name="Percent 3 6 14" xfId="2869" xr:uid="{00000000-0005-0000-0000-00004A100000}"/>
    <cellStyle name="Percent 3 6 14 10" xfId="7590" xr:uid="{178E0D96-99E6-4B11-825E-91C24C8849E4}"/>
    <cellStyle name="Percent 3 6 14 11" xfId="7591" xr:uid="{96D7CBB5-4CA4-47AA-B62D-2CAB886A2C9D}"/>
    <cellStyle name="Percent 3 6 14 12" xfId="7589" xr:uid="{1666CDD0-FCF0-4ABB-BC33-4C17B1BE59C7}"/>
    <cellStyle name="Percent 3 6 14 2" xfId="7592" xr:uid="{EF5DCAEB-39B9-4339-B61F-ABDFC979D466}"/>
    <cellStyle name="Percent 3 6 14 2 2" xfId="7593" xr:uid="{E73D01B8-55B8-4251-88BB-914B89F09ADC}"/>
    <cellStyle name="Percent 3 6 14 2 2 2" xfId="7594" xr:uid="{3183A235-5EF0-4C59-8648-B10FE75F5295}"/>
    <cellStyle name="Percent 3 6 14 2 3" xfId="7595" xr:uid="{2C01C065-6F59-4868-989B-3FBC5A77FEBF}"/>
    <cellStyle name="Percent 3 6 14 2 3 2" xfId="7596" xr:uid="{8153B3BA-5F24-4AC9-8BAD-3BFB7337FF8B}"/>
    <cellStyle name="Percent 3 6 14 2 4" xfId="7597" xr:uid="{3A649E2D-05B6-40E6-8BB9-63A8F693BD2F}"/>
    <cellStyle name="Percent 3 6 14 2 5" xfId="7598" xr:uid="{B205CED5-36E4-4C85-A76A-0EC31A47060B}"/>
    <cellStyle name="Percent 3 6 14 3" xfId="7599" xr:uid="{F3AE89FB-2051-4749-AECC-AEB2B4BACDF4}"/>
    <cellStyle name="Percent 3 6 14 3 2" xfId="7600" xr:uid="{42B58C49-370C-4E86-92AA-56F61BCA4DCE}"/>
    <cellStyle name="Percent 3 6 14 3 2 2" xfId="7601" xr:uid="{A1281C54-39A8-42CE-8502-9CDF641CE413}"/>
    <cellStyle name="Percent 3 6 14 3 3" xfId="7602" xr:uid="{43F53684-72DD-469D-9BBC-D37158D240C7}"/>
    <cellStyle name="Percent 3 6 14 3 3 2" xfId="7603" xr:uid="{37AB84DC-F58A-4B15-86B9-0555E1E734F2}"/>
    <cellStyle name="Percent 3 6 14 3 4" xfId="7604" xr:uid="{4A329246-1C48-459C-80E2-D09B75AEAC76}"/>
    <cellStyle name="Percent 3 6 14 4" xfId="7605" xr:uid="{5E8DA46E-6AA9-42C8-8754-35B557D7C08D}"/>
    <cellStyle name="Percent 3 6 14 4 2" xfId="7606" xr:uid="{5F6C7989-100F-4551-91E3-BB2F713563D9}"/>
    <cellStyle name="Percent 3 6 14 4 2 2" xfId="7607" xr:uid="{A0BC95E0-3658-4A51-A485-7BC925CD07DD}"/>
    <cellStyle name="Percent 3 6 14 4 3" xfId="7608" xr:uid="{F6775E41-5B41-4615-AF8F-6FA9D7A41EB9}"/>
    <cellStyle name="Percent 3 6 14 4 3 2" xfId="7609" xr:uid="{E747FF28-B00B-4B64-AFBD-18A0F7421141}"/>
    <cellStyle name="Percent 3 6 14 4 4" xfId="7610" xr:uid="{76412615-EE58-4870-8C16-938BF0BD2854}"/>
    <cellStyle name="Percent 3 6 14 5" xfId="7611" xr:uid="{E962CED0-E680-4F93-971C-E9ABEAFE6EFF}"/>
    <cellStyle name="Percent 3 6 14 5 2" xfId="7612" xr:uid="{771D1E8A-7485-458A-A244-9A4453FF39E2}"/>
    <cellStyle name="Percent 3 6 14 5 2 2" xfId="7613" xr:uid="{DFBD8351-921F-499E-9043-F2B8973E4D00}"/>
    <cellStyle name="Percent 3 6 14 5 3" xfId="7614" xr:uid="{2D48F467-7C16-4E31-988B-B30077719BC1}"/>
    <cellStyle name="Percent 3 6 14 5 3 2" xfId="7615" xr:uid="{340EACFB-8DB4-4739-A23B-E5CF66A0CAA5}"/>
    <cellStyle name="Percent 3 6 14 5 4" xfId="7616" xr:uid="{5BFA207E-C896-49B9-94BB-8F137C2EFA5C}"/>
    <cellStyle name="Percent 3 6 14 5 4 2" xfId="7617" xr:uid="{ECC4F78A-AA6B-4CB3-8118-73ED027A89E8}"/>
    <cellStyle name="Percent 3 6 14 5 5" xfId="7618" xr:uid="{E72624E6-4456-4EE5-9647-3CF7BB4253B1}"/>
    <cellStyle name="Percent 3 6 14 6" xfId="7619" xr:uid="{9BB18DA6-66A7-45D9-B9F8-8E1F0E5BAD2C}"/>
    <cellStyle name="Percent 3 6 14 6 2" xfId="7620" xr:uid="{8BF05464-F555-41EA-AFCA-B6C7F40E37B1}"/>
    <cellStyle name="Percent 3 6 14 6 2 2" xfId="7621" xr:uid="{5E596D33-C6F9-4D01-9203-EBA0C8779368}"/>
    <cellStyle name="Percent 3 6 14 6 3" xfId="7622" xr:uid="{082636B3-AF0C-4A54-ACF4-2236636CB2E7}"/>
    <cellStyle name="Percent 3 6 14 6 3 2" xfId="7623" xr:uid="{6390A473-81CB-4284-BAB0-8C163BE5AF80}"/>
    <cellStyle name="Percent 3 6 14 6 4" xfId="7624" xr:uid="{BD900DBF-6D60-4786-9B24-38CE608C6A11}"/>
    <cellStyle name="Percent 3 6 14 7" xfId="7625" xr:uid="{369B510D-9128-4CEB-80B7-900D85A7C164}"/>
    <cellStyle name="Percent 3 6 14 7 2" xfId="7626" xr:uid="{33CED80E-65C9-4B02-AA8B-9F218DCB383B}"/>
    <cellStyle name="Percent 3 6 14 8" xfId="7627" xr:uid="{5DDC84C7-A20C-4CFA-B389-FEFDCB7CEBC7}"/>
    <cellStyle name="Percent 3 6 14 8 2" xfId="7628" xr:uid="{541E0159-D329-4753-AB75-861DF139E6B4}"/>
    <cellStyle name="Percent 3 6 14 9" xfId="7629" xr:uid="{91E21A01-C279-40C3-BF3B-890DBDEAEFD1}"/>
    <cellStyle name="Percent 3 6 14 9 2" xfId="7630" xr:uid="{F5417DAC-596E-4333-9F57-741864D9950D}"/>
    <cellStyle name="Percent 3 6 15" xfId="2870" xr:uid="{00000000-0005-0000-0000-00004B100000}"/>
    <cellStyle name="Percent 3 6 15 10" xfId="7632" xr:uid="{3FFF24C4-4C8B-4442-A2E6-E7DC489C2E2B}"/>
    <cellStyle name="Percent 3 6 15 11" xfId="7633" xr:uid="{82F5BCE7-BBF0-4C09-AEEF-A255676143FF}"/>
    <cellStyle name="Percent 3 6 15 12" xfId="7631" xr:uid="{34515A92-37DA-4EC2-82B7-B75D5B917192}"/>
    <cellStyle name="Percent 3 6 15 2" xfId="7634" xr:uid="{23DD7C9A-AA78-45D1-B5A2-035AB6458A3E}"/>
    <cellStyle name="Percent 3 6 15 2 2" xfId="7635" xr:uid="{12849D4B-34B0-47F9-A476-812EA2346B77}"/>
    <cellStyle name="Percent 3 6 15 2 2 2" xfId="7636" xr:uid="{2A92D8D9-F443-446B-B48F-BBD9D8E0B596}"/>
    <cellStyle name="Percent 3 6 15 2 3" xfId="7637" xr:uid="{0F287CBD-0113-4C5B-8E20-ABD5AC3FC8F0}"/>
    <cellStyle name="Percent 3 6 15 2 3 2" xfId="7638" xr:uid="{CF50907E-5F51-4E6D-B277-642D359D72BE}"/>
    <cellStyle name="Percent 3 6 15 2 4" xfId="7639" xr:uid="{8972B2CF-E8CE-4429-A907-247BC81EA9BB}"/>
    <cellStyle name="Percent 3 6 15 2 5" xfId="7640" xr:uid="{84A11FE2-F248-4D39-81C9-4A593CDFF0ED}"/>
    <cellStyle name="Percent 3 6 15 3" xfId="7641" xr:uid="{A6E1106A-69BF-4674-A283-DFBC72F3AAE0}"/>
    <cellStyle name="Percent 3 6 15 3 2" xfId="7642" xr:uid="{44B05852-E179-4DF4-81CD-64F267D80CCD}"/>
    <cellStyle name="Percent 3 6 15 3 2 2" xfId="7643" xr:uid="{B3044ABD-6275-45BF-BECC-5DA775443E96}"/>
    <cellStyle name="Percent 3 6 15 3 3" xfId="7644" xr:uid="{60F43575-2634-4CE4-A3F4-BE656275FAAA}"/>
    <cellStyle name="Percent 3 6 15 3 3 2" xfId="7645" xr:uid="{8D69AA3D-80D4-45CA-A9B7-8685F4093BC1}"/>
    <cellStyle name="Percent 3 6 15 3 4" xfId="7646" xr:uid="{ED61078F-74EF-4252-8D51-40D5F07F2D73}"/>
    <cellStyle name="Percent 3 6 15 4" xfId="7647" xr:uid="{47978208-1FAE-4EF2-ABF7-5A149867E07B}"/>
    <cellStyle name="Percent 3 6 15 4 2" xfId="7648" xr:uid="{36123C3B-4840-4E94-B30A-5295B360CDFE}"/>
    <cellStyle name="Percent 3 6 15 4 2 2" xfId="7649" xr:uid="{FAAEF47A-8DC5-4748-B8EE-C21C325CAA19}"/>
    <cellStyle name="Percent 3 6 15 4 3" xfId="7650" xr:uid="{9495FA3B-EBE7-4EF0-8AC5-69B94521EA2E}"/>
    <cellStyle name="Percent 3 6 15 4 3 2" xfId="7651" xr:uid="{63C1F754-AB8C-40F5-8F4A-83A1E73BCC0E}"/>
    <cellStyle name="Percent 3 6 15 4 4" xfId="7652" xr:uid="{0159C390-BE8E-4149-A792-22882A13A054}"/>
    <cellStyle name="Percent 3 6 15 5" xfId="7653" xr:uid="{7218621E-6DE0-4C36-B437-96A8788CE9A9}"/>
    <cellStyle name="Percent 3 6 15 5 2" xfId="7654" xr:uid="{11CA6746-822B-4364-91EB-D642ADD0F39E}"/>
    <cellStyle name="Percent 3 6 15 5 2 2" xfId="7655" xr:uid="{22660ED4-F8F6-486E-91B6-FD127DB06657}"/>
    <cellStyle name="Percent 3 6 15 5 3" xfId="7656" xr:uid="{E68B9871-2A2F-4987-83FD-3583F1341D87}"/>
    <cellStyle name="Percent 3 6 15 5 3 2" xfId="7657" xr:uid="{162202CE-3E63-494A-B399-F14D7F88E368}"/>
    <cellStyle name="Percent 3 6 15 5 4" xfId="7658" xr:uid="{1564E99E-EBF2-4AFE-84DD-9EFD852288E4}"/>
    <cellStyle name="Percent 3 6 15 5 4 2" xfId="7659" xr:uid="{F793665C-41E5-4376-A06D-21CA473FA0F3}"/>
    <cellStyle name="Percent 3 6 15 5 5" xfId="7660" xr:uid="{DE44C1EC-FE2C-4E3D-9654-834447DF5759}"/>
    <cellStyle name="Percent 3 6 15 6" xfId="7661" xr:uid="{08F2C6D3-79F4-4B9D-8D61-65BAAF0064BE}"/>
    <cellStyle name="Percent 3 6 15 6 2" xfId="7662" xr:uid="{3BEA5F18-E0CB-48CA-81A0-6D030F3CC0A1}"/>
    <cellStyle name="Percent 3 6 15 6 2 2" xfId="7663" xr:uid="{35032F78-CEE2-4041-BD84-C0822F7E28CA}"/>
    <cellStyle name="Percent 3 6 15 6 3" xfId="7664" xr:uid="{FE45C4FC-EBFF-4CAB-9F37-AB8EA88FCD50}"/>
    <cellStyle name="Percent 3 6 15 6 3 2" xfId="7665" xr:uid="{EE328528-33D0-494E-9D24-0821408A7315}"/>
    <cellStyle name="Percent 3 6 15 6 4" xfId="7666" xr:uid="{5C4A86F8-9454-4817-9AA6-623D349100A5}"/>
    <cellStyle name="Percent 3 6 15 7" xfId="7667" xr:uid="{BEC821AA-8F1F-4CA9-9A85-B1A7AA35589B}"/>
    <cellStyle name="Percent 3 6 15 7 2" xfId="7668" xr:uid="{82898DDF-B1FD-4D35-A13B-31384E9DB3F2}"/>
    <cellStyle name="Percent 3 6 15 8" xfId="7669" xr:uid="{C6AD06F8-1B80-44DA-B065-10007B79A4F8}"/>
    <cellStyle name="Percent 3 6 15 8 2" xfId="7670" xr:uid="{68C4AE72-F0EC-4A27-A3D8-CA45CC66BF29}"/>
    <cellStyle name="Percent 3 6 15 9" xfId="7671" xr:uid="{24A0821F-67F2-4EB2-9778-174C92AE77FF}"/>
    <cellStyle name="Percent 3 6 15 9 2" xfId="7672" xr:uid="{71354CFD-E5BB-4941-A622-8271F2B90593}"/>
    <cellStyle name="Percent 3 6 16" xfId="7673" xr:uid="{BDB0C83E-9C97-40B0-BC28-1A4E13300327}"/>
    <cellStyle name="Percent 3 6 16 2" xfId="7674" xr:uid="{1E5811D8-9C5F-48F2-BF32-F0CE47080104}"/>
    <cellStyle name="Percent 3 6 16 2 2" xfId="7675" xr:uid="{78D05F04-6426-4891-8748-6EA696617591}"/>
    <cellStyle name="Percent 3 6 16 3" xfId="7676" xr:uid="{9EA240B9-A471-4757-8BED-76A35D1211E1}"/>
    <cellStyle name="Percent 3 6 16 3 2" xfId="7677" xr:uid="{0D5A6198-954C-4313-9534-74E4035AC49C}"/>
    <cellStyle name="Percent 3 6 16 4" xfId="7678" xr:uid="{9C6A24FD-A93E-4A2E-A665-F59579C98A6F}"/>
    <cellStyle name="Percent 3 6 16 5" xfId="7679" xr:uid="{FFF1250F-D5B1-42A9-9788-53D6061C718E}"/>
    <cellStyle name="Percent 3 6 17" xfId="7680" xr:uid="{7E351B54-41F3-4D31-8974-7786ECF3E2E2}"/>
    <cellStyle name="Percent 3 6 17 2" xfId="7681" xr:uid="{D72128A3-536A-4E46-9CC4-B8610892B62C}"/>
    <cellStyle name="Percent 3 6 17 2 2" xfId="7682" xr:uid="{72091120-574B-46C6-A951-BA8D488DEF98}"/>
    <cellStyle name="Percent 3 6 17 3" xfId="7683" xr:uid="{F9AFF44D-46C4-4C2C-980D-3EB5DD084579}"/>
    <cellStyle name="Percent 3 6 17 3 2" xfId="7684" xr:uid="{1CFC004A-B997-4B88-B1F6-C0FEC6DEF004}"/>
    <cellStyle name="Percent 3 6 17 4" xfId="7685" xr:uid="{CF84C907-4E97-437F-86AC-041784AEFDAF}"/>
    <cellStyle name="Percent 3 6 18" xfId="7686" xr:uid="{D3691539-4808-4207-9302-369789111389}"/>
    <cellStyle name="Percent 3 6 18 2" xfId="7687" xr:uid="{6B436DDE-815E-4ECA-8AB6-1DB46A1D4FAC}"/>
    <cellStyle name="Percent 3 6 18 2 2" xfId="7688" xr:uid="{D19521C3-84B6-46C8-A779-37C0F32B35EF}"/>
    <cellStyle name="Percent 3 6 18 3" xfId="7689" xr:uid="{C8BD2E55-7799-4A43-87A6-5FE1CC3FDDD0}"/>
    <cellStyle name="Percent 3 6 18 3 2" xfId="7690" xr:uid="{1B353991-D5B3-4400-9C0D-75667CA2AD61}"/>
    <cellStyle name="Percent 3 6 18 4" xfId="7691" xr:uid="{BCEC6A86-A0B7-499E-829F-3C5E5FE724F1}"/>
    <cellStyle name="Percent 3 6 19" xfId="7692" xr:uid="{6FC51FC0-784F-4427-9ACF-B5D8ACCFE25B}"/>
    <cellStyle name="Percent 3 6 19 2" xfId="7693" xr:uid="{10C6B96A-AFFD-4DBB-BCFB-157B9A6FFE38}"/>
    <cellStyle name="Percent 3 6 19 2 2" xfId="7694" xr:uid="{2FDDDCCF-DE52-4F31-8D24-CF151348B1DF}"/>
    <cellStyle name="Percent 3 6 19 3" xfId="7695" xr:uid="{2DC76A4F-7082-40D3-AA53-5980E881954A}"/>
    <cellStyle name="Percent 3 6 19 3 2" xfId="7696" xr:uid="{6E9ED5B7-367F-4174-9B3F-054C6DF25B1D}"/>
    <cellStyle name="Percent 3 6 19 4" xfId="7697" xr:uid="{96B8FD24-91D2-4AAD-981C-B9B5CA3ADBDF}"/>
    <cellStyle name="Percent 3 6 19 4 2" xfId="7698" xr:uid="{73578767-127A-4D44-83DC-E785FB04B6E6}"/>
    <cellStyle name="Percent 3 6 19 5" xfId="7699" xr:uid="{10C994D4-7472-42C6-B519-E7D7E807DBC3}"/>
    <cellStyle name="Percent 3 6 2" xfId="2871" xr:uid="{00000000-0005-0000-0000-00004C100000}"/>
    <cellStyle name="Percent 3 6 2 10" xfId="7701" xr:uid="{B75F2168-7A9E-4906-AE32-2287C7395DF1}"/>
    <cellStyle name="Percent 3 6 2 11" xfId="7702" xr:uid="{33A97A32-0099-4452-BC2E-A1EA7C6A94E5}"/>
    <cellStyle name="Percent 3 6 2 12" xfId="7700" xr:uid="{DE4B0752-22BA-41D3-87BE-294D9788BB27}"/>
    <cellStyle name="Percent 3 6 2 2" xfId="7703" xr:uid="{1B0F4C8B-CC72-432C-B974-9BB26723CE8C}"/>
    <cellStyle name="Percent 3 6 2 2 2" xfId="7704" xr:uid="{512DD2A1-6668-4D86-9B97-4FAB3024B535}"/>
    <cellStyle name="Percent 3 6 2 2 2 2" xfId="7705" xr:uid="{ECD4EFD0-B4F3-486D-A5E1-2AB3FB5EAD96}"/>
    <cellStyle name="Percent 3 6 2 2 3" xfId="7706" xr:uid="{0843E00E-49C0-4182-A1E7-5DC9DBDD8A08}"/>
    <cellStyle name="Percent 3 6 2 2 3 2" xfId="7707" xr:uid="{1FDE8808-A8C0-45E0-B7ED-087CAA591F06}"/>
    <cellStyle name="Percent 3 6 2 2 4" xfId="7708" xr:uid="{2E195AB2-0D1B-46EB-886F-E22E9A80C258}"/>
    <cellStyle name="Percent 3 6 2 2 5" xfId="7709" xr:uid="{2CEF1DEC-C5A6-4448-AA05-52E1D67BEBD1}"/>
    <cellStyle name="Percent 3 6 2 3" xfId="7710" xr:uid="{1D7DD2AF-ED42-4858-9F96-1FDDB53E6AFD}"/>
    <cellStyle name="Percent 3 6 2 3 2" xfId="7711" xr:uid="{50E0B1FE-9E42-467F-9C92-DBE6A0201665}"/>
    <cellStyle name="Percent 3 6 2 3 2 2" xfId="7712" xr:uid="{3482E57F-87E6-426D-8983-3BDD1530F98E}"/>
    <cellStyle name="Percent 3 6 2 3 3" xfId="7713" xr:uid="{102768E4-2544-4269-8A6E-E4B58C6192D4}"/>
    <cellStyle name="Percent 3 6 2 3 3 2" xfId="7714" xr:uid="{A6FD5B56-44B4-43EA-8BC0-C95756D96ECB}"/>
    <cellStyle name="Percent 3 6 2 3 4" xfId="7715" xr:uid="{5697D57D-A3EA-4501-9634-A4DCAF44D732}"/>
    <cellStyle name="Percent 3 6 2 4" xfId="7716" xr:uid="{EE7709D4-A98F-4621-9D5B-758E0F9B3AD4}"/>
    <cellStyle name="Percent 3 6 2 4 2" xfId="7717" xr:uid="{3A3CC1AC-5238-46C0-B819-AEC3B35AE93B}"/>
    <cellStyle name="Percent 3 6 2 4 2 2" xfId="7718" xr:uid="{FC7D4960-3073-4BFB-ADAA-785097895217}"/>
    <cellStyle name="Percent 3 6 2 4 3" xfId="7719" xr:uid="{65434FEB-B5EB-4891-98C7-4A279B116C02}"/>
    <cellStyle name="Percent 3 6 2 4 3 2" xfId="7720" xr:uid="{FEB668D6-C408-4029-8DF4-7A6F161EA18A}"/>
    <cellStyle name="Percent 3 6 2 4 4" xfId="7721" xr:uid="{6A357A84-F62A-4CE2-A8B3-6EDFA3B12812}"/>
    <cellStyle name="Percent 3 6 2 5" xfId="7722" xr:uid="{AA659D4F-4D9F-4098-8946-C6F4EB6BD2D8}"/>
    <cellStyle name="Percent 3 6 2 5 2" xfId="7723" xr:uid="{22E9EB2A-A8C2-4FEB-BECF-39432AFC61CE}"/>
    <cellStyle name="Percent 3 6 2 5 2 2" xfId="7724" xr:uid="{96F83D79-5CB1-4D26-B2C9-1671707C9054}"/>
    <cellStyle name="Percent 3 6 2 5 3" xfId="7725" xr:uid="{DA5273A1-0DDE-402C-8F6D-BB6792F95347}"/>
    <cellStyle name="Percent 3 6 2 5 3 2" xfId="7726" xr:uid="{F0019AE1-015E-451A-8307-470370648989}"/>
    <cellStyle name="Percent 3 6 2 5 4" xfId="7727" xr:uid="{53487733-93FA-4323-9F3A-C0423D9FAE2D}"/>
    <cellStyle name="Percent 3 6 2 5 4 2" xfId="7728" xr:uid="{C4FD72C4-C34B-4E92-911A-DE72248F3F7F}"/>
    <cellStyle name="Percent 3 6 2 5 5" xfId="7729" xr:uid="{AD77E195-08B4-41B3-A97A-CF24C2EE3174}"/>
    <cellStyle name="Percent 3 6 2 6" xfId="7730" xr:uid="{8830A4E7-6524-4AB5-908E-90C0AF3703AC}"/>
    <cellStyle name="Percent 3 6 2 6 2" xfId="7731" xr:uid="{FE110AB1-82FD-47F9-8FCF-FFB48639056D}"/>
    <cellStyle name="Percent 3 6 2 6 2 2" xfId="7732" xr:uid="{798FAABD-03AE-47CE-AEE6-22676320EEF4}"/>
    <cellStyle name="Percent 3 6 2 6 3" xfId="7733" xr:uid="{33453283-C430-4E7F-B120-D2AA2539A68F}"/>
    <cellStyle name="Percent 3 6 2 6 3 2" xfId="7734" xr:uid="{E755923A-B2AD-41B7-AAD8-E188CA419610}"/>
    <cellStyle name="Percent 3 6 2 6 4" xfId="7735" xr:uid="{06435412-38A3-495B-AE85-7DE40490E676}"/>
    <cellStyle name="Percent 3 6 2 7" xfId="7736" xr:uid="{79979421-56D0-46D1-84FC-4CFC54466696}"/>
    <cellStyle name="Percent 3 6 2 7 2" xfId="7737" xr:uid="{39BF0D65-41AD-49A7-B1C8-EDE698044A62}"/>
    <cellStyle name="Percent 3 6 2 8" xfId="7738" xr:uid="{9428DE33-273A-4499-A8A0-5AA78D0C6A15}"/>
    <cellStyle name="Percent 3 6 2 8 2" xfId="7739" xr:uid="{29E6934D-C43C-496D-AF36-3A62CD31139F}"/>
    <cellStyle name="Percent 3 6 2 9" xfId="7740" xr:uid="{F7388C09-3594-4D93-B138-2DF8375923E1}"/>
    <cellStyle name="Percent 3 6 2 9 2" xfId="7741" xr:uid="{4D01662E-C9E0-49BE-A817-BC9E158403C0}"/>
    <cellStyle name="Percent 3 6 20" xfId="7742" xr:uid="{FA08D3DD-F806-4B58-971A-AE1EDA981749}"/>
    <cellStyle name="Percent 3 6 20 2" xfId="7743" xr:uid="{E1EFB93E-E3D5-410D-BB41-0AACAA80E943}"/>
    <cellStyle name="Percent 3 6 20 2 2" xfId="7744" xr:uid="{E2443DB6-1CAE-4F73-BE4F-A3F5D97AF233}"/>
    <cellStyle name="Percent 3 6 20 3" xfId="7745" xr:uid="{C1B8C3B4-4950-4B29-ACBF-3580875C5BA5}"/>
    <cellStyle name="Percent 3 6 20 3 2" xfId="7746" xr:uid="{89579CFD-B640-4BCF-BD91-5AF9E0C59079}"/>
    <cellStyle name="Percent 3 6 20 4" xfId="7747" xr:uid="{891C5E19-BC21-4263-8812-4E39FBC14AFF}"/>
    <cellStyle name="Percent 3 6 21" xfId="7748" xr:uid="{CEE602AA-F856-4798-BE01-97F15AF963CE}"/>
    <cellStyle name="Percent 3 6 21 2" xfId="7749" xr:uid="{498AF721-9A3F-4C86-8F85-AE151B4D01FF}"/>
    <cellStyle name="Percent 3 6 22" xfId="7750" xr:uid="{79E489E2-3848-4EDA-BC4D-F08D21741BAD}"/>
    <cellStyle name="Percent 3 6 22 2" xfId="7751" xr:uid="{FF7F7837-24DA-40FF-AB34-83798780533D}"/>
    <cellStyle name="Percent 3 6 23" xfId="7752" xr:uid="{A2B18322-73A1-4AF8-A174-87689275C344}"/>
    <cellStyle name="Percent 3 6 23 2" xfId="7753" xr:uid="{CD9C181F-2490-4541-87E9-E1DBEF48FE59}"/>
    <cellStyle name="Percent 3 6 24" xfId="7754" xr:uid="{7F57CF94-ECBB-424F-8EDB-5391D437CB1A}"/>
    <cellStyle name="Percent 3 6 25" xfId="7755" xr:uid="{EFED2A47-E692-407B-9A6D-4D469188C2F0}"/>
    <cellStyle name="Percent 3 6 26" xfId="7420" xr:uid="{842D8366-EAB6-447C-AE3F-19EE89EA1CFC}"/>
    <cellStyle name="Percent 3 6 3" xfId="2872" xr:uid="{00000000-0005-0000-0000-00004D100000}"/>
    <cellStyle name="Percent 3 6 3 10" xfId="7757" xr:uid="{82D555E6-610C-4D79-B2C1-409122F3AD53}"/>
    <cellStyle name="Percent 3 6 3 11" xfId="7758" xr:uid="{51C1C1A0-8147-496D-B4C1-B150BE2DAFC2}"/>
    <cellStyle name="Percent 3 6 3 12" xfId="7756" xr:uid="{BD3885EF-758C-40DC-99EB-3B5BC717ACA1}"/>
    <cellStyle name="Percent 3 6 3 2" xfId="7759" xr:uid="{1AAB8C86-1940-476E-8CD2-F52EA3C135C6}"/>
    <cellStyle name="Percent 3 6 3 2 2" xfId="7760" xr:uid="{C09B4F20-C143-4E7E-B05F-EDD72D03386A}"/>
    <cellStyle name="Percent 3 6 3 2 2 2" xfId="7761" xr:uid="{0D42E4E0-3138-4736-843F-A8F50023AF8A}"/>
    <cellStyle name="Percent 3 6 3 2 3" xfId="7762" xr:uid="{5F5EA6FC-025F-41DF-B2E7-7A854CCD17CA}"/>
    <cellStyle name="Percent 3 6 3 2 3 2" xfId="7763" xr:uid="{88B77021-E09C-427F-A8AD-CA4B12DA9175}"/>
    <cellStyle name="Percent 3 6 3 2 4" xfId="7764" xr:uid="{815EDE2A-F4C3-4495-A787-BE753EC5C5D0}"/>
    <cellStyle name="Percent 3 6 3 2 5" xfId="7765" xr:uid="{2B55E7DC-0F8E-4A1A-B38A-4B2B3477F6FB}"/>
    <cellStyle name="Percent 3 6 3 3" xfId="7766" xr:uid="{15694C87-BC21-456A-A557-A36538182B05}"/>
    <cellStyle name="Percent 3 6 3 3 2" xfId="7767" xr:uid="{06BA9E1B-A34C-4477-8EEB-C0C8D5F69E56}"/>
    <cellStyle name="Percent 3 6 3 3 2 2" xfId="7768" xr:uid="{17138630-5D2C-426B-B44E-DAFA88558A20}"/>
    <cellStyle name="Percent 3 6 3 3 3" xfId="7769" xr:uid="{CE43D1A7-B11A-4815-A33B-13042001A9A8}"/>
    <cellStyle name="Percent 3 6 3 3 3 2" xfId="7770" xr:uid="{EFC47537-BB0E-4235-BAE6-72B9CA3A5E4E}"/>
    <cellStyle name="Percent 3 6 3 3 4" xfId="7771" xr:uid="{563543C9-D355-4D2E-B4F1-27E82F600C26}"/>
    <cellStyle name="Percent 3 6 3 4" xfId="7772" xr:uid="{DB8300CE-7DBA-4398-8354-13C06498115A}"/>
    <cellStyle name="Percent 3 6 3 4 2" xfId="7773" xr:uid="{B649F6A0-0AD6-475C-AF5A-5D9E94573393}"/>
    <cellStyle name="Percent 3 6 3 4 2 2" xfId="7774" xr:uid="{ADFB7416-1EBA-40A4-BD5A-BBAEC0468806}"/>
    <cellStyle name="Percent 3 6 3 4 3" xfId="7775" xr:uid="{F53D3093-E4BD-4659-81F4-C8791A1BE255}"/>
    <cellStyle name="Percent 3 6 3 4 3 2" xfId="7776" xr:uid="{B0C5DC54-8F65-4D9C-A164-9758EA01D25F}"/>
    <cellStyle name="Percent 3 6 3 4 4" xfId="7777" xr:uid="{01C7AEA0-BC31-48EF-A437-A335EB668E99}"/>
    <cellStyle name="Percent 3 6 3 5" xfId="7778" xr:uid="{AD799681-CEE1-400F-9878-15D6A7303813}"/>
    <cellStyle name="Percent 3 6 3 5 2" xfId="7779" xr:uid="{BA68CB68-191D-40C6-B306-B3475AF82485}"/>
    <cellStyle name="Percent 3 6 3 5 2 2" xfId="7780" xr:uid="{273450DD-469E-4261-B1BF-B12C3F2FCDE1}"/>
    <cellStyle name="Percent 3 6 3 5 3" xfId="7781" xr:uid="{C50D006C-06DF-4F5A-B70D-F1FFB9A17809}"/>
    <cellStyle name="Percent 3 6 3 5 3 2" xfId="7782" xr:uid="{C0B457DC-F0DE-4CB2-9CF5-E97059CB162D}"/>
    <cellStyle name="Percent 3 6 3 5 4" xfId="7783" xr:uid="{255E8C2E-D6F6-4949-B877-CF5532857C35}"/>
    <cellStyle name="Percent 3 6 3 5 4 2" xfId="7784" xr:uid="{0616D998-EED1-4F8F-89F3-D164A04E0BBA}"/>
    <cellStyle name="Percent 3 6 3 5 5" xfId="7785" xr:uid="{EB8CD74F-66C9-41ED-849A-DE54A067A622}"/>
    <cellStyle name="Percent 3 6 3 6" xfId="7786" xr:uid="{DB84E57A-85FB-4AFE-9533-26F4B2360E3E}"/>
    <cellStyle name="Percent 3 6 3 6 2" xfId="7787" xr:uid="{F438AA19-B04F-407C-BC49-E9D8D04B4530}"/>
    <cellStyle name="Percent 3 6 3 6 2 2" xfId="7788" xr:uid="{DBB43DD6-583D-4D6A-B7D2-0FE46BA72DBC}"/>
    <cellStyle name="Percent 3 6 3 6 3" xfId="7789" xr:uid="{0AC5038A-B5C1-403F-8B5D-21DD09614069}"/>
    <cellStyle name="Percent 3 6 3 6 3 2" xfId="7790" xr:uid="{07BC6787-CE90-4775-BB3E-84A5D25E20D3}"/>
    <cellStyle name="Percent 3 6 3 6 4" xfId="7791" xr:uid="{B3637C55-B4B8-48E3-A39F-4111419F6E23}"/>
    <cellStyle name="Percent 3 6 3 7" xfId="7792" xr:uid="{78F39ECF-58EA-4D62-A578-081C9072604F}"/>
    <cellStyle name="Percent 3 6 3 7 2" xfId="7793" xr:uid="{656C4DDF-7E4B-4AAD-8AD8-AE0AD85F3247}"/>
    <cellStyle name="Percent 3 6 3 8" xfId="7794" xr:uid="{CC5C2236-2E0A-4A41-AC17-E63A88E6084B}"/>
    <cellStyle name="Percent 3 6 3 8 2" xfId="7795" xr:uid="{28BB4731-B3A6-49EE-8AAA-8D9C05E4B113}"/>
    <cellStyle name="Percent 3 6 3 9" xfId="7796" xr:uid="{CCA8B413-7560-4699-B4D1-3ABBB749C30D}"/>
    <cellStyle name="Percent 3 6 3 9 2" xfId="7797" xr:uid="{B76B253F-08D4-4A02-85FE-D771AF83518E}"/>
    <cellStyle name="Percent 3 6 4" xfId="2873" xr:uid="{00000000-0005-0000-0000-00004E100000}"/>
    <cellStyle name="Percent 3 6 4 10" xfId="7799" xr:uid="{F5D9A69D-05FB-47F4-B4BD-19307A91CDB2}"/>
    <cellStyle name="Percent 3 6 4 11" xfId="7800" xr:uid="{E0688964-3E3D-4C2E-8F56-5B9FF894F6B8}"/>
    <cellStyle name="Percent 3 6 4 12" xfId="7798" xr:uid="{00AA3A98-1A25-4091-ABD5-143176BDC6E1}"/>
    <cellStyle name="Percent 3 6 4 2" xfId="7801" xr:uid="{95AF106B-E567-4204-9D94-50000ABD956C}"/>
    <cellStyle name="Percent 3 6 4 2 2" xfId="7802" xr:uid="{BA4542FF-A2C5-410E-BB7E-3FF5C74CDB83}"/>
    <cellStyle name="Percent 3 6 4 2 2 2" xfId="7803" xr:uid="{3695F978-8D05-4967-B272-A26CC9F8354D}"/>
    <cellStyle name="Percent 3 6 4 2 3" xfId="7804" xr:uid="{B337F14F-9DA6-450A-B2B6-12E2BC97C890}"/>
    <cellStyle name="Percent 3 6 4 2 3 2" xfId="7805" xr:uid="{045439F1-66E1-4078-A506-7E7350BA1504}"/>
    <cellStyle name="Percent 3 6 4 2 4" xfId="7806" xr:uid="{B624DDD0-BBD6-4D9F-9F69-29ECDB362A84}"/>
    <cellStyle name="Percent 3 6 4 2 5" xfId="7807" xr:uid="{EE5BCFDC-C49A-4115-BFFA-B75282282A1B}"/>
    <cellStyle name="Percent 3 6 4 3" xfId="7808" xr:uid="{4C108244-72E9-4516-8A5C-219AD24A2857}"/>
    <cellStyle name="Percent 3 6 4 3 2" xfId="7809" xr:uid="{5FE0E635-45FC-4B18-A934-65CCC7D43D04}"/>
    <cellStyle name="Percent 3 6 4 3 2 2" xfId="7810" xr:uid="{475CDE9E-E760-453B-B18F-01715084CEB3}"/>
    <cellStyle name="Percent 3 6 4 3 3" xfId="7811" xr:uid="{50259C7B-6350-472A-BD9E-4D54C7EC663D}"/>
    <cellStyle name="Percent 3 6 4 3 3 2" xfId="7812" xr:uid="{9303ECEA-29EF-4D0F-90B0-EB6E166BDE01}"/>
    <cellStyle name="Percent 3 6 4 3 4" xfId="7813" xr:uid="{BC34CC51-8684-45A9-A004-CDD1538BF9E3}"/>
    <cellStyle name="Percent 3 6 4 4" xfId="7814" xr:uid="{035198ED-3D85-4510-98BD-277380C17782}"/>
    <cellStyle name="Percent 3 6 4 4 2" xfId="7815" xr:uid="{FB848A41-361A-4A93-8E58-6FB622AFBCBB}"/>
    <cellStyle name="Percent 3 6 4 4 2 2" xfId="7816" xr:uid="{1C4D82FA-F4DA-4175-AF61-E5BCBAD0DAFE}"/>
    <cellStyle name="Percent 3 6 4 4 3" xfId="7817" xr:uid="{8EEDDE61-A02C-4DFC-95A0-4EB17A5558E7}"/>
    <cellStyle name="Percent 3 6 4 4 3 2" xfId="7818" xr:uid="{827617B7-C4B8-44DB-BBA0-0B5E0A4D17D6}"/>
    <cellStyle name="Percent 3 6 4 4 4" xfId="7819" xr:uid="{F61DF9DA-EA8B-40BB-A1BB-55BA5FE30F96}"/>
    <cellStyle name="Percent 3 6 4 5" xfId="7820" xr:uid="{DAC39CF4-13BF-4FBA-8825-593DD781D71B}"/>
    <cellStyle name="Percent 3 6 4 5 2" xfId="7821" xr:uid="{B91C134B-C9DF-4080-8CED-A61DDB4F529E}"/>
    <cellStyle name="Percent 3 6 4 5 2 2" xfId="7822" xr:uid="{9F48E624-5A2C-46DF-88F3-811500558407}"/>
    <cellStyle name="Percent 3 6 4 5 3" xfId="7823" xr:uid="{498905D4-946A-4136-8B7D-E2DCC76ECC56}"/>
    <cellStyle name="Percent 3 6 4 5 3 2" xfId="7824" xr:uid="{A8940B81-2DC0-402D-8463-A3FC773932FB}"/>
    <cellStyle name="Percent 3 6 4 5 4" xfId="7825" xr:uid="{75A51664-FE01-4218-A746-B0F46C728C58}"/>
    <cellStyle name="Percent 3 6 4 5 4 2" xfId="7826" xr:uid="{10553D9E-47F8-4081-B3A7-3133CCB7CD52}"/>
    <cellStyle name="Percent 3 6 4 5 5" xfId="7827" xr:uid="{1251BD77-51E5-4396-8089-EEBFB2BD767D}"/>
    <cellStyle name="Percent 3 6 4 6" xfId="7828" xr:uid="{C1F1E84F-C2D2-43B8-854E-9F7C2BB0C9B3}"/>
    <cellStyle name="Percent 3 6 4 6 2" xfId="7829" xr:uid="{E33F9D23-C95D-472A-905C-DC983687A207}"/>
    <cellStyle name="Percent 3 6 4 6 2 2" xfId="7830" xr:uid="{DBDF95F1-0CA1-4EC8-8DD5-06F3EC523A7C}"/>
    <cellStyle name="Percent 3 6 4 6 3" xfId="7831" xr:uid="{C3C4B2F1-5BEB-48FE-AF6D-244627379EDA}"/>
    <cellStyle name="Percent 3 6 4 6 3 2" xfId="7832" xr:uid="{FAB84F67-0B8A-4BC4-9E62-BAFA17E3184D}"/>
    <cellStyle name="Percent 3 6 4 6 4" xfId="7833" xr:uid="{B184FB96-C714-4679-A4FC-8B6D2CD26809}"/>
    <cellStyle name="Percent 3 6 4 7" xfId="7834" xr:uid="{3E19F1D3-C87A-43A2-9F53-3697CC79EFFC}"/>
    <cellStyle name="Percent 3 6 4 7 2" xfId="7835" xr:uid="{448E21B2-D7EC-4BFA-84D0-AFE149CE9E98}"/>
    <cellStyle name="Percent 3 6 4 8" xfId="7836" xr:uid="{BEF8DDE9-F32C-4A39-AA58-44DCAB34B67E}"/>
    <cellStyle name="Percent 3 6 4 8 2" xfId="7837" xr:uid="{D788F2BD-268B-4B17-87D5-780EDACDA2C8}"/>
    <cellStyle name="Percent 3 6 4 9" xfId="7838" xr:uid="{81DE7966-7BC5-4926-B1C4-CC389885E4A8}"/>
    <cellStyle name="Percent 3 6 4 9 2" xfId="7839" xr:uid="{7A8FEE42-A92B-4EE2-914A-7241322CC258}"/>
    <cellStyle name="Percent 3 6 5" xfId="2874" xr:uid="{00000000-0005-0000-0000-00004F100000}"/>
    <cellStyle name="Percent 3 6 5 10" xfId="7841" xr:uid="{44A02387-8DEE-42F2-B7CC-D45AF4DFC4D2}"/>
    <cellStyle name="Percent 3 6 5 11" xfId="7842" xr:uid="{FF4FB2B3-DCE8-4F15-BE3D-406C4347764D}"/>
    <cellStyle name="Percent 3 6 5 12" xfId="7840" xr:uid="{E49C9B2F-0D48-4858-AC6F-0CE55CF9D551}"/>
    <cellStyle name="Percent 3 6 5 2" xfId="7843" xr:uid="{BA30891B-3DAA-43AC-9826-D3DB85E1759F}"/>
    <cellStyle name="Percent 3 6 5 2 2" xfId="7844" xr:uid="{5815E0E8-5FCF-4E09-8492-F7A6A3C6FE0E}"/>
    <cellStyle name="Percent 3 6 5 2 2 2" xfId="7845" xr:uid="{A6B1E40B-5DBA-4FAB-843B-F50C1591E90E}"/>
    <cellStyle name="Percent 3 6 5 2 3" xfId="7846" xr:uid="{B5D13A50-A122-4C3E-83C2-D02B055E4AD0}"/>
    <cellStyle name="Percent 3 6 5 2 3 2" xfId="7847" xr:uid="{24C2F436-9355-4C8F-AFEC-6245967F37E6}"/>
    <cellStyle name="Percent 3 6 5 2 4" xfId="7848" xr:uid="{57DA3DAC-633E-472D-81CF-50BAD76E53F5}"/>
    <cellStyle name="Percent 3 6 5 2 5" xfId="7849" xr:uid="{2BD71A9F-E6D4-462C-BA04-5D9DABE636E6}"/>
    <cellStyle name="Percent 3 6 5 3" xfId="7850" xr:uid="{62816675-F60F-449F-B76D-24E794BCC66E}"/>
    <cellStyle name="Percent 3 6 5 3 2" xfId="7851" xr:uid="{1E73BF74-E8BE-4E8E-881A-66A480506E0A}"/>
    <cellStyle name="Percent 3 6 5 3 2 2" xfId="7852" xr:uid="{D08C7883-C915-4C9B-A4E6-1EA6807A6274}"/>
    <cellStyle name="Percent 3 6 5 3 3" xfId="7853" xr:uid="{8010E4F4-0757-4B91-B88A-D12AC7E49EA2}"/>
    <cellStyle name="Percent 3 6 5 3 3 2" xfId="7854" xr:uid="{46BD7086-1A0A-4711-B6A6-DF68A5F70033}"/>
    <cellStyle name="Percent 3 6 5 3 4" xfId="7855" xr:uid="{7B826AA8-F0B6-4401-BD28-715426DFFEA7}"/>
    <cellStyle name="Percent 3 6 5 4" xfId="7856" xr:uid="{BFE06B7F-4D90-47C1-978C-17E0BAF56E5D}"/>
    <cellStyle name="Percent 3 6 5 4 2" xfId="7857" xr:uid="{B869CE31-3704-4DE3-9AA8-274293DE2ACC}"/>
    <cellStyle name="Percent 3 6 5 4 2 2" xfId="7858" xr:uid="{78A99530-765C-4722-9880-2C7B4AF9AD94}"/>
    <cellStyle name="Percent 3 6 5 4 3" xfId="7859" xr:uid="{C83AD7DE-5814-438A-A7EA-B9B87FE11AFE}"/>
    <cellStyle name="Percent 3 6 5 4 3 2" xfId="7860" xr:uid="{88A7EEA4-34A5-4D6E-B659-2B588C9175A7}"/>
    <cellStyle name="Percent 3 6 5 4 4" xfId="7861" xr:uid="{02727D5C-304C-4781-83F2-29FBAAA3E9A1}"/>
    <cellStyle name="Percent 3 6 5 5" xfId="7862" xr:uid="{BB3BF9FF-B61E-4819-A634-D1EF6D1B04F2}"/>
    <cellStyle name="Percent 3 6 5 5 2" xfId="7863" xr:uid="{986BB2B7-812F-454B-9EAC-2FDEF9E5801B}"/>
    <cellStyle name="Percent 3 6 5 5 2 2" xfId="7864" xr:uid="{231F443C-1342-4149-A27A-647C1344D462}"/>
    <cellStyle name="Percent 3 6 5 5 3" xfId="7865" xr:uid="{B9C94B4B-AA21-424F-A18A-12D55DB29E4E}"/>
    <cellStyle name="Percent 3 6 5 5 3 2" xfId="7866" xr:uid="{0D73FEE8-8C6A-4D5D-AACC-E27178D4EB51}"/>
    <cellStyle name="Percent 3 6 5 5 4" xfId="7867" xr:uid="{86DC2E2F-0CBD-40E1-9DC5-784939350DC9}"/>
    <cellStyle name="Percent 3 6 5 5 4 2" xfId="7868" xr:uid="{4ED2B2F5-42F7-4F33-8E84-192D7293BD34}"/>
    <cellStyle name="Percent 3 6 5 5 5" xfId="7869" xr:uid="{31BA3BF2-0C13-46B7-A3C0-8F36FAF76D69}"/>
    <cellStyle name="Percent 3 6 5 6" xfId="7870" xr:uid="{7E64FAF4-D8D6-4052-8833-842E16A275FD}"/>
    <cellStyle name="Percent 3 6 5 6 2" xfId="7871" xr:uid="{BC54D3A2-0258-427A-9784-49E1CB248727}"/>
    <cellStyle name="Percent 3 6 5 6 2 2" xfId="7872" xr:uid="{EBA965F8-B409-4E40-B13F-D618F200B67B}"/>
    <cellStyle name="Percent 3 6 5 6 3" xfId="7873" xr:uid="{8F0CAF45-26E7-4B49-9DB1-222CCDD4362A}"/>
    <cellStyle name="Percent 3 6 5 6 3 2" xfId="7874" xr:uid="{16A706DE-842C-4975-9160-118798D6F339}"/>
    <cellStyle name="Percent 3 6 5 6 4" xfId="7875" xr:uid="{59032AB5-3BC1-48B9-BA6E-22A9DA7E2E9C}"/>
    <cellStyle name="Percent 3 6 5 7" xfId="7876" xr:uid="{3E727C78-9649-4CC6-869F-F45574B39EE2}"/>
    <cellStyle name="Percent 3 6 5 7 2" xfId="7877" xr:uid="{14421781-4637-40C1-952A-2037A430B62F}"/>
    <cellStyle name="Percent 3 6 5 8" xfId="7878" xr:uid="{3F2D2A64-1AD5-4D78-B18F-C2B9EAE7F1B2}"/>
    <cellStyle name="Percent 3 6 5 8 2" xfId="7879" xr:uid="{D4B97DDB-3B12-4E12-8DE8-EB8DBFD3944C}"/>
    <cellStyle name="Percent 3 6 5 9" xfId="7880" xr:uid="{E6C2FFCF-B8AF-45DA-8DFF-09B5563D1D11}"/>
    <cellStyle name="Percent 3 6 5 9 2" xfId="7881" xr:uid="{A9CF4A65-67FB-4A7A-AED1-A1D6F907D8C5}"/>
    <cellStyle name="Percent 3 6 6" xfId="2875" xr:uid="{00000000-0005-0000-0000-000050100000}"/>
    <cellStyle name="Percent 3 6 6 10" xfId="7883" xr:uid="{C423F553-8DAF-4561-906F-3058A6F981F1}"/>
    <cellStyle name="Percent 3 6 6 11" xfId="7884" xr:uid="{2B44D132-BE98-44FC-9693-AB706D9966FD}"/>
    <cellStyle name="Percent 3 6 6 12" xfId="7882" xr:uid="{2289ED51-AE1B-4E52-9AF9-1EC9F0626408}"/>
    <cellStyle name="Percent 3 6 6 2" xfId="7885" xr:uid="{60295E44-AE86-4969-88BF-AF1DD64D88CA}"/>
    <cellStyle name="Percent 3 6 6 2 2" xfId="7886" xr:uid="{C7FC33DF-910A-4C13-9260-88F630A6FBEC}"/>
    <cellStyle name="Percent 3 6 6 2 2 2" xfId="7887" xr:uid="{28B2FA36-759C-425D-8D17-9F48F16A666F}"/>
    <cellStyle name="Percent 3 6 6 2 3" xfId="7888" xr:uid="{DD723703-B7B3-449A-BAB3-0B9E2A94025A}"/>
    <cellStyle name="Percent 3 6 6 2 3 2" xfId="7889" xr:uid="{1C41E4D2-28C5-43E8-9CAB-7A56BC106374}"/>
    <cellStyle name="Percent 3 6 6 2 4" xfId="7890" xr:uid="{AE73462E-2CB1-45F0-9957-05CADB9394F3}"/>
    <cellStyle name="Percent 3 6 6 2 5" xfId="7891" xr:uid="{A318A857-A58A-462D-8A59-D5EFFCBA898A}"/>
    <cellStyle name="Percent 3 6 6 3" xfId="7892" xr:uid="{DA57E327-E2E0-46DD-823B-DBFA98AF2DF6}"/>
    <cellStyle name="Percent 3 6 6 3 2" xfId="7893" xr:uid="{18FDC8AD-BFC8-426C-9426-7D872308103E}"/>
    <cellStyle name="Percent 3 6 6 3 2 2" xfId="7894" xr:uid="{3AD77BD5-DE6B-437F-B4FF-ED78B69B3381}"/>
    <cellStyle name="Percent 3 6 6 3 3" xfId="7895" xr:uid="{CABCA791-2431-4A0B-900B-3101E65F206D}"/>
    <cellStyle name="Percent 3 6 6 3 3 2" xfId="7896" xr:uid="{A83D6412-04FA-4375-AED0-E62133B43161}"/>
    <cellStyle name="Percent 3 6 6 3 4" xfId="7897" xr:uid="{A70E2A87-F857-4C44-AC96-228C1A674AEC}"/>
    <cellStyle name="Percent 3 6 6 4" xfId="7898" xr:uid="{966C7263-85B6-4A0E-B1CD-BCEEEF80350E}"/>
    <cellStyle name="Percent 3 6 6 4 2" xfId="7899" xr:uid="{4A256634-6EB2-4D6E-9642-C3405011CDBE}"/>
    <cellStyle name="Percent 3 6 6 4 2 2" xfId="7900" xr:uid="{E255395E-9426-41C2-84BD-8A91FEE68870}"/>
    <cellStyle name="Percent 3 6 6 4 3" xfId="7901" xr:uid="{96CDFE15-C4CF-425A-B67F-BFBBB9D629C4}"/>
    <cellStyle name="Percent 3 6 6 4 3 2" xfId="7902" xr:uid="{AD78CE86-E67A-4BB5-BD0E-74CDE8301F2F}"/>
    <cellStyle name="Percent 3 6 6 4 4" xfId="7903" xr:uid="{0751B4DA-7019-4620-9034-80ECB5E44C06}"/>
    <cellStyle name="Percent 3 6 6 5" xfId="7904" xr:uid="{0F54B6AF-CF58-409E-AA62-43D1C1285024}"/>
    <cellStyle name="Percent 3 6 6 5 2" xfId="7905" xr:uid="{74F5A4AE-4C01-472D-8451-EA7BBF9998DE}"/>
    <cellStyle name="Percent 3 6 6 5 2 2" xfId="7906" xr:uid="{EA532939-0DB1-4763-BF90-116FD287CB10}"/>
    <cellStyle name="Percent 3 6 6 5 3" xfId="7907" xr:uid="{F3003BDE-9EFE-4852-BC3F-A8AE25C60C12}"/>
    <cellStyle name="Percent 3 6 6 5 3 2" xfId="7908" xr:uid="{34BBD704-EB9A-4373-AD64-207CC73236FC}"/>
    <cellStyle name="Percent 3 6 6 5 4" xfId="7909" xr:uid="{300A0767-2FEB-4CB0-9B5D-77D45F7D17C0}"/>
    <cellStyle name="Percent 3 6 6 5 4 2" xfId="7910" xr:uid="{FD8486CF-28A8-4EA6-8127-65033AA7BCEE}"/>
    <cellStyle name="Percent 3 6 6 5 5" xfId="7911" xr:uid="{9E17F4B7-F502-4289-8894-9CB84B864535}"/>
    <cellStyle name="Percent 3 6 6 6" xfId="7912" xr:uid="{7AFD4B45-5E82-4293-B919-179B3109A4C3}"/>
    <cellStyle name="Percent 3 6 6 6 2" xfId="7913" xr:uid="{565F07CF-2F8B-4D22-90CB-48E72776632D}"/>
    <cellStyle name="Percent 3 6 6 6 2 2" xfId="7914" xr:uid="{5D879903-9DEA-4229-A355-82BC2E89A913}"/>
    <cellStyle name="Percent 3 6 6 6 3" xfId="7915" xr:uid="{71DBE191-1168-4AF2-AA0C-07BBF75D2DDD}"/>
    <cellStyle name="Percent 3 6 6 6 3 2" xfId="7916" xr:uid="{899A3B90-4974-4CCC-9A20-4BA6C84BDCD9}"/>
    <cellStyle name="Percent 3 6 6 6 4" xfId="7917" xr:uid="{69D95836-2109-4A72-8033-30BABD9AE3ED}"/>
    <cellStyle name="Percent 3 6 6 7" xfId="7918" xr:uid="{90E8DADC-64C0-4ACA-87A4-7BA950582F53}"/>
    <cellStyle name="Percent 3 6 6 7 2" xfId="7919" xr:uid="{A4FE9007-D75A-45D1-8780-8A83C5653ED5}"/>
    <cellStyle name="Percent 3 6 6 8" xfId="7920" xr:uid="{D390850B-C478-420D-A9A1-3A6612AD03D8}"/>
    <cellStyle name="Percent 3 6 6 8 2" xfId="7921" xr:uid="{AA097E24-E633-47E9-9125-91A674EC2B8B}"/>
    <cellStyle name="Percent 3 6 6 9" xfId="7922" xr:uid="{B83E7B48-7F6C-428D-A91F-4E7AB17D9CD1}"/>
    <cellStyle name="Percent 3 6 6 9 2" xfId="7923" xr:uid="{F9714854-1719-40AF-836E-DFDF49FD196A}"/>
    <cellStyle name="Percent 3 6 7" xfId="2876" xr:uid="{00000000-0005-0000-0000-000051100000}"/>
    <cellStyle name="Percent 3 6 7 10" xfId="7925" xr:uid="{8F5D327B-22F3-41A9-B748-3C92F2132A86}"/>
    <cellStyle name="Percent 3 6 7 11" xfId="7926" xr:uid="{984B8848-FDBA-4326-A1D9-BA5331AA9500}"/>
    <cellStyle name="Percent 3 6 7 12" xfId="7924" xr:uid="{0436453F-1962-488E-A4AE-328E5AC8CB28}"/>
    <cellStyle name="Percent 3 6 7 2" xfId="7927" xr:uid="{AFC48530-7D69-44FE-8757-9A1D0E8FD3CA}"/>
    <cellStyle name="Percent 3 6 7 2 2" xfId="7928" xr:uid="{55E0E20B-234C-482A-957B-440D3E6353FE}"/>
    <cellStyle name="Percent 3 6 7 2 2 2" xfId="7929" xr:uid="{D11F3C4A-1920-410A-B3A6-8DCDEDC67185}"/>
    <cellStyle name="Percent 3 6 7 2 3" xfId="7930" xr:uid="{EEFF38C0-AFE9-4ED1-8E97-3AB5166E5512}"/>
    <cellStyle name="Percent 3 6 7 2 3 2" xfId="7931" xr:uid="{EC44DF30-1D0B-4A88-A323-1B5D60AE715B}"/>
    <cellStyle name="Percent 3 6 7 2 4" xfId="7932" xr:uid="{DF3EAEDE-3C3A-4EEA-85C9-D2AC653BCB2A}"/>
    <cellStyle name="Percent 3 6 7 2 5" xfId="7933" xr:uid="{4D2EC810-A696-4634-9C23-E61DE455E2F7}"/>
    <cellStyle name="Percent 3 6 7 3" xfId="7934" xr:uid="{D1E137BE-03AF-4F0B-BB53-7538A710858D}"/>
    <cellStyle name="Percent 3 6 7 3 2" xfId="7935" xr:uid="{21C9AFC8-7AC9-4AA2-AC4D-A55A9D5389F2}"/>
    <cellStyle name="Percent 3 6 7 3 2 2" xfId="7936" xr:uid="{0DF47EA9-16F9-40A7-B6E6-105112EA7BAD}"/>
    <cellStyle name="Percent 3 6 7 3 3" xfId="7937" xr:uid="{D3711BA5-8BF8-4907-B4F9-4114C75099DA}"/>
    <cellStyle name="Percent 3 6 7 3 3 2" xfId="7938" xr:uid="{DD662567-D436-4EC1-BFB2-EB6455CDEABB}"/>
    <cellStyle name="Percent 3 6 7 3 4" xfId="7939" xr:uid="{E74436B6-C150-46E1-A5F2-169AE0BE571C}"/>
    <cellStyle name="Percent 3 6 7 4" xfId="7940" xr:uid="{FAC5539A-2FD2-474C-93DC-030A3753DCCB}"/>
    <cellStyle name="Percent 3 6 7 4 2" xfId="7941" xr:uid="{F6F52859-6A7B-4CE7-9361-75C087913FA8}"/>
    <cellStyle name="Percent 3 6 7 4 2 2" xfId="7942" xr:uid="{6BF3B74C-B9B1-4974-BD20-3ABF77A4A550}"/>
    <cellStyle name="Percent 3 6 7 4 3" xfId="7943" xr:uid="{CAC32A90-D184-4E2E-9A1B-2BBA351F5DA7}"/>
    <cellStyle name="Percent 3 6 7 4 3 2" xfId="7944" xr:uid="{19FE6DD7-EA10-402F-B0AD-AA7B3C969A2A}"/>
    <cellStyle name="Percent 3 6 7 4 4" xfId="7945" xr:uid="{C796C1C9-2D5C-42C6-BCE4-A72E207491BC}"/>
    <cellStyle name="Percent 3 6 7 5" xfId="7946" xr:uid="{BA5DA998-01A8-4717-9B7D-7FF49E4A66AD}"/>
    <cellStyle name="Percent 3 6 7 5 2" xfId="7947" xr:uid="{77D974CF-5636-4BA4-872F-04D67F941575}"/>
    <cellStyle name="Percent 3 6 7 5 2 2" xfId="7948" xr:uid="{805CFD15-8C40-4EA2-AE81-F2BEE444F0D7}"/>
    <cellStyle name="Percent 3 6 7 5 3" xfId="7949" xr:uid="{0BE45503-4239-4375-AF47-00CB140C2815}"/>
    <cellStyle name="Percent 3 6 7 5 3 2" xfId="7950" xr:uid="{6ACA3F9C-A120-4296-AA11-94A1927BD48F}"/>
    <cellStyle name="Percent 3 6 7 5 4" xfId="7951" xr:uid="{00F2AB0D-A719-4049-B2A7-EDAD85FCE3F8}"/>
    <cellStyle name="Percent 3 6 7 5 4 2" xfId="7952" xr:uid="{2D0A1065-F015-42B9-BD13-E1AA81F4EED9}"/>
    <cellStyle name="Percent 3 6 7 5 5" xfId="7953" xr:uid="{88276261-35DA-4E19-93B6-E25BBF8191E3}"/>
    <cellStyle name="Percent 3 6 7 6" xfId="7954" xr:uid="{8D906FAC-BFFD-4E90-8542-44816ED4DFB0}"/>
    <cellStyle name="Percent 3 6 7 6 2" xfId="7955" xr:uid="{13D4FD7B-4E41-4AD3-B671-C4EB3ED1A8A8}"/>
    <cellStyle name="Percent 3 6 7 6 2 2" xfId="7956" xr:uid="{2135B95B-8963-4AEA-A6A1-698C372CC0C7}"/>
    <cellStyle name="Percent 3 6 7 6 3" xfId="7957" xr:uid="{4AC0EFBD-9394-4A8C-9BA1-96F80D614CE2}"/>
    <cellStyle name="Percent 3 6 7 6 3 2" xfId="7958" xr:uid="{605E72DB-4F8A-4793-A0B7-BCAE81097310}"/>
    <cellStyle name="Percent 3 6 7 6 4" xfId="7959" xr:uid="{620EEDC6-2137-4FAC-8AFD-3A6EC7EC1244}"/>
    <cellStyle name="Percent 3 6 7 7" xfId="7960" xr:uid="{7CC55E4A-8C7A-4BB9-9571-8F42C3F24F6B}"/>
    <cellStyle name="Percent 3 6 7 7 2" xfId="7961" xr:uid="{46F52D28-6775-4684-8DA6-E192B518D9FF}"/>
    <cellStyle name="Percent 3 6 7 8" xfId="7962" xr:uid="{E1BAB3D9-CA13-41B3-941A-3A92A0D95565}"/>
    <cellStyle name="Percent 3 6 7 8 2" xfId="7963" xr:uid="{AEF0E221-3B97-4C6E-981E-E5A82351929C}"/>
    <cellStyle name="Percent 3 6 7 9" xfId="7964" xr:uid="{B3CC49DD-EC7C-473A-BABB-0A273084077C}"/>
    <cellStyle name="Percent 3 6 7 9 2" xfId="7965" xr:uid="{5C957B3B-E19E-4A98-95A3-227C21F04CCA}"/>
    <cellStyle name="Percent 3 6 8" xfId="2877" xr:uid="{00000000-0005-0000-0000-000052100000}"/>
    <cellStyle name="Percent 3 6 8 10" xfId="7967" xr:uid="{B4DBCB72-761E-4C23-8A0B-D24B85D2FCD0}"/>
    <cellStyle name="Percent 3 6 8 11" xfId="7968" xr:uid="{11EBC0DD-D061-4A1D-A8F9-20CFB4846A9F}"/>
    <cellStyle name="Percent 3 6 8 12" xfId="7966" xr:uid="{36B8917F-79BB-4F70-AA49-E54190FD3B89}"/>
    <cellStyle name="Percent 3 6 8 2" xfId="7969" xr:uid="{C05943AE-2138-4998-8CFF-F0C947FF1822}"/>
    <cellStyle name="Percent 3 6 8 2 2" xfId="7970" xr:uid="{453D1AA4-A385-432A-B184-40FFF5CC9044}"/>
    <cellStyle name="Percent 3 6 8 2 2 2" xfId="7971" xr:uid="{5E04FC1C-E269-4919-8345-3A805815A986}"/>
    <cellStyle name="Percent 3 6 8 2 3" xfId="7972" xr:uid="{BB97DE59-CF19-4280-A677-BD5F1CB205DD}"/>
    <cellStyle name="Percent 3 6 8 2 3 2" xfId="7973" xr:uid="{C8617D5B-6A2F-465F-B302-846178DFE675}"/>
    <cellStyle name="Percent 3 6 8 2 4" xfId="7974" xr:uid="{69BCF670-CE9F-4710-9FDF-BB12351398B0}"/>
    <cellStyle name="Percent 3 6 8 2 5" xfId="7975" xr:uid="{B31E67A4-77A0-46D8-A8B5-262BCC5D1476}"/>
    <cellStyle name="Percent 3 6 8 3" xfId="7976" xr:uid="{03B2AFD5-9C38-4518-B939-0D5EBBFEE7FA}"/>
    <cellStyle name="Percent 3 6 8 3 2" xfId="7977" xr:uid="{6B518E38-7A31-4C43-A2A0-E7360C6D64F2}"/>
    <cellStyle name="Percent 3 6 8 3 2 2" xfId="7978" xr:uid="{5429611F-ECB0-4B96-BF05-52B2D5CED67C}"/>
    <cellStyle name="Percent 3 6 8 3 3" xfId="7979" xr:uid="{DC4CE984-9E8C-4FA1-A5CB-3A97156EFC57}"/>
    <cellStyle name="Percent 3 6 8 3 3 2" xfId="7980" xr:uid="{9B0A5021-BC8C-4457-8BCF-51B391006D05}"/>
    <cellStyle name="Percent 3 6 8 3 4" xfId="7981" xr:uid="{1967B9F0-8ABC-4D76-AA6A-F2C2D84948F6}"/>
    <cellStyle name="Percent 3 6 8 4" xfId="7982" xr:uid="{E9923D93-209A-48A6-A2D8-5DE4A69E99CA}"/>
    <cellStyle name="Percent 3 6 8 4 2" xfId="7983" xr:uid="{5288030B-40A7-4433-9B79-E1661FB41268}"/>
    <cellStyle name="Percent 3 6 8 4 2 2" xfId="7984" xr:uid="{8B6E46FB-3FD2-4A14-813D-26725AFECC9F}"/>
    <cellStyle name="Percent 3 6 8 4 3" xfId="7985" xr:uid="{B4722117-C822-4527-A1F0-3824C08892CE}"/>
    <cellStyle name="Percent 3 6 8 4 3 2" xfId="7986" xr:uid="{76C1B18A-DC13-4577-8EB0-604F428DC66C}"/>
    <cellStyle name="Percent 3 6 8 4 4" xfId="7987" xr:uid="{8633A3F0-04D1-4AE8-8964-7C14BE341FD1}"/>
    <cellStyle name="Percent 3 6 8 5" xfId="7988" xr:uid="{4D0B8FAC-FB55-4D35-811D-DB3E83684D87}"/>
    <cellStyle name="Percent 3 6 8 5 2" xfId="7989" xr:uid="{12095B8F-3260-41E5-AA83-191ECBA83EFF}"/>
    <cellStyle name="Percent 3 6 8 5 2 2" xfId="7990" xr:uid="{D669257F-CDAC-4CE0-9811-107603B7273B}"/>
    <cellStyle name="Percent 3 6 8 5 3" xfId="7991" xr:uid="{BC13F701-605F-4199-AA64-262B8C87ACB8}"/>
    <cellStyle name="Percent 3 6 8 5 3 2" xfId="7992" xr:uid="{7B82401A-6832-4A04-8B14-1F1E7B23EDC0}"/>
    <cellStyle name="Percent 3 6 8 5 4" xfId="7993" xr:uid="{4A731672-C61E-4607-A60F-8E166A50268E}"/>
    <cellStyle name="Percent 3 6 8 5 4 2" xfId="7994" xr:uid="{62A2D03E-797F-428F-8D60-BCF4B8AC21AC}"/>
    <cellStyle name="Percent 3 6 8 5 5" xfId="7995" xr:uid="{E9245E0C-426E-44DA-82DA-1E10231BF9D5}"/>
    <cellStyle name="Percent 3 6 8 6" xfId="7996" xr:uid="{AD842520-E5B6-45EA-9D8C-74430CB6B567}"/>
    <cellStyle name="Percent 3 6 8 6 2" xfId="7997" xr:uid="{ECA887E6-FBAE-486F-A8AD-DA6CBB59250F}"/>
    <cellStyle name="Percent 3 6 8 6 2 2" xfId="7998" xr:uid="{223AA25C-9F67-4E71-ADC7-23D54628DAD0}"/>
    <cellStyle name="Percent 3 6 8 6 3" xfId="7999" xr:uid="{E929C8FA-F2D6-4968-9B71-7253A16F0879}"/>
    <cellStyle name="Percent 3 6 8 6 3 2" xfId="8000" xr:uid="{B3D105E9-6FCE-414C-B0A4-68D99A2B7F7B}"/>
    <cellStyle name="Percent 3 6 8 6 4" xfId="8001" xr:uid="{E8ACE74D-79A5-4D53-BC3C-2FF21DAD5967}"/>
    <cellStyle name="Percent 3 6 8 7" xfId="8002" xr:uid="{34BE1D4F-1498-4C48-BF44-059181E5BFFA}"/>
    <cellStyle name="Percent 3 6 8 7 2" xfId="8003" xr:uid="{7EB84E99-011C-4D1F-BF27-0E8C22690613}"/>
    <cellStyle name="Percent 3 6 8 8" xfId="8004" xr:uid="{B71CEF50-EB4D-4A8E-B937-470D287CFB12}"/>
    <cellStyle name="Percent 3 6 8 8 2" xfId="8005" xr:uid="{F1B59E50-C8D0-477B-A176-C701C450C310}"/>
    <cellStyle name="Percent 3 6 8 9" xfId="8006" xr:uid="{C0E85CF1-FE50-411B-B2AF-226B7CEB34D0}"/>
    <cellStyle name="Percent 3 6 8 9 2" xfId="8007" xr:uid="{89F3E48F-F9AC-4C0C-8D69-84C54A3C56AB}"/>
    <cellStyle name="Percent 3 6 9" xfId="2878" xr:uid="{00000000-0005-0000-0000-000053100000}"/>
    <cellStyle name="Percent 3 6 9 10" xfId="8009" xr:uid="{C4F3DED7-888F-4122-ABEB-0E1F3E5F50EA}"/>
    <cellStyle name="Percent 3 6 9 11" xfId="8010" xr:uid="{6E41FB49-C38E-474C-887D-D62324438B63}"/>
    <cellStyle name="Percent 3 6 9 12" xfId="8008" xr:uid="{38F0B91B-8313-4D33-B927-5FD818210340}"/>
    <cellStyle name="Percent 3 6 9 2" xfId="8011" xr:uid="{648B4B3D-55FB-46CE-BBDF-FFED7068252D}"/>
    <cellStyle name="Percent 3 6 9 2 2" xfId="8012" xr:uid="{BF2FA7F0-C1A2-4D0B-A08B-ABEB68393111}"/>
    <cellStyle name="Percent 3 6 9 2 2 2" xfId="8013" xr:uid="{8707A07F-A0ED-4AC1-8C43-ADE788EDA4A3}"/>
    <cellStyle name="Percent 3 6 9 2 3" xfId="8014" xr:uid="{FC0BB44C-1496-4CEE-BB3A-32DDA942ADCE}"/>
    <cellStyle name="Percent 3 6 9 2 3 2" xfId="8015" xr:uid="{48343C13-A8C1-4C92-AE68-569F6CBFE08C}"/>
    <cellStyle name="Percent 3 6 9 2 4" xfId="8016" xr:uid="{C8202BC8-C5B4-453D-93B4-A764F46E30B8}"/>
    <cellStyle name="Percent 3 6 9 2 5" xfId="8017" xr:uid="{138EBE2B-8D15-4E82-8CC7-070622DFA57B}"/>
    <cellStyle name="Percent 3 6 9 3" xfId="8018" xr:uid="{33246B4B-E885-4FA5-AAD0-8AEBD49421DF}"/>
    <cellStyle name="Percent 3 6 9 3 2" xfId="8019" xr:uid="{93C77979-89B9-4BF0-A4ED-29A07DE21CF0}"/>
    <cellStyle name="Percent 3 6 9 3 2 2" xfId="8020" xr:uid="{C270C1BF-C4F8-4D4A-BCC8-019734289FB5}"/>
    <cellStyle name="Percent 3 6 9 3 3" xfId="8021" xr:uid="{0E86A255-2087-4BD0-B493-F815A0FBA25D}"/>
    <cellStyle name="Percent 3 6 9 3 3 2" xfId="8022" xr:uid="{E78B8D45-F20C-421C-9D61-2E85DD07CD53}"/>
    <cellStyle name="Percent 3 6 9 3 4" xfId="8023" xr:uid="{C100E41E-9827-4467-9936-B08E1771DF70}"/>
    <cellStyle name="Percent 3 6 9 4" xfId="8024" xr:uid="{942D7884-D1FD-4974-B67A-98A4BE787474}"/>
    <cellStyle name="Percent 3 6 9 4 2" xfId="8025" xr:uid="{B907E33D-3C7A-47F7-9626-1F1098A9FA01}"/>
    <cellStyle name="Percent 3 6 9 4 2 2" xfId="8026" xr:uid="{DA6EA238-212C-4F0D-BF51-D26DD605C622}"/>
    <cellStyle name="Percent 3 6 9 4 3" xfId="8027" xr:uid="{6CEF200C-82B3-46A6-89D1-DC343E1BBA99}"/>
    <cellStyle name="Percent 3 6 9 4 3 2" xfId="8028" xr:uid="{9B67E6F0-F51A-4A55-8FCC-DCEA2EE14042}"/>
    <cellStyle name="Percent 3 6 9 4 4" xfId="8029" xr:uid="{A073E10F-3367-4AAC-9719-B6A59F80B395}"/>
    <cellStyle name="Percent 3 6 9 5" xfId="8030" xr:uid="{01A0D8CE-7A9D-4F66-BA20-2EE4D23AE15A}"/>
    <cellStyle name="Percent 3 6 9 5 2" xfId="8031" xr:uid="{F0503729-2B4A-4E72-AB08-ADF73AE610DE}"/>
    <cellStyle name="Percent 3 6 9 5 2 2" xfId="8032" xr:uid="{1543E180-3554-4032-9354-F0BCFF8B5213}"/>
    <cellStyle name="Percent 3 6 9 5 3" xfId="8033" xr:uid="{07B16332-D95C-40F1-8A85-7CB2B17044DF}"/>
    <cellStyle name="Percent 3 6 9 5 3 2" xfId="8034" xr:uid="{08D1297F-A97F-402B-91BD-858768056D25}"/>
    <cellStyle name="Percent 3 6 9 5 4" xfId="8035" xr:uid="{72E5AA7E-B9E8-4B64-B789-714313C764D2}"/>
    <cellStyle name="Percent 3 6 9 5 4 2" xfId="8036" xr:uid="{5E48745E-EA05-4DEC-86C3-33E2F4E56045}"/>
    <cellStyle name="Percent 3 6 9 5 5" xfId="8037" xr:uid="{B10A4167-A9FD-485C-AA48-D065AE4445A5}"/>
    <cellStyle name="Percent 3 6 9 6" xfId="8038" xr:uid="{E113C5F3-30CF-40D4-8375-E2CB04C64DEF}"/>
    <cellStyle name="Percent 3 6 9 6 2" xfId="8039" xr:uid="{39055445-AC9D-42F7-B7DF-165BB7454640}"/>
    <cellStyle name="Percent 3 6 9 6 2 2" xfId="8040" xr:uid="{5CC5D560-B960-4A49-AF02-12010339B38F}"/>
    <cellStyle name="Percent 3 6 9 6 3" xfId="8041" xr:uid="{DEDF8036-3A24-4B7F-9D1A-170D0CD09C97}"/>
    <cellStyle name="Percent 3 6 9 6 3 2" xfId="8042" xr:uid="{F82C0351-B222-4735-B7C8-CE772C937E3B}"/>
    <cellStyle name="Percent 3 6 9 6 4" xfId="8043" xr:uid="{2B16BF96-1874-4F93-8AC6-F58829ABD3CA}"/>
    <cellStyle name="Percent 3 6 9 7" xfId="8044" xr:uid="{191EC9B0-EAF9-44D2-BC23-1E783118C3F9}"/>
    <cellStyle name="Percent 3 6 9 7 2" xfId="8045" xr:uid="{DD666B0A-1169-402F-A787-8D95CDD538B5}"/>
    <cellStyle name="Percent 3 6 9 8" xfId="8046" xr:uid="{8D2A3913-EC9F-415C-A85D-639BEFD3D8E5}"/>
    <cellStyle name="Percent 3 6 9 8 2" xfId="8047" xr:uid="{BCB063CC-FED2-4085-BEDA-F1A43C96B30A}"/>
    <cellStyle name="Percent 3 6 9 9" xfId="8048" xr:uid="{82BED4B6-E590-41BD-8032-307126EA4F9E}"/>
    <cellStyle name="Percent 3 6 9 9 2" xfId="8049" xr:uid="{9C4B075D-F7CA-4876-AEC7-D8ACCA3E78F6}"/>
    <cellStyle name="Percent 3 7" xfId="238" xr:uid="{00000000-0005-0000-0000-000054100000}"/>
    <cellStyle name="Percent 3 7 10" xfId="2879" xr:uid="{00000000-0005-0000-0000-000055100000}"/>
    <cellStyle name="Percent 3 7 10 10" xfId="8052" xr:uid="{4621D4CF-2827-4C4C-8D86-82885EB7E265}"/>
    <cellStyle name="Percent 3 7 10 11" xfId="8053" xr:uid="{44AA803F-8415-4BDA-941F-1B4F9A49FCA3}"/>
    <cellStyle name="Percent 3 7 10 12" xfId="8051" xr:uid="{2BA63F32-EAB5-4C6A-A1E2-FFA158947D29}"/>
    <cellStyle name="Percent 3 7 10 2" xfId="8054" xr:uid="{961B4208-9383-4C72-BD0E-24D2355228BA}"/>
    <cellStyle name="Percent 3 7 10 2 2" xfId="8055" xr:uid="{8D6EFA41-77D9-42B1-B39F-78077AF4521E}"/>
    <cellStyle name="Percent 3 7 10 2 2 2" xfId="8056" xr:uid="{789C0801-8342-4477-AB28-027736ED4F6D}"/>
    <cellStyle name="Percent 3 7 10 2 3" xfId="8057" xr:uid="{78FFBF47-6CCA-4B9D-8CF9-EAC5342DE25B}"/>
    <cellStyle name="Percent 3 7 10 2 3 2" xfId="8058" xr:uid="{FB91020D-07A5-4A07-A2AD-A9D0067C97A7}"/>
    <cellStyle name="Percent 3 7 10 2 4" xfId="8059" xr:uid="{33D725D7-5FE1-4ECA-A643-B3756713F556}"/>
    <cellStyle name="Percent 3 7 10 2 5" xfId="8060" xr:uid="{CAC78D76-5AEF-4697-A333-C497CA5074D0}"/>
    <cellStyle name="Percent 3 7 10 3" xfId="8061" xr:uid="{947C542B-2BF4-42FE-B575-C1E9E1A005B7}"/>
    <cellStyle name="Percent 3 7 10 3 2" xfId="8062" xr:uid="{B326F5D9-1FB2-42E7-8E20-D199A314E2FC}"/>
    <cellStyle name="Percent 3 7 10 3 2 2" xfId="8063" xr:uid="{8AFB820B-7126-4819-836C-69C503C65261}"/>
    <cellStyle name="Percent 3 7 10 3 3" xfId="8064" xr:uid="{0BB1839B-68BB-4896-88ED-742F4A7E7143}"/>
    <cellStyle name="Percent 3 7 10 3 3 2" xfId="8065" xr:uid="{F7452004-E933-4485-928C-544682AB94AE}"/>
    <cellStyle name="Percent 3 7 10 3 4" xfId="8066" xr:uid="{933E17C8-3860-4628-87B8-333B3CFDE0D4}"/>
    <cellStyle name="Percent 3 7 10 4" xfId="8067" xr:uid="{837147E7-1F72-4805-A72E-8637C1A398B0}"/>
    <cellStyle name="Percent 3 7 10 4 2" xfId="8068" xr:uid="{1A7870FB-3302-44D2-B77A-583342291005}"/>
    <cellStyle name="Percent 3 7 10 4 2 2" xfId="8069" xr:uid="{97BCD843-A0CE-484D-8CE7-B5C43B834854}"/>
    <cellStyle name="Percent 3 7 10 4 3" xfId="8070" xr:uid="{6E4F31CB-169C-48DE-BA9B-E11601E10018}"/>
    <cellStyle name="Percent 3 7 10 4 3 2" xfId="8071" xr:uid="{775A43D5-3E63-4F63-9C26-2E8D1A447B2E}"/>
    <cellStyle name="Percent 3 7 10 4 4" xfId="8072" xr:uid="{3B06FA7A-49EC-404D-A42A-1C9DF86A0EAD}"/>
    <cellStyle name="Percent 3 7 10 5" xfId="8073" xr:uid="{476A8661-FFBB-44A7-A4E5-80E7C61DECCC}"/>
    <cellStyle name="Percent 3 7 10 5 2" xfId="8074" xr:uid="{51251E09-4DC5-4B16-A128-C9D6CC679957}"/>
    <cellStyle name="Percent 3 7 10 5 2 2" xfId="8075" xr:uid="{CB53084C-0BAE-4A26-B454-F0E540D796D6}"/>
    <cellStyle name="Percent 3 7 10 5 3" xfId="8076" xr:uid="{367D2C77-A80E-44D9-85CE-A091C8DCE4DC}"/>
    <cellStyle name="Percent 3 7 10 5 3 2" xfId="8077" xr:uid="{B85CF91C-843E-48D9-B8FE-B56E665B0092}"/>
    <cellStyle name="Percent 3 7 10 5 4" xfId="8078" xr:uid="{77E92B91-13B9-42E0-A625-F713169B32C6}"/>
    <cellStyle name="Percent 3 7 10 5 4 2" xfId="8079" xr:uid="{EE5B172F-EFAF-4AE7-81DA-A9C9CBEED41E}"/>
    <cellStyle name="Percent 3 7 10 5 5" xfId="8080" xr:uid="{1CD6D64B-5C55-4336-B6CD-F05C5608CEE6}"/>
    <cellStyle name="Percent 3 7 10 6" xfId="8081" xr:uid="{F3531CC7-0364-4D91-ADCA-2B2A9D20132F}"/>
    <cellStyle name="Percent 3 7 10 6 2" xfId="8082" xr:uid="{01353DB6-A9C9-47D0-9034-1F61B7EAD3D8}"/>
    <cellStyle name="Percent 3 7 10 6 2 2" xfId="8083" xr:uid="{4969FE95-F743-441A-B7DC-A1E9B0CB484D}"/>
    <cellStyle name="Percent 3 7 10 6 3" xfId="8084" xr:uid="{31BDAB5B-A04E-42D7-932C-310A8844A705}"/>
    <cellStyle name="Percent 3 7 10 6 3 2" xfId="8085" xr:uid="{ADEC13F1-FFC1-43BE-B1B3-87E96E316C14}"/>
    <cellStyle name="Percent 3 7 10 6 4" xfId="8086" xr:uid="{3EFBDE34-B8FC-4BED-93E2-18EF97FA7E6B}"/>
    <cellStyle name="Percent 3 7 10 7" xfId="8087" xr:uid="{1114400B-C881-4350-83FB-9229EC988E2E}"/>
    <cellStyle name="Percent 3 7 10 7 2" xfId="8088" xr:uid="{F54CA5A4-0772-4149-BA7F-FABEA91A05DD}"/>
    <cellStyle name="Percent 3 7 10 8" xfId="8089" xr:uid="{E41DBA39-B1E5-44C2-BCAB-1506C5D8989C}"/>
    <cellStyle name="Percent 3 7 10 8 2" xfId="8090" xr:uid="{D9574B49-EB76-4446-A55F-C2A7AD1B9E9A}"/>
    <cellStyle name="Percent 3 7 10 9" xfId="8091" xr:uid="{C809630F-88CA-43E1-B02E-40C28809C714}"/>
    <cellStyle name="Percent 3 7 10 9 2" xfId="8092" xr:uid="{65B89DE8-4615-4FA5-92C7-58DBCE259584}"/>
    <cellStyle name="Percent 3 7 11" xfId="2880" xr:uid="{00000000-0005-0000-0000-000056100000}"/>
    <cellStyle name="Percent 3 7 11 10" xfId="8094" xr:uid="{5EA63EC1-4648-42E3-AC5E-2DB6A22CE62B}"/>
    <cellStyle name="Percent 3 7 11 11" xfId="8095" xr:uid="{013DDBC1-2628-4FA6-A7B0-45E0E2DB7639}"/>
    <cellStyle name="Percent 3 7 11 12" xfId="8093" xr:uid="{3D050BBA-6E7C-4054-A6DE-E39AC89A173B}"/>
    <cellStyle name="Percent 3 7 11 2" xfId="8096" xr:uid="{55CD9393-E592-4D49-B437-1C1597759EC6}"/>
    <cellStyle name="Percent 3 7 11 2 2" xfId="8097" xr:uid="{B5D66979-7986-479B-8886-60BE065AD40B}"/>
    <cellStyle name="Percent 3 7 11 2 2 2" xfId="8098" xr:uid="{B1B8A82F-D869-492C-8BF5-AE40CB0123B7}"/>
    <cellStyle name="Percent 3 7 11 2 3" xfId="8099" xr:uid="{7FF181F4-AD0D-4CA7-88CE-7B5F14A72AAE}"/>
    <cellStyle name="Percent 3 7 11 2 3 2" xfId="8100" xr:uid="{F516C1EA-2EA3-4690-B94B-D265CCF10957}"/>
    <cellStyle name="Percent 3 7 11 2 4" xfId="8101" xr:uid="{BECB9733-800E-45B9-AD85-DAED66E60203}"/>
    <cellStyle name="Percent 3 7 11 2 5" xfId="8102" xr:uid="{28E8745A-2D6B-4D50-9902-0852C4BC0DDB}"/>
    <cellStyle name="Percent 3 7 11 3" xfId="8103" xr:uid="{D2392D28-68CE-493E-BFCE-A2AC50A1DB7A}"/>
    <cellStyle name="Percent 3 7 11 3 2" xfId="8104" xr:uid="{3423BA81-4847-4FF3-AF55-E05C429398B5}"/>
    <cellStyle name="Percent 3 7 11 3 2 2" xfId="8105" xr:uid="{1862AB9C-79F1-4061-A1E8-DEFAB98ADD9F}"/>
    <cellStyle name="Percent 3 7 11 3 3" xfId="8106" xr:uid="{F372D40A-91AD-4EB2-8686-9396497C5AB6}"/>
    <cellStyle name="Percent 3 7 11 3 3 2" xfId="8107" xr:uid="{E48434EE-2DDB-40D8-BCB7-54715A971028}"/>
    <cellStyle name="Percent 3 7 11 3 4" xfId="8108" xr:uid="{5DBB9E42-CEEB-4A67-B0C2-1C0A29061381}"/>
    <cellStyle name="Percent 3 7 11 4" xfId="8109" xr:uid="{8B5DEF1C-56FE-4F2A-9E49-49BA4B9A1BF7}"/>
    <cellStyle name="Percent 3 7 11 4 2" xfId="8110" xr:uid="{EC324168-4240-4655-B65A-7E7ACF5D8D14}"/>
    <cellStyle name="Percent 3 7 11 4 2 2" xfId="8111" xr:uid="{7BFCD537-D562-4A84-A068-3CF596901F99}"/>
    <cellStyle name="Percent 3 7 11 4 3" xfId="8112" xr:uid="{BB71853D-E5DC-48CE-B030-DD4CDE46364F}"/>
    <cellStyle name="Percent 3 7 11 4 3 2" xfId="8113" xr:uid="{D34039E7-554F-4B85-8C79-9EB3E60C9943}"/>
    <cellStyle name="Percent 3 7 11 4 4" xfId="8114" xr:uid="{F7E82F92-26E4-4D9F-B5D3-7B1CDD35DCDE}"/>
    <cellStyle name="Percent 3 7 11 5" xfId="8115" xr:uid="{759489B2-8B77-4082-A96E-964AC3E5BD63}"/>
    <cellStyle name="Percent 3 7 11 5 2" xfId="8116" xr:uid="{264CCADF-551B-48A9-9644-BB257AA70391}"/>
    <cellStyle name="Percent 3 7 11 5 2 2" xfId="8117" xr:uid="{D754A1DC-4BD2-424F-B101-4F51F3FCBBEC}"/>
    <cellStyle name="Percent 3 7 11 5 3" xfId="8118" xr:uid="{A1D3CF6C-A981-4A56-A83F-6A6EBD225898}"/>
    <cellStyle name="Percent 3 7 11 5 3 2" xfId="8119" xr:uid="{98BCFE74-B24E-40FC-BB7B-13B16F359041}"/>
    <cellStyle name="Percent 3 7 11 5 4" xfId="8120" xr:uid="{C94E1092-1212-4A99-BC48-66EF36B17C78}"/>
    <cellStyle name="Percent 3 7 11 5 4 2" xfId="8121" xr:uid="{50A894BB-2FEB-4130-92A4-283E46B29E01}"/>
    <cellStyle name="Percent 3 7 11 5 5" xfId="8122" xr:uid="{E6EAE9A9-7EC1-4EF9-AB79-7E0842C20455}"/>
    <cellStyle name="Percent 3 7 11 6" xfId="8123" xr:uid="{7C6EB8BF-EEB4-4180-A912-06EC9177781B}"/>
    <cellStyle name="Percent 3 7 11 6 2" xfId="8124" xr:uid="{C17D1E48-CF20-4C65-9582-6D2ACF4FA32E}"/>
    <cellStyle name="Percent 3 7 11 6 2 2" xfId="8125" xr:uid="{86B5B0E1-DC6B-4444-AF79-9D07339CF77A}"/>
    <cellStyle name="Percent 3 7 11 6 3" xfId="8126" xr:uid="{DE081C56-8E44-4425-9F19-2747FC9C88E2}"/>
    <cellStyle name="Percent 3 7 11 6 3 2" xfId="8127" xr:uid="{E21B47EF-450D-4526-8667-681EEE5F43E4}"/>
    <cellStyle name="Percent 3 7 11 6 4" xfId="8128" xr:uid="{C78BA44E-5D62-4454-A682-8B77CDA032C1}"/>
    <cellStyle name="Percent 3 7 11 7" xfId="8129" xr:uid="{40E87D28-09B9-456A-83A6-04A48A4911A8}"/>
    <cellStyle name="Percent 3 7 11 7 2" xfId="8130" xr:uid="{BCD0FB61-2511-47F2-93F7-229866A100FB}"/>
    <cellStyle name="Percent 3 7 11 8" xfId="8131" xr:uid="{88D02E02-F26E-454C-8F95-A968C3B94347}"/>
    <cellStyle name="Percent 3 7 11 8 2" xfId="8132" xr:uid="{98E18CC2-9DB4-410B-81A1-119FF29B0CB9}"/>
    <cellStyle name="Percent 3 7 11 9" xfId="8133" xr:uid="{F83483C8-0CB0-447B-BE52-E560A5CFB839}"/>
    <cellStyle name="Percent 3 7 11 9 2" xfId="8134" xr:uid="{6F607102-E066-48AE-812D-55720769DE3F}"/>
    <cellStyle name="Percent 3 7 12" xfId="2881" xr:uid="{00000000-0005-0000-0000-000057100000}"/>
    <cellStyle name="Percent 3 7 12 10" xfId="8136" xr:uid="{76FFA0DF-65F7-4A65-ACB5-87F5C38E8E85}"/>
    <cellStyle name="Percent 3 7 12 11" xfId="8137" xr:uid="{479862EF-3565-465D-AC47-F9206E689034}"/>
    <cellStyle name="Percent 3 7 12 12" xfId="8135" xr:uid="{EEBAB836-6B08-463D-BCDE-EE2240477274}"/>
    <cellStyle name="Percent 3 7 12 2" xfId="8138" xr:uid="{F4A3C160-6BB1-4381-8920-7DC323331E9A}"/>
    <cellStyle name="Percent 3 7 12 2 2" xfId="8139" xr:uid="{57C07B89-FBB2-4C00-A8B3-ACDE5E14C9C9}"/>
    <cellStyle name="Percent 3 7 12 2 2 2" xfId="8140" xr:uid="{1E943996-7691-493D-A452-459EB188BAB8}"/>
    <cellStyle name="Percent 3 7 12 2 3" xfId="8141" xr:uid="{FEDFF0A1-6046-4DA2-8894-0B07A7C92A60}"/>
    <cellStyle name="Percent 3 7 12 2 3 2" xfId="8142" xr:uid="{643DF064-9D8E-4D4C-9EF2-65D8E8FC43BB}"/>
    <cellStyle name="Percent 3 7 12 2 4" xfId="8143" xr:uid="{807BF661-5BF7-4A36-8A31-BE6C5FD65AD4}"/>
    <cellStyle name="Percent 3 7 12 2 5" xfId="8144" xr:uid="{3E31E65E-09DC-4C3A-8182-7C8BA084C9CC}"/>
    <cellStyle name="Percent 3 7 12 3" xfId="8145" xr:uid="{9E0A8896-BC54-42A8-9171-21B40C8B0B94}"/>
    <cellStyle name="Percent 3 7 12 3 2" xfId="8146" xr:uid="{83C6BA35-2129-45F8-AA82-0BE05DDC6B1A}"/>
    <cellStyle name="Percent 3 7 12 3 2 2" xfId="8147" xr:uid="{227DF0A7-262E-4E69-A5E2-11E9EB655334}"/>
    <cellStyle name="Percent 3 7 12 3 3" xfId="8148" xr:uid="{24A1C4C7-2A0D-469D-94E9-7AAE1CFED818}"/>
    <cellStyle name="Percent 3 7 12 3 3 2" xfId="8149" xr:uid="{48DE29E0-83D7-4672-A391-3A9B5CBAF9C9}"/>
    <cellStyle name="Percent 3 7 12 3 4" xfId="8150" xr:uid="{8625839A-6739-411A-AF13-62F9DBFB0056}"/>
    <cellStyle name="Percent 3 7 12 4" xfId="8151" xr:uid="{F5D6F290-E28D-4716-9224-81A875E7B9B1}"/>
    <cellStyle name="Percent 3 7 12 4 2" xfId="8152" xr:uid="{5EF54453-E626-42F4-9125-9A97AEF47CCB}"/>
    <cellStyle name="Percent 3 7 12 4 2 2" xfId="8153" xr:uid="{4C2B4C55-D81E-435B-9F83-15E47AC99591}"/>
    <cellStyle name="Percent 3 7 12 4 3" xfId="8154" xr:uid="{BA9E3351-B2B8-4AB0-8057-49BA862F18B7}"/>
    <cellStyle name="Percent 3 7 12 4 3 2" xfId="8155" xr:uid="{70C6B396-5040-4B73-9E1B-B0F8B85A4170}"/>
    <cellStyle name="Percent 3 7 12 4 4" xfId="8156" xr:uid="{06E20FB8-07A8-4900-8FBD-ED598280F9A6}"/>
    <cellStyle name="Percent 3 7 12 5" xfId="8157" xr:uid="{547FD498-C83C-45C6-B3D7-880304109242}"/>
    <cellStyle name="Percent 3 7 12 5 2" xfId="8158" xr:uid="{357114C3-775B-4D07-9DBE-A04496BA8C0C}"/>
    <cellStyle name="Percent 3 7 12 5 2 2" xfId="8159" xr:uid="{A4DCB79D-DA26-483B-9CEE-4C130523E353}"/>
    <cellStyle name="Percent 3 7 12 5 3" xfId="8160" xr:uid="{4FAA770A-DE39-4F3E-81AA-426D64CB8647}"/>
    <cellStyle name="Percent 3 7 12 5 3 2" xfId="8161" xr:uid="{E42DF36F-C7CE-4434-9495-1864D04B5480}"/>
    <cellStyle name="Percent 3 7 12 5 4" xfId="8162" xr:uid="{EE0F923E-32B0-42AC-8C01-2F8D3AD2BB35}"/>
    <cellStyle name="Percent 3 7 12 5 4 2" xfId="8163" xr:uid="{0293C71A-4EF0-4B4C-B11F-7A9E162E9A99}"/>
    <cellStyle name="Percent 3 7 12 5 5" xfId="8164" xr:uid="{63842AA7-74C7-45DC-B3D8-31DC1F238D5E}"/>
    <cellStyle name="Percent 3 7 12 6" xfId="8165" xr:uid="{EAD0936A-2BA8-40C5-BFC2-BD70649EF3EA}"/>
    <cellStyle name="Percent 3 7 12 6 2" xfId="8166" xr:uid="{20A7A8A0-CFBA-4091-88FF-A1642D80C2C2}"/>
    <cellStyle name="Percent 3 7 12 6 2 2" xfId="8167" xr:uid="{66BFC9E3-17F4-40B0-B511-8C03E1E6CEB0}"/>
    <cellStyle name="Percent 3 7 12 6 3" xfId="8168" xr:uid="{0768DB76-0197-4DF8-9CC6-51A274330ACD}"/>
    <cellStyle name="Percent 3 7 12 6 3 2" xfId="8169" xr:uid="{7813FF58-7D5E-43EF-8015-B328A73285B2}"/>
    <cellStyle name="Percent 3 7 12 6 4" xfId="8170" xr:uid="{3FAC9271-7A1A-40B4-8493-2FB36C4C653D}"/>
    <cellStyle name="Percent 3 7 12 7" xfId="8171" xr:uid="{D541D308-BD7A-47BF-9A2B-61579BC68B73}"/>
    <cellStyle name="Percent 3 7 12 7 2" xfId="8172" xr:uid="{D06C4F28-5133-454C-8D20-85D22CCA4F7F}"/>
    <cellStyle name="Percent 3 7 12 8" xfId="8173" xr:uid="{B852F840-6967-4348-BBB8-DBBCF67B29EB}"/>
    <cellStyle name="Percent 3 7 12 8 2" xfId="8174" xr:uid="{63FAE4AF-676A-4BE7-97D1-ACD28ED352F6}"/>
    <cellStyle name="Percent 3 7 12 9" xfId="8175" xr:uid="{D694C49B-406F-417D-B2C0-D77C2FBCB0DB}"/>
    <cellStyle name="Percent 3 7 12 9 2" xfId="8176" xr:uid="{C60BD3F6-5E97-4DC9-A47F-A01A0754B203}"/>
    <cellStyle name="Percent 3 7 13" xfId="2882" xr:uid="{00000000-0005-0000-0000-000058100000}"/>
    <cellStyle name="Percent 3 7 13 10" xfId="8178" xr:uid="{E8972940-6DAA-4D63-AD5A-676F54FFC326}"/>
    <cellStyle name="Percent 3 7 13 11" xfId="8179" xr:uid="{DB79FE69-29A1-47AA-B998-D9A1FA260545}"/>
    <cellStyle name="Percent 3 7 13 12" xfId="8177" xr:uid="{F4E7A21A-7E62-4012-BC9F-6EF6D3DA7CD3}"/>
    <cellStyle name="Percent 3 7 13 2" xfId="8180" xr:uid="{9359C856-4B60-4A85-87AC-82A179BFF4D8}"/>
    <cellStyle name="Percent 3 7 13 2 2" xfId="8181" xr:uid="{E7DF2FF4-1C7C-46F7-9DDE-1ADBF8D83297}"/>
    <cellStyle name="Percent 3 7 13 2 2 2" xfId="8182" xr:uid="{06D77EAB-14A3-4607-8A1D-1C8306596E56}"/>
    <cellStyle name="Percent 3 7 13 2 3" xfId="8183" xr:uid="{9C33D7B9-FB9E-4F91-9D32-A858C6EF12EA}"/>
    <cellStyle name="Percent 3 7 13 2 3 2" xfId="8184" xr:uid="{0CD6820E-6AC6-476E-BA9F-55AB4E6B9C63}"/>
    <cellStyle name="Percent 3 7 13 2 4" xfId="8185" xr:uid="{4C14E9A2-D03C-4852-A9B4-44C603F84DC0}"/>
    <cellStyle name="Percent 3 7 13 2 5" xfId="8186" xr:uid="{D19AB2B9-31E9-44CE-8314-9526B33FC94F}"/>
    <cellStyle name="Percent 3 7 13 3" xfId="8187" xr:uid="{E2088493-973E-47B9-9C77-FD66B3FCD39F}"/>
    <cellStyle name="Percent 3 7 13 3 2" xfId="8188" xr:uid="{09829A43-74DB-4F15-89E7-F5108FEC44DE}"/>
    <cellStyle name="Percent 3 7 13 3 2 2" xfId="8189" xr:uid="{BFBB82D7-1DB9-4F00-85B7-A40E87F38652}"/>
    <cellStyle name="Percent 3 7 13 3 3" xfId="8190" xr:uid="{F0F770C5-F36D-47EA-9D8C-9A80BBD3D2B3}"/>
    <cellStyle name="Percent 3 7 13 3 3 2" xfId="8191" xr:uid="{98639D51-671C-4B65-B7A3-AED26EB299D8}"/>
    <cellStyle name="Percent 3 7 13 3 4" xfId="8192" xr:uid="{FA4F0E38-D151-418E-8DC1-52C04E935B75}"/>
    <cellStyle name="Percent 3 7 13 4" xfId="8193" xr:uid="{BC2DC6CF-7BC3-47F2-B3BD-498650623D98}"/>
    <cellStyle name="Percent 3 7 13 4 2" xfId="8194" xr:uid="{AE6F6587-011D-4B06-A598-FA5C9F08B589}"/>
    <cellStyle name="Percent 3 7 13 4 2 2" xfId="8195" xr:uid="{5143CC06-FC12-4635-A064-8C3E38653F2B}"/>
    <cellStyle name="Percent 3 7 13 4 3" xfId="8196" xr:uid="{22C38781-77B3-414C-96A2-0B0ED6D1A6B6}"/>
    <cellStyle name="Percent 3 7 13 4 3 2" xfId="8197" xr:uid="{3BC9877C-8C26-4DC2-B423-1F261B645432}"/>
    <cellStyle name="Percent 3 7 13 4 4" xfId="8198" xr:uid="{FFB103EE-E474-4509-B203-EADC8088083B}"/>
    <cellStyle name="Percent 3 7 13 5" xfId="8199" xr:uid="{BA84CE0F-0AFE-4657-8E6E-84E35966942C}"/>
    <cellStyle name="Percent 3 7 13 5 2" xfId="8200" xr:uid="{21EF6752-D333-44D3-AABB-B67B6B5A4C95}"/>
    <cellStyle name="Percent 3 7 13 5 2 2" xfId="8201" xr:uid="{04035ADD-82CB-4EF6-B1F2-058BD720A555}"/>
    <cellStyle name="Percent 3 7 13 5 3" xfId="8202" xr:uid="{0CAF9761-EAAB-4449-9538-6B17A8A05767}"/>
    <cellStyle name="Percent 3 7 13 5 3 2" xfId="8203" xr:uid="{C96C5809-B2C4-4A11-96B3-9721A15FC361}"/>
    <cellStyle name="Percent 3 7 13 5 4" xfId="8204" xr:uid="{EBABA7AC-EA29-4FB9-A634-CF05E5B490ED}"/>
    <cellStyle name="Percent 3 7 13 5 4 2" xfId="8205" xr:uid="{0C6F59F4-41D8-419A-8CA6-ADBC204541D0}"/>
    <cellStyle name="Percent 3 7 13 5 5" xfId="8206" xr:uid="{F95FF319-9554-49DD-A7D8-466564664ACC}"/>
    <cellStyle name="Percent 3 7 13 6" xfId="8207" xr:uid="{B631D7F4-DB44-42D2-9A16-22F8202A94AC}"/>
    <cellStyle name="Percent 3 7 13 6 2" xfId="8208" xr:uid="{205E87CA-01B4-46B3-ACC9-5E99F9DC4B63}"/>
    <cellStyle name="Percent 3 7 13 6 2 2" xfId="8209" xr:uid="{D028A929-84F9-4ADF-BA60-69F21E776141}"/>
    <cellStyle name="Percent 3 7 13 6 3" xfId="8210" xr:uid="{DE69DA9A-CD10-4C83-BC8D-53BDB432DEE6}"/>
    <cellStyle name="Percent 3 7 13 6 3 2" xfId="8211" xr:uid="{BAF97101-A3FB-4866-BD07-7AD63ADBB0F5}"/>
    <cellStyle name="Percent 3 7 13 6 4" xfId="8212" xr:uid="{03B42862-93BA-4E96-B614-5249CD88691B}"/>
    <cellStyle name="Percent 3 7 13 7" xfId="8213" xr:uid="{D9869C00-A93C-40D8-8FEB-28EF1EE0D1FB}"/>
    <cellStyle name="Percent 3 7 13 7 2" xfId="8214" xr:uid="{B0C93076-8B50-4411-AB21-A1C21D30A63F}"/>
    <cellStyle name="Percent 3 7 13 8" xfId="8215" xr:uid="{6497A20C-9AD0-44F2-BC8D-93CB43C36C01}"/>
    <cellStyle name="Percent 3 7 13 8 2" xfId="8216" xr:uid="{95BA30EB-F7EA-418D-970F-D752A4560D72}"/>
    <cellStyle name="Percent 3 7 13 9" xfId="8217" xr:uid="{A2F17A54-78A1-4613-8775-913317E4B444}"/>
    <cellStyle name="Percent 3 7 13 9 2" xfId="8218" xr:uid="{F3BC2F3E-A97A-492C-A58D-A86A90D912B5}"/>
    <cellStyle name="Percent 3 7 14" xfId="2883" xr:uid="{00000000-0005-0000-0000-000059100000}"/>
    <cellStyle name="Percent 3 7 14 10" xfId="8220" xr:uid="{A1A8EC33-90C2-4DD3-8CA5-ABCF8E0EB1A3}"/>
    <cellStyle name="Percent 3 7 14 11" xfId="8221" xr:uid="{546DBB91-A274-415F-9985-D8F4F0257510}"/>
    <cellStyle name="Percent 3 7 14 12" xfId="8219" xr:uid="{059462B4-37DC-48C9-8192-8E610D34C2C4}"/>
    <cellStyle name="Percent 3 7 14 2" xfId="8222" xr:uid="{3638826F-B12D-4360-B881-113368A4379D}"/>
    <cellStyle name="Percent 3 7 14 2 2" xfId="8223" xr:uid="{5B84CD67-2485-4EE8-A96F-A4AAF8D6E0E2}"/>
    <cellStyle name="Percent 3 7 14 2 2 2" xfId="8224" xr:uid="{5DFB3BED-6A23-44DC-A0A3-29B03A27EE78}"/>
    <cellStyle name="Percent 3 7 14 2 3" xfId="8225" xr:uid="{D49F42E9-15EB-4A26-A18D-2A37D3BA57A2}"/>
    <cellStyle name="Percent 3 7 14 2 3 2" xfId="8226" xr:uid="{EEEE674F-3458-4280-B7E0-0FC16EB38ABB}"/>
    <cellStyle name="Percent 3 7 14 2 4" xfId="8227" xr:uid="{1DDDCCFE-3233-4F94-87E8-7F16DBBD48C5}"/>
    <cellStyle name="Percent 3 7 14 2 5" xfId="8228" xr:uid="{2AB29776-EC76-4FA7-AB6A-DB41579BC0BE}"/>
    <cellStyle name="Percent 3 7 14 3" xfId="8229" xr:uid="{366D2735-D680-4959-B542-BF40D1B47554}"/>
    <cellStyle name="Percent 3 7 14 3 2" xfId="8230" xr:uid="{4127DC60-ECB0-48DE-BBE8-44FA998F36DE}"/>
    <cellStyle name="Percent 3 7 14 3 2 2" xfId="8231" xr:uid="{AA5B838A-B745-425B-9780-7C976501F99C}"/>
    <cellStyle name="Percent 3 7 14 3 3" xfId="8232" xr:uid="{863B3308-DE78-48B8-B023-8BA4D895F83E}"/>
    <cellStyle name="Percent 3 7 14 3 3 2" xfId="8233" xr:uid="{6CB6C805-CE1F-4BDA-BDE0-E6015C2D8D4B}"/>
    <cellStyle name="Percent 3 7 14 3 4" xfId="8234" xr:uid="{4CD65CA8-5435-4388-AE9B-D40DEBA8DBE0}"/>
    <cellStyle name="Percent 3 7 14 4" xfId="8235" xr:uid="{A5310529-720C-4435-B3CD-E6DB2D9ACD02}"/>
    <cellStyle name="Percent 3 7 14 4 2" xfId="8236" xr:uid="{5EE93F2E-D704-4F89-AFAB-40CEAD5DD431}"/>
    <cellStyle name="Percent 3 7 14 4 2 2" xfId="8237" xr:uid="{499758D9-47ED-4376-8298-27AADEDF9943}"/>
    <cellStyle name="Percent 3 7 14 4 3" xfId="8238" xr:uid="{48DFCE8E-FE98-470D-91E5-02CDD154BE59}"/>
    <cellStyle name="Percent 3 7 14 4 3 2" xfId="8239" xr:uid="{B146F707-D327-4719-AE0A-7BC807E1DB87}"/>
    <cellStyle name="Percent 3 7 14 4 4" xfId="8240" xr:uid="{35C05869-32E6-40CB-88EA-35C36209B241}"/>
    <cellStyle name="Percent 3 7 14 5" xfId="8241" xr:uid="{52F70771-2B54-47C9-9551-764099523A74}"/>
    <cellStyle name="Percent 3 7 14 5 2" xfId="8242" xr:uid="{7141D667-D408-439A-A9C2-1A2B18CA1DC3}"/>
    <cellStyle name="Percent 3 7 14 5 2 2" xfId="8243" xr:uid="{4A138722-EE9B-45E8-B087-3E9E9FCE46D2}"/>
    <cellStyle name="Percent 3 7 14 5 3" xfId="8244" xr:uid="{95BFD601-347B-42E2-8896-D46D65F16408}"/>
    <cellStyle name="Percent 3 7 14 5 3 2" xfId="8245" xr:uid="{28C5FD4D-C9A2-40FD-BFC6-6612B9602B76}"/>
    <cellStyle name="Percent 3 7 14 5 4" xfId="8246" xr:uid="{FABDE891-A97E-4B06-8DEB-33E70AD4B08E}"/>
    <cellStyle name="Percent 3 7 14 5 4 2" xfId="8247" xr:uid="{54715FD6-364F-483C-8A91-037C62336D49}"/>
    <cellStyle name="Percent 3 7 14 5 5" xfId="8248" xr:uid="{9E10E724-AC44-4ED4-AF29-09D04307621D}"/>
    <cellStyle name="Percent 3 7 14 6" xfId="8249" xr:uid="{55A61C41-6CD6-4B2F-B81E-3AAE88D7CDBD}"/>
    <cellStyle name="Percent 3 7 14 6 2" xfId="8250" xr:uid="{18330D8F-B88D-43C3-AAFD-B1CB54A1B93F}"/>
    <cellStyle name="Percent 3 7 14 6 2 2" xfId="8251" xr:uid="{91DD041B-5069-436D-89A2-D4AA7853A369}"/>
    <cellStyle name="Percent 3 7 14 6 3" xfId="8252" xr:uid="{E1198227-3788-4755-8F1D-D0C7F3687C96}"/>
    <cellStyle name="Percent 3 7 14 6 3 2" xfId="8253" xr:uid="{95597D55-00D1-439F-A3D4-E9E13ACCD02B}"/>
    <cellStyle name="Percent 3 7 14 6 4" xfId="8254" xr:uid="{EEA35B8C-B8E9-4941-80DF-8DFB0C9675AB}"/>
    <cellStyle name="Percent 3 7 14 7" xfId="8255" xr:uid="{B8AA6C93-5CB1-4E45-B04D-C39ADAECD9FD}"/>
    <cellStyle name="Percent 3 7 14 7 2" xfId="8256" xr:uid="{BD7E2472-0601-43BD-9005-D79379C17D61}"/>
    <cellStyle name="Percent 3 7 14 8" xfId="8257" xr:uid="{6406B9A5-7CF8-4762-8EF4-5ECE04312A24}"/>
    <cellStyle name="Percent 3 7 14 8 2" xfId="8258" xr:uid="{9C921A8B-D68F-4EBA-9EBE-DEC667148878}"/>
    <cellStyle name="Percent 3 7 14 9" xfId="8259" xr:uid="{50BB9D64-D914-46F4-9EE8-984FFF1C2C4B}"/>
    <cellStyle name="Percent 3 7 14 9 2" xfId="8260" xr:uid="{D86CF356-3A90-41FA-84A9-EB85412D32A2}"/>
    <cellStyle name="Percent 3 7 15" xfId="2884" xr:uid="{00000000-0005-0000-0000-00005A100000}"/>
    <cellStyle name="Percent 3 7 15 10" xfId="8262" xr:uid="{F896A35F-3BB4-4549-8167-D8FDD0B50C1F}"/>
    <cellStyle name="Percent 3 7 15 11" xfId="8263" xr:uid="{761537F0-93F2-4811-BC8D-F46961B5374A}"/>
    <cellStyle name="Percent 3 7 15 12" xfId="8261" xr:uid="{C3E3FAAF-7366-4A34-BC09-9BE20DDE72DD}"/>
    <cellStyle name="Percent 3 7 15 2" xfId="8264" xr:uid="{0163A6A5-AD24-44C4-B4A9-A45F65407890}"/>
    <cellStyle name="Percent 3 7 15 2 2" xfId="8265" xr:uid="{7066DC0F-16E2-478E-B9C0-E6808C083654}"/>
    <cellStyle name="Percent 3 7 15 2 2 2" xfId="8266" xr:uid="{F0A2E245-4DA0-4979-BB5D-5C2119ABBFF8}"/>
    <cellStyle name="Percent 3 7 15 2 3" xfId="8267" xr:uid="{6EC692DA-5D69-4766-B9F1-9916DDF6FB8E}"/>
    <cellStyle name="Percent 3 7 15 2 3 2" xfId="8268" xr:uid="{B8349E7C-6F6F-4685-AE9B-D99E9CED5C34}"/>
    <cellStyle name="Percent 3 7 15 2 4" xfId="8269" xr:uid="{68995CB0-BA08-4A26-82CC-B9F1BB929EF8}"/>
    <cellStyle name="Percent 3 7 15 2 5" xfId="8270" xr:uid="{DC1D7506-9FAB-4FEB-B056-269A6EBD44E6}"/>
    <cellStyle name="Percent 3 7 15 3" xfId="8271" xr:uid="{B491ECC7-558A-4D19-AB13-855AEB99D80D}"/>
    <cellStyle name="Percent 3 7 15 3 2" xfId="8272" xr:uid="{07C3CE13-D339-4FA5-BE4A-238E6A8828E5}"/>
    <cellStyle name="Percent 3 7 15 3 2 2" xfId="8273" xr:uid="{5B520545-5E38-49E6-820F-8487D1AEC188}"/>
    <cellStyle name="Percent 3 7 15 3 3" xfId="8274" xr:uid="{BD3756FA-6A1D-4437-9108-2BFF45F5FDE7}"/>
    <cellStyle name="Percent 3 7 15 3 3 2" xfId="8275" xr:uid="{F5665EDF-4229-4069-B2C7-6B09E248145A}"/>
    <cellStyle name="Percent 3 7 15 3 4" xfId="8276" xr:uid="{FD294A70-9D16-4390-AFDB-95343968346C}"/>
    <cellStyle name="Percent 3 7 15 4" xfId="8277" xr:uid="{50DC985E-ED19-4BCF-AF4F-124D407B68A8}"/>
    <cellStyle name="Percent 3 7 15 4 2" xfId="8278" xr:uid="{823FD9A1-8E9A-44F9-A354-1B29FCE21E24}"/>
    <cellStyle name="Percent 3 7 15 4 2 2" xfId="8279" xr:uid="{AF4189BC-080F-471B-8580-B7041F33A0A9}"/>
    <cellStyle name="Percent 3 7 15 4 3" xfId="8280" xr:uid="{7E3AEB5C-9340-4507-8317-FA2451BB6DEC}"/>
    <cellStyle name="Percent 3 7 15 4 3 2" xfId="8281" xr:uid="{BC6DBB7B-6365-44E4-BDDE-C6388087C106}"/>
    <cellStyle name="Percent 3 7 15 4 4" xfId="8282" xr:uid="{689D8929-4222-4C97-8C4A-F81712ACD9DD}"/>
    <cellStyle name="Percent 3 7 15 5" xfId="8283" xr:uid="{ABD5BD02-BDFA-4E9E-8111-4C00FAE3B832}"/>
    <cellStyle name="Percent 3 7 15 5 2" xfId="8284" xr:uid="{3FD64610-B693-45CB-9342-15855772C103}"/>
    <cellStyle name="Percent 3 7 15 5 2 2" xfId="8285" xr:uid="{E6497890-2752-478F-B51B-BB5DE5DCB270}"/>
    <cellStyle name="Percent 3 7 15 5 3" xfId="8286" xr:uid="{1BB6CA1B-8968-43A7-AE4E-5AD3C1DD63CC}"/>
    <cellStyle name="Percent 3 7 15 5 3 2" xfId="8287" xr:uid="{63574592-6797-4B4E-97C0-066D4BA35B14}"/>
    <cellStyle name="Percent 3 7 15 5 4" xfId="8288" xr:uid="{80784017-EAEB-4E91-AA1D-4AEE42C2DEBF}"/>
    <cellStyle name="Percent 3 7 15 5 4 2" xfId="8289" xr:uid="{88DA0DC6-42B7-40C3-A857-ADB66CFEAF29}"/>
    <cellStyle name="Percent 3 7 15 5 5" xfId="8290" xr:uid="{411078B6-F782-4E64-AC21-BBC12CB9C1EE}"/>
    <cellStyle name="Percent 3 7 15 6" xfId="8291" xr:uid="{9677CA3E-2DAC-416E-BEBE-71FEBBB54A68}"/>
    <cellStyle name="Percent 3 7 15 6 2" xfId="8292" xr:uid="{C1D8C975-4F89-4FFB-B75A-3D7A16C1829C}"/>
    <cellStyle name="Percent 3 7 15 6 2 2" xfId="8293" xr:uid="{0A0E052D-6E4A-482E-A0B7-CFCBD6B0C541}"/>
    <cellStyle name="Percent 3 7 15 6 3" xfId="8294" xr:uid="{FD72BB6F-A49C-47AC-94F5-B75544F9DD80}"/>
    <cellStyle name="Percent 3 7 15 6 3 2" xfId="8295" xr:uid="{8A466A82-D7FF-4996-9961-14C7E0A97FAD}"/>
    <cellStyle name="Percent 3 7 15 6 4" xfId="8296" xr:uid="{BB6896FE-0DAD-4572-AB4E-982A43D01FA3}"/>
    <cellStyle name="Percent 3 7 15 7" xfId="8297" xr:uid="{8D0C2FA3-8E4E-419E-9F61-9A4343FB88D7}"/>
    <cellStyle name="Percent 3 7 15 7 2" xfId="8298" xr:uid="{FF9FD93F-A38F-4EBF-87C7-0D6E8F5E71B9}"/>
    <cellStyle name="Percent 3 7 15 8" xfId="8299" xr:uid="{01AF31C2-D533-4056-B46C-2AC6AB4032A8}"/>
    <cellStyle name="Percent 3 7 15 8 2" xfId="8300" xr:uid="{1B0FF9D4-5B23-4B1B-80AB-2D1C2EBBADB8}"/>
    <cellStyle name="Percent 3 7 15 9" xfId="8301" xr:uid="{B5410E4E-E3AE-4B47-B3A2-F268B9A73F02}"/>
    <cellStyle name="Percent 3 7 15 9 2" xfId="8302" xr:uid="{B76D88DC-BC87-4D45-8E95-A4D2B036C336}"/>
    <cellStyle name="Percent 3 7 16" xfId="8303" xr:uid="{66023BD7-1D6D-41EC-A11E-582F698EB0C5}"/>
    <cellStyle name="Percent 3 7 16 2" xfId="8304" xr:uid="{2D1EFB68-A53E-475F-90AA-97C7935816E9}"/>
    <cellStyle name="Percent 3 7 16 2 2" xfId="8305" xr:uid="{505EC44E-DB8F-4F33-A1EB-70D4BE3A581A}"/>
    <cellStyle name="Percent 3 7 16 3" xfId="8306" xr:uid="{B5211999-E121-4D23-8AC6-2789F7D5CBB7}"/>
    <cellStyle name="Percent 3 7 16 3 2" xfId="8307" xr:uid="{94696721-4331-41F3-AB7F-98CB68E0CB5D}"/>
    <cellStyle name="Percent 3 7 16 4" xfId="8308" xr:uid="{97CB05A6-740E-455A-B064-DDE373E473C4}"/>
    <cellStyle name="Percent 3 7 16 5" xfId="8309" xr:uid="{4A7C521F-64D6-48FD-AD49-8A93DC3EE250}"/>
    <cellStyle name="Percent 3 7 17" xfId="8310" xr:uid="{CFE7B92D-B2EB-492D-9E96-8C0D831F1BEA}"/>
    <cellStyle name="Percent 3 7 17 2" xfId="8311" xr:uid="{0593A15F-B4E6-4A7C-BB36-B39B1543A77C}"/>
    <cellStyle name="Percent 3 7 17 2 2" xfId="8312" xr:uid="{315C6AEA-5AE4-4CB0-8466-66D131339A66}"/>
    <cellStyle name="Percent 3 7 17 3" xfId="8313" xr:uid="{42E8B15D-7809-486C-A602-74413AB823ED}"/>
    <cellStyle name="Percent 3 7 17 3 2" xfId="8314" xr:uid="{F24F97F5-CB93-4F44-853D-4AE749925CC2}"/>
    <cellStyle name="Percent 3 7 17 4" xfId="8315" xr:uid="{AC416F9D-C452-481E-83C6-418616BDAEEF}"/>
    <cellStyle name="Percent 3 7 18" xfId="8316" xr:uid="{E6440505-B3FF-48F2-912E-8AF8BEFDA64B}"/>
    <cellStyle name="Percent 3 7 18 2" xfId="8317" xr:uid="{4A7C9A24-3411-4D7C-AED1-FDEDF9AFB09D}"/>
    <cellStyle name="Percent 3 7 18 2 2" xfId="8318" xr:uid="{8BEA3DB6-956C-4062-9CAF-B9258854CBAC}"/>
    <cellStyle name="Percent 3 7 18 3" xfId="8319" xr:uid="{4CD101A5-7209-46A0-87B6-879AC0EC22F7}"/>
    <cellStyle name="Percent 3 7 18 3 2" xfId="8320" xr:uid="{BBF4B9EB-AB4C-4671-9465-A3D79F098FB1}"/>
    <cellStyle name="Percent 3 7 18 4" xfId="8321" xr:uid="{51905095-1889-45B8-9E3F-2E54ED3316A6}"/>
    <cellStyle name="Percent 3 7 19" xfId="8322" xr:uid="{7A11EC81-EAF3-4490-8BF7-94ED0D49C86F}"/>
    <cellStyle name="Percent 3 7 19 2" xfId="8323" xr:uid="{ECCDDE59-B3BE-4B88-A034-44473C394685}"/>
    <cellStyle name="Percent 3 7 19 2 2" xfId="8324" xr:uid="{857EF27D-FB10-4C6F-9E84-E9D79C20246B}"/>
    <cellStyle name="Percent 3 7 19 3" xfId="8325" xr:uid="{72E66E2B-B7BD-4529-9627-C786167D44F0}"/>
    <cellStyle name="Percent 3 7 19 3 2" xfId="8326" xr:uid="{BB108B05-CA71-4397-9B5A-8277476F3470}"/>
    <cellStyle name="Percent 3 7 19 4" xfId="8327" xr:uid="{67C01742-218E-4BE8-8704-88E89D6E25EB}"/>
    <cellStyle name="Percent 3 7 19 4 2" xfId="8328" xr:uid="{76FB3B83-A9E8-41B1-9428-C5FF3F28669E}"/>
    <cellStyle name="Percent 3 7 19 5" xfId="8329" xr:uid="{5B4E7FB7-43DC-455C-9721-66CB34B62188}"/>
    <cellStyle name="Percent 3 7 2" xfId="2885" xr:uid="{00000000-0005-0000-0000-00005B100000}"/>
    <cellStyle name="Percent 3 7 2 10" xfId="8331" xr:uid="{8151DE45-BBA3-4B14-854F-B0D6E6854502}"/>
    <cellStyle name="Percent 3 7 2 11" xfId="8332" xr:uid="{FB2D5C5D-1ED8-43DA-A045-C03EE9057110}"/>
    <cellStyle name="Percent 3 7 2 12" xfId="8330" xr:uid="{D2D8A855-2170-4436-806E-FFB313BD02D3}"/>
    <cellStyle name="Percent 3 7 2 2" xfId="8333" xr:uid="{67045433-BE1D-45E9-ACE8-28B789FE8E90}"/>
    <cellStyle name="Percent 3 7 2 2 2" xfId="8334" xr:uid="{EE7A05A3-CCD4-40CE-9340-F376961E4BFB}"/>
    <cellStyle name="Percent 3 7 2 2 2 2" xfId="8335" xr:uid="{E36E23B9-478D-4209-85F3-8C47F67EF18F}"/>
    <cellStyle name="Percent 3 7 2 2 3" xfId="8336" xr:uid="{60A5B605-89B4-4A0A-B11A-F5020BE2451C}"/>
    <cellStyle name="Percent 3 7 2 2 3 2" xfId="8337" xr:uid="{49176C8A-4058-4190-B368-CA5F761BA405}"/>
    <cellStyle name="Percent 3 7 2 2 4" xfId="8338" xr:uid="{EEF13EB1-7916-4731-AE5C-2F6D6115F7AD}"/>
    <cellStyle name="Percent 3 7 2 2 5" xfId="8339" xr:uid="{DE1B66D6-034C-4854-B464-60798A380529}"/>
    <cellStyle name="Percent 3 7 2 3" xfId="8340" xr:uid="{899C806A-6330-4718-BFC1-269A4FD19D67}"/>
    <cellStyle name="Percent 3 7 2 3 2" xfId="8341" xr:uid="{14617B99-D2DC-4E2B-B641-7DE5018BAD36}"/>
    <cellStyle name="Percent 3 7 2 3 2 2" xfId="8342" xr:uid="{81CC0A46-1FFF-471A-B6D2-5FDC16513370}"/>
    <cellStyle name="Percent 3 7 2 3 3" xfId="8343" xr:uid="{9B5945C0-0A11-492E-919D-B09E5C5136B2}"/>
    <cellStyle name="Percent 3 7 2 3 3 2" xfId="8344" xr:uid="{6331F844-3964-42B8-929C-A2822A3C6E72}"/>
    <cellStyle name="Percent 3 7 2 3 4" xfId="8345" xr:uid="{5F478534-341E-4992-AABE-CCA24AF02B45}"/>
    <cellStyle name="Percent 3 7 2 4" xfId="8346" xr:uid="{F0375F36-4F7D-48D5-8D49-8B0FBA679CF3}"/>
    <cellStyle name="Percent 3 7 2 4 2" xfId="8347" xr:uid="{F71BA7FF-2630-47AF-90CC-BF90AE3D2D2D}"/>
    <cellStyle name="Percent 3 7 2 4 2 2" xfId="8348" xr:uid="{E6E31867-D4DB-41E1-86C1-ACDFA7ECFA11}"/>
    <cellStyle name="Percent 3 7 2 4 3" xfId="8349" xr:uid="{E1BC2331-AD4D-497F-B44E-B0C29F0849C2}"/>
    <cellStyle name="Percent 3 7 2 4 3 2" xfId="8350" xr:uid="{71B2D881-3EF4-4E04-A718-B26F34830D4E}"/>
    <cellStyle name="Percent 3 7 2 4 4" xfId="8351" xr:uid="{39980791-FB01-4102-AF45-EDF96A4E872D}"/>
    <cellStyle name="Percent 3 7 2 5" xfId="8352" xr:uid="{FBE9DC3A-E7BA-4D84-AC5E-472C1F9387AA}"/>
    <cellStyle name="Percent 3 7 2 5 2" xfId="8353" xr:uid="{29E23B53-EFF3-43DA-B538-9A203D0B445C}"/>
    <cellStyle name="Percent 3 7 2 5 2 2" xfId="8354" xr:uid="{EDC4C251-8845-4DAD-9E3C-ED1EFC4AF6EC}"/>
    <cellStyle name="Percent 3 7 2 5 3" xfId="8355" xr:uid="{07B95889-061A-459F-ADA9-7BBACF35C9F5}"/>
    <cellStyle name="Percent 3 7 2 5 3 2" xfId="8356" xr:uid="{1D941191-3B87-4442-A646-BC3041E04942}"/>
    <cellStyle name="Percent 3 7 2 5 4" xfId="8357" xr:uid="{800B697C-D665-43E9-A369-C97538947D8B}"/>
    <cellStyle name="Percent 3 7 2 5 4 2" xfId="8358" xr:uid="{D2DF9D25-B72F-4908-A212-75832BE8C34A}"/>
    <cellStyle name="Percent 3 7 2 5 5" xfId="8359" xr:uid="{56B58619-A903-439B-8490-984F3421300E}"/>
    <cellStyle name="Percent 3 7 2 6" xfId="8360" xr:uid="{93FB6D76-8B7D-405D-944A-3B61D52BEE40}"/>
    <cellStyle name="Percent 3 7 2 6 2" xfId="8361" xr:uid="{1BDC0E72-6771-4257-A397-7A8ADED941A6}"/>
    <cellStyle name="Percent 3 7 2 6 2 2" xfId="8362" xr:uid="{80B45ABA-D441-4735-BC05-0BC9D96380EF}"/>
    <cellStyle name="Percent 3 7 2 6 3" xfId="8363" xr:uid="{4F41CE4D-0992-4B92-B859-5A3647E991BA}"/>
    <cellStyle name="Percent 3 7 2 6 3 2" xfId="8364" xr:uid="{995CC7E2-02B0-46F0-A3B7-0BA19D570E8A}"/>
    <cellStyle name="Percent 3 7 2 6 4" xfId="8365" xr:uid="{55560D9A-86EC-4B73-9827-DC4F7223CBC7}"/>
    <cellStyle name="Percent 3 7 2 7" xfId="8366" xr:uid="{7B17EE2C-F2EC-4772-946D-D2E3B568B7FE}"/>
    <cellStyle name="Percent 3 7 2 7 2" xfId="8367" xr:uid="{C6C1A6E3-CC34-4E41-9DBF-F6586F5E7D00}"/>
    <cellStyle name="Percent 3 7 2 8" xfId="8368" xr:uid="{DDDB325C-5494-46FF-912D-C4B508701EE8}"/>
    <cellStyle name="Percent 3 7 2 8 2" xfId="8369" xr:uid="{DDED689D-A083-446C-99C8-7CA83C6FBF6F}"/>
    <cellStyle name="Percent 3 7 2 9" xfId="8370" xr:uid="{B78BB5C2-9ECC-4F35-B3D7-B2D94775FE56}"/>
    <cellStyle name="Percent 3 7 2 9 2" xfId="8371" xr:uid="{3B4B1199-2D6C-43C7-A753-53041A08B8BA}"/>
    <cellStyle name="Percent 3 7 20" xfId="8372" xr:uid="{1D221A7C-3D91-49B5-8876-2D7FD0017253}"/>
    <cellStyle name="Percent 3 7 20 2" xfId="8373" xr:uid="{A12AD39D-2BA9-47A3-AB34-D08D0BF1CD24}"/>
    <cellStyle name="Percent 3 7 20 2 2" xfId="8374" xr:uid="{CD9EE8CB-ACD9-486E-8C30-1F1004BE657A}"/>
    <cellStyle name="Percent 3 7 20 3" xfId="8375" xr:uid="{31AA309C-2303-432C-81ED-4A39DE4FDD1E}"/>
    <cellStyle name="Percent 3 7 20 3 2" xfId="8376" xr:uid="{D56A3282-6DF6-4911-ADCF-62BB0058449E}"/>
    <cellStyle name="Percent 3 7 20 4" xfId="8377" xr:uid="{144C9767-BE0E-454B-8D3D-FAF5317C6C86}"/>
    <cellStyle name="Percent 3 7 21" xfId="8378" xr:uid="{08D6E4FE-B76E-4323-BC1F-A6428E08B803}"/>
    <cellStyle name="Percent 3 7 21 2" xfId="8379" xr:uid="{0D7D2303-A24C-4728-A933-5D48A4B484B9}"/>
    <cellStyle name="Percent 3 7 22" xfId="8380" xr:uid="{319E6193-511B-4EB0-863E-C93409E52E46}"/>
    <cellStyle name="Percent 3 7 22 2" xfId="8381" xr:uid="{280EE51E-71F8-4FFE-8687-870A25059729}"/>
    <cellStyle name="Percent 3 7 23" xfId="8382" xr:uid="{C6C4207A-89F6-4824-81AA-58D8F9AC0AB1}"/>
    <cellStyle name="Percent 3 7 23 2" xfId="8383" xr:uid="{14912FB9-9395-46AB-A6E6-485A4952DBC7}"/>
    <cellStyle name="Percent 3 7 24" xfId="8384" xr:uid="{C0272740-358C-4F0B-A7F5-CD00CC480B37}"/>
    <cellStyle name="Percent 3 7 25" xfId="8385" xr:uid="{6500798F-591B-4BD4-8FC7-6A109444A9F0}"/>
    <cellStyle name="Percent 3 7 26" xfId="8050" xr:uid="{247EC15C-2186-4AA3-ACA6-EE5961BAA5B1}"/>
    <cellStyle name="Percent 3 7 3" xfId="2886" xr:uid="{00000000-0005-0000-0000-00005C100000}"/>
    <cellStyle name="Percent 3 7 3 10" xfId="8387" xr:uid="{89105ABD-365E-4B77-91A2-52E20013C661}"/>
    <cellStyle name="Percent 3 7 3 11" xfId="8388" xr:uid="{687437C8-6E06-4394-B552-50DCB0E3EAF7}"/>
    <cellStyle name="Percent 3 7 3 12" xfId="8386" xr:uid="{D9BBC065-2CC4-4920-B40E-44AFA6FC9F73}"/>
    <cellStyle name="Percent 3 7 3 2" xfId="8389" xr:uid="{38D98989-7318-4CF9-8855-8247F5A582C5}"/>
    <cellStyle name="Percent 3 7 3 2 2" xfId="8390" xr:uid="{91F6D12C-AFE8-48CA-A909-78066DB737AF}"/>
    <cellStyle name="Percent 3 7 3 2 2 2" xfId="8391" xr:uid="{9025D1BB-4985-4D0A-B2BA-40559580B99B}"/>
    <cellStyle name="Percent 3 7 3 2 3" xfId="8392" xr:uid="{8DE826DC-6FF4-4D47-AF47-C0643D1828DF}"/>
    <cellStyle name="Percent 3 7 3 2 3 2" xfId="8393" xr:uid="{4E4AE08C-EE84-4335-A121-B490F134E0C8}"/>
    <cellStyle name="Percent 3 7 3 2 4" xfId="8394" xr:uid="{FB15889C-B548-4027-84BE-8D39A8D5F371}"/>
    <cellStyle name="Percent 3 7 3 2 5" xfId="8395" xr:uid="{10A9C940-9789-4BA0-921A-746DFBF99370}"/>
    <cellStyle name="Percent 3 7 3 3" xfId="8396" xr:uid="{BB9A4C9F-D6B2-4A9D-A840-4B76F15283DC}"/>
    <cellStyle name="Percent 3 7 3 3 2" xfId="8397" xr:uid="{FEE0E2B0-3CCB-4656-801D-B661808ED855}"/>
    <cellStyle name="Percent 3 7 3 3 2 2" xfId="8398" xr:uid="{D7471D2E-3CB8-4423-899E-2ABA66E38AE5}"/>
    <cellStyle name="Percent 3 7 3 3 3" xfId="8399" xr:uid="{A32951FA-F40D-4A78-9883-CEBF85AAAC24}"/>
    <cellStyle name="Percent 3 7 3 3 3 2" xfId="8400" xr:uid="{F2E309EB-8EC1-45D5-9455-87D0FA66A54F}"/>
    <cellStyle name="Percent 3 7 3 3 4" xfId="8401" xr:uid="{385E4B73-60B6-444D-8904-14AC897DA5CB}"/>
    <cellStyle name="Percent 3 7 3 4" xfId="8402" xr:uid="{06D3705A-100D-4BCE-A93C-BAA3B886B2F1}"/>
    <cellStyle name="Percent 3 7 3 4 2" xfId="8403" xr:uid="{AB981968-DAF9-4CCE-98E4-46A267473E1D}"/>
    <cellStyle name="Percent 3 7 3 4 2 2" xfId="8404" xr:uid="{5A6D7C46-3500-413C-8916-AADC261ABCC4}"/>
    <cellStyle name="Percent 3 7 3 4 3" xfId="8405" xr:uid="{872908AE-3080-4E11-89D9-CF3DE24F5250}"/>
    <cellStyle name="Percent 3 7 3 4 3 2" xfId="8406" xr:uid="{0F4C10C7-4967-4650-95AA-5A101C437FD0}"/>
    <cellStyle name="Percent 3 7 3 4 4" xfId="8407" xr:uid="{A5121F99-735A-44D3-A51D-4EABF28EC9B5}"/>
    <cellStyle name="Percent 3 7 3 5" xfId="8408" xr:uid="{68FCC952-DAD6-4685-B62E-93FEA2AF897C}"/>
    <cellStyle name="Percent 3 7 3 5 2" xfId="8409" xr:uid="{1A5AA196-6DBE-436D-905B-2380A81EB32C}"/>
    <cellStyle name="Percent 3 7 3 5 2 2" xfId="8410" xr:uid="{D83102A9-05A3-4AD4-AE3D-1D62695F1D63}"/>
    <cellStyle name="Percent 3 7 3 5 3" xfId="8411" xr:uid="{93F0E826-F7A7-47FC-A140-97D9DDFCE510}"/>
    <cellStyle name="Percent 3 7 3 5 3 2" xfId="8412" xr:uid="{5B2209E9-A17C-449F-8506-96B25809606C}"/>
    <cellStyle name="Percent 3 7 3 5 4" xfId="8413" xr:uid="{478A737A-5DDC-4001-973F-69327A25052E}"/>
    <cellStyle name="Percent 3 7 3 5 4 2" xfId="8414" xr:uid="{80E675F5-BD12-487D-B9CF-7D2839D4E796}"/>
    <cellStyle name="Percent 3 7 3 5 5" xfId="8415" xr:uid="{293AB380-73A1-470D-B609-B5D479C379D3}"/>
    <cellStyle name="Percent 3 7 3 6" xfId="8416" xr:uid="{997B6C24-91A6-4F7C-86C6-9F3DF71BF062}"/>
    <cellStyle name="Percent 3 7 3 6 2" xfId="8417" xr:uid="{26433E41-0A19-426F-882D-72A9FEF12D84}"/>
    <cellStyle name="Percent 3 7 3 6 2 2" xfId="8418" xr:uid="{C56D66CC-026A-47FB-8B65-E2E03E232479}"/>
    <cellStyle name="Percent 3 7 3 6 3" xfId="8419" xr:uid="{A95DA204-4EAF-40DE-B504-8240860D8678}"/>
    <cellStyle name="Percent 3 7 3 6 3 2" xfId="8420" xr:uid="{407F8B9B-60D4-46AF-8600-AAB39B33244F}"/>
    <cellStyle name="Percent 3 7 3 6 4" xfId="8421" xr:uid="{25EDBB8F-FE79-4F63-88F5-FFEA1DF1216F}"/>
    <cellStyle name="Percent 3 7 3 7" xfId="8422" xr:uid="{CA30C6E4-6331-4004-9EE9-3285B5672525}"/>
    <cellStyle name="Percent 3 7 3 7 2" xfId="8423" xr:uid="{35499E60-C858-46EF-AF1D-39314CEA4706}"/>
    <cellStyle name="Percent 3 7 3 8" xfId="8424" xr:uid="{33A45702-DF30-4D91-B471-9D1FB42875C9}"/>
    <cellStyle name="Percent 3 7 3 8 2" xfId="8425" xr:uid="{B8DACC62-25F9-4C0E-A686-75734DD1E84D}"/>
    <cellStyle name="Percent 3 7 3 9" xfId="8426" xr:uid="{18DBEF52-7B41-4FFF-8253-FB743102E3F7}"/>
    <cellStyle name="Percent 3 7 3 9 2" xfId="8427" xr:uid="{6F7FBD8F-CF27-4C3F-9D23-2DA267AE8212}"/>
    <cellStyle name="Percent 3 7 4" xfId="2887" xr:uid="{00000000-0005-0000-0000-00005D100000}"/>
    <cellStyle name="Percent 3 7 4 10" xfId="8429" xr:uid="{9E7B6D62-36CA-4091-9AC8-1230D58A69FE}"/>
    <cellStyle name="Percent 3 7 4 11" xfId="8430" xr:uid="{E2CCE1F6-D7E4-4B3C-BE31-FF52E8F1736F}"/>
    <cellStyle name="Percent 3 7 4 12" xfId="8428" xr:uid="{0AF538ED-E227-475D-80F4-DB7C23294FB6}"/>
    <cellStyle name="Percent 3 7 4 2" xfId="8431" xr:uid="{AB463970-4172-4286-9228-2A77937CB3F8}"/>
    <cellStyle name="Percent 3 7 4 2 2" xfId="8432" xr:uid="{C92D1E05-BC64-4F8B-91D6-407278014C52}"/>
    <cellStyle name="Percent 3 7 4 2 2 2" xfId="8433" xr:uid="{CC7ABF0F-3CF6-47FD-833F-6BDC169276EF}"/>
    <cellStyle name="Percent 3 7 4 2 3" xfId="8434" xr:uid="{74B3AB68-A67B-4FBB-8AC1-BC11CC00DD41}"/>
    <cellStyle name="Percent 3 7 4 2 3 2" xfId="8435" xr:uid="{B13D989B-08D4-4709-B23D-ED8BBC1B1249}"/>
    <cellStyle name="Percent 3 7 4 2 4" xfId="8436" xr:uid="{4BECBF4C-C3DE-438A-AC59-99EA0552F308}"/>
    <cellStyle name="Percent 3 7 4 2 5" xfId="8437" xr:uid="{B445BF92-B8A4-4FF6-83C7-2BE79B75278C}"/>
    <cellStyle name="Percent 3 7 4 3" xfId="8438" xr:uid="{A3F34A2A-39F7-40D9-8697-3E3BB7E474ED}"/>
    <cellStyle name="Percent 3 7 4 3 2" xfId="8439" xr:uid="{3240D9E9-317B-441A-9E50-BED8CBEAB62B}"/>
    <cellStyle name="Percent 3 7 4 3 2 2" xfId="8440" xr:uid="{1425C008-0067-487A-8E49-BB5B6840465A}"/>
    <cellStyle name="Percent 3 7 4 3 3" xfId="8441" xr:uid="{541384F4-6A0D-49E6-966B-B106450B9ECD}"/>
    <cellStyle name="Percent 3 7 4 3 3 2" xfId="8442" xr:uid="{C7D97E24-D35D-4256-AAA8-50DDDBCE89C6}"/>
    <cellStyle name="Percent 3 7 4 3 4" xfId="8443" xr:uid="{2CFBE6DC-98AB-43E3-9731-C9C94EC4A05B}"/>
    <cellStyle name="Percent 3 7 4 4" xfId="8444" xr:uid="{A6067694-8CA7-4DBB-9DFA-A65F5379874B}"/>
    <cellStyle name="Percent 3 7 4 4 2" xfId="8445" xr:uid="{00C1193E-D7D6-49F3-BA80-E7EB301741D2}"/>
    <cellStyle name="Percent 3 7 4 4 2 2" xfId="8446" xr:uid="{AF9C0E6E-7B43-43D3-B082-38985875F6A3}"/>
    <cellStyle name="Percent 3 7 4 4 3" xfId="8447" xr:uid="{8C52C43C-28AD-4A3E-8B19-5905C184F321}"/>
    <cellStyle name="Percent 3 7 4 4 3 2" xfId="8448" xr:uid="{ABBE83CB-EC88-4637-AE3F-540A8078FA7B}"/>
    <cellStyle name="Percent 3 7 4 4 4" xfId="8449" xr:uid="{4B0E3AD6-7AD4-415B-B31D-15E8FD15B007}"/>
    <cellStyle name="Percent 3 7 4 5" xfId="8450" xr:uid="{18A17119-061E-49B8-88B7-681891B184F1}"/>
    <cellStyle name="Percent 3 7 4 5 2" xfId="8451" xr:uid="{788AB855-732F-4E39-9175-085683575370}"/>
    <cellStyle name="Percent 3 7 4 5 2 2" xfId="8452" xr:uid="{C77631F1-8758-4539-8633-A6B4FBCBC16B}"/>
    <cellStyle name="Percent 3 7 4 5 3" xfId="8453" xr:uid="{CC65DA7E-D59F-4D04-90A3-44AD48BAFAA9}"/>
    <cellStyle name="Percent 3 7 4 5 3 2" xfId="8454" xr:uid="{2D22C6DD-A5BE-4F6E-B697-7822A908713E}"/>
    <cellStyle name="Percent 3 7 4 5 4" xfId="8455" xr:uid="{B47AA7E7-7130-4EED-AA86-133411E47EA8}"/>
    <cellStyle name="Percent 3 7 4 5 4 2" xfId="8456" xr:uid="{4632BB41-63D0-4886-8873-82CFFFA141A2}"/>
    <cellStyle name="Percent 3 7 4 5 5" xfId="8457" xr:uid="{EC1EFAD8-E0F2-4DE7-B6F9-3773803C90E9}"/>
    <cellStyle name="Percent 3 7 4 6" xfId="8458" xr:uid="{E03E6E23-034F-446B-921D-1791FA25FB17}"/>
    <cellStyle name="Percent 3 7 4 6 2" xfId="8459" xr:uid="{E171843E-F8CB-46C1-9822-0EC7A639467B}"/>
    <cellStyle name="Percent 3 7 4 6 2 2" xfId="8460" xr:uid="{9CC8FEAB-3811-48AB-ABC5-F13C598779B6}"/>
    <cellStyle name="Percent 3 7 4 6 3" xfId="8461" xr:uid="{07803BFD-9ABC-43E8-8781-263209C4B213}"/>
    <cellStyle name="Percent 3 7 4 6 3 2" xfId="8462" xr:uid="{77CBD122-73FA-4832-B738-4769FD4CD13F}"/>
    <cellStyle name="Percent 3 7 4 6 4" xfId="8463" xr:uid="{A2B265F1-541D-4362-95F3-D83E97DE56F9}"/>
    <cellStyle name="Percent 3 7 4 7" xfId="8464" xr:uid="{4F375D47-7911-4AC9-BD4C-51D7024BD82C}"/>
    <cellStyle name="Percent 3 7 4 7 2" xfId="8465" xr:uid="{565AAE41-AF4B-48C8-8342-4FD8942A7BEC}"/>
    <cellStyle name="Percent 3 7 4 8" xfId="8466" xr:uid="{29137D61-BD2C-4176-8683-B3FF4BA97C7B}"/>
    <cellStyle name="Percent 3 7 4 8 2" xfId="8467" xr:uid="{D4EBDCA6-A3E8-4730-9D60-653FCD91A9C8}"/>
    <cellStyle name="Percent 3 7 4 9" xfId="8468" xr:uid="{A4734719-6072-4678-B9F2-992C6161D930}"/>
    <cellStyle name="Percent 3 7 4 9 2" xfId="8469" xr:uid="{56A240E8-33A6-4139-9A48-1742C18916CF}"/>
    <cellStyle name="Percent 3 7 5" xfId="2888" xr:uid="{00000000-0005-0000-0000-00005E100000}"/>
    <cellStyle name="Percent 3 7 5 10" xfId="8471" xr:uid="{7578B464-DE52-4D9D-AB13-DD68FEDE0AA8}"/>
    <cellStyle name="Percent 3 7 5 11" xfId="8472" xr:uid="{7F54EC67-AA2A-49F9-BE42-9AE8ED557197}"/>
    <cellStyle name="Percent 3 7 5 12" xfId="8470" xr:uid="{4FC0E67F-6848-46C6-A7FE-BA5682B31BE2}"/>
    <cellStyle name="Percent 3 7 5 2" xfId="8473" xr:uid="{9F1A2555-6368-4627-ABF4-F88CEC9A6930}"/>
    <cellStyle name="Percent 3 7 5 2 2" xfId="8474" xr:uid="{13F85B65-E5DD-4E06-B3F2-8540D0E1E7CC}"/>
    <cellStyle name="Percent 3 7 5 2 2 2" xfId="8475" xr:uid="{DA8E81DE-368D-4730-8483-52EE46EDBFDA}"/>
    <cellStyle name="Percent 3 7 5 2 3" xfId="8476" xr:uid="{F43742CB-0B7A-4AB3-B97E-6A903CE7410B}"/>
    <cellStyle name="Percent 3 7 5 2 3 2" xfId="8477" xr:uid="{AED56BEF-5D99-4D3C-9DC7-CE90798C40FE}"/>
    <cellStyle name="Percent 3 7 5 2 4" xfId="8478" xr:uid="{F238DB13-D027-4751-88DA-8E0A3EE2A395}"/>
    <cellStyle name="Percent 3 7 5 2 5" xfId="8479" xr:uid="{A51BC3C9-FA6E-4DD0-B30C-8A5A9AF27852}"/>
    <cellStyle name="Percent 3 7 5 3" xfId="8480" xr:uid="{47D032B8-751C-4851-9049-B765EC6DD582}"/>
    <cellStyle name="Percent 3 7 5 3 2" xfId="8481" xr:uid="{40384661-E797-4EAB-A6F1-477C912C207F}"/>
    <cellStyle name="Percent 3 7 5 3 2 2" xfId="8482" xr:uid="{78657489-2949-4763-B946-D3ADAFC20348}"/>
    <cellStyle name="Percent 3 7 5 3 3" xfId="8483" xr:uid="{E94A3B0D-7D71-42F3-8A3E-93A5B105B215}"/>
    <cellStyle name="Percent 3 7 5 3 3 2" xfId="8484" xr:uid="{55E4AB40-83E6-4DE1-945D-8D36349CDBD4}"/>
    <cellStyle name="Percent 3 7 5 3 4" xfId="8485" xr:uid="{0EBD98AE-DB64-4D30-8776-5B1C1690BA81}"/>
    <cellStyle name="Percent 3 7 5 4" xfId="8486" xr:uid="{53A333FC-8DAB-45DE-A527-2707E819AF34}"/>
    <cellStyle name="Percent 3 7 5 4 2" xfId="8487" xr:uid="{D47DA568-5BC9-4B1B-9181-429878DD9F3B}"/>
    <cellStyle name="Percent 3 7 5 4 2 2" xfId="8488" xr:uid="{794BAE99-A0FA-4DC3-9849-973589060B22}"/>
    <cellStyle name="Percent 3 7 5 4 3" xfId="8489" xr:uid="{5FC8D31C-799A-4EFA-90D0-761DB7474086}"/>
    <cellStyle name="Percent 3 7 5 4 3 2" xfId="8490" xr:uid="{D1D17467-1779-484B-8A64-2263D7DE255F}"/>
    <cellStyle name="Percent 3 7 5 4 4" xfId="8491" xr:uid="{52D01232-0355-4393-A1BB-EA3039AF18FE}"/>
    <cellStyle name="Percent 3 7 5 5" xfId="8492" xr:uid="{4D75826B-B417-46AE-97DB-76E505FBD553}"/>
    <cellStyle name="Percent 3 7 5 5 2" xfId="8493" xr:uid="{13B3FB7E-57B9-4609-8290-04D10768D2BF}"/>
    <cellStyle name="Percent 3 7 5 5 2 2" xfId="8494" xr:uid="{56E1872F-DA7D-499D-BD55-BDCB53FF2182}"/>
    <cellStyle name="Percent 3 7 5 5 3" xfId="8495" xr:uid="{5DB61C28-1DFF-4720-A2AB-C6E6AE1AC64C}"/>
    <cellStyle name="Percent 3 7 5 5 3 2" xfId="8496" xr:uid="{51D31B60-4604-4D39-AC04-0862D297DE05}"/>
    <cellStyle name="Percent 3 7 5 5 4" xfId="8497" xr:uid="{B91240DF-54DB-4420-A2FB-7F6CE7A10B56}"/>
    <cellStyle name="Percent 3 7 5 5 4 2" xfId="8498" xr:uid="{7277B3D4-DA37-44E2-AEDD-762BEA612CB9}"/>
    <cellStyle name="Percent 3 7 5 5 5" xfId="8499" xr:uid="{B6B89770-3147-45CD-B8AF-A1FD04586022}"/>
    <cellStyle name="Percent 3 7 5 6" xfId="8500" xr:uid="{73C9AAB3-E585-41B0-8EA0-452556242834}"/>
    <cellStyle name="Percent 3 7 5 6 2" xfId="8501" xr:uid="{B0B2C910-EC9B-40A5-BDCB-8D305176A832}"/>
    <cellStyle name="Percent 3 7 5 6 2 2" xfId="8502" xr:uid="{EA70E727-7C37-4861-AA38-F4C1119F9704}"/>
    <cellStyle name="Percent 3 7 5 6 3" xfId="8503" xr:uid="{FB0F0301-6A10-41CF-9D70-75CA5B126995}"/>
    <cellStyle name="Percent 3 7 5 6 3 2" xfId="8504" xr:uid="{F320940A-182B-4110-92EA-9978171B32B8}"/>
    <cellStyle name="Percent 3 7 5 6 4" xfId="8505" xr:uid="{BFF4DAED-EF22-4882-A1ED-D7AD1D789953}"/>
    <cellStyle name="Percent 3 7 5 7" xfId="8506" xr:uid="{1D6B621A-3C17-4802-8FC3-CB85E6A1CD16}"/>
    <cellStyle name="Percent 3 7 5 7 2" xfId="8507" xr:uid="{0AAA666D-0AB7-4B3A-92B5-37F0D368F731}"/>
    <cellStyle name="Percent 3 7 5 8" xfId="8508" xr:uid="{F1865714-916C-4C84-9C52-95AB33B6CCC3}"/>
    <cellStyle name="Percent 3 7 5 8 2" xfId="8509" xr:uid="{28CB211F-1F7A-4A82-B6BD-1339A2CDAFF8}"/>
    <cellStyle name="Percent 3 7 5 9" xfId="8510" xr:uid="{25193083-429B-487C-85A8-4075A13F8FC3}"/>
    <cellStyle name="Percent 3 7 5 9 2" xfId="8511" xr:uid="{1549F44D-1E02-41A9-8E81-E03DCF7F909E}"/>
    <cellStyle name="Percent 3 7 6" xfId="2889" xr:uid="{00000000-0005-0000-0000-00005F100000}"/>
    <cellStyle name="Percent 3 7 6 10" xfId="8513" xr:uid="{27E3DFBF-4DF9-4752-8AB4-F1EE7C0CBBFE}"/>
    <cellStyle name="Percent 3 7 6 11" xfId="8514" xr:uid="{E4F7DEC0-4D4E-48AB-B81F-4A2B0841DE41}"/>
    <cellStyle name="Percent 3 7 6 12" xfId="8512" xr:uid="{E0651C22-DBD3-42C0-BED4-935FC7445F3E}"/>
    <cellStyle name="Percent 3 7 6 2" xfId="8515" xr:uid="{A1F6B8A6-49EA-4B36-93FA-39B88E0F9A48}"/>
    <cellStyle name="Percent 3 7 6 2 2" xfId="8516" xr:uid="{3642112A-F194-4FAF-ADAC-E31296E8A628}"/>
    <cellStyle name="Percent 3 7 6 2 2 2" xfId="8517" xr:uid="{765A2409-1718-4DF8-8B02-745ED47C7C9C}"/>
    <cellStyle name="Percent 3 7 6 2 3" xfId="8518" xr:uid="{867BEB23-E726-4E10-AFF6-EF42C465AD0D}"/>
    <cellStyle name="Percent 3 7 6 2 3 2" xfId="8519" xr:uid="{755F48A8-EB4E-4D24-9577-6A09962A905E}"/>
    <cellStyle name="Percent 3 7 6 2 4" xfId="8520" xr:uid="{BE2A4CD5-918F-48EB-8CEB-0B35D99E36C7}"/>
    <cellStyle name="Percent 3 7 6 2 5" xfId="8521" xr:uid="{8EF6FEE8-81F7-4C46-990B-0EB7DF20C5BC}"/>
    <cellStyle name="Percent 3 7 6 3" xfId="8522" xr:uid="{D4080F5E-5098-4CAC-B9C2-7000CE312B17}"/>
    <cellStyle name="Percent 3 7 6 3 2" xfId="8523" xr:uid="{CFBE35E6-AB5F-4B37-87DF-0A42D3EF2A4F}"/>
    <cellStyle name="Percent 3 7 6 3 2 2" xfId="8524" xr:uid="{6A6003F4-E70B-4433-970B-06D9EF5126E3}"/>
    <cellStyle name="Percent 3 7 6 3 3" xfId="8525" xr:uid="{E2EF7EB8-602A-45AB-8A3A-3B53A62E265A}"/>
    <cellStyle name="Percent 3 7 6 3 3 2" xfId="8526" xr:uid="{AF64D98A-C8EC-4DAC-9DFB-47A7AA5E753E}"/>
    <cellStyle name="Percent 3 7 6 3 4" xfId="8527" xr:uid="{F29BCF5D-BBF5-4E42-B679-A784B7F28AFC}"/>
    <cellStyle name="Percent 3 7 6 4" xfId="8528" xr:uid="{996B9CD8-C624-4C62-8F9A-7CE7E57D9FF1}"/>
    <cellStyle name="Percent 3 7 6 4 2" xfId="8529" xr:uid="{0D2BFE5F-CB89-4BB2-A261-3AF28B65BDE6}"/>
    <cellStyle name="Percent 3 7 6 4 2 2" xfId="8530" xr:uid="{813C4157-74A3-4EA5-8CDD-8E1CBD8FE8A4}"/>
    <cellStyle name="Percent 3 7 6 4 3" xfId="8531" xr:uid="{804F1C69-61F5-4C2F-80A6-49269803292D}"/>
    <cellStyle name="Percent 3 7 6 4 3 2" xfId="8532" xr:uid="{C7D64181-73EC-43C5-AF7F-5CBC46089B70}"/>
    <cellStyle name="Percent 3 7 6 4 4" xfId="8533" xr:uid="{1B1121DD-401D-401D-9C98-23797B2FBDE6}"/>
    <cellStyle name="Percent 3 7 6 5" xfId="8534" xr:uid="{5BC7C48F-CE59-46FE-AE5C-40C64097A092}"/>
    <cellStyle name="Percent 3 7 6 5 2" xfId="8535" xr:uid="{9DDA7530-E1A7-4A49-B6FB-D5D1ECEB5715}"/>
    <cellStyle name="Percent 3 7 6 5 2 2" xfId="8536" xr:uid="{2217FC90-A435-469C-B33D-456B5B79D5BB}"/>
    <cellStyle name="Percent 3 7 6 5 3" xfId="8537" xr:uid="{383757F2-8C27-4592-81DE-7E5C444720E8}"/>
    <cellStyle name="Percent 3 7 6 5 3 2" xfId="8538" xr:uid="{D8995C5E-830E-4AD7-B926-4C7F323CF880}"/>
    <cellStyle name="Percent 3 7 6 5 4" xfId="8539" xr:uid="{6A2DC51C-C0C0-480C-9C39-AEBDC1A09B66}"/>
    <cellStyle name="Percent 3 7 6 5 4 2" xfId="8540" xr:uid="{116B2A7B-A90F-41C8-A2A0-A56EB5DE0780}"/>
    <cellStyle name="Percent 3 7 6 5 5" xfId="8541" xr:uid="{59FFABAF-0547-486F-9A63-C2C7515D917B}"/>
    <cellStyle name="Percent 3 7 6 6" xfId="8542" xr:uid="{7B454981-C335-4064-8BD6-E915EC6B5BB3}"/>
    <cellStyle name="Percent 3 7 6 6 2" xfId="8543" xr:uid="{98F17542-0924-4E93-9746-3C560D48FF3E}"/>
    <cellStyle name="Percent 3 7 6 6 2 2" xfId="8544" xr:uid="{2138145D-1F14-4038-BF89-2274A6918026}"/>
    <cellStyle name="Percent 3 7 6 6 3" xfId="8545" xr:uid="{6E76981D-CFC5-4A55-8D08-D1A6E4EC2934}"/>
    <cellStyle name="Percent 3 7 6 6 3 2" xfId="8546" xr:uid="{4C242FEC-DFB5-4168-B229-D56713735E06}"/>
    <cellStyle name="Percent 3 7 6 6 4" xfId="8547" xr:uid="{A055BCF3-A7A0-48E1-BB40-D0D71A4136F8}"/>
    <cellStyle name="Percent 3 7 6 7" xfId="8548" xr:uid="{C13F32D5-89E3-487B-85F7-80EDE428C790}"/>
    <cellStyle name="Percent 3 7 6 7 2" xfId="8549" xr:uid="{9213F0D2-25B3-4E3A-9529-92D132BAEF89}"/>
    <cellStyle name="Percent 3 7 6 8" xfId="8550" xr:uid="{225228D6-1F8A-4A32-B1B8-4127E79A0913}"/>
    <cellStyle name="Percent 3 7 6 8 2" xfId="8551" xr:uid="{33DDAC5B-C2DE-4725-83AB-FCDCC0FBE2FA}"/>
    <cellStyle name="Percent 3 7 6 9" xfId="8552" xr:uid="{457E5C2D-26AC-491F-9496-0ED517094720}"/>
    <cellStyle name="Percent 3 7 6 9 2" xfId="8553" xr:uid="{3C83E257-9E3E-42F3-BFA3-2DF99E66BAB3}"/>
    <cellStyle name="Percent 3 7 7" xfId="2890" xr:uid="{00000000-0005-0000-0000-000060100000}"/>
    <cellStyle name="Percent 3 7 7 10" xfId="8555" xr:uid="{9A499FFF-7DE5-4A2E-BC8A-A5AF5AD43B99}"/>
    <cellStyle name="Percent 3 7 7 11" xfId="8556" xr:uid="{6F77CA9E-C040-4514-87C1-CE8D11BCBFFB}"/>
    <cellStyle name="Percent 3 7 7 12" xfId="8554" xr:uid="{0F95262C-395E-4729-8A94-64275F205D21}"/>
    <cellStyle name="Percent 3 7 7 2" xfId="8557" xr:uid="{B6E2A41E-59BB-42C7-8E10-6DB417E8D741}"/>
    <cellStyle name="Percent 3 7 7 2 2" xfId="8558" xr:uid="{09FB2A1C-6AE6-489D-B0FC-715DE0DCCC95}"/>
    <cellStyle name="Percent 3 7 7 2 2 2" xfId="8559" xr:uid="{C6CAB5D4-382F-4E5D-9AC8-28FE48EE392E}"/>
    <cellStyle name="Percent 3 7 7 2 3" xfId="8560" xr:uid="{A2250BD2-96C1-4EBA-A79D-1F7A3E20FF13}"/>
    <cellStyle name="Percent 3 7 7 2 3 2" xfId="8561" xr:uid="{4FB2E3A1-38E1-4C73-987F-B1F2A06D43E7}"/>
    <cellStyle name="Percent 3 7 7 2 4" xfId="8562" xr:uid="{CB2545A4-D8DD-4553-AC90-C64C46F323B6}"/>
    <cellStyle name="Percent 3 7 7 2 5" xfId="8563" xr:uid="{08E0752F-2FEB-4151-872F-376949563B79}"/>
    <cellStyle name="Percent 3 7 7 3" xfId="8564" xr:uid="{62690FAB-867C-47E1-9A43-DE219F172EBC}"/>
    <cellStyle name="Percent 3 7 7 3 2" xfId="8565" xr:uid="{D5BA6536-22CC-4165-8B5F-FD07AEECAFF7}"/>
    <cellStyle name="Percent 3 7 7 3 2 2" xfId="8566" xr:uid="{F4FB9EDF-706F-4A13-B392-F102358ADC49}"/>
    <cellStyle name="Percent 3 7 7 3 3" xfId="8567" xr:uid="{3B8EE1D4-7C45-4384-A897-A41F0EE8D577}"/>
    <cellStyle name="Percent 3 7 7 3 3 2" xfId="8568" xr:uid="{20079756-E2ED-4D96-A807-53FA8E58AC1D}"/>
    <cellStyle name="Percent 3 7 7 3 4" xfId="8569" xr:uid="{2AD01ABC-DC94-4749-A325-3364C3B00612}"/>
    <cellStyle name="Percent 3 7 7 4" xfId="8570" xr:uid="{0445DFB5-83B2-4FE9-85CE-C9C530A6635E}"/>
    <cellStyle name="Percent 3 7 7 4 2" xfId="8571" xr:uid="{0BB38A17-DA2C-4D55-B00E-17D145C8DA88}"/>
    <cellStyle name="Percent 3 7 7 4 2 2" xfId="8572" xr:uid="{C673983B-7235-491E-A7B2-74FD398DD01F}"/>
    <cellStyle name="Percent 3 7 7 4 3" xfId="8573" xr:uid="{5521C494-5F95-4505-961D-AFB57498BCD8}"/>
    <cellStyle name="Percent 3 7 7 4 3 2" xfId="8574" xr:uid="{879AAB05-E522-401E-8383-F46283AC42CA}"/>
    <cellStyle name="Percent 3 7 7 4 4" xfId="8575" xr:uid="{3C8679D2-A666-4757-A75E-118BFD425F5E}"/>
    <cellStyle name="Percent 3 7 7 5" xfId="8576" xr:uid="{E08ECEE3-BF47-4BD0-AF66-95999975AB22}"/>
    <cellStyle name="Percent 3 7 7 5 2" xfId="8577" xr:uid="{8EEA7E32-FF3E-4ED9-98EE-F988062EF40D}"/>
    <cellStyle name="Percent 3 7 7 5 2 2" xfId="8578" xr:uid="{64D788A9-A623-4D24-843C-BE273CFB28EA}"/>
    <cellStyle name="Percent 3 7 7 5 3" xfId="8579" xr:uid="{E26D5C32-BB46-439D-B641-E0ACC9AB0548}"/>
    <cellStyle name="Percent 3 7 7 5 3 2" xfId="8580" xr:uid="{24BA4B66-6F0E-4459-A9BF-DAE8F0A77BBD}"/>
    <cellStyle name="Percent 3 7 7 5 4" xfId="8581" xr:uid="{86D29975-E001-4B13-B637-154C88C1210D}"/>
    <cellStyle name="Percent 3 7 7 5 4 2" xfId="8582" xr:uid="{90647891-CA05-4D3A-B871-59E011540F5B}"/>
    <cellStyle name="Percent 3 7 7 5 5" xfId="8583" xr:uid="{96EB0E93-257D-46EC-8A3A-FD5EB9487516}"/>
    <cellStyle name="Percent 3 7 7 6" xfId="8584" xr:uid="{19EC56FA-9B65-438F-B2E6-86BE56EE1D50}"/>
    <cellStyle name="Percent 3 7 7 6 2" xfId="8585" xr:uid="{36BE67A8-D0B8-4AB1-AD0F-95436BA08FE1}"/>
    <cellStyle name="Percent 3 7 7 6 2 2" xfId="8586" xr:uid="{8F354A1C-6F65-44F5-A571-C7AC9C6502E0}"/>
    <cellStyle name="Percent 3 7 7 6 3" xfId="8587" xr:uid="{951E7E41-7E03-44B1-A25A-8E93BCD22CD3}"/>
    <cellStyle name="Percent 3 7 7 6 3 2" xfId="8588" xr:uid="{DBE5F138-FE80-4A4C-BDAF-137664ED8415}"/>
    <cellStyle name="Percent 3 7 7 6 4" xfId="8589" xr:uid="{2443520B-87EF-49A1-8622-0309BCB96502}"/>
    <cellStyle name="Percent 3 7 7 7" xfId="8590" xr:uid="{9F02BC7D-BC71-4D64-A932-BE48965EC34C}"/>
    <cellStyle name="Percent 3 7 7 7 2" xfId="8591" xr:uid="{6FED525C-95AE-442C-AC5F-37AA332A0C51}"/>
    <cellStyle name="Percent 3 7 7 8" xfId="8592" xr:uid="{C328CEAB-DCF9-49B5-BF2C-30124F54C107}"/>
    <cellStyle name="Percent 3 7 7 8 2" xfId="8593" xr:uid="{EF3B6B8C-7A77-4D18-97D4-5DB2466408F2}"/>
    <cellStyle name="Percent 3 7 7 9" xfId="8594" xr:uid="{10DD1015-41D6-4563-AA4D-72FA91EDAF1B}"/>
    <cellStyle name="Percent 3 7 7 9 2" xfId="8595" xr:uid="{8508CE3C-8D50-4F97-825D-58634A275823}"/>
    <cellStyle name="Percent 3 7 8" xfId="2891" xr:uid="{00000000-0005-0000-0000-000061100000}"/>
    <cellStyle name="Percent 3 7 8 10" xfId="8597" xr:uid="{5FD98C7F-F433-4AE3-A485-A0B140ED5A36}"/>
    <cellStyle name="Percent 3 7 8 11" xfId="8598" xr:uid="{362B392E-33D8-486E-B8A5-B8CD5E216C65}"/>
    <cellStyle name="Percent 3 7 8 12" xfId="8596" xr:uid="{8F4D6365-53CF-4ADF-9AB0-CC4CB50145E3}"/>
    <cellStyle name="Percent 3 7 8 2" xfId="8599" xr:uid="{4761DDA0-F6F9-4BC3-9C14-FB86D49A4879}"/>
    <cellStyle name="Percent 3 7 8 2 2" xfId="8600" xr:uid="{9294C98B-19DC-4B30-B599-8733578EA811}"/>
    <cellStyle name="Percent 3 7 8 2 2 2" xfId="8601" xr:uid="{654C2978-5FCE-4F91-83D5-3C7289416385}"/>
    <cellStyle name="Percent 3 7 8 2 3" xfId="8602" xr:uid="{33F5C0EA-60E7-4610-B1A6-148264072755}"/>
    <cellStyle name="Percent 3 7 8 2 3 2" xfId="8603" xr:uid="{043815E2-D5DE-494A-9BDA-385B85186AF6}"/>
    <cellStyle name="Percent 3 7 8 2 4" xfId="8604" xr:uid="{76A73A90-FBE8-4914-BE6E-A2B8C913A4C5}"/>
    <cellStyle name="Percent 3 7 8 2 5" xfId="8605" xr:uid="{901A4C41-CBA1-4574-9B12-C048DBA78467}"/>
    <cellStyle name="Percent 3 7 8 3" xfId="8606" xr:uid="{8C89C177-0067-46E6-B762-C45416FFC97D}"/>
    <cellStyle name="Percent 3 7 8 3 2" xfId="8607" xr:uid="{C2D12623-931B-4A54-9240-7AC4C7A7C46F}"/>
    <cellStyle name="Percent 3 7 8 3 2 2" xfId="8608" xr:uid="{46685D9B-F92D-47D9-BE58-778A6D19E930}"/>
    <cellStyle name="Percent 3 7 8 3 3" xfId="8609" xr:uid="{AE4C0C30-DDFF-4E45-AB5E-51651A541869}"/>
    <cellStyle name="Percent 3 7 8 3 3 2" xfId="8610" xr:uid="{9D14185D-6D1D-40B4-A2DE-3A40BEA28375}"/>
    <cellStyle name="Percent 3 7 8 3 4" xfId="8611" xr:uid="{ABB390AC-E9CC-4A4F-8CF1-11088AD9DA1E}"/>
    <cellStyle name="Percent 3 7 8 4" xfId="8612" xr:uid="{ED89DAB1-2D7B-4C04-A384-0917B9BD8848}"/>
    <cellStyle name="Percent 3 7 8 4 2" xfId="8613" xr:uid="{9B99CB00-0EA4-4CBC-A70F-56403B20D678}"/>
    <cellStyle name="Percent 3 7 8 4 2 2" xfId="8614" xr:uid="{FECAE9FC-0B91-4591-9EB4-1C64C0C225B4}"/>
    <cellStyle name="Percent 3 7 8 4 3" xfId="8615" xr:uid="{1B385DDA-6E92-4219-B184-DD73B2E4BE65}"/>
    <cellStyle name="Percent 3 7 8 4 3 2" xfId="8616" xr:uid="{0F4E7BED-6A96-4CF9-9093-0DFFB90CB995}"/>
    <cellStyle name="Percent 3 7 8 4 4" xfId="8617" xr:uid="{93B43DD3-462D-4F0C-9CA2-FEF3B3AC1D37}"/>
    <cellStyle name="Percent 3 7 8 5" xfId="8618" xr:uid="{94AF993A-1F5F-4088-83AF-2E6A8530D0DC}"/>
    <cellStyle name="Percent 3 7 8 5 2" xfId="8619" xr:uid="{B67709E6-8A32-4AE8-845B-0692A65B6D06}"/>
    <cellStyle name="Percent 3 7 8 5 2 2" xfId="8620" xr:uid="{91829E1E-87CE-4E6F-B4D3-3D5B936D4A68}"/>
    <cellStyle name="Percent 3 7 8 5 3" xfId="8621" xr:uid="{0BF40301-BA41-40F6-8C61-1C71A34E0853}"/>
    <cellStyle name="Percent 3 7 8 5 3 2" xfId="8622" xr:uid="{AED8B921-87D0-4949-B84D-384E2E27E9B2}"/>
    <cellStyle name="Percent 3 7 8 5 4" xfId="8623" xr:uid="{6A7BDBD6-DFA7-43B3-B598-46DF43CAC475}"/>
    <cellStyle name="Percent 3 7 8 5 4 2" xfId="8624" xr:uid="{AB66DAAF-5CF8-4C61-90DB-FB509B18A6BC}"/>
    <cellStyle name="Percent 3 7 8 5 5" xfId="8625" xr:uid="{0CA5C4A6-37ED-4077-9BA6-E4FCA194BA29}"/>
    <cellStyle name="Percent 3 7 8 6" xfId="8626" xr:uid="{CD3D59FF-E489-482B-BF2F-1FC4DF9091A3}"/>
    <cellStyle name="Percent 3 7 8 6 2" xfId="8627" xr:uid="{4AC790FE-7F47-462C-BC9F-BB97EED52985}"/>
    <cellStyle name="Percent 3 7 8 6 2 2" xfId="8628" xr:uid="{F56A8F07-31AC-45FD-B5C7-D671B74A46F7}"/>
    <cellStyle name="Percent 3 7 8 6 3" xfId="8629" xr:uid="{C785EC50-7A36-4605-A2C2-E12CAD1A33BA}"/>
    <cellStyle name="Percent 3 7 8 6 3 2" xfId="8630" xr:uid="{21C06F95-31D1-4CC9-A7BF-CA5093E0AE38}"/>
    <cellStyle name="Percent 3 7 8 6 4" xfId="8631" xr:uid="{7F83BC1A-2092-4078-A0E9-69F0C997275D}"/>
    <cellStyle name="Percent 3 7 8 7" xfId="8632" xr:uid="{6DD030A8-984C-4B22-B83F-ADA20FE1FD47}"/>
    <cellStyle name="Percent 3 7 8 7 2" xfId="8633" xr:uid="{801FA59A-58C2-4C38-BFA6-549F1CE84847}"/>
    <cellStyle name="Percent 3 7 8 8" xfId="8634" xr:uid="{E7DBAAFF-0E31-408F-A0CA-068B2F19B0E9}"/>
    <cellStyle name="Percent 3 7 8 8 2" xfId="8635" xr:uid="{5823BC6C-590A-4775-9CD4-C885976CC543}"/>
    <cellStyle name="Percent 3 7 8 9" xfId="8636" xr:uid="{54045EBB-8C0A-4634-873C-A848101A6B33}"/>
    <cellStyle name="Percent 3 7 8 9 2" xfId="8637" xr:uid="{E1BEEBDD-2741-4AA1-91DB-4C006726CF94}"/>
    <cellStyle name="Percent 3 7 9" xfId="2892" xr:uid="{00000000-0005-0000-0000-000062100000}"/>
    <cellStyle name="Percent 3 7 9 10" xfId="8639" xr:uid="{255CA0B9-2934-4CF7-AE00-47957ACB73D6}"/>
    <cellStyle name="Percent 3 7 9 11" xfId="8640" xr:uid="{C63800D0-833A-4589-A149-3F859CA9205C}"/>
    <cellStyle name="Percent 3 7 9 12" xfId="8638" xr:uid="{40B56302-4DDA-4F71-8DBD-71FE8CDCCF52}"/>
    <cellStyle name="Percent 3 7 9 2" xfId="8641" xr:uid="{CFBDE3EE-2B68-49F8-A13B-DF9060FAAC2C}"/>
    <cellStyle name="Percent 3 7 9 2 2" xfId="8642" xr:uid="{43388D21-0717-4612-8ADD-AD78DAF0A5CC}"/>
    <cellStyle name="Percent 3 7 9 2 2 2" xfId="8643" xr:uid="{CB4ECBE9-CADF-4EB2-A5C9-4E22347CF610}"/>
    <cellStyle name="Percent 3 7 9 2 3" xfId="8644" xr:uid="{26C66731-0BEB-4E1C-B728-42E52F97FE58}"/>
    <cellStyle name="Percent 3 7 9 2 3 2" xfId="8645" xr:uid="{8B08F652-4E23-4688-B01E-E751FBDB14BD}"/>
    <cellStyle name="Percent 3 7 9 2 4" xfId="8646" xr:uid="{E4B36249-0463-4489-91CD-59FCFF0611F8}"/>
    <cellStyle name="Percent 3 7 9 2 5" xfId="8647" xr:uid="{6C14E77B-E124-4B29-B60C-6045F44C23BD}"/>
    <cellStyle name="Percent 3 7 9 3" xfId="8648" xr:uid="{FBC3659F-34D7-4B11-B993-829FA0982726}"/>
    <cellStyle name="Percent 3 7 9 3 2" xfId="8649" xr:uid="{2D6605F1-E5E4-49D5-948E-7B9ED52FDA09}"/>
    <cellStyle name="Percent 3 7 9 3 2 2" xfId="8650" xr:uid="{BABB867B-D4E8-48BF-BAB9-4D25A4E5CC54}"/>
    <cellStyle name="Percent 3 7 9 3 3" xfId="8651" xr:uid="{52328D08-069F-4EA1-96EF-B2A2CA1B2C35}"/>
    <cellStyle name="Percent 3 7 9 3 3 2" xfId="8652" xr:uid="{52BCDB7D-FDEC-4C36-AD0A-198AA1D5D254}"/>
    <cellStyle name="Percent 3 7 9 3 4" xfId="8653" xr:uid="{BF563E47-1900-4096-AA1C-379C6C13EA07}"/>
    <cellStyle name="Percent 3 7 9 4" xfId="8654" xr:uid="{B4A027C2-9FFB-4914-B191-14819126C585}"/>
    <cellStyle name="Percent 3 7 9 4 2" xfId="8655" xr:uid="{D1A2964E-DB17-424F-9322-C2B9239DCBCA}"/>
    <cellStyle name="Percent 3 7 9 4 2 2" xfId="8656" xr:uid="{C7338F0E-1CD2-45A5-B3A2-C9F87D7538E5}"/>
    <cellStyle name="Percent 3 7 9 4 3" xfId="8657" xr:uid="{7BAF70A5-08DC-44C9-96C7-45DA83586986}"/>
    <cellStyle name="Percent 3 7 9 4 3 2" xfId="8658" xr:uid="{215248FE-B0AD-492C-A1E6-DC463D0B49B1}"/>
    <cellStyle name="Percent 3 7 9 4 4" xfId="8659" xr:uid="{978FFBE1-7562-42B4-8DA9-CEBCD3C844C6}"/>
    <cellStyle name="Percent 3 7 9 5" xfId="8660" xr:uid="{182F3084-AA44-45A4-9A17-699EBDAC1696}"/>
    <cellStyle name="Percent 3 7 9 5 2" xfId="8661" xr:uid="{18460072-082D-4C8C-9DAD-AEF8C6BC4553}"/>
    <cellStyle name="Percent 3 7 9 5 2 2" xfId="8662" xr:uid="{116D6A9D-AE52-4E52-A7E2-31D3ED247AA4}"/>
    <cellStyle name="Percent 3 7 9 5 3" xfId="8663" xr:uid="{C3A7B7F7-183E-4263-A698-898C71DED95F}"/>
    <cellStyle name="Percent 3 7 9 5 3 2" xfId="8664" xr:uid="{2BC588EE-D6DD-4C88-8B21-2F557E22C253}"/>
    <cellStyle name="Percent 3 7 9 5 4" xfId="8665" xr:uid="{3C04E3B7-6952-449F-9AF0-32F4851F328D}"/>
    <cellStyle name="Percent 3 7 9 5 4 2" xfId="8666" xr:uid="{4A4DC60A-E0FA-48AF-A0B0-5836E0B4AAE8}"/>
    <cellStyle name="Percent 3 7 9 5 5" xfId="8667" xr:uid="{3B1D2EA9-B4EB-47C9-9BC6-7F25B2F48222}"/>
    <cellStyle name="Percent 3 7 9 6" xfId="8668" xr:uid="{A5E9FF1A-3CD3-46B1-9090-F463BCFF2E6E}"/>
    <cellStyle name="Percent 3 7 9 6 2" xfId="8669" xr:uid="{003DB597-4CBF-4C51-AA4E-3B9765F968B9}"/>
    <cellStyle name="Percent 3 7 9 6 2 2" xfId="8670" xr:uid="{90CF25B1-9437-45B7-8C5D-81941868F74E}"/>
    <cellStyle name="Percent 3 7 9 6 3" xfId="8671" xr:uid="{4FCF344F-1B83-4572-949A-883514342E29}"/>
    <cellStyle name="Percent 3 7 9 6 3 2" xfId="8672" xr:uid="{F04B0210-8091-4BDE-8193-5CFAF798383B}"/>
    <cellStyle name="Percent 3 7 9 6 4" xfId="8673" xr:uid="{D88B716C-D862-4771-B67E-5EC107946C9F}"/>
    <cellStyle name="Percent 3 7 9 7" xfId="8674" xr:uid="{93700ECA-FBB5-40C6-BB73-A4357919204A}"/>
    <cellStyle name="Percent 3 7 9 7 2" xfId="8675" xr:uid="{5E19260E-900A-463F-9F69-8FACD2485510}"/>
    <cellStyle name="Percent 3 7 9 8" xfId="8676" xr:uid="{84490B66-6F4D-48CA-A4B4-5020BC6390C4}"/>
    <cellStyle name="Percent 3 7 9 8 2" xfId="8677" xr:uid="{71384EF2-5C3B-4205-BC12-5EC80819B7C8}"/>
    <cellStyle name="Percent 3 7 9 9" xfId="8678" xr:uid="{BA8DAB64-209E-4622-95CE-360222FE2628}"/>
    <cellStyle name="Percent 3 7 9 9 2" xfId="8679" xr:uid="{E81E5DC0-87FE-4056-87C6-4054D5F98F0A}"/>
    <cellStyle name="Percent 3 8" xfId="2893" xr:uid="{00000000-0005-0000-0000-000063100000}"/>
    <cellStyle name="Percent 3 8 10" xfId="2894" xr:uid="{00000000-0005-0000-0000-000064100000}"/>
    <cellStyle name="Percent 3 8 10 10" xfId="8682" xr:uid="{68BB133E-AE72-490B-AC3E-DEA20D152C5B}"/>
    <cellStyle name="Percent 3 8 10 11" xfId="8683" xr:uid="{16019BEF-322F-4BD7-BC11-93DE19CFCE39}"/>
    <cellStyle name="Percent 3 8 10 12" xfId="8681" xr:uid="{671ED758-0006-449A-BB79-A7619C098085}"/>
    <cellStyle name="Percent 3 8 10 2" xfId="8684" xr:uid="{284E5ED9-5F36-44A5-9FA5-EFC796CAAFF4}"/>
    <cellStyle name="Percent 3 8 10 2 2" xfId="8685" xr:uid="{C618AE7E-BC2A-4FAE-B573-4B98DDBC3B2A}"/>
    <cellStyle name="Percent 3 8 10 2 2 2" xfId="8686" xr:uid="{B95209C9-8EEF-4B51-B7FA-3F62976130F8}"/>
    <cellStyle name="Percent 3 8 10 2 3" xfId="8687" xr:uid="{CA953641-590C-465F-88F6-E798706EDF4C}"/>
    <cellStyle name="Percent 3 8 10 2 3 2" xfId="8688" xr:uid="{675A4042-E781-4BE2-B04D-8C9C731845D1}"/>
    <cellStyle name="Percent 3 8 10 2 4" xfId="8689" xr:uid="{27558BF3-CA15-489E-A7EE-494AED05D9D5}"/>
    <cellStyle name="Percent 3 8 10 2 5" xfId="8690" xr:uid="{CFD1972C-FE0D-42C4-B83B-84445543FA38}"/>
    <cellStyle name="Percent 3 8 10 3" xfId="8691" xr:uid="{922E7BA6-30DA-47F0-A422-232451D92FE7}"/>
    <cellStyle name="Percent 3 8 10 3 2" xfId="8692" xr:uid="{B2ECA999-F622-41AA-A66A-C7094E6287D8}"/>
    <cellStyle name="Percent 3 8 10 3 2 2" xfId="8693" xr:uid="{2EF1C68E-F85D-4AAF-ACD8-9B92EA9BE0D2}"/>
    <cellStyle name="Percent 3 8 10 3 3" xfId="8694" xr:uid="{FF50B68E-6A93-44A4-B4B7-572CE4AA6B4A}"/>
    <cellStyle name="Percent 3 8 10 3 3 2" xfId="8695" xr:uid="{D51AAE32-1D35-47E6-97E1-DCF74B19224E}"/>
    <cellStyle name="Percent 3 8 10 3 4" xfId="8696" xr:uid="{AFB78218-9EDF-4819-AEDB-DE5679E55C01}"/>
    <cellStyle name="Percent 3 8 10 4" xfId="8697" xr:uid="{734838A2-3E2E-43D8-9B71-45A479E325E7}"/>
    <cellStyle name="Percent 3 8 10 4 2" xfId="8698" xr:uid="{164038C1-7284-4D9D-906A-A75D30157558}"/>
    <cellStyle name="Percent 3 8 10 4 2 2" xfId="8699" xr:uid="{0E61E482-36D5-4299-B5D9-034A68F4D9F0}"/>
    <cellStyle name="Percent 3 8 10 4 3" xfId="8700" xr:uid="{63A39E7E-3CB4-44A2-A22B-AD1BE6E06488}"/>
    <cellStyle name="Percent 3 8 10 4 3 2" xfId="8701" xr:uid="{D566BC91-C7B1-4CDF-9F39-C905B972BDD4}"/>
    <cellStyle name="Percent 3 8 10 4 4" xfId="8702" xr:uid="{BCF01831-0AAC-4B92-A18F-5D1AD99D75E0}"/>
    <cellStyle name="Percent 3 8 10 5" xfId="8703" xr:uid="{02EC09B4-71BE-4905-A0DA-8FC4AB274A8A}"/>
    <cellStyle name="Percent 3 8 10 5 2" xfId="8704" xr:uid="{16DCAC8E-E8C7-4C43-A49F-E57091780210}"/>
    <cellStyle name="Percent 3 8 10 5 2 2" xfId="8705" xr:uid="{938FD9C6-2F62-46E6-88C4-7AA2CDE72563}"/>
    <cellStyle name="Percent 3 8 10 5 3" xfId="8706" xr:uid="{9A1150DE-0635-45B0-89B3-3E4379872CBB}"/>
    <cellStyle name="Percent 3 8 10 5 3 2" xfId="8707" xr:uid="{DB309497-BCE8-42E7-B65F-8B41A292F1DF}"/>
    <cellStyle name="Percent 3 8 10 5 4" xfId="8708" xr:uid="{D6C95C12-7B51-4E21-9ADC-59680CE4F46A}"/>
    <cellStyle name="Percent 3 8 10 5 4 2" xfId="8709" xr:uid="{DA88BB3F-7EA8-4E24-BEE4-B6912CEC7387}"/>
    <cellStyle name="Percent 3 8 10 5 5" xfId="8710" xr:uid="{E005057D-12C5-45E5-A1A5-6387D4A26579}"/>
    <cellStyle name="Percent 3 8 10 6" xfId="8711" xr:uid="{47A2A2F3-3681-4B44-A59C-E512D33966B4}"/>
    <cellStyle name="Percent 3 8 10 6 2" xfId="8712" xr:uid="{CF3EDC2B-B89B-46BE-A796-18F92744FDA3}"/>
    <cellStyle name="Percent 3 8 10 6 2 2" xfId="8713" xr:uid="{7DB24697-E71B-4CDC-95D0-A5CF1E396FAE}"/>
    <cellStyle name="Percent 3 8 10 6 3" xfId="8714" xr:uid="{3CAF3E5D-1730-45AA-BF00-040901F17998}"/>
    <cellStyle name="Percent 3 8 10 6 3 2" xfId="8715" xr:uid="{334D53F0-BBE6-4755-BC9A-F714F9179CEA}"/>
    <cellStyle name="Percent 3 8 10 6 4" xfId="8716" xr:uid="{67FCC48A-0E8F-454C-A325-517BA308A688}"/>
    <cellStyle name="Percent 3 8 10 7" xfId="8717" xr:uid="{E84BA48F-34D4-486D-B25B-63C48E720402}"/>
    <cellStyle name="Percent 3 8 10 7 2" xfId="8718" xr:uid="{D744E175-7465-4305-AF09-D24C48494144}"/>
    <cellStyle name="Percent 3 8 10 8" xfId="8719" xr:uid="{D19DDABE-51EC-4B99-9EB2-8ECF879C3C49}"/>
    <cellStyle name="Percent 3 8 10 8 2" xfId="8720" xr:uid="{FD56A8F2-7A91-4BB4-9531-A1CBDBF97192}"/>
    <cellStyle name="Percent 3 8 10 9" xfId="8721" xr:uid="{33317DDB-6B30-4ACC-9AB3-6D5DDE19B3C5}"/>
    <cellStyle name="Percent 3 8 10 9 2" xfId="8722" xr:uid="{1B506B4E-220A-4409-B905-A06696919C25}"/>
    <cellStyle name="Percent 3 8 11" xfId="2895" xr:uid="{00000000-0005-0000-0000-000065100000}"/>
    <cellStyle name="Percent 3 8 11 10" xfId="8724" xr:uid="{11A48992-4229-40C5-A9CC-A87C3E0A5E40}"/>
    <cellStyle name="Percent 3 8 11 11" xfId="8725" xr:uid="{E2372CF2-1619-42A3-9729-C6F7DA239164}"/>
    <cellStyle name="Percent 3 8 11 12" xfId="8723" xr:uid="{A3932A4B-A1E2-4B39-8948-3DED3E89B423}"/>
    <cellStyle name="Percent 3 8 11 2" xfId="8726" xr:uid="{13AD7146-F7F2-423E-81FD-CD3257955808}"/>
    <cellStyle name="Percent 3 8 11 2 2" xfId="8727" xr:uid="{36DCB14C-2365-48F6-9BCD-C14133CD9E4E}"/>
    <cellStyle name="Percent 3 8 11 2 2 2" xfId="8728" xr:uid="{46F6C782-A467-40BF-BEE7-BDE533ECC5AE}"/>
    <cellStyle name="Percent 3 8 11 2 3" xfId="8729" xr:uid="{CDD6DF66-D2DE-4C8C-AD97-0961150DBD1B}"/>
    <cellStyle name="Percent 3 8 11 2 3 2" xfId="8730" xr:uid="{220BAA64-6A00-47F2-A3CD-2D7EC1C5DDE4}"/>
    <cellStyle name="Percent 3 8 11 2 4" xfId="8731" xr:uid="{4E86BD16-9046-40DE-9DE6-11189D36D53D}"/>
    <cellStyle name="Percent 3 8 11 2 5" xfId="8732" xr:uid="{B3B9F429-9D94-4D77-A8BC-7FE1008A9A5A}"/>
    <cellStyle name="Percent 3 8 11 3" xfId="8733" xr:uid="{2D83586E-BA08-44C2-8D2A-B4153937B03E}"/>
    <cellStyle name="Percent 3 8 11 3 2" xfId="8734" xr:uid="{5BBBD20C-386A-477D-9FC8-265EB992D69C}"/>
    <cellStyle name="Percent 3 8 11 3 2 2" xfId="8735" xr:uid="{9537F649-77F6-4190-B630-043729DD072F}"/>
    <cellStyle name="Percent 3 8 11 3 3" xfId="8736" xr:uid="{F8A42568-AD87-4C9A-AADD-B75A63C6ACF9}"/>
    <cellStyle name="Percent 3 8 11 3 3 2" xfId="8737" xr:uid="{DAB46B66-D657-478A-B88A-225E0B588DB0}"/>
    <cellStyle name="Percent 3 8 11 3 4" xfId="8738" xr:uid="{657A1C70-C3EB-4307-AF3E-4D3252EA8842}"/>
    <cellStyle name="Percent 3 8 11 4" xfId="8739" xr:uid="{25B9C9B3-D4D3-4282-9F4D-F41DEAD1A039}"/>
    <cellStyle name="Percent 3 8 11 4 2" xfId="8740" xr:uid="{3015B68F-E5C6-474C-ACE6-347222FAA6E8}"/>
    <cellStyle name="Percent 3 8 11 4 2 2" xfId="8741" xr:uid="{7FC18C97-1DAF-4740-A638-BB1DC4E4E165}"/>
    <cellStyle name="Percent 3 8 11 4 3" xfId="8742" xr:uid="{C8D3DCF1-6AB3-4E00-8C34-0CC1ABCD645D}"/>
    <cellStyle name="Percent 3 8 11 4 3 2" xfId="8743" xr:uid="{893C3546-61F6-46AE-840A-9D557AFB324E}"/>
    <cellStyle name="Percent 3 8 11 4 4" xfId="8744" xr:uid="{ED0F9C29-BE6F-4CD2-AB7C-A16B496B10A8}"/>
    <cellStyle name="Percent 3 8 11 5" xfId="8745" xr:uid="{F7B2626A-7805-48F4-AD41-EE5B2108EC7F}"/>
    <cellStyle name="Percent 3 8 11 5 2" xfId="8746" xr:uid="{B3267711-1C14-4F3D-9F2C-7FF0B5CA87E7}"/>
    <cellStyle name="Percent 3 8 11 5 2 2" xfId="8747" xr:uid="{E269DE80-7EAA-47C7-9328-615FC0861EFB}"/>
    <cellStyle name="Percent 3 8 11 5 3" xfId="8748" xr:uid="{E7A67E37-208F-4523-8129-8BC7B9E3292F}"/>
    <cellStyle name="Percent 3 8 11 5 3 2" xfId="8749" xr:uid="{141D28A6-0D1A-4BCE-9FB4-710128C5A3CC}"/>
    <cellStyle name="Percent 3 8 11 5 4" xfId="8750" xr:uid="{F2C287B3-46A7-4DAF-BD50-609CB80986A3}"/>
    <cellStyle name="Percent 3 8 11 5 4 2" xfId="8751" xr:uid="{587C0EAE-156A-49EB-9228-36CD67AF1580}"/>
    <cellStyle name="Percent 3 8 11 5 5" xfId="8752" xr:uid="{8C60E62A-476D-4882-BB4D-339AF41F4D6D}"/>
    <cellStyle name="Percent 3 8 11 6" xfId="8753" xr:uid="{3A65D23E-131D-4E40-8C75-2A1AA7A475E8}"/>
    <cellStyle name="Percent 3 8 11 6 2" xfId="8754" xr:uid="{0D220415-AF58-449A-9139-E87608A221C0}"/>
    <cellStyle name="Percent 3 8 11 6 2 2" xfId="8755" xr:uid="{733F49EB-2E5B-4B29-8548-4FBF81FF6BF1}"/>
    <cellStyle name="Percent 3 8 11 6 3" xfId="8756" xr:uid="{F693B35A-3FB2-427B-BACC-07D34D8AF901}"/>
    <cellStyle name="Percent 3 8 11 6 3 2" xfId="8757" xr:uid="{B375BB04-D9F6-4A66-9221-D3D5994663E7}"/>
    <cellStyle name="Percent 3 8 11 6 4" xfId="8758" xr:uid="{AE18E10C-AC60-4AC2-BE49-641C20B713BB}"/>
    <cellStyle name="Percent 3 8 11 7" xfId="8759" xr:uid="{80FCA23D-5FD1-4F74-A5EF-E822E8E18501}"/>
    <cellStyle name="Percent 3 8 11 7 2" xfId="8760" xr:uid="{5CBE032A-4B12-42EA-A546-B23D2D680DBA}"/>
    <cellStyle name="Percent 3 8 11 8" xfId="8761" xr:uid="{DD8AF207-5F62-4699-BC2D-FDBC67EA5DAF}"/>
    <cellStyle name="Percent 3 8 11 8 2" xfId="8762" xr:uid="{22293338-D5A1-42E3-8963-B93060027411}"/>
    <cellStyle name="Percent 3 8 11 9" xfId="8763" xr:uid="{0BFFD52D-CEA1-4E5F-A2BC-E19F97946D76}"/>
    <cellStyle name="Percent 3 8 11 9 2" xfId="8764" xr:uid="{7E981AC9-0EC8-4B8B-A513-69647B4B80DD}"/>
    <cellStyle name="Percent 3 8 12" xfId="2896" xr:uid="{00000000-0005-0000-0000-000066100000}"/>
    <cellStyle name="Percent 3 8 12 10" xfId="8766" xr:uid="{F544D59F-3D6F-42E2-9976-D9D5AB3FD42C}"/>
    <cellStyle name="Percent 3 8 12 11" xfId="8767" xr:uid="{257CFD83-20DA-4B0F-93C7-D000712BCD98}"/>
    <cellStyle name="Percent 3 8 12 12" xfId="8765" xr:uid="{21F874E9-63DA-442B-80CE-B4DAA4F2DBC1}"/>
    <cellStyle name="Percent 3 8 12 2" xfId="8768" xr:uid="{0C55A703-7FF4-4028-84E7-8146FB9CEDA3}"/>
    <cellStyle name="Percent 3 8 12 2 2" xfId="8769" xr:uid="{3468D0B5-CAD2-484D-BBC0-C523904215E1}"/>
    <cellStyle name="Percent 3 8 12 2 2 2" xfId="8770" xr:uid="{3D8FDA21-E286-4164-989C-2E7F9C97D3D5}"/>
    <cellStyle name="Percent 3 8 12 2 3" xfId="8771" xr:uid="{D5D08138-357B-4BBD-95F0-AC69B66A85E2}"/>
    <cellStyle name="Percent 3 8 12 2 3 2" xfId="8772" xr:uid="{7C4EDEB2-8A15-4BF7-B759-37628BBEF889}"/>
    <cellStyle name="Percent 3 8 12 2 4" xfId="8773" xr:uid="{98DC562A-B934-4415-8A5E-4259EA2FB01A}"/>
    <cellStyle name="Percent 3 8 12 2 5" xfId="8774" xr:uid="{7EC2C349-ABC1-46ED-8C33-23F385C1F101}"/>
    <cellStyle name="Percent 3 8 12 3" xfId="8775" xr:uid="{80EEE2D2-CC72-49ED-9E97-4FC2D46CCA20}"/>
    <cellStyle name="Percent 3 8 12 3 2" xfId="8776" xr:uid="{D95D478B-DF8A-4AFB-B32E-8717360FBA9A}"/>
    <cellStyle name="Percent 3 8 12 3 2 2" xfId="8777" xr:uid="{C4320D50-3E98-479F-AFEE-0D25A0EB5129}"/>
    <cellStyle name="Percent 3 8 12 3 3" xfId="8778" xr:uid="{0F630272-13C7-4078-8629-2A1AD455CD96}"/>
    <cellStyle name="Percent 3 8 12 3 3 2" xfId="8779" xr:uid="{84B74C38-42F8-4EF2-8EF0-0F7D730A3FF7}"/>
    <cellStyle name="Percent 3 8 12 3 4" xfId="8780" xr:uid="{3F8981B6-7D54-4146-BC47-F55DD63054A0}"/>
    <cellStyle name="Percent 3 8 12 4" xfId="8781" xr:uid="{3BCEAC45-DF7D-4AD2-8EC9-C760654D1498}"/>
    <cellStyle name="Percent 3 8 12 4 2" xfId="8782" xr:uid="{B447F058-8C54-4EE0-A2BA-8D4584748791}"/>
    <cellStyle name="Percent 3 8 12 4 2 2" xfId="8783" xr:uid="{059E6516-FFB2-4FB9-8126-B1DA06795743}"/>
    <cellStyle name="Percent 3 8 12 4 3" xfId="8784" xr:uid="{05360778-4010-44DC-A26B-7E1B837C669F}"/>
    <cellStyle name="Percent 3 8 12 4 3 2" xfId="8785" xr:uid="{62928E07-A069-4258-AE31-F6C8F9E652C7}"/>
    <cellStyle name="Percent 3 8 12 4 4" xfId="8786" xr:uid="{807DB12A-AB7C-4203-BE60-DDAEA21F0B29}"/>
    <cellStyle name="Percent 3 8 12 5" xfId="8787" xr:uid="{02631A67-B92D-4589-B278-A2FA124FE93D}"/>
    <cellStyle name="Percent 3 8 12 5 2" xfId="8788" xr:uid="{427F0293-3EE6-41DE-AEF7-3F5C272FFB77}"/>
    <cellStyle name="Percent 3 8 12 5 2 2" xfId="8789" xr:uid="{EBAED6C6-64C2-4913-939E-94B01979A14A}"/>
    <cellStyle name="Percent 3 8 12 5 3" xfId="8790" xr:uid="{7F40E186-30AF-4CF5-8B88-BDB781DD58CF}"/>
    <cellStyle name="Percent 3 8 12 5 3 2" xfId="8791" xr:uid="{DD72E83A-0E21-4298-B37D-25336BF95DFD}"/>
    <cellStyle name="Percent 3 8 12 5 4" xfId="8792" xr:uid="{AB258501-2703-422E-9DE8-972F5F2E03B7}"/>
    <cellStyle name="Percent 3 8 12 5 4 2" xfId="8793" xr:uid="{175EFEFE-681C-41E9-8F47-C75A905399A8}"/>
    <cellStyle name="Percent 3 8 12 5 5" xfId="8794" xr:uid="{8C34D69C-2F5E-4D95-AC95-0B109AF404AE}"/>
    <cellStyle name="Percent 3 8 12 6" xfId="8795" xr:uid="{E981BF4B-E44C-4308-B79A-42DF1D7ADEF1}"/>
    <cellStyle name="Percent 3 8 12 6 2" xfId="8796" xr:uid="{8037B44A-E640-4A55-A60C-A2AED9599EDB}"/>
    <cellStyle name="Percent 3 8 12 6 2 2" xfId="8797" xr:uid="{704F003C-5EA6-4BDD-A98E-0A3158874A8A}"/>
    <cellStyle name="Percent 3 8 12 6 3" xfId="8798" xr:uid="{4B09E2D0-30AC-48D7-BB18-366A654F75AA}"/>
    <cellStyle name="Percent 3 8 12 6 3 2" xfId="8799" xr:uid="{EF2A83C0-A74D-44FE-BE84-AE7BA52D4F80}"/>
    <cellStyle name="Percent 3 8 12 6 4" xfId="8800" xr:uid="{E78D378D-37FA-4BA1-9D25-A83192F235AE}"/>
    <cellStyle name="Percent 3 8 12 7" xfId="8801" xr:uid="{2202A7BC-C2DB-4FB1-90D6-3C8FEF81FEA3}"/>
    <cellStyle name="Percent 3 8 12 7 2" xfId="8802" xr:uid="{6B5B0958-29BB-4BDD-A5F4-922E987462A4}"/>
    <cellStyle name="Percent 3 8 12 8" xfId="8803" xr:uid="{03EC4389-80E4-4468-A49C-6D7F0110AB9E}"/>
    <cellStyle name="Percent 3 8 12 8 2" xfId="8804" xr:uid="{41C0BBC8-A342-46E5-99C8-EAA19A4830B9}"/>
    <cellStyle name="Percent 3 8 12 9" xfId="8805" xr:uid="{8D85601B-17EF-40CA-85A0-AA577F815D45}"/>
    <cellStyle name="Percent 3 8 12 9 2" xfId="8806" xr:uid="{8957E196-0631-428D-8AA9-96B4EB317653}"/>
    <cellStyle name="Percent 3 8 13" xfId="2897" xr:uid="{00000000-0005-0000-0000-000067100000}"/>
    <cellStyle name="Percent 3 8 13 10" xfId="8808" xr:uid="{5314A0B6-D072-485E-BFD2-75671D9C0384}"/>
    <cellStyle name="Percent 3 8 13 11" xfId="8809" xr:uid="{5ED4499B-E099-4972-9A00-55AA61AA03D7}"/>
    <cellStyle name="Percent 3 8 13 12" xfId="8807" xr:uid="{A5428452-7393-4E0B-BA8C-3F543283879F}"/>
    <cellStyle name="Percent 3 8 13 2" xfId="8810" xr:uid="{7F02FEEB-FE73-4709-8646-DBB13C6DDDAD}"/>
    <cellStyle name="Percent 3 8 13 2 2" xfId="8811" xr:uid="{8B13D497-B2D4-4992-B5AA-3FC870A15D4F}"/>
    <cellStyle name="Percent 3 8 13 2 2 2" xfId="8812" xr:uid="{390A45C1-CA0A-47F1-AEFF-D3BA5FCFE6CB}"/>
    <cellStyle name="Percent 3 8 13 2 3" xfId="8813" xr:uid="{C5269ADD-B30B-457F-97A6-F030DA715603}"/>
    <cellStyle name="Percent 3 8 13 2 3 2" xfId="8814" xr:uid="{FE1005F9-70D0-4C12-B3F1-80F05300B19A}"/>
    <cellStyle name="Percent 3 8 13 2 4" xfId="8815" xr:uid="{B9B24ACD-07EB-4D1F-B02C-B0A2831F3D84}"/>
    <cellStyle name="Percent 3 8 13 2 5" xfId="8816" xr:uid="{AB1FC93B-DB83-4A7A-9331-2E0F07C6B7DC}"/>
    <cellStyle name="Percent 3 8 13 3" xfId="8817" xr:uid="{40CD5157-AE2B-4A21-B89C-F5CDC3E3604B}"/>
    <cellStyle name="Percent 3 8 13 3 2" xfId="8818" xr:uid="{3179B9F2-CCD8-4476-ABB5-BAAD4EF71176}"/>
    <cellStyle name="Percent 3 8 13 3 2 2" xfId="8819" xr:uid="{8C69014B-07D1-48BF-A623-7F5646C6346D}"/>
    <cellStyle name="Percent 3 8 13 3 3" xfId="8820" xr:uid="{FD994DB8-092A-4909-9CCE-0950D2E481D5}"/>
    <cellStyle name="Percent 3 8 13 3 3 2" xfId="8821" xr:uid="{85DDB9EB-D8F8-434C-AAE4-1FAE0395CCAC}"/>
    <cellStyle name="Percent 3 8 13 3 4" xfId="8822" xr:uid="{2499EB18-9111-4C0D-846E-19D6B9576A30}"/>
    <cellStyle name="Percent 3 8 13 4" xfId="8823" xr:uid="{10326787-684F-424D-BC71-B6CF4D8EAF95}"/>
    <cellStyle name="Percent 3 8 13 4 2" xfId="8824" xr:uid="{14FECD15-C4F9-46B3-81D3-782DBFE7CBED}"/>
    <cellStyle name="Percent 3 8 13 4 2 2" xfId="8825" xr:uid="{F9F6F1C3-6CEE-435F-BD43-91A8E9B83E98}"/>
    <cellStyle name="Percent 3 8 13 4 3" xfId="8826" xr:uid="{08E6F248-D011-43CC-AE75-BA178A4336F2}"/>
    <cellStyle name="Percent 3 8 13 4 3 2" xfId="8827" xr:uid="{7A3D2607-7292-4859-A82D-422858DA3703}"/>
    <cellStyle name="Percent 3 8 13 4 4" xfId="8828" xr:uid="{5E40AC0B-06B1-4763-A044-739AD34785E3}"/>
    <cellStyle name="Percent 3 8 13 5" xfId="8829" xr:uid="{5E97DBD5-143A-4BEC-930A-FE5E7AC4C381}"/>
    <cellStyle name="Percent 3 8 13 5 2" xfId="8830" xr:uid="{BD3954FA-C07E-404D-A734-2303638D16DE}"/>
    <cellStyle name="Percent 3 8 13 5 2 2" xfId="8831" xr:uid="{A8D543C9-9741-44CB-B56D-D60AC1347AD4}"/>
    <cellStyle name="Percent 3 8 13 5 3" xfId="8832" xr:uid="{AC5C4EED-FDFC-4514-8BEB-079671E3879E}"/>
    <cellStyle name="Percent 3 8 13 5 3 2" xfId="8833" xr:uid="{181AACD8-361E-4DCE-AE24-BD6B06B6A17B}"/>
    <cellStyle name="Percent 3 8 13 5 4" xfId="8834" xr:uid="{963DC3CA-0AAF-4B54-B348-460611B3D141}"/>
    <cellStyle name="Percent 3 8 13 5 4 2" xfId="8835" xr:uid="{03B0AB65-0D8B-499F-87F9-009828920211}"/>
    <cellStyle name="Percent 3 8 13 5 5" xfId="8836" xr:uid="{17EC140F-4679-42A8-BFD5-0A4FD2E73A2C}"/>
    <cellStyle name="Percent 3 8 13 6" xfId="8837" xr:uid="{31624FE8-C62B-4D9B-8E6B-1B347A3B8A7A}"/>
    <cellStyle name="Percent 3 8 13 6 2" xfId="8838" xr:uid="{F1C09C41-D739-454D-96FB-729FC9A8AACB}"/>
    <cellStyle name="Percent 3 8 13 6 2 2" xfId="8839" xr:uid="{F26439AB-B084-4E4B-BC8E-F769B6FBCEFA}"/>
    <cellStyle name="Percent 3 8 13 6 3" xfId="8840" xr:uid="{EE189315-3AA1-45AD-9ADE-1A1FC2EAC380}"/>
    <cellStyle name="Percent 3 8 13 6 3 2" xfId="8841" xr:uid="{83AA5E19-6510-4753-849E-37EF46865B73}"/>
    <cellStyle name="Percent 3 8 13 6 4" xfId="8842" xr:uid="{AAA3FA3F-53E3-4955-9A04-1922DDE93A11}"/>
    <cellStyle name="Percent 3 8 13 7" xfId="8843" xr:uid="{16E86688-AA0C-4CD9-9CA4-A7785537F9C4}"/>
    <cellStyle name="Percent 3 8 13 7 2" xfId="8844" xr:uid="{87FE1038-0948-46C1-B7DB-3317C9B21E47}"/>
    <cellStyle name="Percent 3 8 13 8" xfId="8845" xr:uid="{F8D7FCEB-1E31-457E-B79C-7B1FBB2FF43E}"/>
    <cellStyle name="Percent 3 8 13 8 2" xfId="8846" xr:uid="{49755721-C7F0-41BD-B83D-EB15028F7288}"/>
    <cellStyle name="Percent 3 8 13 9" xfId="8847" xr:uid="{A56FC917-521D-41C4-A874-BB9EB35D80E7}"/>
    <cellStyle name="Percent 3 8 13 9 2" xfId="8848" xr:uid="{845589AB-D594-41F6-B83A-2AA46D1F2625}"/>
    <cellStyle name="Percent 3 8 14" xfId="2898" xr:uid="{00000000-0005-0000-0000-000068100000}"/>
    <cellStyle name="Percent 3 8 14 10" xfId="8850" xr:uid="{004A5EB8-338D-42BF-82F8-E7C901A9641C}"/>
    <cellStyle name="Percent 3 8 14 11" xfId="8851" xr:uid="{8D1ABDDA-5BDC-4F0E-A28B-0309E5284CFF}"/>
    <cellStyle name="Percent 3 8 14 12" xfId="8849" xr:uid="{B4E20407-1D7C-400A-8B06-45FD68F40101}"/>
    <cellStyle name="Percent 3 8 14 2" xfId="8852" xr:uid="{96AAD0D9-E7E7-4EE3-8E1E-F66852A0CEAD}"/>
    <cellStyle name="Percent 3 8 14 2 2" xfId="8853" xr:uid="{3CBD40AE-41BD-4414-A7FA-AF7BF28D48A5}"/>
    <cellStyle name="Percent 3 8 14 2 2 2" xfId="8854" xr:uid="{26FD9F73-03B8-4D92-BE88-EC5A5E14A21A}"/>
    <cellStyle name="Percent 3 8 14 2 3" xfId="8855" xr:uid="{2671744D-DF1C-4669-8B98-22F9F4AD4917}"/>
    <cellStyle name="Percent 3 8 14 2 3 2" xfId="8856" xr:uid="{47239A5C-D514-4B8D-9A21-838C2E914984}"/>
    <cellStyle name="Percent 3 8 14 2 4" xfId="8857" xr:uid="{9B8BDB55-D511-4093-83AC-5C035DADEE8E}"/>
    <cellStyle name="Percent 3 8 14 2 5" xfId="8858" xr:uid="{A8E71544-5F13-4802-B3B1-29F53CD0E150}"/>
    <cellStyle name="Percent 3 8 14 3" xfId="8859" xr:uid="{CDD43DB9-F808-4712-B519-9115648B736F}"/>
    <cellStyle name="Percent 3 8 14 3 2" xfId="8860" xr:uid="{AD398C82-F31D-4D9C-AE40-378E514C808A}"/>
    <cellStyle name="Percent 3 8 14 3 2 2" xfId="8861" xr:uid="{CAE916FE-B943-4854-AB10-E227BAC7772C}"/>
    <cellStyle name="Percent 3 8 14 3 3" xfId="8862" xr:uid="{31349F04-4F8C-4FCA-9E1E-07D8918324B9}"/>
    <cellStyle name="Percent 3 8 14 3 3 2" xfId="8863" xr:uid="{E8FBC99B-7BFF-424A-8390-F29B85910E95}"/>
    <cellStyle name="Percent 3 8 14 3 4" xfId="8864" xr:uid="{CE88EA2E-EB30-45C1-8D43-3387B07522F7}"/>
    <cellStyle name="Percent 3 8 14 4" xfId="8865" xr:uid="{AA453F1F-642F-4B55-A5E8-41AB37E6D854}"/>
    <cellStyle name="Percent 3 8 14 4 2" xfId="8866" xr:uid="{D3C9FB71-F81D-4DCF-9D4E-2B858F91C14E}"/>
    <cellStyle name="Percent 3 8 14 4 2 2" xfId="8867" xr:uid="{DA0EFF44-6F53-4582-A257-A4F71E22ADD9}"/>
    <cellStyle name="Percent 3 8 14 4 3" xfId="8868" xr:uid="{93C33461-4249-4639-9B2F-024D5A26B826}"/>
    <cellStyle name="Percent 3 8 14 4 3 2" xfId="8869" xr:uid="{09060A2B-70FC-4B18-8DF4-723AC274C0C2}"/>
    <cellStyle name="Percent 3 8 14 4 4" xfId="8870" xr:uid="{F59846C0-0F84-4A8C-8FD7-A6A3532DB7B6}"/>
    <cellStyle name="Percent 3 8 14 5" xfId="8871" xr:uid="{A9F44530-631F-4463-AAB4-767174F1C0C0}"/>
    <cellStyle name="Percent 3 8 14 5 2" xfId="8872" xr:uid="{42094BB5-3437-4ABE-BB57-215E9DB5DD39}"/>
    <cellStyle name="Percent 3 8 14 5 2 2" xfId="8873" xr:uid="{EA7289CC-3C17-4A3A-B5AF-6D2AF64267B4}"/>
    <cellStyle name="Percent 3 8 14 5 3" xfId="8874" xr:uid="{C3434F91-71C4-46E9-95F0-0F8A0C6DCE0E}"/>
    <cellStyle name="Percent 3 8 14 5 3 2" xfId="8875" xr:uid="{BAFEE755-65C5-4D8A-8613-D785AF3DBAD5}"/>
    <cellStyle name="Percent 3 8 14 5 4" xfId="8876" xr:uid="{3DB9FF3C-669F-4084-A597-104C42E05E22}"/>
    <cellStyle name="Percent 3 8 14 5 4 2" xfId="8877" xr:uid="{A2192912-1F3F-4AB4-BD3C-FAF14C38FA92}"/>
    <cellStyle name="Percent 3 8 14 5 5" xfId="8878" xr:uid="{514F3284-0087-464A-8E36-1BBAC9FD1929}"/>
    <cellStyle name="Percent 3 8 14 6" xfId="8879" xr:uid="{0B33EEF1-76E8-4CAD-8FF4-90E96309531F}"/>
    <cellStyle name="Percent 3 8 14 6 2" xfId="8880" xr:uid="{AB98CF20-735E-405D-AB71-177D099AC393}"/>
    <cellStyle name="Percent 3 8 14 6 2 2" xfId="8881" xr:uid="{09920A8D-46A2-4750-85E3-094698467596}"/>
    <cellStyle name="Percent 3 8 14 6 3" xfId="8882" xr:uid="{AAB9A236-7EBE-4B69-92C0-A5ED68D1D5D5}"/>
    <cellStyle name="Percent 3 8 14 6 3 2" xfId="8883" xr:uid="{2FCC1FC9-4095-4C91-9B61-A6FC04004783}"/>
    <cellStyle name="Percent 3 8 14 6 4" xfId="8884" xr:uid="{1CFA30A5-0AD5-414C-8205-48DFCA702231}"/>
    <cellStyle name="Percent 3 8 14 7" xfId="8885" xr:uid="{E236D57F-DB81-4917-BE36-FE35664033BF}"/>
    <cellStyle name="Percent 3 8 14 7 2" xfId="8886" xr:uid="{7E708F41-293B-46F5-8963-BF95EE14292D}"/>
    <cellStyle name="Percent 3 8 14 8" xfId="8887" xr:uid="{0120073C-34B3-45AF-8932-0BDC7869685B}"/>
    <cellStyle name="Percent 3 8 14 8 2" xfId="8888" xr:uid="{00EDA540-CEC5-49C4-87A5-0D034D55B7A7}"/>
    <cellStyle name="Percent 3 8 14 9" xfId="8889" xr:uid="{834EB134-291F-4026-886E-AD899D0B5D94}"/>
    <cellStyle name="Percent 3 8 14 9 2" xfId="8890" xr:uid="{A423DE23-28DC-4F8B-98DA-45DDF95616AD}"/>
    <cellStyle name="Percent 3 8 15" xfId="2899" xr:uid="{00000000-0005-0000-0000-000069100000}"/>
    <cellStyle name="Percent 3 8 15 10" xfId="8892" xr:uid="{A22D5379-2B77-4C02-B41D-32672F825C16}"/>
    <cellStyle name="Percent 3 8 15 11" xfId="8893" xr:uid="{E84551C2-4D3C-4CFB-9F94-9F4A7A20EB8D}"/>
    <cellStyle name="Percent 3 8 15 12" xfId="8891" xr:uid="{14A6AB09-DF7F-4FD1-825A-20AEB880853F}"/>
    <cellStyle name="Percent 3 8 15 2" xfId="8894" xr:uid="{C7B82BA4-9CFD-4941-95FE-68577CAFB23A}"/>
    <cellStyle name="Percent 3 8 15 2 2" xfId="8895" xr:uid="{E2D212B8-088C-4122-80E8-296F6DD0543B}"/>
    <cellStyle name="Percent 3 8 15 2 2 2" xfId="8896" xr:uid="{1961D81C-1D98-4CE1-BA93-49286199EA41}"/>
    <cellStyle name="Percent 3 8 15 2 3" xfId="8897" xr:uid="{D433B708-1865-4F4F-B5E5-D6841BA55228}"/>
    <cellStyle name="Percent 3 8 15 2 3 2" xfId="8898" xr:uid="{862ED11E-E1C6-4612-A771-BDC3823FF257}"/>
    <cellStyle name="Percent 3 8 15 2 4" xfId="8899" xr:uid="{9FFBD2D1-5CE9-4424-A5AE-63258202D719}"/>
    <cellStyle name="Percent 3 8 15 2 5" xfId="8900" xr:uid="{382376B3-3812-4990-ACC6-8C3EB9AF1CF1}"/>
    <cellStyle name="Percent 3 8 15 3" xfId="8901" xr:uid="{B6DB135C-9E7B-4B13-898B-4E0AD2ADD508}"/>
    <cellStyle name="Percent 3 8 15 3 2" xfId="8902" xr:uid="{17D2E4B3-BF90-4450-9B13-45F2496CC240}"/>
    <cellStyle name="Percent 3 8 15 3 2 2" xfId="8903" xr:uid="{BE96D34E-4839-4722-BD3E-D069ECE7E32F}"/>
    <cellStyle name="Percent 3 8 15 3 3" xfId="8904" xr:uid="{7FF628B3-AC06-49D8-9B29-07EDB44E6154}"/>
    <cellStyle name="Percent 3 8 15 3 3 2" xfId="8905" xr:uid="{6743CE62-A311-4C14-BA9F-5D636D2565BA}"/>
    <cellStyle name="Percent 3 8 15 3 4" xfId="8906" xr:uid="{A491142F-426C-49D6-8972-2CECC0A92929}"/>
    <cellStyle name="Percent 3 8 15 4" xfId="8907" xr:uid="{D03994FF-6441-4E03-9028-FE34CED28167}"/>
    <cellStyle name="Percent 3 8 15 4 2" xfId="8908" xr:uid="{30177C64-B04C-4701-9866-C38BC356FB40}"/>
    <cellStyle name="Percent 3 8 15 4 2 2" xfId="8909" xr:uid="{50FCC894-1D9E-43DD-A520-EC4A0EEF01A4}"/>
    <cellStyle name="Percent 3 8 15 4 3" xfId="8910" xr:uid="{7542592A-540B-45F9-A3DD-E3F6DD7E801D}"/>
    <cellStyle name="Percent 3 8 15 4 3 2" xfId="8911" xr:uid="{C9A567F6-39EE-41CB-BC7F-6589FB9EDC7A}"/>
    <cellStyle name="Percent 3 8 15 4 4" xfId="8912" xr:uid="{CBE6AD15-1385-464E-A9B9-FCAEFC036C0D}"/>
    <cellStyle name="Percent 3 8 15 5" xfId="8913" xr:uid="{604955BD-1296-4363-B934-DAF407BE3B41}"/>
    <cellStyle name="Percent 3 8 15 5 2" xfId="8914" xr:uid="{5E4B15C4-2EDB-4CCB-8E62-6A70A2F23C92}"/>
    <cellStyle name="Percent 3 8 15 5 2 2" xfId="8915" xr:uid="{6350F56F-021F-4698-A286-B9ED98A8AFCA}"/>
    <cellStyle name="Percent 3 8 15 5 3" xfId="8916" xr:uid="{DD90CD6F-3319-4B3A-AEAC-1F32EFE1CB91}"/>
    <cellStyle name="Percent 3 8 15 5 3 2" xfId="8917" xr:uid="{21F9E0E8-396B-47A0-9C5F-B993AD43B324}"/>
    <cellStyle name="Percent 3 8 15 5 4" xfId="8918" xr:uid="{78AA7AA4-4655-40B1-9E2C-E446C2ACBD6A}"/>
    <cellStyle name="Percent 3 8 15 5 4 2" xfId="8919" xr:uid="{90B734D4-798C-42BE-9A4A-3D881C311F71}"/>
    <cellStyle name="Percent 3 8 15 5 5" xfId="8920" xr:uid="{1395E769-EE4D-49BE-AA4C-A8E26B40B722}"/>
    <cellStyle name="Percent 3 8 15 6" xfId="8921" xr:uid="{D3F12832-742D-4BE9-BBFC-68E3491508BF}"/>
    <cellStyle name="Percent 3 8 15 6 2" xfId="8922" xr:uid="{2A99E846-6797-49BC-9CD9-47DBE4238BC9}"/>
    <cellStyle name="Percent 3 8 15 6 2 2" xfId="8923" xr:uid="{C7745AC8-D497-4F9F-A908-A568346C2C1F}"/>
    <cellStyle name="Percent 3 8 15 6 3" xfId="8924" xr:uid="{E1F1F30E-9793-436C-B0C3-6FD95C70BA3A}"/>
    <cellStyle name="Percent 3 8 15 6 3 2" xfId="8925" xr:uid="{E07FC739-297D-4AB0-9438-C402E660E8AF}"/>
    <cellStyle name="Percent 3 8 15 6 4" xfId="8926" xr:uid="{204FBB8B-7C13-4F1F-8E3D-ED11EFC15EDE}"/>
    <cellStyle name="Percent 3 8 15 7" xfId="8927" xr:uid="{90BAEA64-67A1-4053-8F00-20D93E5BC565}"/>
    <cellStyle name="Percent 3 8 15 7 2" xfId="8928" xr:uid="{227B88E7-AAF2-4A28-9A97-71FB8AC563CA}"/>
    <cellStyle name="Percent 3 8 15 8" xfId="8929" xr:uid="{FE15E1C0-410C-4D48-AE1E-49B8F60ADBC3}"/>
    <cellStyle name="Percent 3 8 15 8 2" xfId="8930" xr:uid="{19630881-4CFD-4E60-819F-5FE504F1B787}"/>
    <cellStyle name="Percent 3 8 15 9" xfId="8931" xr:uid="{FDB7069D-08BA-4131-8DCD-EAA5185866FE}"/>
    <cellStyle name="Percent 3 8 15 9 2" xfId="8932" xr:uid="{033B1D05-254D-47EA-B83E-823365094541}"/>
    <cellStyle name="Percent 3 8 16" xfId="8933" xr:uid="{90CBCEE5-522D-4163-99E4-E52465089C4C}"/>
    <cellStyle name="Percent 3 8 16 2" xfId="8934" xr:uid="{998AC3A6-028A-4FB3-861C-1AAA0FEA8DDA}"/>
    <cellStyle name="Percent 3 8 16 2 2" xfId="8935" xr:uid="{76EC7260-7543-4C99-A637-CEED8A58EB4E}"/>
    <cellStyle name="Percent 3 8 16 3" xfId="8936" xr:uid="{E0AC90D1-4FC9-4E94-9BD0-5821A6AD5AAE}"/>
    <cellStyle name="Percent 3 8 16 3 2" xfId="8937" xr:uid="{C87DC0DD-57B7-4F40-A80A-825B509B21AD}"/>
    <cellStyle name="Percent 3 8 16 4" xfId="8938" xr:uid="{896A2DAC-E11B-41C3-A4FF-F7C130BC7D48}"/>
    <cellStyle name="Percent 3 8 16 5" xfId="8939" xr:uid="{28CDE756-7C52-416F-86E4-46BC8BA4A15C}"/>
    <cellStyle name="Percent 3 8 17" xfId="8940" xr:uid="{884E1B2D-1175-4017-849C-B9BD425FDA1D}"/>
    <cellStyle name="Percent 3 8 17 2" xfId="8941" xr:uid="{38E913DD-4E16-49E7-BED4-7438A921B8CB}"/>
    <cellStyle name="Percent 3 8 17 2 2" xfId="8942" xr:uid="{4E4C7626-B6A9-434F-8EA9-316F5E460887}"/>
    <cellStyle name="Percent 3 8 17 3" xfId="8943" xr:uid="{DE7705D6-E64B-4A4F-81A2-03C24FF92AB2}"/>
    <cellStyle name="Percent 3 8 17 3 2" xfId="8944" xr:uid="{A0A3556B-7756-47DF-90F8-099A1D1FC2F4}"/>
    <cellStyle name="Percent 3 8 17 4" xfId="8945" xr:uid="{A313DD4A-BC5A-48C3-83DB-A07061EC8727}"/>
    <cellStyle name="Percent 3 8 18" xfId="8946" xr:uid="{4C8AAAEA-A9B2-4201-8451-11AF23E48934}"/>
    <cellStyle name="Percent 3 8 18 2" xfId="8947" xr:uid="{9EF5C35D-EFCC-4AF3-9ECD-DC9F416C64C5}"/>
    <cellStyle name="Percent 3 8 18 2 2" xfId="8948" xr:uid="{C36C6C71-DA78-4C04-BAD7-13A22F400C1B}"/>
    <cellStyle name="Percent 3 8 18 3" xfId="8949" xr:uid="{B72283CE-07C0-4631-A608-EA317963788A}"/>
    <cellStyle name="Percent 3 8 18 3 2" xfId="8950" xr:uid="{3E7EE613-1DC3-4790-BF35-F7C63A247BEA}"/>
    <cellStyle name="Percent 3 8 18 4" xfId="8951" xr:uid="{C7CB3B71-293E-4B8C-8087-923646B404AA}"/>
    <cellStyle name="Percent 3 8 19" xfId="8952" xr:uid="{8F24EB1D-581C-44AA-88F0-D1A8ABA633B0}"/>
    <cellStyle name="Percent 3 8 19 2" xfId="8953" xr:uid="{36842166-7D45-47E3-9208-854EFFAF74B5}"/>
    <cellStyle name="Percent 3 8 19 2 2" xfId="8954" xr:uid="{03F57111-EC70-4AD0-83DC-2B2F62256137}"/>
    <cellStyle name="Percent 3 8 19 3" xfId="8955" xr:uid="{62DB24F3-80A0-4F6C-8D89-616FDC599733}"/>
    <cellStyle name="Percent 3 8 19 3 2" xfId="8956" xr:uid="{312EC16E-25F6-4A88-A215-5A30DBDCD2F1}"/>
    <cellStyle name="Percent 3 8 19 4" xfId="8957" xr:uid="{E48EF1CE-322A-4407-8419-01E984EBCAA7}"/>
    <cellStyle name="Percent 3 8 19 4 2" xfId="8958" xr:uid="{A6C2AA2E-0655-437E-B90E-976A7ADF3BC0}"/>
    <cellStyle name="Percent 3 8 19 5" xfId="8959" xr:uid="{20EA5C99-D8FA-4E2F-886E-B2F1BFC9F8A2}"/>
    <cellStyle name="Percent 3 8 2" xfId="2900" xr:uid="{00000000-0005-0000-0000-00006A100000}"/>
    <cellStyle name="Percent 3 8 2 10" xfId="8961" xr:uid="{BF2F5A15-4077-40E9-A77D-C3D836F76F67}"/>
    <cellStyle name="Percent 3 8 2 11" xfId="8962" xr:uid="{6F0490E5-5AAA-458D-BB05-7754B11B82E6}"/>
    <cellStyle name="Percent 3 8 2 12" xfId="8960" xr:uid="{3CC5500E-DEBA-460D-9B96-54FBF57DA895}"/>
    <cellStyle name="Percent 3 8 2 2" xfId="8963" xr:uid="{074F7399-DAE7-485A-9CAD-49D953F5FEE0}"/>
    <cellStyle name="Percent 3 8 2 2 2" xfId="8964" xr:uid="{B0EF0031-E239-4A1D-A319-EB8C068B1B12}"/>
    <cellStyle name="Percent 3 8 2 2 2 2" xfId="8965" xr:uid="{6D16D8D6-C185-450D-A4D5-A1E9A0A322DD}"/>
    <cellStyle name="Percent 3 8 2 2 3" xfId="8966" xr:uid="{AB3DD676-57CE-4A70-90BF-7E336476F622}"/>
    <cellStyle name="Percent 3 8 2 2 3 2" xfId="8967" xr:uid="{60C64B5B-F244-49CE-9AE9-DBC71B407EBE}"/>
    <cellStyle name="Percent 3 8 2 2 4" xfId="8968" xr:uid="{CA511DC1-FC86-4AD7-989C-DAEC97EE16DB}"/>
    <cellStyle name="Percent 3 8 2 2 5" xfId="8969" xr:uid="{4CD6A5AE-DE88-42AA-9635-95B350F012FB}"/>
    <cellStyle name="Percent 3 8 2 3" xfId="8970" xr:uid="{F50175F9-4874-4293-ABDE-783A93280F86}"/>
    <cellStyle name="Percent 3 8 2 3 2" xfId="8971" xr:uid="{46DCF290-B20A-4CED-AC20-0F48AEF7822F}"/>
    <cellStyle name="Percent 3 8 2 3 2 2" xfId="8972" xr:uid="{5180F632-F0F0-435E-9490-D43928C59A71}"/>
    <cellStyle name="Percent 3 8 2 3 3" xfId="8973" xr:uid="{DD0A1065-A19F-49C4-9F7E-05F56DF47976}"/>
    <cellStyle name="Percent 3 8 2 3 3 2" xfId="8974" xr:uid="{21611647-050F-4350-98A7-EB4EBE535D54}"/>
    <cellStyle name="Percent 3 8 2 3 4" xfId="8975" xr:uid="{2EBCC847-FA63-46C7-9BF3-812C3A959F0E}"/>
    <cellStyle name="Percent 3 8 2 4" xfId="8976" xr:uid="{DD13EA86-4796-44F5-B754-43072E79FF32}"/>
    <cellStyle name="Percent 3 8 2 4 2" xfId="8977" xr:uid="{04D91B0C-474B-4261-A0E3-B4F3FCA0353D}"/>
    <cellStyle name="Percent 3 8 2 4 2 2" xfId="8978" xr:uid="{FA53BE58-C4BE-4147-BBCD-0FA6A3C39849}"/>
    <cellStyle name="Percent 3 8 2 4 3" xfId="8979" xr:uid="{657815E8-C965-4841-948C-C8D6E036FAE9}"/>
    <cellStyle name="Percent 3 8 2 4 3 2" xfId="8980" xr:uid="{EAA7045F-B279-4757-8C35-E875BE8265DA}"/>
    <cellStyle name="Percent 3 8 2 4 4" xfId="8981" xr:uid="{CC948D35-5977-40D9-8554-C726952B66F2}"/>
    <cellStyle name="Percent 3 8 2 5" xfId="8982" xr:uid="{EBFD23C1-B8ED-4906-B9EE-C101B7CBC6A5}"/>
    <cellStyle name="Percent 3 8 2 5 2" xfId="8983" xr:uid="{8F8B40F2-D21F-43A2-83D2-EF3652F82B11}"/>
    <cellStyle name="Percent 3 8 2 5 2 2" xfId="8984" xr:uid="{C54192BE-E605-4077-833D-54395181BB29}"/>
    <cellStyle name="Percent 3 8 2 5 3" xfId="8985" xr:uid="{A06B1245-E46C-4B7C-8CA2-80A5C81A3B36}"/>
    <cellStyle name="Percent 3 8 2 5 3 2" xfId="8986" xr:uid="{0B4F6666-964E-4496-996E-6D42A7F6470F}"/>
    <cellStyle name="Percent 3 8 2 5 4" xfId="8987" xr:uid="{0391B433-ADF6-4902-A147-3D6D78F42F11}"/>
    <cellStyle name="Percent 3 8 2 5 4 2" xfId="8988" xr:uid="{D5C08D4D-A51E-4425-8B2E-DA130876D4B9}"/>
    <cellStyle name="Percent 3 8 2 5 5" xfId="8989" xr:uid="{CCCCCECA-A86B-4A31-9A1F-D25B548D0366}"/>
    <cellStyle name="Percent 3 8 2 6" xfId="8990" xr:uid="{87E173A4-7996-476B-8D92-D07C8DFEC7E9}"/>
    <cellStyle name="Percent 3 8 2 6 2" xfId="8991" xr:uid="{4853A61C-7C6C-4ECE-BF0C-415C17F35B5A}"/>
    <cellStyle name="Percent 3 8 2 6 2 2" xfId="8992" xr:uid="{ECB7D839-80D4-46EE-A40F-B7C1E4A079F7}"/>
    <cellStyle name="Percent 3 8 2 6 3" xfId="8993" xr:uid="{38BD3315-4DBE-4334-B6AA-C3D6D2ED2366}"/>
    <cellStyle name="Percent 3 8 2 6 3 2" xfId="8994" xr:uid="{77B49A16-092F-4F7A-94CA-81668613567E}"/>
    <cellStyle name="Percent 3 8 2 6 4" xfId="8995" xr:uid="{2DE7CCC4-CAC5-4FF3-AE0C-28151DE2BCE4}"/>
    <cellStyle name="Percent 3 8 2 7" xfId="8996" xr:uid="{FAD333C0-1484-425E-8109-120FE6125D22}"/>
    <cellStyle name="Percent 3 8 2 7 2" xfId="8997" xr:uid="{7CDAB518-3EA4-429D-AA9E-C54C7ED1099C}"/>
    <cellStyle name="Percent 3 8 2 8" xfId="8998" xr:uid="{E749492E-70C7-40CC-8BF0-965C834094C8}"/>
    <cellStyle name="Percent 3 8 2 8 2" xfId="8999" xr:uid="{FC1E67B1-054B-43DB-A1AC-5930492B3151}"/>
    <cellStyle name="Percent 3 8 2 9" xfId="9000" xr:uid="{F3CFE3BB-32BE-44FF-93B1-C96CCD94290C}"/>
    <cellStyle name="Percent 3 8 2 9 2" xfId="9001" xr:uid="{E366ADD4-53C1-457C-9993-FD5D72585A36}"/>
    <cellStyle name="Percent 3 8 20" xfId="9002" xr:uid="{0DABEBA1-877F-4433-95FA-E931A9274F10}"/>
    <cellStyle name="Percent 3 8 20 2" xfId="9003" xr:uid="{7897949F-CED5-4E50-9B7A-D8C161C04418}"/>
    <cellStyle name="Percent 3 8 20 2 2" xfId="9004" xr:uid="{F4B15ABB-A119-40CC-9C3C-0C5F8EE5C970}"/>
    <cellStyle name="Percent 3 8 20 3" xfId="9005" xr:uid="{A1B3DACD-57A6-429B-950B-F8A27D47475E}"/>
    <cellStyle name="Percent 3 8 20 3 2" xfId="9006" xr:uid="{7C5372AB-1C02-4CC4-B7E6-7F66A3CCB477}"/>
    <cellStyle name="Percent 3 8 20 4" xfId="9007" xr:uid="{446D22DC-A416-4A57-809F-6858109D6D88}"/>
    <cellStyle name="Percent 3 8 21" xfId="9008" xr:uid="{293BEDB3-4251-4B91-85D6-8A6382CF105E}"/>
    <cellStyle name="Percent 3 8 21 2" xfId="9009" xr:uid="{FBD1F797-1EA7-435F-AC5C-F588F5FBFC09}"/>
    <cellStyle name="Percent 3 8 22" xfId="9010" xr:uid="{6C5E337E-978B-4465-8CD2-9E77733C5F66}"/>
    <cellStyle name="Percent 3 8 22 2" xfId="9011" xr:uid="{A064631C-4965-4A7B-8DDA-F805556D31C0}"/>
    <cellStyle name="Percent 3 8 23" xfId="9012" xr:uid="{1451C783-8704-46A0-A174-0855048C0552}"/>
    <cellStyle name="Percent 3 8 23 2" xfId="9013" xr:uid="{E11CB1E6-8719-47DE-AA88-540E9B6A937F}"/>
    <cellStyle name="Percent 3 8 24" xfId="9014" xr:uid="{04DD4B58-F5F3-465D-9B82-73F2885FF70C}"/>
    <cellStyle name="Percent 3 8 25" xfId="9015" xr:uid="{63642144-1EBB-4E93-846F-D67801740CAC}"/>
    <cellStyle name="Percent 3 8 26" xfId="8680" xr:uid="{739EEAA9-D0E0-412E-9F28-59BC7275E487}"/>
    <cellStyle name="Percent 3 8 3" xfId="2901" xr:uid="{00000000-0005-0000-0000-00006B100000}"/>
    <cellStyle name="Percent 3 8 3 10" xfId="9017" xr:uid="{88E60627-0F73-4B42-A055-4B0F141D1F3E}"/>
    <cellStyle name="Percent 3 8 3 11" xfId="9018" xr:uid="{DEA06145-FB73-458C-A7F5-BA54D92B52BF}"/>
    <cellStyle name="Percent 3 8 3 12" xfId="9016" xr:uid="{FD8E5CF7-25AE-4EBC-AAA8-E408DF14A67F}"/>
    <cellStyle name="Percent 3 8 3 2" xfId="9019" xr:uid="{C3F7D022-CAAF-4408-9C3D-BBCA778BA6A6}"/>
    <cellStyle name="Percent 3 8 3 2 2" xfId="9020" xr:uid="{31D50D9C-7A4B-44A5-B2C0-07175C4834EF}"/>
    <cellStyle name="Percent 3 8 3 2 2 2" xfId="9021" xr:uid="{1DE57B9D-8723-4279-A3A9-9F2C7710DEDF}"/>
    <cellStyle name="Percent 3 8 3 2 3" xfId="9022" xr:uid="{A15B86C0-98FA-4423-B8D2-BE7FDB655485}"/>
    <cellStyle name="Percent 3 8 3 2 3 2" xfId="9023" xr:uid="{7F106BC6-0B15-4783-B586-501E1228A42F}"/>
    <cellStyle name="Percent 3 8 3 2 4" xfId="9024" xr:uid="{C70256DC-9367-4FE4-A35F-97393867C0B3}"/>
    <cellStyle name="Percent 3 8 3 2 5" xfId="9025" xr:uid="{51918D54-9867-4B53-953E-5F196C24A740}"/>
    <cellStyle name="Percent 3 8 3 3" xfId="9026" xr:uid="{32805364-DAAD-4B5C-9B16-4A5345946896}"/>
    <cellStyle name="Percent 3 8 3 3 2" xfId="9027" xr:uid="{92B8F5E0-5F39-4080-BA31-EEB84D535D6E}"/>
    <cellStyle name="Percent 3 8 3 3 2 2" xfId="9028" xr:uid="{8A121A2B-34CA-468A-B333-BF8CD1A5741B}"/>
    <cellStyle name="Percent 3 8 3 3 3" xfId="9029" xr:uid="{E66035AF-6526-4BC1-BA8A-F78AF0898632}"/>
    <cellStyle name="Percent 3 8 3 3 3 2" xfId="9030" xr:uid="{227367EB-95F8-4AFA-94FA-F681C5F5D5E1}"/>
    <cellStyle name="Percent 3 8 3 3 4" xfId="9031" xr:uid="{149A7197-4172-451C-B120-E35C89254B3B}"/>
    <cellStyle name="Percent 3 8 3 4" xfId="9032" xr:uid="{66415185-E829-4621-92D1-7A266170D9FB}"/>
    <cellStyle name="Percent 3 8 3 4 2" xfId="9033" xr:uid="{EEDED89D-1B39-4C02-8D1D-66DD3050BA53}"/>
    <cellStyle name="Percent 3 8 3 4 2 2" xfId="9034" xr:uid="{D09CB7BF-3DB8-4B5E-A898-B943A7E3B1FB}"/>
    <cellStyle name="Percent 3 8 3 4 3" xfId="9035" xr:uid="{020BAA51-37D8-44BB-9189-11CE1DDD4175}"/>
    <cellStyle name="Percent 3 8 3 4 3 2" xfId="9036" xr:uid="{FEC1E438-01EC-4168-9AF3-82677785E553}"/>
    <cellStyle name="Percent 3 8 3 4 4" xfId="9037" xr:uid="{895AAF37-3B17-4C46-B01E-8E5D8AEF75E9}"/>
    <cellStyle name="Percent 3 8 3 5" xfId="9038" xr:uid="{B664C072-224F-4B1D-A32A-2F829EC7A668}"/>
    <cellStyle name="Percent 3 8 3 5 2" xfId="9039" xr:uid="{68146BCD-289C-4A07-A78F-36C0A8E0C223}"/>
    <cellStyle name="Percent 3 8 3 5 2 2" xfId="9040" xr:uid="{4EEF4C25-5749-4BCE-B046-CA2D3F624E78}"/>
    <cellStyle name="Percent 3 8 3 5 3" xfId="9041" xr:uid="{AD55FB6B-540F-4269-9C43-A0889ECF961E}"/>
    <cellStyle name="Percent 3 8 3 5 3 2" xfId="9042" xr:uid="{96B8472F-BEF1-4B12-BA74-E7146CBC0E92}"/>
    <cellStyle name="Percent 3 8 3 5 4" xfId="9043" xr:uid="{696DBA53-0F25-4FAC-AC4E-66469A531E43}"/>
    <cellStyle name="Percent 3 8 3 5 4 2" xfId="9044" xr:uid="{FA53D7E6-1C72-4732-99D7-102EEE570B69}"/>
    <cellStyle name="Percent 3 8 3 5 5" xfId="9045" xr:uid="{1ECF1346-CC83-4B2E-B0B8-DBCB0FD4DE4C}"/>
    <cellStyle name="Percent 3 8 3 6" xfId="9046" xr:uid="{5FBEAF12-B45F-4F56-8115-32D3C6AF7B93}"/>
    <cellStyle name="Percent 3 8 3 6 2" xfId="9047" xr:uid="{4BED147F-5F1F-4D40-B982-AD1953749006}"/>
    <cellStyle name="Percent 3 8 3 6 2 2" xfId="9048" xr:uid="{2397B15E-8534-4673-A83B-6B9625E95A93}"/>
    <cellStyle name="Percent 3 8 3 6 3" xfId="9049" xr:uid="{3756828C-F123-4028-A603-53249375B09C}"/>
    <cellStyle name="Percent 3 8 3 6 3 2" xfId="9050" xr:uid="{70D5A835-5DBE-4849-94DD-ABF88F5BA52F}"/>
    <cellStyle name="Percent 3 8 3 6 4" xfId="9051" xr:uid="{C7059AC5-EB2D-47D5-8D4F-C87530B483BE}"/>
    <cellStyle name="Percent 3 8 3 7" xfId="9052" xr:uid="{133898B8-BB67-4D52-AA3C-D3A1A3EE72B1}"/>
    <cellStyle name="Percent 3 8 3 7 2" xfId="9053" xr:uid="{A7B6C954-E86F-483F-835E-60FE03579A39}"/>
    <cellStyle name="Percent 3 8 3 8" xfId="9054" xr:uid="{B4BFAED3-6E6C-46F3-B312-95FAE486F06C}"/>
    <cellStyle name="Percent 3 8 3 8 2" xfId="9055" xr:uid="{6CF8BC82-2154-4BAB-BBFB-AD6826CFA086}"/>
    <cellStyle name="Percent 3 8 3 9" xfId="9056" xr:uid="{E7A192A9-86D9-4A1B-A4AF-D8CE12794665}"/>
    <cellStyle name="Percent 3 8 3 9 2" xfId="9057" xr:uid="{FCBABD39-86D3-4974-A9FF-86EA6CE849C2}"/>
    <cellStyle name="Percent 3 8 4" xfId="2902" xr:uid="{00000000-0005-0000-0000-00006C100000}"/>
    <cellStyle name="Percent 3 8 4 10" xfId="9059" xr:uid="{2E2AF5B6-41C7-4BBF-B83F-ABD305391CC3}"/>
    <cellStyle name="Percent 3 8 4 11" xfId="9060" xr:uid="{E171FBC0-A875-4932-8C8B-CB53534CF184}"/>
    <cellStyle name="Percent 3 8 4 12" xfId="9058" xr:uid="{722B58F6-33F4-4563-B946-D985141D7FEA}"/>
    <cellStyle name="Percent 3 8 4 2" xfId="9061" xr:uid="{2A6A7EE2-D6B5-4780-BB98-79AA8A51390D}"/>
    <cellStyle name="Percent 3 8 4 2 2" xfId="9062" xr:uid="{CCB08D4D-F98C-4F48-A891-922A8BF3128B}"/>
    <cellStyle name="Percent 3 8 4 2 2 2" xfId="9063" xr:uid="{7151C5C0-7A2E-4CA3-B0F8-354D15C7A69E}"/>
    <cellStyle name="Percent 3 8 4 2 3" xfId="9064" xr:uid="{C28AA508-EC10-400B-8ADB-7577E4B7784A}"/>
    <cellStyle name="Percent 3 8 4 2 3 2" xfId="9065" xr:uid="{0FA618A3-0106-4AFD-A139-268ECE90CCDA}"/>
    <cellStyle name="Percent 3 8 4 2 4" xfId="9066" xr:uid="{A9E773F5-3473-4AB8-8634-F1AD534A7A49}"/>
    <cellStyle name="Percent 3 8 4 2 5" xfId="9067" xr:uid="{9C0ED21D-82C9-4C13-BC8B-FD9E724FBF35}"/>
    <cellStyle name="Percent 3 8 4 3" xfId="9068" xr:uid="{5E46EC6B-C7EA-4496-92B9-8E0AC684C53B}"/>
    <cellStyle name="Percent 3 8 4 3 2" xfId="9069" xr:uid="{8515ACC7-AB88-4C71-B32F-204D1631A555}"/>
    <cellStyle name="Percent 3 8 4 3 2 2" xfId="9070" xr:uid="{C6E3A829-6F50-4306-B213-F6EDC5944BDE}"/>
    <cellStyle name="Percent 3 8 4 3 3" xfId="9071" xr:uid="{9EE45321-FE66-4D1E-97CB-1115A1DF2CF9}"/>
    <cellStyle name="Percent 3 8 4 3 3 2" xfId="9072" xr:uid="{3679DF0B-0DBF-4D84-8218-96E84E471576}"/>
    <cellStyle name="Percent 3 8 4 3 4" xfId="9073" xr:uid="{44B48C0A-46FA-4068-ABA9-136B0CD5C49B}"/>
    <cellStyle name="Percent 3 8 4 4" xfId="9074" xr:uid="{BE621D00-2A5E-4525-AAC2-EE04C5D5A855}"/>
    <cellStyle name="Percent 3 8 4 4 2" xfId="9075" xr:uid="{59C3B73B-CEA3-438E-8E6F-1167BF0F62E9}"/>
    <cellStyle name="Percent 3 8 4 4 2 2" xfId="9076" xr:uid="{5DD247CE-6D60-497B-8CCF-793B78295934}"/>
    <cellStyle name="Percent 3 8 4 4 3" xfId="9077" xr:uid="{380BE1B7-69DE-4C04-BDB6-222428232D23}"/>
    <cellStyle name="Percent 3 8 4 4 3 2" xfId="9078" xr:uid="{7EB3F64E-E99A-4D7A-9F81-A9EA8216D571}"/>
    <cellStyle name="Percent 3 8 4 4 4" xfId="9079" xr:uid="{BC8BE293-E589-4353-A12F-F303028599C1}"/>
    <cellStyle name="Percent 3 8 4 5" xfId="9080" xr:uid="{64DF85DC-6867-4A50-92A7-FD8ABE43035C}"/>
    <cellStyle name="Percent 3 8 4 5 2" xfId="9081" xr:uid="{DDE26131-DC8A-42F7-AC87-2306ADB7436E}"/>
    <cellStyle name="Percent 3 8 4 5 2 2" xfId="9082" xr:uid="{10761ED7-EF0A-4311-BB17-09884417290B}"/>
    <cellStyle name="Percent 3 8 4 5 3" xfId="9083" xr:uid="{7E487DA3-32BE-49E5-A84E-834C20CDA430}"/>
    <cellStyle name="Percent 3 8 4 5 3 2" xfId="9084" xr:uid="{EE022D0D-ED7E-4C0D-ADBF-9937F53729AF}"/>
    <cellStyle name="Percent 3 8 4 5 4" xfId="9085" xr:uid="{B44C3D9B-D595-46F9-B369-BF7AD58C7F18}"/>
    <cellStyle name="Percent 3 8 4 5 4 2" xfId="9086" xr:uid="{E9D68C45-6AC7-4C42-A73B-93F0658AD94F}"/>
    <cellStyle name="Percent 3 8 4 5 5" xfId="9087" xr:uid="{84D0BEF1-3568-4E8E-86A4-8D2A96A875E7}"/>
    <cellStyle name="Percent 3 8 4 6" xfId="9088" xr:uid="{E253191E-B295-481F-AA15-02886771327A}"/>
    <cellStyle name="Percent 3 8 4 6 2" xfId="9089" xr:uid="{4EBB22EA-FD84-44BC-9FA7-93C7E9373D73}"/>
    <cellStyle name="Percent 3 8 4 6 2 2" xfId="9090" xr:uid="{3421F43D-8459-42EF-A263-EE474B907727}"/>
    <cellStyle name="Percent 3 8 4 6 3" xfId="9091" xr:uid="{362C2F93-0A62-4091-BB07-33F5190FC979}"/>
    <cellStyle name="Percent 3 8 4 6 3 2" xfId="9092" xr:uid="{60372B79-146C-46A6-A097-42BEFFB91282}"/>
    <cellStyle name="Percent 3 8 4 6 4" xfId="9093" xr:uid="{C3CD13AB-648F-4A4D-A6D6-9174953AB20E}"/>
    <cellStyle name="Percent 3 8 4 7" xfId="9094" xr:uid="{EE0A3534-C290-4CD3-A136-B687652B2C3A}"/>
    <cellStyle name="Percent 3 8 4 7 2" xfId="9095" xr:uid="{98BE2626-1C21-4F36-B16F-C4AF34DB5CD4}"/>
    <cellStyle name="Percent 3 8 4 8" xfId="9096" xr:uid="{15F8A070-9610-4D03-B716-A4228F8DF0F9}"/>
    <cellStyle name="Percent 3 8 4 8 2" xfId="9097" xr:uid="{E70A73FB-8129-43D7-B2CF-DC3DA7AE7B24}"/>
    <cellStyle name="Percent 3 8 4 9" xfId="9098" xr:uid="{7FBEA40F-7409-42DB-8E34-BA159708DDD2}"/>
    <cellStyle name="Percent 3 8 4 9 2" xfId="9099" xr:uid="{10613BA4-1D4D-4ECE-9FAB-D29733BA2C0F}"/>
    <cellStyle name="Percent 3 8 5" xfId="2903" xr:uid="{00000000-0005-0000-0000-00006D100000}"/>
    <cellStyle name="Percent 3 8 5 10" xfId="9101" xr:uid="{C161FB4C-1754-4B7F-BA41-A5EADE85085F}"/>
    <cellStyle name="Percent 3 8 5 11" xfId="9102" xr:uid="{A12F0426-3812-4398-8144-B2B5D5BF65F2}"/>
    <cellStyle name="Percent 3 8 5 12" xfId="9100" xr:uid="{BDB8F660-0F19-4ED2-A610-BE8441FB1112}"/>
    <cellStyle name="Percent 3 8 5 2" xfId="9103" xr:uid="{D893A28F-F30D-4301-8EDC-AE5F069025AD}"/>
    <cellStyle name="Percent 3 8 5 2 2" xfId="9104" xr:uid="{DA2131C8-40AA-40D0-AFA2-B52D51F59C6A}"/>
    <cellStyle name="Percent 3 8 5 2 2 2" xfId="9105" xr:uid="{97ED98AE-3F34-4DF1-913D-E51FD3C043D3}"/>
    <cellStyle name="Percent 3 8 5 2 3" xfId="9106" xr:uid="{0EE381E6-85E0-4AA5-ACB3-C412DEE22223}"/>
    <cellStyle name="Percent 3 8 5 2 3 2" xfId="9107" xr:uid="{0AD2A42A-1918-4865-B790-E7EB5EBA7A10}"/>
    <cellStyle name="Percent 3 8 5 2 4" xfId="9108" xr:uid="{B79E2FF4-1C36-4A1B-9EAC-A46E478D2551}"/>
    <cellStyle name="Percent 3 8 5 2 5" xfId="9109" xr:uid="{400B734F-E5B3-4F61-A2C6-86DDFE5D0A18}"/>
    <cellStyle name="Percent 3 8 5 3" xfId="9110" xr:uid="{345D8118-C6CC-4ACE-B05D-F6D59F7BDE23}"/>
    <cellStyle name="Percent 3 8 5 3 2" xfId="9111" xr:uid="{C81AAF48-A8B7-419B-A7D5-606CEFDD287B}"/>
    <cellStyle name="Percent 3 8 5 3 2 2" xfId="9112" xr:uid="{6BA268C3-7BAD-478B-91BF-29146527AB79}"/>
    <cellStyle name="Percent 3 8 5 3 3" xfId="9113" xr:uid="{E4A0181C-B40B-45ED-8C4E-A45F3AAD5B47}"/>
    <cellStyle name="Percent 3 8 5 3 3 2" xfId="9114" xr:uid="{22ABF272-10F6-4608-80B3-63E616551689}"/>
    <cellStyle name="Percent 3 8 5 3 4" xfId="9115" xr:uid="{F190CF35-4E2E-4CD4-B37E-CBA45546A6AA}"/>
    <cellStyle name="Percent 3 8 5 4" xfId="9116" xr:uid="{9D3B8B6E-9DD1-4A75-A1E2-04A688569A9C}"/>
    <cellStyle name="Percent 3 8 5 4 2" xfId="9117" xr:uid="{E5F5F513-7AF9-463C-9456-A20892DD9BC0}"/>
    <cellStyle name="Percent 3 8 5 4 2 2" xfId="9118" xr:uid="{3A9971F9-791D-4C55-BD80-E0D01FAF976A}"/>
    <cellStyle name="Percent 3 8 5 4 3" xfId="9119" xr:uid="{A27B3C5B-E4D7-4F0E-8506-A33CA8E2DD16}"/>
    <cellStyle name="Percent 3 8 5 4 3 2" xfId="9120" xr:uid="{C37DA425-9ADC-4DE0-8EE3-F6396A462CA8}"/>
    <cellStyle name="Percent 3 8 5 4 4" xfId="9121" xr:uid="{A78BE459-A5F6-4490-83E9-A54DEA44D4EB}"/>
    <cellStyle name="Percent 3 8 5 5" xfId="9122" xr:uid="{1B3C00A5-7C8E-438D-82FC-0B66425A5623}"/>
    <cellStyle name="Percent 3 8 5 5 2" xfId="9123" xr:uid="{8E68DE4A-6547-4A46-8129-509FA6FDAEF2}"/>
    <cellStyle name="Percent 3 8 5 5 2 2" xfId="9124" xr:uid="{E27DCC1B-99AC-49B3-B00A-41ECA1F5DD77}"/>
    <cellStyle name="Percent 3 8 5 5 3" xfId="9125" xr:uid="{D00B14FF-DE9D-47DD-A0F2-0B7FDFF51A72}"/>
    <cellStyle name="Percent 3 8 5 5 3 2" xfId="9126" xr:uid="{81F836CD-0BD1-4C6E-8D1D-6486919EA15E}"/>
    <cellStyle name="Percent 3 8 5 5 4" xfId="9127" xr:uid="{6FD79E51-347A-4BEF-9706-0C5A37B97BF1}"/>
    <cellStyle name="Percent 3 8 5 5 4 2" xfId="9128" xr:uid="{D85CF6DB-7CEF-42CC-BF04-8C807EB096BA}"/>
    <cellStyle name="Percent 3 8 5 5 5" xfId="9129" xr:uid="{22E52A60-C6FF-4D61-9E3D-C4BD4CDD39C2}"/>
    <cellStyle name="Percent 3 8 5 6" xfId="9130" xr:uid="{5B1F0F95-F5C7-4143-B5FA-8C7DEFC8A9B7}"/>
    <cellStyle name="Percent 3 8 5 6 2" xfId="9131" xr:uid="{70D1417F-0C62-4A45-9FC3-3D5632DBF840}"/>
    <cellStyle name="Percent 3 8 5 6 2 2" xfId="9132" xr:uid="{D1A27352-8B7A-47F1-9A6F-FE9A63E66CB7}"/>
    <cellStyle name="Percent 3 8 5 6 3" xfId="9133" xr:uid="{F96A6A39-13F8-4B1F-B0C1-292FAC2AA6D7}"/>
    <cellStyle name="Percent 3 8 5 6 3 2" xfId="9134" xr:uid="{14EBF4C1-A9D7-43A8-93C9-6C97A24F201C}"/>
    <cellStyle name="Percent 3 8 5 6 4" xfId="9135" xr:uid="{659952BD-0902-4A0C-943C-0E970C4E91F8}"/>
    <cellStyle name="Percent 3 8 5 7" xfId="9136" xr:uid="{10FE9128-80DA-411A-9A37-6E4D447B1E17}"/>
    <cellStyle name="Percent 3 8 5 7 2" xfId="9137" xr:uid="{0588CFFF-A27B-46F5-AFE4-5F7416F9320C}"/>
    <cellStyle name="Percent 3 8 5 8" xfId="9138" xr:uid="{27ED7686-F3AF-4BB8-ACA3-678B99890297}"/>
    <cellStyle name="Percent 3 8 5 8 2" xfId="9139" xr:uid="{4C10C00B-B295-4B0F-8DB3-26E09F55730D}"/>
    <cellStyle name="Percent 3 8 5 9" xfId="9140" xr:uid="{FEF7D161-72E4-4925-8838-89CB93787A75}"/>
    <cellStyle name="Percent 3 8 5 9 2" xfId="9141" xr:uid="{25DE189F-7938-4726-BF6B-21138DAECB76}"/>
    <cellStyle name="Percent 3 8 6" xfId="2904" xr:uid="{00000000-0005-0000-0000-00006E100000}"/>
    <cellStyle name="Percent 3 8 6 10" xfId="9143" xr:uid="{6D8DBE1E-4ABD-4F4E-9149-4330814A54A4}"/>
    <cellStyle name="Percent 3 8 6 11" xfId="9144" xr:uid="{BD8B7DD1-82B3-45BD-AE8A-323B0B15F361}"/>
    <cellStyle name="Percent 3 8 6 12" xfId="9142" xr:uid="{A48582F7-D1E1-4473-8B2E-ABB67514CE42}"/>
    <cellStyle name="Percent 3 8 6 2" xfId="9145" xr:uid="{14F1A16B-CC69-4FA2-9562-136B1C000E53}"/>
    <cellStyle name="Percent 3 8 6 2 2" xfId="9146" xr:uid="{573120C1-749F-4D4E-835A-7A9CABA75B17}"/>
    <cellStyle name="Percent 3 8 6 2 2 2" xfId="9147" xr:uid="{FB68EA82-1D57-4EDC-A961-0A5908541CF5}"/>
    <cellStyle name="Percent 3 8 6 2 3" xfId="9148" xr:uid="{A8935B4C-AE6E-48AA-8778-0B209E1CC16E}"/>
    <cellStyle name="Percent 3 8 6 2 3 2" xfId="9149" xr:uid="{DD612B70-A9AB-43D7-8FC7-8FF18B341A26}"/>
    <cellStyle name="Percent 3 8 6 2 4" xfId="9150" xr:uid="{11BC65C8-C162-4F29-8572-94EDB7EBDD69}"/>
    <cellStyle name="Percent 3 8 6 2 5" xfId="9151" xr:uid="{F6DBB111-2959-4C99-B212-60AF5B627221}"/>
    <cellStyle name="Percent 3 8 6 3" xfId="9152" xr:uid="{75B44C92-6E12-4F72-B83D-81C4E37C4EEC}"/>
    <cellStyle name="Percent 3 8 6 3 2" xfId="9153" xr:uid="{A01BFF3D-379B-4957-85C0-132A901EED9E}"/>
    <cellStyle name="Percent 3 8 6 3 2 2" xfId="9154" xr:uid="{D06C88D4-E0FE-4B84-872A-35816CC38E00}"/>
    <cellStyle name="Percent 3 8 6 3 3" xfId="9155" xr:uid="{90E62DC8-151B-47C7-9DD1-D0152527AA50}"/>
    <cellStyle name="Percent 3 8 6 3 3 2" xfId="9156" xr:uid="{59D8C878-4CE3-4D9E-9514-C294F077A38A}"/>
    <cellStyle name="Percent 3 8 6 3 4" xfId="9157" xr:uid="{2BB06883-8394-45FE-9947-2E91D00C3F40}"/>
    <cellStyle name="Percent 3 8 6 4" xfId="9158" xr:uid="{C1676E2F-858B-41E6-A415-747ABDA9942C}"/>
    <cellStyle name="Percent 3 8 6 4 2" xfId="9159" xr:uid="{00BE2C23-6A8E-43B4-9697-30474F1FB7B6}"/>
    <cellStyle name="Percent 3 8 6 4 2 2" xfId="9160" xr:uid="{D86DA900-20E2-4171-96A6-A28389182712}"/>
    <cellStyle name="Percent 3 8 6 4 3" xfId="9161" xr:uid="{C1688079-2D51-4C06-BA4D-FD95422D8A15}"/>
    <cellStyle name="Percent 3 8 6 4 3 2" xfId="9162" xr:uid="{6D579E8A-C164-4B1B-94F6-D2105B5A0249}"/>
    <cellStyle name="Percent 3 8 6 4 4" xfId="9163" xr:uid="{F48A54C0-E967-46DB-9ED7-0899CD8FD2D9}"/>
    <cellStyle name="Percent 3 8 6 5" xfId="9164" xr:uid="{0B60E2CB-867F-424E-BDC8-2339093D1C5E}"/>
    <cellStyle name="Percent 3 8 6 5 2" xfId="9165" xr:uid="{A92289AE-D6A3-44C8-9119-EB693CB835B5}"/>
    <cellStyle name="Percent 3 8 6 5 2 2" xfId="9166" xr:uid="{7AA72076-018A-411B-9B06-57AFBD50E208}"/>
    <cellStyle name="Percent 3 8 6 5 3" xfId="9167" xr:uid="{53ADE184-0573-40F3-9585-95F61A2FBB30}"/>
    <cellStyle name="Percent 3 8 6 5 3 2" xfId="9168" xr:uid="{ADC2C732-9473-452F-BF1D-AC0FF9D493DF}"/>
    <cellStyle name="Percent 3 8 6 5 4" xfId="9169" xr:uid="{C3BBA316-EA23-4896-8BC9-985E225F3069}"/>
    <cellStyle name="Percent 3 8 6 5 4 2" xfId="9170" xr:uid="{AE10B1C1-FDE9-4E9B-A39F-A47EFA12E873}"/>
    <cellStyle name="Percent 3 8 6 5 5" xfId="9171" xr:uid="{5D9BE4CB-4F21-41C4-9E0C-9A3EA91932D3}"/>
    <cellStyle name="Percent 3 8 6 6" xfId="9172" xr:uid="{4FBD8E5A-F4E1-45F4-B30A-0E42AE9C6F3F}"/>
    <cellStyle name="Percent 3 8 6 6 2" xfId="9173" xr:uid="{B96F4775-05FB-48C1-848A-3427985C40F4}"/>
    <cellStyle name="Percent 3 8 6 6 2 2" xfId="9174" xr:uid="{74EEADDF-F594-43C8-9857-AD0AB29D8AE2}"/>
    <cellStyle name="Percent 3 8 6 6 3" xfId="9175" xr:uid="{16F68A5B-A618-4C8A-97FC-D17467C78362}"/>
    <cellStyle name="Percent 3 8 6 6 3 2" xfId="9176" xr:uid="{63879D79-43EB-4339-9F57-FB356EDD7DF4}"/>
    <cellStyle name="Percent 3 8 6 6 4" xfId="9177" xr:uid="{9C028550-B8A2-4441-A1E3-D51D04BCAAC5}"/>
    <cellStyle name="Percent 3 8 6 7" xfId="9178" xr:uid="{9F7E048C-92EE-42FB-AB01-718A62F5EFA0}"/>
    <cellStyle name="Percent 3 8 6 7 2" xfId="9179" xr:uid="{EFAE5F6A-0C1A-4521-B3CD-86612ADD5AFC}"/>
    <cellStyle name="Percent 3 8 6 8" xfId="9180" xr:uid="{9409050C-A9F1-493F-8D20-4B77D6DD67F5}"/>
    <cellStyle name="Percent 3 8 6 8 2" xfId="9181" xr:uid="{707E795A-F9C5-429E-82FF-A9AFF5D88791}"/>
    <cellStyle name="Percent 3 8 6 9" xfId="9182" xr:uid="{D5B2EDDF-FA77-4093-B2E6-EA73F489FE2E}"/>
    <cellStyle name="Percent 3 8 6 9 2" xfId="9183" xr:uid="{57DAB87B-5253-4858-9728-41B80C4F2A14}"/>
    <cellStyle name="Percent 3 8 7" xfId="2905" xr:uid="{00000000-0005-0000-0000-00006F100000}"/>
    <cellStyle name="Percent 3 8 7 10" xfId="9185" xr:uid="{82C484AE-EE6C-478C-83EA-91A46309665E}"/>
    <cellStyle name="Percent 3 8 7 11" xfId="9186" xr:uid="{F0BDCC76-4121-4C9B-928C-F13885F9E712}"/>
    <cellStyle name="Percent 3 8 7 12" xfId="9184" xr:uid="{BD975C67-BC42-45C4-B32F-EDACE7ADD1DC}"/>
    <cellStyle name="Percent 3 8 7 2" xfId="9187" xr:uid="{9E07380C-C95E-4182-8C23-0A490A9D3E2F}"/>
    <cellStyle name="Percent 3 8 7 2 2" xfId="9188" xr:uid="{52ADAF87-84A9-4D38-B37F-B3625A8F7632}"/>
    <cellStyle name="Percent 3 8 7 2 2 2" xfId="9189" xr:uid="{E9457EAB-0D15-46ED-8162-8019CD71F2B7}"/>
    <cellStyle name="Percent 3 8 7 2 3" xfId="9190" xr:uid="{8C3FC0FC-3747-41DC-9B61-588E8229CED4}"/>
    <cellStyle name="Percent 3 8 7 2 3 2" xfId="9191" xr:uid="{D084A1AE-0F3D-4AD7-A0B3-AC545C6EC286}"/>
    <cellStyle name="Percent 3 8 7 2 4" xfId="9192" xr:uid="{2A1395C7-A54E-41D0-BF21-66BEF550F2C4}"/>
    <cellStyle name="Percent 3 8 7 2 5" xfId="9193" xr:uid="{D913B345-3E00-4E51-8D0E-515702FD8F7E}"/>
    <cellStyle name="Percent 3 8 7 3" xfId="9194" xr:uid="{8CE960AC-5B7D-48EB-9827-AE4632CA801D}"/>
    <cellStyle name="Percent 3 8 7 3 2" xfId="9195" xr:uid="{509DEB87-8C60-407A-A8C2-3488AE94746C}"/>
    <cellStyle name="Percent 3 8 7 3 2 2" xfId="9196" xr:uid="{91F9FAFC-064E-4FC7-93EF-D968AC5A0919}"/>
    <cellStyle name="Percent 3 8 7 3 3" xfId="9197" xr:uid="{53B93919-3167-4682-86BC-5FD174D2218F}"/>
    <cellStyle name="Percent 3 8 7 3 3 2" xfId="9198" xr:uid="{D905FE2C-C2C6-4BF5-9048-C0BEEAF72379}"/>
    <cellStyle name="Percent 3 8 7 3 4" xfId="9199" xr:uid="{40228E58-6BBD-47D9-8DCE-A7BD22A763CA}"/>
    <cellStyle name="Percent 3 8 7 4" xfId="9200" xr:uid="{C2833199-428D-41F8-8A6A-EABDC0FF41C2}"/>
    <cellStyle name="Percent 3 8 7 4 2" xfId="9201" xr:uid="{FBBB4042-8D2F-4281-8A71-939B44770A69}"/>
    <cellStyle name="Percent 3 8 7 4 2 2" xfId="9202" xr:uid="{80BBBB82-B544-48F8-AE21-58B6632E04F7}"/>
    <cellStyle name="Percent 3 8 7 4 3" xfId="9203" xr:uid="{DA0F8152-F7E1-4B4E-8FF7-2CFEAB4C68C2}"/>
    <cellStyle name="Percent 3 8 7 4 3 2" xfId="9204" xr:uid="{B8A580E9-B3B2-4C84-BC53-F303B9C7950A}"/>
    <cellStyle name="Percent 3 8 7 4 4" xfId="9205" xr:uid="{00DDDAFF-7E54-4613-80DE-C61CEA5AEBD2}"/>
    <cellStyle name="Percent 3 8 7 5" xfId="9206" xr:uid="{D05F49AA-B61A-48A9-A014-99D4B79ACD75}"/>
    <cellStyle name="Percent 3 8 7 5 2" xfId="9207" xr:uid="{D6EA912D-3F5A-4EBD-A1AF-C6247E5A71E2}"/>
    <cellStyle name="Percent 3 8 7 5 2 2" xfId="9208" xr:uid="{93148BCF-DE6E-4168-BBA3-448A835B2E15}"/>
    <cellStyle name="Percent 3 8 7 5 3" xfId="9209" xr:uid="{12FFBB9A-4388-42E2-BEA0-E18BB598FEA1}"/>
    <cellStyle name="Percent 3 8 7 5 3 2" xfId="9210" xr:uid="{FC49E7C8-221D-46AE-AC4F-E9B52732C109}"/>
    <cellStyle name="Percent 3 8 7 5 4" xfId="9211" xr:uid="{59DB9004-E5C3-4DDF-BCA4-54355B609027}"/>
    <cellStyle name="Percent 3 8 7 5 4 2" xfId="9212" xr:uid="{3C9E3BEB-6FF6-4828-99C3-F23304EDC86B}"/>
    <cellStyle name="Percent 3 8 7 5 5" xfId="9213" xr:uid="{86665915-267D-407B-B128-83A179598F8D}"/>
    <cellStyle name="Percent 3 8 7 6" xfId="9214" xr:uid="{994D677B-36FB-4A15-9196-D94186BD547A}"/>
    <cellStyle name="Percent 3 8 7 6 2" xfId="9215" xr:uid="{A356E538-EEF6-4558-827F-31965C97B57C}"/>
    <cellStyle name="Percent 3 8 7 6 2 2" xfId="9216" xr:uid="{D967F2D3-DE2E-47B1-88DC-F15805347968}"/>
    <cellStyle name="Percent 3 8 7 6 3" xfId="9217" xr:uid="{3829B7A9-4D2E-4BD7-9232-23E387B8B58A}"/>
    <cellStyle name="Percent 3 8 7 6 3 2" xfId="9218" xr:uid="{02776D89-6C63-46D2-9E7E-613A3B1D2F45}"/>
    <cellStyle name="Percent 3 8 7 6 4" xfId="9219" xr:uid="{A2E81647-D1F2-4DCA-9C3B-694894CD4624}"/>
    <cellStyle name="Percent 3 8 7 7" xfId="9220" xr:uid="{37311463-CB33-496C-BE2B-1FF11904EB5D}"/>
    <cellStyle name="Percent 3 8 7 7 2" xfId="9221" xr:uid="{B4EABCDE-9ED7-4E17-9987-B9B861AFAFC8}"/>
    <cellStyle name="Percent 3 8 7 8" xfId="9222" xr:uid="{6D52D1BA-ECD6-444D-A944-6FA9F6B56AB9}"/>
    <cellStyle name="Percent 3 8 7 8 2" xfId="9223" xr:uid="{94954A31-D179-4FF1-BAB4-566C54EACB0A}"/>
    <cellStyle name="Percent 3 8 7 9" xfId="9224" xr:uid="{EE0A0CE7-0756-4371-87C0-E84ECDB4C291}"/>
    <cellStyle name="Percent 3 8 7 9 2" xfId="9225" xr:uid="{0F6400CC-5F6A-42E0-97BE-0B7902B0DA8C}"/>
    <cellStyle name="Percent 3 8 8" xfId="2906" xr:uid="{00000000-0005-0000-0000-000070100000}"/>
    <cellStyle name="Percent 3 8 8 10" xfId="9227" xr:uid="{8017FB9F-E54E-486F-A111-FDB96A0278AF}"/>
    <cellStyle name="Percent 3 8 8 11" xfId="9228" xr:uid="{6E58DECB-F715-49DA-A1A8-0AE662A47117}"/>
    <cellStyle name="Percent 3 8 8 12" xfId="9226" xr:uid="{D7581F77-BBD8-40D1-BE4D-EAF9E46C648E}"/>
    <cellStyle name="Percent 3 8 8 2" xfId="9229" xr:uid="{EA1C81EE-0EEF-40EA-A7C5-3A879BFAA44C}"/>
    <cellStyle name="Percent 3 8 8 2 2" xfId="9230" xr:uid="{896DF935-A5B3-49CA-A79C-27B062E69722}"/>
    <cellStyle name="Percent 3 8 8 2 2 2" xfId="9231" xr:uid="{DAD3640F-60B7-4D06-9824-E652A4A6EC8B}"/>
    <cellStyle name="Percent 3 8 8 2 3" xfId="9232" xr:uid="{94480F9E-A87E-45BB-8E5E-0ADB59DB2956}"/>
    <cellStyle name="Percent 3 8 8 2 3 2" xfId="9233" xr:uid="{17AE0A44-4968-4AF7-9132-6A13934C0977}"/>
    <cellStyle name="Percent 3 8 8 2 4" xfId="9234" xr:uid="{7149C326-7118-481E-B5BF-3860A4B1441C}"/>
    <cellStyle name="Percent 3 8 8 2 5" xfId="9235" xr:uid="{47A58F65-170A-4D2E-A49C-3DB060033904}"/>
    <cellStyle name="Percent 3 8 8 3" xfId="9236" xr:uid="{66DDB53D-0ECD-41E0-ABF3-BA430509BDEF}"/>
    <cellStyle name="Percent 3 8 8 3 2" xfId="9237" xr:uid="{E872CF58-0FB3-462D-8952-2A3CC2B7555B}"/>
    <cellStyle name="Percent 3 8 8 3 2 2" xfId="9238" xr:uid="{22BEC613-EE96-41DA-B18D-FE7AFBAAA690}"/>
    <cellStyle name="Percent 3 8 8 3 3" xfId="9239" xr:uid="{4A835CC3-6F40-48BA-B2E1-83E658A52A4D}"/>
    <cellStyle name="Percent 3 8 8 3 3 2" xfId="9240" xr:uid="{2006227E-8369-4004-B781-B5D1F8E0390E}"/>
    <cellStyle name="Percent 3 8 8 3 4" xfId="9241" xr:uid="{C37E5739-CE5C-44A3-853C-A8704C9201BE}"/>
    <cellStyle name="Percent 3 8 8 4" xfId="9242" xr:uid="{5147E6BC-2819-460B-86C7-6DF7DC0BFF4C}"/>
    <cellStyle name="Percent 3 8 8 4 2" xfId="9243" xr:uid="{0F626A06-21AA-4D47-8103-3AB9FF7F5317}"/>
    <cellStyle name="Percent 3 8 8 4 2 2" xfId="9244" xr:uid="{B6D1E85A-6888-45D0-B14F-4706AD2F1D2E}"/>
    <cellStyle name="Percent 3 8 8 4 3" xfId="9245" xr:uid="{63AC29D3-D3BB-4D7E-9E0A-09624048D57E}"/>
    <cellStyle name="Percent 3 8 8 4 3 2" xfId="9246" xr:uid="{6055C848-BEFF-43A9-9E7C-1B09CDFBDE8C}"/>
    <cellStyle name="Percent 3 8 8 4 4" xfId="9247" xr:uid="{FDF08EC7-D144-4F51-A3CB-C88391FAB456}"/>
    <cellStyle name="Percent 3 8 8 5" xfId="9248" xr:uid="{B7FA0D75-B262-419F-9255-6E81A8416994}"/>
    <cellStyle name="Percent 3 8 8 5 2" xfId="9249" xr:uid="{AB95B07A-4197-4649-9685-3149925D6DAB}"/>
    <cellStyle name="Percent 3 8 8 5 2 2" xfId="9250" xr:uid="{8819690D-8412-4947-930C-CEB9BB6DDCC3}"/>
    <cellStyle name="Percent 3 8 8 5 3" xfId="9251" xr:uid="{6D743C1E-85C6-4AD5-8E5F-59F36C6C4F81}"/>
    <cellStyle name="Percent 3 8 8 5 3 2" xfId="9252" xr:uid="{421751AA-BDA3-4E13-9DD1-7DE4C9AC93A3}"/>
    <cellStyle name="Percent 3 8 8 5 4" xfId="9253" xr:uid="{11ECB934-2ABE-45FC-8A7B-673BFDCD0E11}"/>
    <cellStyle name="Percent 3 8 8 5 4 2" xfId="9254" xr:uid="{5B4ADCDD-6500-4EFE-A409-C98D590560A8}"/>
    <cellStyle name="Percent 3 8 8 5 5" xfId="9255" xr:uid="{DA33721B-2669-453A-ADE0-C6EFA23D0463}"/>
    <cellStyle name="Percent 3 8 8 6" xfId="9256" xr:uid="{3E2AACD0-5BA2-4438-A7F9-92844EFDEA56}"/>
    <cellStyle name="Percent 3 8 8 6 2" xfId="9257" xr:uid="{9167BB9C-075A-41C0-8698-A824AAA6B4AB}"/>
    <cellStyle name="Percent 3 8 8 6 2 2" xfId="9258" xr:uid="{F3288743-7997-419D-8E3C-AFE468519944}"/>
    <cellStyle name="Percent 3 8 8 6 3" xfId="9259" xr:uid="{3D1A215F-616B-42BB-A22F-4F41ED1E8135}"/>
    <cellStyle name="Percent 3 8 8 6 3 2" xfId="9260" xr:uid="{30365975-CF93-4693-A8FA-4B68F92E0924}"/>
    <cellStyle name="Percent 3 8 8 6 4" xfId="9261" xr:uid="{097FA1D2-2811-4E21-A421-AD2DF0650C2A}"/>
    <cellStyle name="Percent 3 8 8 7" xfId="9262" xr:uid="{0AF96AAF-8F5A-43F4-B708-E77C183AD8FE}"/>
    <cellStyle name="Percent 3 8 8 7 2" xfId="9263" xr:uid="{13E5F59B-C2B7-41D1-AD0B-C38D0455A56D}"/>
    <cellStyle name="Percent 3 8 8 8" xfId="9264" xr:uid="{DB34C784-0746-496C-950F-5E5C8D91B67A}"/>
    <cellStyle name="Percent 3 8 8 8 2" xfId="9265" xr:uid="{CDB35EFA-0538-41FD-91D7-2D3822906D96}"/>
    <cellStyle name="Percent 3 8 8 9" xfId="9266" xr:uid="{BAFEEE13-6F65-4174-83F9-1A025E1612A6}"/>
    <cellStyle name="Percent 3 8 8 9 2" xfId="9267" xr:uid="{CD942F62-5E8E-4B6E-B461-DF24608BEFA8}"/>
    <cellStyle name="Percent 3 8 9" xfId="2907" xr:uid="{00000000-0005-0000-0000-000071100000}"/>
    <cellStyle name="Percent 3 8 9 10" xfId="9269" xr:uid="{82E72524-78CF-4219-8A07-DE69F3FBAC56}"/>
    <cellStyle name="Percent 3 8 9 11" xfId="9270" xr:uid="{3D8D05CC-B557-4E13-8F1B-1B64BFF76DC6}"/>
    <cellStyle name="Percent 3 8 9 12" xfId="9268" xr:uid="{2B4D7B75-9558-4E14-A613-C20F196AFDF0}"/>
    <cellStyle name="Percent 3 8 9 2" xfId="9271" xr:uid="{2E6C9703-5EA2-49AE-8409-FC79D876D85D}"/>
    <cellStyle name="Percent 3 8 9 2 2" xfId="9272" xr:uid="{11051F19-6B14-4E39-AF6A-424C53F8560D}"/>
    <cellStyle name="Percent 3 8 9 2 2 2" xfId="9273" xr:uid="{431E8627-CCD2-44F7-BFF6-74D105983E82}"/>
    <cellStyle name="Percent 3 8 9 2 3" xfId="9274" xr:uid="{C281D305-FBDF-4A8A-B071-664194C05662}"/>
    <cellStyle name="Percent 3 8 9 2 3 2" xfId="9275" xr:uid="{2F4CAE08-3EA6-48FF-8BFE-7ABC0940059D}"/>
    <cellStyle name="Percent 3 8 9 2 4" xfId="9276" xr:uid="{D4318BC0-F664-419E-BCF0-7D2BAB09044C}"/>
    <cellStyle name="Percent 3 8 9 2 5" xfId="9277" xr:uid="{31C43273-9542-447F-9864-CA10B1C10A08}"/>
    <cellStyle name="Percent 3 8 9 3" xfId="9278" xr:uid="{F389737B-5B76-4ACD-A6ED-B5EE36938AD2}"/>
    <cellStyle name="Percent 3 8 9 3 2" xfId="9279" xr:uid="{8BC44E83-FC69-4BFA-BF59-C36A3D2F7FB1}"/>
    <cellStyle name="Percent 3 8 9 3 2 2" xfId="9280" xr:uid="{851CBF6E-DB22-4030-A5E9-EAD83DEC2C46}"/>
    <cellStyle name="Percent 3 8 9 3 3" xfId="9281" xr:uid="{73362877-B85B-4B59-8F69-17F23486D5A0}"/>
    <cellStyle name="Percent 3 8 9 3 3 2" xfId="9282" xr:uid="{693339EB-A557-4E6E-91E9-890A2573F778}"/>
    <cellStyle name="Percent 3 8 9 3 4" xfId="9283" xr:uid="{A72AE4C5-9C2E-4980-8CEF-C7B91E8DCEF4}"/>
    <cellStyle name="Percent 3 8 9 4" xfId="9284" xr:uid="{56D2A15D-1C0A-402C-95F2-5BF23B238CAF}"/>
    <cellStyle name="Percent 3 8 9 4 2" xfId="9285" xr:uid="{9D36A788-0440-4FC8-9CD3-D80D9BB4B15A}"/>
    <cellStyle name="Percent 3 8 9 4 2 2" xfId="9286" xr:uid="{3092B469-3EF6-4BCA-BF25-E68760C315EA}"/>
    <cellStyle name="Percent 3 8 9 4 3" xfId="9287" xr:uid="{DB24FAF3-44C4-4E20-BF7D-B471A900E6BE}"/>
    <cellStyle name="Percent 3 8 9 4 3 2" xfId="9288" xr:uid="{57D99220-BAC1-4834-BDED-FAD53708E6F8}"/>
    <cellStyle name="Percent 3 8 9 4 4" xfId="9289" xr:uid="{5A385CE0-28B1-4A52-87BD-62A165E369AB}"/>
    <cellStyle name="Percent 3 8 9 5" xfId="9290" xr:uid="{F1BCD51F-F40B-4102-98A2-0042D744364E}"/>
    <cellStyle name="Percent 3 8 9 5 2" xfId="9291" xr:uid="{D60FA948-D0C2-4A86-9EE4-E7228DD7DD7A}"/>
    <cellStyle name="Percent 3 8 9 5 2 2" xfId="9292" xr:uid="{2A7E036C-EC6B-4E1F-A975-910E2BE630E1}"/>
    <cellStyle name="Percent 3 8 9 5 3" xfId="9293" xr:uid="{22542814-9CF4-4F1B-A03D-C108CFEFE014}"/>
    <cellStyle name="Percent 3 8 9 5 3 2" xfId="9294" xr:uid="{955B9522-E425-4B43-BA8E-6C9CDF0B7713}"/>
    <cellStyle name="Percent 3 8 9 5 4" xfId="9295" xr:uid="{3D958039-CDE5-4208-9885-7FD38BFAA4DA}"/>
    <cellStyle name="Percent 3 8 9 5 4 2" xfId="9296" xr:uid="{65FFF150-0CC9-48D4-B508-9A1F89DDB23C}"/>
    <cellStyle name="Percent 3 8 9 5 5" xfId="9297" xr:uid="{DA501C80-43D9-44A7-9E9E-A814BEBD7F6B}"/>
    <cellStyle name="Percent 3 8 9 6" xfId="9298" xr:uid="{F18BE6C9-D63B-4B41-8202-CFE1ACE46ED5}"/>
    <cellStyle name="Percent 3 8 9 6 2" xfId="9299" xr:uid="{76314D70-1CA5-44BB-A36E-F0E70A41BDB6}"/>
    <cellStyle name="Percent 3 8 9 6 2 2" xfId="9300" xr:uid="{2BF1C05E-8AC8-4A17-A808-B4AD0E438B62}"/>
    <cellStyle name="Percent 3 8 9 6 3" xfId="9301" xr:uid="{53BCC2B3-C8B0-4B48-9F5E-1B30ACFA126F}"/>
    <cellStyle name="Percent 3 8 9 6 3 2" xfId="9302" xr:uid="{955FA3F2-9A29-436C-B08B-CF4DC5D668C3}"/>
    <cellStyle name="Percent 3 8 9 6 4" xfId="9303" xr:uid="{4FABA2CE-E0E7-478E-BD7E-37FC36C03FB2}"/>
    <cellStyle name="Percent 3 8 9 7" xfId="9304" xr:uid="{78EE483E-2CC2-427F-BE21-F1912463829E}"/>
    <cellStyle name="Percent 3 8 9 7 2" xfId="9305" xr:uid="{F821CD8B-F38B-45E3-9C37-7BFD5A0CFC05}"/>
    <cellStyle name="Percent 3 8 9 8" xfId="9306" xr:uid="{44A9D514-53D5-4154-81B0-EF58AE3D9786}"/>
    <cellStyle name="Percent 3 8 9 8 2" xfId="9307" xr:uid="{1FA47E6A-E722-4299-B19A-F2765E67105F}"/>
    <cellStyle name="Percent 3 8 9 9" xfId="9308" xr:uid="{57C7DC7B-2BD4-495B-BB15-53AC15E266E9}"/>
    <cellStyle name="Percent 3 8 9 9 2" xfId="9309" xr:uid="{5457B460-C606-4F8F-98E7-94040F627180}"/>
    <cellStyle name="Percent 3 9" xfId="2908" xr:uid="{00000000-0005-0000-0000-000072100000}"/>
    <cellStyle name="Percent 3 9 10" xfId="2909" xr:uid="{00000000-0005-0000-0000-000073100000}"/>
    <cellStyle name="Percent 3 9 10 10" xfId="9312" xr:uid="{7E724DC4-54E7-4F0E-B665-2F39FA18D890}"/>
    <cellStyle name="Percent 3 9 10 11" xfId="9313" xr:uid="{5333A9FB-B268-4818-A898-D88DE5EC8008}"/>
    <cellStyle name="Percent 3 9 10 12" xfId="9311" xr:uid="{0D0F650C-7B8F-4666-A457-C15E8D864FC0}"/>
    <cellStyle name="Percent 3 9 10 2" xfId="9314" xr:uid="{76AFC621-9D0C-471F-B9C1-CCC1BC51C708}"/>
    <cellStyle name="Percent 3 9 10 2 2" xfId="9315" xr:uid="{017A521D-C1FE-4AA3-B20A-86746608B588}"/>
    <cellStyle name="Percent 3 9 10 2 2 2" xfId="9316" xr:uid="{146BB3CD-CFD5-4895-930A-ABC427D2F8B0}"/>
    <cellStyle name="Percent 3 9 10 2 3" xfId="9317" xr:uid="{310CDF62-8276-4BE0-9249-26D2A242A643}"/>
    <cellStyle name="Percent 3 9 10 2 3 2" xfId="9318" xr:uid="{8E141D75-F279-4F40-8A57-9FF4DD04D515}"/>
    <cellStyle name="Percent 3 9 10 2 4" xfId="9319" xr:uid="{5796FD5F-8B45-4B72-8C58-864DAB7FF532}"/>
    <cellStyle name="Percent 3 9 10 2 5" xfId="9320" xr:uid="{3B2D723C-B577-4C5F-B464-5D7F934F0F0A}"/>
    <cellStyle name="Percent 3 9 10 3" xfId="9321" xr:uid="{81B8B551-F1D6-4CB8-AA3B-5811149CE8AD}"/>
    <cellStyle name="Percent 3 9 10 3 2" xfId="9322" xr:uid="{8DDE0D12-0E08-4AB7-A05D-1778C5A03282}"/>
    <cellStyle name="Percent 3 9 10 3 2 2" xfId="9323" xr:uid="{7C7230E3-5FC1-42BC-BB60-FB4E2C0E663F}"/>
    <cellStyle name="Percent 3 9 10 3 3" xfId="9324" xr:uid="{4CC7AE44-9E72-4F98-8A2A-253D490F252A}"/>
    <cellStyle name="Percent 3 9 10 3 3 2" xfId="9325" xr:uid="{0E010D87-FCBC-4CCB-867A-A17A261EFDFC}"/>
    <cellStyle name="Percent 3 9 10 3 4" xfId="9326" xr:uid="{3B32DC23-954F-476E-ABD8-690477EDCBCB}"/>
    <cellStyle name="Percent 3 9 10 4" xfId="9327" xr:uid="{77D5937B-B8C3-4279-87A1-CF1CB0908691}"/>
    <cellStyle name="Percent 3 9 10 4 2" xfId="9328" xr:uid="{5B333B8C-46C8-494B-B8E9-1E455367F7D8}"/>
    <cellStyle name="Percent 3 9 10 4 2 2" xfId="9329" xr:uid="{3A0BD6E2-D754-4E74-AFC3-AB215DFC902E}"/>
    <cellStyle name="Percent 3 9 10 4 3" xfId="9330" xr:uid="{DEDE186A-BDEA-45CB-93FA-BACBB313DE80}"/>
    <cellStyle name="Percent 3 9 10 4 3 2" xfId="9331" xr:uid="{D891BA2D-CD29-4F2A-94AD-5CCC111F8E42}"/>
    <cellStyle name="Percent 3 9 10 4 4" xfId="9332" xr:uid="{547E0B42-41F0-4D19-AD2C-8F2300181F23}"/>
    <cellStyle name="Percent 3 9 10 5" xfId="9333" xr:uid="{62B10F5C-1593-40DC-9960-2C2119F60C2E}"/>
    <cellStyle name="Percent 3 9 10 5 2" xfId="9334" xr:uid="{FD1BDAA9-EEA4-4F99-B4E9-9D80AB164938}"/>
    <cellStyle name="Percent 3 9 10 5 2 2" xfId="9335" xr:uid="{5DDF850A-B710-46FC-A75C-2BEEA0028AAD}"/>
    <cellStyle name="Percent 3 9 10 5 3" xfId="9336" xr:uid="{C70FAD2D-77BB-4B58-8BAB-CEE7089F9A3B}"/>
    <cellStyle name="Percent 3 9 10 5 3 2" xfId="9337" xr:uid="{7D708123-61CE-4A09-9C92-06BDCB8D1A82}"/>
    <cellStyle name="Percent 3 9 10 5 4" xfId="9338" xr:uid="{73CB542E-4A71-4075-862D-C9AED02A8DE5}"/>
    <cellStyle name="Percent 3 9 10 5 4 2" xfId="9339" xr:uid="{F180214D-202D-486B-88BD-AA391C9AAF32}"/>
    <cellStyle name="Percent 3 9 10 5 5" xfId="9340" xr:uid="{0FC2FC60-CE66-4B45-8918-D82AFDDE9915}"/>
    <cellStyle name="Percent 3 9 10 6" xfId="9341" xr:uid="{665D5BC0-F43E-4B28-B089-0011F4F05A57}"/>
    <cellStyle name="Percent 3 9 10 6 2" xfId="9342" xr:uid="{77396446-0DE7-41F3-ADBC-1EA5ABBCF1A9}"/>
    <cellStyle name="Percent 3 9 10 6 2 2" xfId="9343" xr:uid="{F4FEF3C1-FAD3-4BCE-811B-D6BE40AF7977}"/>
    <cellStyle name="Percent 3 9 10 6 3" xfId="9344" xr:uid="{76DA37D2-B754-43C0-B025-DD45FF5E9382}"/>
    <cellStyle name="Percent 3 9 10 6 3 2" xfId="9345" xr:uid="{C1E6EBDF-3340-4C53-9856-D5032B168D42}"/>
    <cellStyle name="Percent 3 9 10 6 4" xfId="9346" xr:uid="{5CA4C578-29C4-4F28-BA11-18C3D93D7F8C}"/>
    <cellStyle name="Percent 3 9 10 7" xfId="9347" xr:uid="{34AD1A01-D8CA-4E86-8240-4FE7F96AD79E}"/>
    <cellStyle name="Percent 3 9 10 7 2" xfId="9348" xr:uid="{76A48272-CAFC-4711-8AE8-006B5E8FDD65}"/>
    <cellStyle name="Percent 3 9 10 8" xfId="9349" xr:uid="{9EC06C3D-E7F8-4795-8D2E-DE8174B4CE42}"/>
    <cellStyle name="Percent 3 9 10 8 2" xfId="9350" xr:uid="{2F5DB82E-1871-4558-A43C-575F5B28F598}"/>
    <cellStyle name="Percent 3 9 10 9" xfId="9351" xr:uid="{77ACCE04-469E-4B9F-89A0-D07E298F9AA4}"/>
    <cellStyle name="Percent 3 9 10 9 2" xfId="9352" xr:uid="{A1CFDDCD-1E7D-4E5D-A913-F7FDC80627BE}"/>
    <cellStyle name="Percent 3 9 11" xfId="2910" xr:uid="{00000000-0005-0000-0000-000074100000}"/>
    <cellStyle name="Percent 3 9 11 10" xfId="9354" xr:uid="{0FAD8C39-0361-4A78-B5E1-9B3207082140}"/>
    <cellStyle name="Percent 3 9 11 11" xfId="9355" xr:uid="{42412214-C425-423F-8847-531ED966A9AD}"/>
    <cellStyle name="Percent 3 9 11 12" xfId="9353" xr:uid="{45AD4B91-858B-4CA4-8424-6E931CA3EF9C}"/>
    <cellStyle name="Percent 3 9 11 2" xfId="9356" xr:uid="{C2456631-BBF9-41E1-BD0E-7A3E951A1CAF}"/>
    <cellStyle name="Percent 3 9 11 2 2" xfId="9357" xr:uid="{0535F6FA-6E73-4BE5-96B8-3003FA6E1838}"/>
    <cellStyle name="Percent 3 9 11 2 2 2" xfId="9358" xr:uid="{DC9BE8A7-E0C9-4056-9B48-5E8046478595}"/>
    <cellStyle name="Percent 3 9 11 2 3" xfId="9359" xr:uid="{C272DE4F-664A-4F3A-9900-862F02D1E103}"/>
    <cellStyle name="Percent 3 9 11 2 3 2" xfId="9360" xr:uid="{39C43A9F-9789-416A-836B-4FE0B91DF833}"/>
    <cellStyle name="Percent 3 9 11 2 4" xfId="9361" xr:uid="{F396A6B2-7E32-4833-978D-E149F6889E6A}"/>
    <cellStyle name="Percent 3 9 11 2 5" xfId="9362" xr:uid="{3EE0A3F7-5262-4181-B51D-1EABC67E43AE}"/>
    <cellStyle name="Percent 3 9 11 3" xfId="9363" xr:uid="{D1039F04-EF2D-4801-B8B7-288FAA1A1646}"/>
    <cellStyle name="Percent 3 9 11 3 2" xfId="9364" xr:uid="{ABD2F295-B727-4D86-825E-A88FEB715590}"/>
    <cellStyle name="Percent 3 9 11 3 2 2" xfId="9365" xr:uid="{042270A5-B640-4570-B05C-4EED4E5DDFD4}"/>
    <cellStyle name="Percent 3 9 11 3 3" xfId="9366" xr:uid="{AF3A1C51-F2FD-47DE-AFAB-EC4AADA06104}"/>
    <cellStyle name="Percent 3 9 11 3 3 2" xfId="9367" xr:uid="{8DA88EA1-1989-4833-85B1-70900CC3B718}"/>
    <cellStyle name="Percent 3 9 11 3 4" xfId="9368" xr:uid="{16AA6E27-081F-4D03-BECE-796CE7F26373}"/>
    <cellStyle name="Percent 3 9 11 4" xfId="9369" xr:uid="{757A23F1-64E9-4DCA-B8D5-C9070CA4F3B9}"/>
    <cellStyle name="Percent 3 9 11 4 2" xfId="9370" xr:uid="{C3AB698F-2DB0-437E-81B4-7033FC29ED5E}"/>
    <cellStyle name="Percent 3 9 11 4 2 2" xfId="9371" xr:uid="{BB01A25D-43B7-4B48-B17C-974CE92D51E1}"/>
    <cellStyle name="Percent 3 9 11 4 3" xfId="9372" xr:uid="{D20EECBC-4B7B-431C-BF09-9F24E7FFE2A9}"/>
    <cellStyle name="Percent 3 9 11 4 3 2" xfId="9373" xr:uid="{88DD969F-D1E8-43CC-8B74-ECB1AEDEE8D3}"/>
    <cellStyle name="Percent 3 9 11 4 4" xfId="9374" xr:uid="{61BE5117-64FB-4C6E-8C7D-B9B5885319F4}"/>
    <cellStyle name="Percent 3 9 11 5" xfId="9375" xr:uid="{A2F11747-5610-4468-9FC7-272CB496A8ED}"/>
    <cellStyle name="Percent 3 9 11 5 2" xfId="9376" xr:uid="{49A4F8CF-5B0F-41E1-80FA-A96332F0E328}"/>
    <cellStyle name="Percent 3 9 11 5 2 2" xfId="9377" xr:uid="{D6BA9F8C-FF96-463E-A4D9-B3D6D73B6967}"/>
    <cellStyle name="Percent 3 9 11 5 3" xfId="9378" xr:uid="{EE07AB1A-E7BC-4A0D-88D1-5E52928F2C27}"/>
    <cellStyle name="Percent 3 9 11 5 3 2" xfId="9379" xr:uid="{4AE339BD-427B-465E-BE1F-C587BBE75914}"/>
    <cellStyle name="Percent 3 9 11 5 4" xfId="9380" xr:uid="{A35C512F-8BBA-4DC3-89F2-1DB22593CEA4}"/>
    <cellStyle name="Percent 3 9 11 5 4 2" xfId="9381" xr:uid="{3AD8CE28-FC03-4059-81EE-3947FFA22272}"/>
    <cellStyle name="Percent 3 9 11 5 5" xfId="9382" xr:uid="{F3D6C460-C567-435B-8EB1-901169CF14AA}"/>
    <cellStyle name="Percent 3 9 11 6" xfId="9383" xr:uid="{E2722AC5-6365-40B4-BE07-EF4A925BA2F1}"/>
    <cellStyle name="Percent 3 9 11 6 2" xfId="9384" xr:uid="{FAD5D715-554C-4F07-897D-84A6FD01335D}"/>
    <cellStyle name="Percent 3 9 11 6 2 2" xfId="9385" xr:uid="{7ECC578E-82BF-4608-806D-D7F63E71E570}"/>
    <cellStyle name="Percent 3 9 11 6 3" xfId="9386" xr:uid="{8FBBFB69-9690-4E69-BC63-725D6885E160}"/>
    <cellStyle name="Percent 3 9 11 6 3 2" xfId="9387" xr:uid="{F68DD822-0182-4A4F-8591-07444A08B974}"/>
    <cellStyle name="Percent 3 9 11 6 4" xfId="9388" xr:uid="{8BB0A2DC-9537-4D27-B2CB-370FF5B41B45}"/>
    <cellStyle name="Percent 3 9 11 7" xfId="9389" xr:uid="{73A88532-C9CE-4486-84BE-2BE4E9399E8A}"/>
    <cellStyle name="Percent 3 9 11 7 2" xfId="9390" xr:uid="{ECD6E5C3-61F0-4BED-81A7-82C407A17D6C}"/>
    <cellStyle name="Percent 3 9 11 8" xfId="9391" xr:uid="{BAB7EBBD-B064-47D6-9CA9-BF147DB0AC9C}"/>
    <cellStyle name="Percent 3 9 11 8 2" xfId="9392" xr:uid="{621E2876-09E8-489C-9574-EDA7C27D80AF}"/>
    <cellStyle name="Percent 3 9 11 9" xfId="9393" xr:uid="{74EEBB5B-BDBE-4793-B4D5-0E141C8854D5}"/>
    <cellStyle name="Percent 3 9 11 9 2" xfId="9394" xr:uid="{4EBCBAF6-B2B0-43A9-91E3-A27904594955}"/>
    <cellStyle name="Percent 3 9 12" xfId="2911" xr:uid="{00000000-0005-0000-0000-000075100000}"/>
    <cellStyle name="Percent 3 9 12 10" xfId="9396" xr:uid="{DD72CA52-07D1-431A-9515-09F4AA1709B5}"/>
    <cellStyle name="Percent 3 9 12 11" xfId="9397" xr:uid="{5D40BC69-4F85-49AB-8224-4B12B67D0997}"/>
    <cellStyle name="Percent 3 9 12 12" xfId="9395" xr:uid="{0B5A8130-67EA-491B-B615-3C9CDBBC313A}"/>
    <cellStyle name="Percent 3 9 12 2" xfId="9398" xr:uid="{176C186F-9997-4F7A-BC99-5DBB53D3F1B0}"/>
    <cellStyle name="Percent 3 9 12 2 2" xfId="9399" xr:uid="{073BD73F-9DFE-4590-804D-1A4EB3504BC3}"/>
    <cellStyle name="Percent 3 9 12 2 2 2" xfId="9400" xr:uid="{13BEA773-EF3A-42BD-9E77-3B342C76797B}"/>
    <cellStyle name="Percent 3 9 12 2 3" xfId="9401" xr:uid="{BF28DE61-EAC5-4D15-82C8-05AF2E07CDC5}"/>
    <cellStyle name="Percent 3 9 12 2 3 2" xfId="9402" xr:uid="{DF35BF2D-8B8B-4AFD-8EEB-E5324B8BBA8E}"/>
    <cellStyle name="Percent 3 9 12 2 4" xfId="9403" xr:uid="{C28A9D5D-AA44-439C-9853-69C48B22DE58}"/>
    <cellStyle name="Percent 3 9 12 2 5" xfId="9404" xr:uid="{E04277CB-8343-4AB7-B86C-5405DBF6187F}"/>
    <cellStyle name="Percent 3 9 12 3" xfId="9405" xr:uid="{B0A838AC-5705-46B0-8404-FB20527C88B5}"/>
    <cellStyle name="Percent 3 9 12 3 2" xfId="9406" xr:uid="{C95E596B-B03B-4BE3-8F6D-1C203ABD925C}"/>
    <cellStyle name="Percent 3 9 12 3 2 2" xfId="9407" xr:uid="{3224D443-316A-4D78-B125-9DA2A31E8C6D}"/>
    <cellStyle name="Percent 3 9 12 3 3" xfId="9408" xr:uid="{B9D4E8E0-C179-41E3-818F-D17764043C61}"/>
    <cellStyle name="Percent 3 9 12 3 3 2" xfId="9409" xr:uid="{14CCD42F-564F-42B8-B663-28FA212E36A6}"/>
    <cellStyle name="Percent 3 9 12 3 4" xfId="9410" xr:uid="{9DD317B5-00A9-4FEA-9EC3-5A109D69B719}"/>
    <cellStyle name="Percent 3 9 12 4" xfId="9411" xr:uid="{696C5EAA-7B15-4CC2-954D-D382B6A7971D}"/>
    <cellStyle name="Percent 3 9 12 4 2" xfId="9412" xr:uid="{5CFFF445-D8A0-43EA-91A3-748DF5781585}"/>
    <cellStyle name="Percent 3 9 12 4 2 2" xfId="9413" xr:uid="{A90E306B-4FC5-4244-91AA-779E1580B2D2}"/>
    <cellStyle name="Percent 3 9 12 4 3" xfId="9414" xr:uid="{FE382C4C-55D3-4D2D-871D-D2549B6716FF}"/>
    <cellStyle name="Percent 3 9 12 4 3 2" xfId="9415" xr:uid="{B2873F11-B46F-4557-8C0C-705642C75390}"/>
    <cellStyle name="Percent 3 9 12 4 4" xfId="9416" xr:uid="{11146F8E-D96A-43B4-B91F-FB256ED2C712}"/>
    <cellStyle name="Percent 3 9 12 5" xfId="9417" xr:uid="{C6439723-0823-419A-BABF-5CCA123C8FE4}"/>
    <cellStyle name="Percent 3 9 12 5 2" xfId="9418" xr:uid="{36139FE0-0C7E-41A3-A352-FE4C45D86CB2}"/>
    <cellStyle name="Percent 3 9 12 5 2 2" xfId="9419" xr:uid="{735AC725-3E5D-4667-AEA0-B97FE62A5B0D}"/>
    <cellStyle name="Percent 3 9 12 5 3" xfId="9420" xr:uid="{34EFAF5A-3ABF-45CA-A371-360618126A1D}"/>
    <cellStyle name="Percent 3 9 12 5 3 2" xfId="9421" xr:uid="{2EFE8894-7EB9-4324-9F53-FD20AB80C0B0}"/>
    <cellStyle name="Percent 3 9 12 5 4" xfId="9422" xr:uid="{81C3B068-9706-436F-9D88-8A39D300E204}"/>
    <cellStyle name="Percent 3 9 12 5 4 2" xfId="9423" xr:uid="{853F1EC2-1E86-4A65-8F52-B73CAA627C92}"/>
    <cellStyle name="Percent 3 9 12 5 5" xfId="9424" xr:uid="{FBCD945E-B716-494E-ADB5-05D12ACFDBF8}"/>
    <cellStyle name="Percent 3 9 12 6" xfId="9425" xr:uid="{7EF7431A-1AD1-4B3A-8BB2-876F74BA3529}"/>
    <cellStyle name="Percent 3 9 12 6 2" xfId="9426" xr:uid="{B431AB48-9B0A-47D3-8691-B6D40555231E}"/>
    <cellStyle name="Percent 3 9 12 6 2 2" xfId="9427" xr:uid="{4DB2DEFE-5B4C-4991-AE4B-1F7227E74B1B}"/>
    <cellStyle name="Percent 3 9 12 6 3" xfId="9428" xr:uid="{17D27327-012A-4F00-AC0E-4F6EA764FE04}"/>
    <cellStyle name="Percent 3 9 12 6 3 2" xfId="9429" xr:uid="{56EE4F35-9A09-47F9-9268-2CEA8C0E56A5}"/>
    <cellStyle name="Percent 3 9 12 6 4" xfId="9430" xr:uid="{03FDD333-D3B9-486A-BB34-A5877BF08FB8}"/>
    <cellStyle name="Percent 3 9 12 7" xfId="9431" xr:uid="{6CF82D2C-BC61-4CE5-90FD-18FB7416DEC4}"/>
    <cellStyle name="Percent 3 9 12 7 2" xfId="9432" xr:uid="{C9AA8877-F8EB-4FF7-8BD1-6356961BF4DA}"/>
    <cellStyle name="Percent 3 9 12 8" xfId="9433" xr:uid="{B3CCB6D4-74BF-47AA-9F78-4D115D8E4ED0}"/>
    <cellStyle name="Percent 3 9 12 8 2" xfId="9434" xr:uid="{5409B847-1AEC-4F04-8A91-100904CB13A1}"/>
    <cellStyle name="Percent 3 9 12 9" xfId="9435" xr:uid="{8CA8A67C-5946-49EC-9F78-D6D2693C2EE2}"/>
    <cellStyle name="Percent 3 9 12 9 2" xfId="9436" xr:uid="{C34BFB87-E76D-4755-A80F-89960B6718A3}"/>
    <cellStyle name="Percent 3 9 13" xfId="2912" xr:uid="{00000000-0005-0000-0000-000076100000}"/>
    <cellStyle name="Percent 3 9 13 10" xfId="9438" xr:uid="{17CA7736-93A8-4B4E-A16F-967D447BD1F7}"/>
    <cellStyle name="Percent 3 9 13 11" xfId="9439" xr:uid="{51A0109A-2377-40BA-9599-8479563433EF}"/>
    <cellStyle name="Percent 3 9 13 12" xfId="9437" xr:uid="{E8FC9BF0-394C-40A8-8089-412C6E9868E4}"/>
    <cellStyle name="Percent 3 9 13 2" xfId="9440" xr:uid="{BF434225-6070-4E69-B537-881F8D28D563}"/>
    <cellStyle name="Percent 3 9 13 2 2" xfId="9441" xr:uid="{3B5D6D0D-89DE-46A5-BCDD-8B02B7CC85BB}"/>
    <cellStyle name="Percent 3 9 13 2 2 2" xfId="9442" xr:uid="{57A9BB1E-C2C1-4F18-BFC6-E215E3A990F2}"/>
    <cellStyle name="Percent 3 9 13 2 3" xfId="9443" xr:uid="{2C21D284-0830-463E-AE45-E0C122C29E3B}"/>
    <cellStyle name="Percent 3 9 13 2 3 2" xfId="9444" xr:uid="{600D7FAC-6F0F-4B3B-BD79-157E61A41DAA}"/>
    <cellStyle name="Percent 3 9 13 2 4" xfId="9445" xr:uid="{82037D24-35C5-493D-8ECC-D1FF5BDDA710}"/>
    <cellStyle name="Percent 3 9 13 2 5" xfId="9446" xr:uid="{3046B421-B75C-4BEB-8206-2CD0D13C95ED}"/>
    <cellStyle name="Percent 3 9 13 3" xfId="9447" xr:uid="{05B79A5D-35CF-4A8E-A2F2-AC0F80B1E269}"/>
    <cellStyle name="Percent 3 9 13 3 2" xfId="9448" xr:uid="{7FA43B3D-5DA5-4DD8-91A3-C06CCACBB368}"/>
    <cellStyle name="Percent 3 9 13 3 2 2" xfId="9449" xr:uid="{5666FF7A-4D9D-4250-A953-9698EE01A438}"/>
    <cellStyle name="Percent 3 9 13 3 3" xfId="9450" xr:uid="{73DEDCB7-9F7B-4FCF-B730-9A19E3538017}"/>
    <cellStyle name="Percent 3 9 13 3 3 2" xfId="9451" xr:uid="{CAEFE43A-5EDC-4AB7-9333-FD98526E4691}"/>
    <cellStyle name="Percent 3 9 13 3 4" xfId="9452" xr:uid="{6BAB46C3-011E-4107-9C77-1CB8CD67AB1F}"/>
    <cellStyle name="Percent 3 9 13 4" xfId="9453" xr:uid="{B1A526F0-73F3-4519-9940-933112F75EDC}"/>
    <cellStyle name="Percent 3 9 13 4 2" xfId="9454" xr:uid="{58CEB29A-FD86-4744-A556-44C9D0A131EE}"/>
    <cellStyle name="Percent 3 9 13 4 2 2" xfId="9455" xr:uid="{D741A6E0-5093-4C15-9704-08314B164A03}"/>
    <cellStyle name="Percent 3 9 13 4 3" xfId="9456" xr:uid="{C4DDBBFC-7457-4506-8182-B4626AB93A37}"/>
    <cellStyle name="Percent 3 9 13 4 3 2" xfId="9457" xr:uid="{F84E1440-7A0C-4DA1-89C7-F580B2DC6093}"/>
    <cellStyle name="Percent 3 9 13 4 4" xfId="9458" xr:uid="{A58C6B5B-A597-4677-9FBC-4828FBD746A5}"/>
    <cellStyle name="Percent 3 9 13 5" xfId="9459" xr:uid="{0CF20CE4-E02D-4439-AB2C-E69CBB80F5C5}"/>
    <cellStyle name="Percent 3 9 13 5 2" xfId="9460" xr:uid="{6052310F-4007-4F4C-96A7-AC0ACD404F75}"/>
    <cellStyle name="Percent 3 9 13 5 2 2" xfId="9461" xr:uid="{72AC8E04-FE2C-4697-9D54-85BE707FB267}"/>
    <cellStyle name="Percent 3 9 13 5 3" xfId="9462" xr:uid="{FB0D479C-A776-49AA-AF8B-BA5BD8EADEAC}"/>
    <cellStyle name="Percent 3 9 13 5 3 2" xfId="9463" xr:uid="{2374FA71-3814-4A3E-85E6-D611B7A0C9B2}"/>
    <cellStyle name="Percent 3 9 13 5 4" xfId="9464" xr:uid="{099A9CB6-7171-4345-B5B9-08BE23AD0587}"/>
    <cellStyle name="Percent 3 9 13 5 4 2" xfId="9465" xr:uid="{23821FF8-D841-4984-B6F9-B4A019ABE298}"/>
    <cellStyle name="Percent 3 9 13 5 5" xfId="9466" xr:uid="{A6E8828E-B5D9-403E-BB70-70087BC2FFDF}"/>
    <cellStyle name="Percent 3 9 13 6" xfId="9467" xr:uid="{DFD803A0-490D-43F4-8025-4E87D9611876}"/>
    <cellStyle name="Percent 3 9 13 6 2" xfId="9468" xr:uid="{2012BD2B-008D-4F8B-ADC1-ABB1E485B529}"/>
    <cellStyle name="Percent 3 9 13 6 2 2" xfId="9469" xr:uid="{E9917D18-A0BA-4A73-A3C7-28043D211449}"/>
    <cellStyle name="Percent 3 9 13 6 3" xfId="9470" xr:uid="{914B77BB-D79E-4492-9674-D4816177C95F}"/>
    <cellStyle name="Percent 3 9 13 6 3 2" xfId="9471" xr:uid="{915ECF04-CE75-4514-A6AB-60E39062D7FE}"/>
    <cellStyle name="Percent 3 9 13 6 4" xfId="9472" xr:uid="{279CBD1B-73A3-4647-B063-4FB4D6B8718A}"/>
    <cellStyle name="Percent 3 9 13 7" xfId="9473" xr:uid="{A6DA2724-CAA8-4471-8D8A-DF1C4406DC07}"/>
    <cellStyle name="Percent 3 9 13 7 2" xfId="9474" xr:uid="{00145BE7-B5B5-48D3-9123-5A56CF531609}"/>
    <cellStyle name="Percent 3 9 13 8" xfId="9475" xr:uid="{4E6CCF33-2847-4A7E-8419-09CF12C5BC9B}"/>
    <cellStyle name="Percent 3 9 13 8 2" xfId="9476" xr:uid="{8B359915-449F-4513-9700-F571D005BFF3}"/>
    <cellStyle name="Percent 3 9 13 9" xfId="9477" xr:uid="{E7E07D55-BF22-492F-A525-8E5D6BF7328D}"/>
    <cellStyle name="Percent 3 9 13 9 2" xfId="9478" xr:uid="{F8C18EE1-1469-4102-89C9-B9A8ADB245AE}"/>
    <cellStyle name="Percent 3 9 14" xfId="2913" xr:uid="{00000000-0005-0000-0000-000077100000}"/>
    <cellStyle name="Percent 3 9 14 10" xfId="9480" xr:uid="{3960CC06-1AA9-466A-A191-1F427D7A1C98}"/>
    <cellStyle name="Percent 3 9 14 11" xfId="9481" xr:uid="{9C3AD9C3-5AB5-4D41-8BCD-04834183C37E}"/>
    <cellStyle name="Percent 3 9 14 12" xfId="9479" xr:uid="{D1F89A33-9002-476C-AA82-118928ADDBD9}"/>
    <cellStyle name="Percent 3 9 14 2" xfId="9482" xr:uid="{B0A8007C-AA48-4DDD-9DE3-03CF29C454F4}"/>
    <cellStyle name="Percent 3 9 14 2 2" xfId="9483" xr:uid="{BE756858-E2E4-4794-8359-55EF02FE6538}"/>
    <cellStyle name="Percent 3 9 14 2 2 2" xfId="9484" xr:uid="{018F5E03-7C91-4BB4-BB74-2D66A6FB8648}"/>
    <cellStyle name="Percent 3 9 14 2 3" xfId="9485" xr:uid="{F4128540-6736-4ABD-A846-BC4033D3D4D9}"/>
    <cellStyle name="Percent 3 9 14 2 3 2" xfId="9486" xr:uid="{9E5FC12A-61C7-48B9-899F-219E9B52FC8A}"/>
    <cellStyle name="Percent 3 9 14 2 4" xfId="9487" xr:uid="{E68F94C5-1600-4C0F-8FCA-196F4674F1E2}"/>
    <cellStyle name="Percent 3 9 14 2 5" xfId="9488" xr:uid="{5F07EEB7-D8FD-42C7-887D-2148DAE1885D}"/>
    <cellStyle name="Percent 3 9 14 3" xfId="9489" xr:uid="{8216BCA7-F62D-4B3E-AD23-80846F7D6216}"/>
    <cellStyle name="Percent 3 9 14 3 2" xfId="9490" xr:uid="{A8FD64D9-FAEB-4199-B327-DCD47CC2A250}"/>
    <cellStyle name="Percent 3 9 14 3 2 2" xfId="9491" xr:uid="{04B5D7D7-27E2-467D-B448-A68E14EA740F}"/>
    <cellStyle name="Percent 3 9 14 3 3" xfId="9492" xr:uid="{20B56248-8772-4369-A101-B8FF2F9498CC}"/>
    <cellStyle name="Percent 3 9 14 3 3 2" xfId="9493" xr:uid="{CBC6C503-9186-4171-ADAA-22799893F99B}"/>
    <cellStyle name="Percent 3 9 14 3 4" xfId="9494" xr:uid="{38CB84DD-8004-4E05-B2D0-10F44742942B}"/>
    <cellStyle name="Percent 3 9 14 4" xfId="9495" xr:uid="{F0F3E03B-9E10-462C-A02A-8026B8AC84D3}"/>
    <cellStyle name="Percent 3 9 14 4 2" xfId="9496" xr:uid="{F0691E6E-B15E-4D81-A245-B20BE7F505F5}"/>
    <cellStyle name="Percent 3 9 14 4 2 2" xfId="9497" xr:uid="{EB553778-2998-462B-AEEA-2516CBE4950A}"/>
    <cellStyle name="Percent 3 9 14 4 3" xfId="9498" xr:uid="{139B490A-E4E9-408A-81BB-91601A51FE2E}"/>
    <cellStyle name="Percent 3 9 14 4 3 2" xfId="9499" xr:uid="{7B850DAD-4C74-4595-A784-49DD43248181}"/>
    <cellStyle name="Percent 3 9 14 4 4" xfId="9500" xr:uid="{7CCB4408-7423-4EC8-851A-FD4331193B95}"/>
    <cellStyle name="Percent 3 9 14 5" xfId="9501" xr:uid="{1FD68800-D6AB-4AD6-AB2B-57AC2CF7B9FF}"/>
    <cellStyle name="Percent 3 9 14 5 2" xfId="9502" xr:uid="{50E63734-AE0F-42E8-A423-0DBA6639C035}"/>
    <cellStyle name="Percent 3 9 14 5 2 2" xfId="9503" xr:uid="{AAB6AFDC-82F7-4B54-B703-7EFC53B75500}"/>
    <cellStyle name="Percent 3 9 14 5 3" xfId="9504" xr:uid="{947F7C46-CB98-48CE-A4DF-85D996C446EF}"/>
    <cellStyle name="Percent 3 9 14 5 3 2" xfId="9505" xr:uid="{0D9A8C5C-153F-4A0F-8E27-8570AE773F71}"/>
    <cellStyle name="Percent 3 9 14 5 4" xfId="9506" xr:uid="{A0648BF5-9A7F-4DB1-96DB-86C58A96E9B0}"/>
    <cellStyle name="Percent 3 9 14 5 4 2" xfId="9507" xr:uid="{FA30C660-1166-4BD0-8C63-FAB0F6BDC31C}"/>
    <cellStyle name="Percent 3 9 14 5 5" xfId="9508" xr:uid="{98FC322D-5331-41D5-A6D5-52A10FE74AC1}"/>
    <cellStyle name="Percent 3 9 14 6" xfId="9509" xr:uid="{5DE101E1-9AD0-4371-9498-9309ED6D6327}"/>
    <cellStyle name="Percent 3 9 14 6 2" xfId="9510" xr:uid="{4FBA904B-B87C-4CB2-A9EE-6A91650156B5}"/>
    <cellStyle name="Percent 3 9 14 6 2 2" xfId="9511" xr:uid="{39034078-3BA2-4B47-8FC2-6BA54C90BFB2}"/>
    <cellStyle name="Percent 3 9 14 6 3" xfId="9512" xr:uid="{2800CB86-7CDB-4261-8DA6-762080746CBB}"/>
    <cellStyle name="Percent 3 9 14 6 3 2" xfId="9513" xr:uid="{9678CBD7-E048-43D6-9CBD-79628DC6A228}"/>
    <cellStyle name="Percent 3 9 14 6 4" xfId="9514" xr:uid="{2C82048D-6768-48EF-9F3A-95980B1D054C}"/>
    <cellStyle name="Percent 3 9 14 7" xfId="9515" xr:uid="{C61F72D1-D7DB-4D16-90B8-51A4C33CB369}"/>
    <cellStyle name="Percent 3 9 14 7 2" xfId="9516" xr:uid="{55C208B7-B923-40BD-A089-E50DB605BB64}"/>
    <cellStyle name="Percent 3 9 14 8" xfId="9517" xr:uid="{1B3FEA6A-63D8-4E80-9F32-5AE89AB7A52B}"/>
    <cellStyle name="Percent 3 9 14 8 2" xfId="9518" xr:uid="{284483AB-5AB4-4D7E-BBDE-DEFB3BA415FB}"/>
    <cellStyle name="Percent 3 9 14 9" xfId="9519" xr:uid="{A78426FE-A3BE-4263-8B68-668D6FC8C85D}"/>
    <cellStyle name="Percent 3 9 14 9 2" xfId="9520" xr:uid="{EFF1D6D1-2B02-49BE-ABE2-179EC235B20B}"/>
    <cellStyle name="Percent 3 9 15" xfId="2914" xr:uid="{00000000-0005-0000-0000-000078100000}"/>
    <cellStyle name="Percent 3 9 15 10" xfId="9522" xr:uid="{21024DE5-02B8-41EB-B2F6-7C78388F13E9}"/>
    <cellStyle name="Percent 3 9 15 11" xfId="9523" xr:uid="{38AAD2B7-9986-46DD-84B8-B912E066FCFD}"/>
    <cellStyle name="Percent 3 9 15 12" xfId="9521" xr:uid="{92678838-AECD-4732-839E-7D75ECB507C7}"/>
    <cellStyle name="Percent 3 9 15 2" xfId="9524" xr:uid="{24DE3D46-8D27-4B1A-B412-A7A3120FB9AF}"/>
    <cellStyle name="Percent 3 9 15 2 2" xfId="9525" xr:uid="{039A8006-867B-46C2-9B89-B63F1CD3C2A2}"/>
    <cellStyle name="Percent 3 9 15 2 2 2" xfId="9526" xr:uid="{76FE5073-C2FE-451B-93D9-6ABA3780A587}"/>
    <cellStyle name="Percent 3 9 15 2 3" xfId="9527" xr:uid="{36D62829-2418-43E7-B901-B4EADE502853}"/>
    <cellStyle name="Percent 3 9 15 2 3 2" xfId="9528" xr:uid="{85D5D6AB-158A-4139-9F6A-072FFD8375CF}"/>
    <cellStyle name="Percent 3 9 15 2 4" xfId="9529" xr:uid="{38D1A262-27B6-4D88-9233-B08B0FF6ADFD}"/>
    <cellStyle name="Percent 3 9 15 2 5" xfId="9530" xr:uid="{286AE37A-A0C1-4818-8C9B-1FF9BC06BB17}"/>
    <cellStyle name="Percent 3 9 15 3" xfId="9531" xr:uid="{2837D017-75D0-4598-BF9C-B58279035475}"/>
    <cellStyle name="Percent 3 9 15 3 2" xfId="9532" xr:uid="{1865F62D-2D6C-4E1D-B11F-B7D89CC1C8CC}"/>
    <cellStyle name="Percent 3 9 15 3 2 2" xfId="9533" xr:uid="{BA52D7C2-C4E9-45DE-BC47-0BE2C02E7D4C}"/>
    <cellStyle name="Percent 3 9 15 3 3" xfId="9534" xr:uid="{0F064749-5553-4E22-BAEC-CB2CD66EED46}"/>
    <cellStyle name="Percent 3 9 15 3 3 2" xfId="9535" xr:uid="{784D7B9B-3860-4652-837A-0D8FF5D06754}"/>
    <cellStyle name="Percent 3 9 15 3 4" xfId="9536" xr:uid="{D7455A08-A185-43CC-BDDE-DA143287F1F6}"/>
    <cellStyle name="Percent 3 9 15 4" xfId="9537" xr:uid="{70ECE8A0-3935-43D2-9339-052820EF1487}"/>
    <cellStyle name="Percent 3 9 15 4 2" xfId="9538" xr:uid="{CD6650BE-66E0-44BE-89E9-4BF5CFC5E6D4}"/>
    <cellStyle name="Percent 3 9 15 4 2 2" xfId="9539" xr:uid="{1F8C7559-60BB-4FC3-9454-331A92CC62B7}"/>
    <cellStyle name="Percent 3 9 15 4 3" xfId="9540" xr:uid="{482E42BF-F34D-4DA0-BE9E-667ED6AFC9CF}"/>
    <cellStyle name="Percent 3 9 15 4 3 2" xfId="9541" xr:uid="{BE18FFF4-62D9-4C1F-90B6-EFDACF880A65}"/>
    <cellStyle name="Percent 3 9 15 4 4" xfId="9542" xr:uid="{704667A5-F817-45B7-B94B-A94CF9FBB2DC}"/>
    <cellStyle name="Percent 3 9 15 5" xfId="9543" xr:uid="{C8E5E7BF-401B-448E-AE22-9C3D2F4D9DD8}"/>
    <cellStyle name="Percent 3 9 15 5 2" xfId="9544" xr:uid="{D4D7AFA7-CAF0-41DE-9EC5-781E3BCF7445}"/>
    <cellStyle name="Percent 3 9 15 5 2 2" xfId="9545" xr:uid="{7530298D-B770-4535-A84D-EBF698F7277F}"/>
    <cellStyle name="Percent 3 9 15 5 3" xfId="9546" xr:uid="{677CA66E-6036-4D1D-BA13-38EB9C52B577}"/>
    <cellStyle name="Percent 3 9 15 5 3 2" xfId="9547" xr:uid="{9ED6C31C-C034-46A2-A4C4-967CD902B5B7}"/>
    <cellStyle name="Percent 3 9 15 5 4" xfId="9548" xr:uid="{13D83765-FBEB-42DE-B24C-58EF018FE0BD}"/>
    <cellStyle name="Percent 3 9 15 5 4 2" xfId="9549" xr:uid="{2158F65C-5DE5-4C9F-A3B3-664B182F0EAF}"/>
    <cellStyle name="Percent 3 9 15 5 5" xfId="9550" xr:uid="{2D0787BB-A49A-4019-A942-4A0B6121B766}"/>
    <cellStyle name="Percent 3 9 15 6" xfId="9551" xr:uid="{CAB73084-44AC-417D-8200-31AD6018B397}"/>
    <cellStyle name="Percent 3 9 15 6 2" xfId="9552" xr:uid="{920196B7-7892-499C-8DD9-CA5DCB0FA635}"/>
    <cellStyle name="Percent 3 9 15 6 2 2" xfId="9553" xr:uid="{841F7F09-BEFE-4FA3-8F3A-1B2EFC1B9DF3}"/>
    <cellStyle name="Percent 3 9 15 6 3" xfId="9554" xr:uid="{F4968266-3934-4A67-9219-B2FDD6D3AEEA}"/>
    <cellStyle name="Percent 3 9 15 6 3 2" xfId="9555" xr:uid="{6C1F88A8-6004-42FB-861F-078C68960A77}"/>
    <cellStyle name="Percent 3 9 15 6 4" xfId="9556" xr:uid="{75BF7A79-1951-44DF-8815-7ADE60E34720}"/>
    <cellStyle name="Percent 3 9 15 7" xfId="9557" xr:uid="{55B26047-D36A-4162-BE82-066252ED3192}"/>
    <cellStyle name="Percent 3 9 15 7 2" xfId="9558" xr:uid="{9881B966-74F3-413A-A845-EEA93329BECA}"/>
    <cellStyle name="Percent 3 9 15 8" xfId="9559" xr:uid="{3E88AEEE-9DB9-4B48-8D50-1AC0B78577C8}"/>
    <cellStyle name="Percent 3 9 15 8 2" xfId="9560" xr:uid="{B9407AD9-8708-4E5B-A3E5-9C9101D9ED19}"/>
    <cellStyle name="Percent 3 9 15 9" xfId="9561" xr:uid="{EF702F7C-C0D2-4BA4-82FE-C40DA9A72100}"/>
    <cellStyle name="Percent 3 9 15 9 2" xfId="9562" xr:uid="{E65B956D-279D-41B8-A093-C73AD47731E5}"/>
    <cellStyle name="Percent 3 9 16" xfId="9563" xr:uid="{8C7329AF-85AF-4BE6-857F-D0702E6807A2}"/>
    <cellStyle name="Percent 3 9 16 2" xfId="9564" xr:uid="{437B41CC-53E7-44A2-B83A-1C1ECF04B3D1}"/>
    <cellStyle name="Percent 3 9 16 2 2" xfId="9565" xr:uid="{F7374110-5C7B-4DBC-9C8D-B220AF341DE7}"/>
    <cellStyle name="Percent 3 9 16 3" xfId="9566" xr:uid="{CB38B242-9634-4873-BF88-48E89F0532D8}"/>
    <cellStyle name="Percent 3 9 16 3 2" xfId="9567" xr:uid="{76A7980D-3FCB-40D8-9F05-68BF72E52356}"/>
    <cellStyle name="Percent 3 9 16 4" xfId="9568" xr:uid="{8ACBD1F9-5CC3-48CE-893A-AFDE556CB4AF}"/>
    <cellStyle name="Percent 3 9 16 5" xfId="9569" xr:uid="{B345C327-1518-47DC-95CD-D3A62D646B91}"/>
    <cellStyle name="Percent 3 9 17" xfId="9570" xr:uid="{E4909DB6-2FA8-4A82-9F1B-70F564367EFA}"/>
    <cellStyle name="Percent 3 9 17 2" xfId="9571" xr:uid="{6BA2D63A-DFA4-4772-8D59-311BE59C75E0}"/>
    <cellStyle name="Percent 3 9 17 2 2" xfId="9572" xr:uid="{7A107EB1-7877-4A38-8E19-70DF7F0C13A2}"/>
    <cellStyle name="Percent 3 9 17 3" xfId="9573" xr:uid="{5A6C58E7-1513-4526-BA20-BB11D6BC19DE}"/>
    <cellStyle name="Percent 3 9 17 3 2" xfId="9574" xr:uid="{55F39E40-A3B3-4F07-B3A3-05EF4763AF6A}"/>
    <cellStyle name="Percent 3 9 17 4" xfId="9575" xr:uid="{CF5C0FB0-4122-4C39-9D0D-05177FC7B725}"/>
    <cellStyle name="Percent 3 9 18" xfId="9576" xr:uid="{4B8F2A4A-0C2A-4697-BD3C-6722C0505C91}"/>
    <cellStyle name="Percent 3 9 18 2" xfId="9577" xr:uid="{3143EE37-780E-415C-AF91-0287E802F9BB}"/>
    <cellStyle name="Percent 3 9 18 2 2" xfId="9578" xr:uid="{368B758A-8B0A-49FE-9021-62C180A51D2D}"/>
    <cellStyle name="Percent 3 9 18 3" xfId="9579" xr:uid="{D941F053-F9A0-4B5C-8A4F-0EE33FA2B32A}"/>
    <cellStyle name="Percent 3 9 18 3 2" xfId="9580" xr:uid="{EB8026AE-7A7C-4DB1-8DB6-5467965996A0}"/>
    <cellStyle name="Percent 3 9 18 4" xfId="9581" xr:uid="{37C4BC01-56E3-4F4D-9073-99398A4AAA09}"/>
    <cellStyle name="Percent 3 9 19" xfId="9582" xr:uid="{111D8321-E34D-49F3-9535-024F593FB083}"/>
    <cellStyle name="Percent 3 9 19 2" xfId="9583" xr:uid="{F9467CDA-E583-4CDD-AE6B-1DD35BFCD0A6}"/>
    <cellStyle name="Percent 3 9 19 2 2" xfId="9584" xr:uid="{E09C9902-4BFC-46E2-8E9C-9F9E06E6EFFB}"/>
    <cellStyle name="Percent 3 9 19 3" xfId="9585" xr:uid="{0D095B70-1279-4366-857B-CC7258C0428B}"/>
    <cellStyle name="Percent 3 9 19 3 2" xfId="9586" xr:uid="{0572DDF8-8CBE-4883-A628-6FA27BB06318}"/>
    <cellStyle name="Percent 3 9 19 4" xfId="9587" xr:uid="{41B1C124-7FB2-4548-AF2B-DAF207387AE2}"/>
    <cellStyle name="Percent 3 9 19 4 2" xfId="9588" xr:uid="{3CFD76F9-BA25-450A-9670-FC5DE51AFA45}"/>
    <cellStyle name="Percent 3 9 19 5" xfId="9589" xr:uid="{DE361205-A368-4858-B237-9A0C736B6502}"/>
    <cellStyle name="Percent 3 9 2" xfId="2915" xr:uid="{00000000-0005-0000-0000-000079100000}"/>
    <cellStyle name="Percent 3 9 2 10" xfId="9591" xr:uid="{FFA949F0-A034-4E6A-B018-F29805A1A447}"/>
    <cellStyle name="Percent 3 9 2 11" xfId="9592" xr:uid="{7CB8073C-49DE-4ED5-ABAD-92F8F9FCBE65}"/>
    <cellStyle name="Percent 3 9 2 12" xfId="9590" xr:uid="{9C1611E9-6C08-4414-8AF7-A96488837FD3}"/>
    <cellStyle name="Percent 3 9 2 2" xfId="9593" xr:uid="{345A1DD0-B6C2-48AE-BDC8-4F85F50D8897}"/>
    <cellStyle name="Percent 3 9 2 2 2" xfId="9594" xr:uid="{A2BACCFC-85F3-4A7F-9A21-7B1F4DC63741}"/>
    <cellStyle name="Percent 3 9 2 2 2 2" xfId="9595" xr:uid="{CE74074B-BDB5-4F29-820B-C717C72D0AE2}"/>
    <cellStyle name="Percent 3 9 2 2 3" xfId="9596" xr:uid="{C32907CD-50B0-4DB8-9F4A-C81C5E945A83}"/>
    <cellStyle name="Percent 3 9 2 2 3 2" xfId="9597" xr:uid="{9D4B248C-5726-405D-85CF-6223F9665D70}"/>
    <cellStyle name="Percent 3 9 2 2 4" xfId="9598" xr:uid="{3C962AAB-3F29-4F9D-9AF3-EDBCF7785582}"/>
    <cellStyle name="Percent 3 9 2 2 5" xfId="9599" xr:uid="{A85CCFE4-DAAC-4280-AD0E-7D8B0DB5A934}"/>
    <cellStyle name="Percent 3 9 2 3" xfId="9600" xr:uid="{0B54009D-89D2-473E-849D-6626469BD72C}"/>
    <cellStyle name="Percent 3 9 2 3 2" xfId="9601" xr:uid="{A39B82EB-0CA4-43A9-9DCF-2C49427D7010}"/>
    <cellStyle name="Percent 3 9 2 3 2 2" xfId="9602" xr:uid="{8095331C-117A-4CBE-A40F-E51A40C38436}"/>
    <cellStyle name="Percent 3 9 2 3 3" xfId="9603" xr:uid="{63F94FE0-7816-4D67-9FB9-7ADE59AD9175}"/>
    <cellStyle name="Percent 3 9 2 3 3 2" xfId="9604" xr:uid="{F88F1875-A6FB-42F3-9758-7515C800CABF}"/>
    <cellStyle name="Percent 3 9 2 3 4" xfId="9605" xr:uid="{2170AAA0-3325-4073-BC47-7E9D5F8F41EC}"/>
    <cellStyle name="Percent 3 9 2 4" xfId="9606" xr:uid="{547BC27C-C2C2-4349-A34E-5E2315D643AD}"/>
    <cellStyle name="Percent 3 9 2 4 2" xfId="9607" xr:uid="{F7E817B1-F2A5-4C22-B8CA-A5A423B19C9C}"/>
    <cellStyle name="Percent 3 9 2 4 2 2" xfId="9608" xr:uid="{24061DFF-4463-4B8F-9E14-BDCF408CCF01}"/>
    <cellStyle name="Percent 3 9 2 4 3" xfId="9609" xr:uid="{DAA657EE-FFF7-49C4-8717-AFA1366AD853}"/>
    <cellStyle name="Percent 3 9 2 4 3 2" xfId="9610" xr:uid="{9EE31F0D-50CE-4AD2-BB92-A05F40E91F4A}"/>
    <cellStyle name="Percent 3 9 2 4 4" xfId="9611" xr:uid="{E86069E3-B7F8-4B87-9585-47A6FDFBD4F3}"/>
    <cellStyle name="Percent 3 9 2 5" xfId="9612" xr:uid="{EA50DDF7-7DDD-45CC-92DC-FBA4E20C65CA}"/>
    <cellStyle name="Percent 3 9 2 5 2" xfId="9613" xr:uid="{90916C49-2F96-4A33-AD49-56261AFB0C0D}"/>
    <cellStyle name="Percent 3 9 2 5 2 2" xfId="9614" xr:uid="{5CBAD75F-52E4-4953-B757-9C89A30CCDBA}"/>
    <cellStyle name="Percent 3 9 2 5 3" xfId="9615" xr:uid="{C9F588AA-3B63-4A2D-8EE4-BF9470621441}"/>
    <cellStyle name="Percent 3 9 2 5 3 2" xfId="9616" xr:uid="{D5CE468E-B705-4E2A-94C8-C1874F223345}"/>
    <cellStyle name="Percent 3 9 2 5 4" xfId="9617" xr:uid="{109991AD-1966-4678-BB2B-84CB4378B5EF}"/>
    <cellStyle name="Percent 3 9 2 5 4 2" xfId="9618" xr:uid="{8D884184-B713-4DEE-BEC9-C5468CAD35D0}"/>
    <cellStyle name="Percent 3 9 2 5 5" xfId="9619" xr:uid="{CA4AA310-C48E-4B51-8BF4-068ED9A20DB9}"/>
    <cellStyle name="Percent 3 9 2 6" xfId="9620" xr:uid="{4A11B35A-8DCC-4F31-9F2D-9DAB200129F7}"/>
    <cellStyle name="Percent 3 9 2 6 2" xfId="9621" xr:uid="{D0B3B827-B82A-4790-BE7C-9C8D918397E1}"/>
    <cellStyle name="Percent 3 9 2 6 2 2" xfId="9622" xr:uid="{9318D62E-0C46-40B9-B279-0C7D9A0E6740}"/>
    <cellStyle name="Percent 3 9 2 6 3" xfId="9623" xr:uid="{613D500A-2757-475E-B987-5F45E046198C}"/>
    <cellStyle name="Percent 3 9 2 6 3 2" xfId="9624" xr:uid="{B4EF5376-DD75-478F-B2C8-2EA8A905ABD3}"/>
    <cellStyle name="Percent 3 9 2 6 4" xfId="9625" xr:uid="{6128DFAB-B892-4000-BCD7-49F12777A1B5}"/>
    <cellStyle name="Percent 3 9 2 7" xfId="9626" xr:uid="{8D57BDF0-45C9-4D46-B722-D712CE7D049C}"/>
    <cellStyle name="Percent 3 9 2 7 2" xfId="9627" xr:uid="{C5E85DBC-B040-4E2E-BA92-88E9B7289761}"/>
    <cellStyle name="Percent 3 9 2 8" xfId="9628" xr:uid="{04786C9C-CDAD-4D99-AFBA-B4D5F473830E}"/>
    <cellStyle name="Percent 3 9 2 8 2" xfId="9629" xr:uid="{DABD43CE-CB47-428E-BC54-41DA9A82A70F}"/>
    <cellStyle name="Percent 3 9 2 9" xfId="9630" xr:uid="{5303E990-51E1-4DB2-9114-7F899826ECF4}"/>
    <cellStyle name="Percent 3 9 2 9 2" xfId="9631" xr:uid="{80DDAC6D-C098-4DEF-9406-223BBD86634D}"/>
    <cellStyle name="Percent 3 9 20" xfId="9632" xr:uid="{9C7B6A60-26C7-4E1A-B910-057A8F3EF686}"/>
    <cellStyle name="Percent 3 9 20 2" xfId="9633" xr:uid="{D2866CD4-F013-442A-A9D9-5BC8A3525B7D}"/>
    <cellStyle name="Percent 3 9 20 2 2" xfId="9634" xr:uid="{EE588E98-3C17-43D9-A4A6-68AF00A1C893}"/>
    <cellStyle name="Percent 3 9 20 3" xfId="9635" xr:uid="{CA82324F-2F19-451F-BD3E-44D9DAFDD72E}"/>
    <cellStyle name="Percent 3 9 20 3 2" xfId="9636" xr:uid="{AC2D997D-5039-4D98-B419-A8321544FC10}"/>
    <cellStyle name="Percent 3 9 20 4" xfId="9637" xr:uid="{6639314B-60F9-4EF2-B813-84F1BF09D0B7}"/>
    <cellStyle name="Percent 3 9 21" xfId="9638" xr:uid="{EEFD9AA0-BB6A-4EFB-8010-CD9A72DD25E0}"/>
    <cellStyle name="Percent 3 9 21 2" xfId="9639" xr:uid="{55D89891-0649-4D84-B3FF-BD522F37DFB9}"/>
    <cellStyle name="Percent 3 9 22" xfId="9640" xr:uid="{8ECD8659-65A0-4459-9C0B-C9ADD4F84AC8}"/>
    <cellStyle name="Percent 3 9 22 2" xfId="9641" xr:uid="{6ACC83FC-F994-4295-BBF8-27A57C87542F}"/>
    <cellStyle name="Percent 3 9 23" xfId="9642" xr:uid="{597E141D-FDA6-4FD0-87B8-5DB5616AE4CF}"/>
    <cellStyle name="Percent 3 9 23 2" xfId="9643" xr:uid="{84D3D9B2-1620-430E-979D-246401F52B59}"/>
    <cellStyle name="Percent 3 9 24" xfId="9644" xr:uid="{AE360DAE-525E-4F51-AC26-C5F859ACE4CF}"/>
    <cellStyle name="Percent 3 9 25" xfId="9645" xr:uid="{E63637B9-4C3A-453C-9D59-62CC5DD64752}"/>
    <cellStyle name="Percent 3 9 26" xfId="9310" xr:uid="{41F55E49-7FAE-4A89-92DD-EC37C5BFD303}"/>
    <cellStyle name="Percent 3 9 3" xfId="2916" xr:uid="{00000000-0005-0000-0000-00007A100000}"/>
    <cellStyle name="Percent 3 9 3 10" xfId="9647" xr:uid="{4104AC32-7CA3-4000-AA42-10B121A6D7C3}"/>
    <cellStyle name="Percent 3 9 3 11" xfId="9648" xr:uid="{FFE9FD46-DAE1-41E2-BB4F-DDF0AE185535}"/>
    <cellStyle name="Percent 3 9 3 12" xfId="9646" xr:uid="{D1E4B539-2A7D-4093-98F2-9B96D500600C}"/>
    <cellStyle name="Percent 3 9 3 2" xfId="9649" xr:uid="{C7665DD6-44ED-4164-AF49-AF4EF0A93461}"/>
    <cellStyle name="Percent 3 9 3 2 2" xfId="9650" xr:uid="{276BBB7E-CED7-47F4-8C20-D0A02F91A6A2}"/>
    <cellStyle name="Percent 3 9 3 2 2 2" xfId="9651" xr:uid="{0DE20606-3D80-406F-867E-4CAD4B5D33C9}"/>
    <cellStyle name="Percent 3 9 3 2 3" xfId="9652" xr:uid="{0ADE2551-4333-44DC-BAB7-797A23A84019}"/>
    <cellStyle name="Percent 3 9 3 2 3 2" xfId="9653" xr:uid="{83506E8C-2285-4A9E-AB06-351B073BF119}"/>
    <cellStyle name="Percent 3 9 3 2 4" xfId="9654" xr:uid="{CB7827D3-A6E4-4C6F-B10E-B7A364FC62A8}"/>
    <cellStyle name="Percent 3 9 3 2 5" xfId="9655" xr:uid="{61A3180D-6355-411A-83CB-B6EE0FBC0A58}"/>
    <cellStyle name="Percent 3 9 3 3" xfId="9656" xr:uid="{885602EE-C88C-4FD3-8E39-EB71019E5981}"/>
    <cellStyle name="Percent 3 9 3 3 2" xfId="9657" xr:uid="{B0B78E57-B627-4742-A0D1-F7F3DA305D76}"/>
    <cellStyle name="Percent 3 9 3 3 2 2" xfId="9658" xr:uid="{8BA5BF65-7F16-4EAC-83DB-23E5FF19185F}"/>
    <cellStyle name="Percent 3 9 3 3 3" xfId="9659" xr:uid="{35532160-DCE7-471E-B3D9-9D60C0727933}"/>
    <cellStyle name="Percent 3 9 3 3 3 2" xfId="9660" xr:uid="{54A6C5FC-C848-41AE-885B-97FFF13E1B80}"/>
    <cellStyle name="Percent 3 9 3 3 4" xfId="9661" xr:uid="{608C0D1D-720E-4328-9E6B-43D2EB906765}"/>
    <cellStyle name="Percent 3 9 3 4" xfId="9662" xr:uid="{18E030C2-97E1-4D59-842F-5B9ADC3B627B}"/>
    <cellStyle name="Percent 3 9 3 4 2" xfId="9663" xr:uid="{DBECA354-B06D-42D5-BD3F-C9A138A2A868}"/>
    <cellStyle name="Percent 3 9 3 4 2 2" xfId="9664" xr:uid="{B5BCD81D-E2E0-4B27-A51C-4CDB202EE903}"/>
    <cellStyle name="Percent 3 9 3 4 3" xfId="9665" xr:uid="{C6DEDF8A-717E-422E-AC50-5F5820B928A3}"/>
    <cellStyle name="Percent 3 9 3 4 3 2" xfId="9666" xr:uid="{6153AFB6-1537-4066-815E-9509BDF93DB1}"/>
    <cellStyle name="Percent 3 9 3 4 4" xfId="9667" xr:uid="{48259A33-3650-4BC2-903C-B12E0BDBCC16}"/>
    <cellStyle name="Percent 3 9 3 5" xfId="9668" xr:uid="{B8974968-BA50-4F2F-8695-B86BB234528D}"/>
    <cellStyle name="Percent 3 9 3 5 2" xfId="9669" xr:uid="{6F02EC4C-3E07-44DF-9B38-85AC3ABC9F4C}"/>
    <cellStyle name="Percent 3 9 3 5 2 2" xfId="9670" xr:uid="{E3349D1A-AB7B-47A9-91D1-393034167363}"/>
    <cellStyle name="Percent 3 9 3 5 3" xfId="9671" xr:uid="{BF78BA8B-2AFB-4D50-87BD-CB2DF5B6F80E}"/>
    <cellStyle name="Percent 3 9 3 5 3 2" xfId="9672" xr:uid="{858B0096-6A01-47B4-81F7-3AF6EE29FFB6}"/>
    <cellStyle name="Percent 3 9 3 5 4" xfId="9673" xr:uid="{90DBAD73-8486-4350-8305-440E1A746CAE}"/>
    <cellStyle name="Percent 3 9 3 5 4 2" xfId="9674" xr:uid="{A697C0AB-3CDA-4114-B418-F0363BD4DCB0}"/>
    <cellStyle name="Percent 3 9 3 5 5" xfId="9675" xr:uid="{81AF58CD-E8D0-4309-955A-7416978CD26A}"/>
    <cellStyle name="Percent 3 9 3 6" xfId="9676" xr:uid="{6098EC89-2FC3-4B01-9281-213543E140CB}"/>
    <cellStyle name="Percent 3 9 3 6 2" xfId="9677" xr:uid="{E4D9F456-8A68-45FB-B44A-B0FB3C758359}"/>
    <cellStyle name="Percent 3 9 3 6 2 2" xfId="9678" xr:uid="{93D48F36-4306-44CA-A4FA-FB5E5D9E01B4}"/>
    <cellStyle name="Percent 3 9 3 6 3" xfId="9679" xr:uid="{AC6588E0-1CBF-4876-8786-976CDCD9E49C}"/>
    <cellStyle name="Percent 3 9 3 6 3 2" xfId="9680" xr:uid="{E41D405B-E746-4F3E-9317-D7C1765776C0}"/>
    <cellStyle name="Percent 3 9 3 6 4" xfId="9681" xr:uid="{62FD9D47-DF05-405E-88C6-F7922A7789E3}"/>
    <cellStyle name="Percent 3 9 3 7" xfId="9682" xr:uid="{E421A563-572C-4F49-84CA-4BC5999FD943}"/>
    <cellStyle name="Percent 3 9 3 7 2" xfId="9683" xr:uid="{6DD47B71-9C07-4A4B-801F-9EEC5D3AA8D5}"/>
    <cellStyle name="Percent 3 9 3 8" xfId="9684" xr:uid="{AAE624D7-71F9-4505-8D30-68F6FEC79AF2}"/>
    <cellStyle name="Percent 3 9 3 8 2" xfId="9685" xr:uid="{17138073-8B78-49E1-9096-5060CF1A2D1E}"/>
    <cellStyle name="Percent 3 9 3 9" xfId="9686" xr:uid="{2103BC0A-11B9-48EB-900F-2F66803C0DA8}"/>
    <cellStyle name="Percent 3 9 3 9 2" xfId="9687" xr:uid="{A15F2680-ECCE-42AA-A162-066FDB66C053}"/>
    <cellStyle name="Percent 3 9 4" xfId="2917" xr:uid="{00000000-0005-0000-0000-00007B100000}"/>
    <cellStyle name="Percent 3 9 4 10" xfId="9689" xr:uid="{3FD438BC-4454-453A-8781-8EF5DD0199C6}"/>
    <cellStyle name="Percent 3 9 4 11" xfId="9690" xr:uid="{28CFD3D0-B33B-4A37-A5DD-089A21FCC414}"/>
    <cellStyle name="Percent 3 9 4 12" xfId="9688" xr:uid="{60BD1377-1AE0-456B-97CA-6EE9BDA3E686}"/>
    <cellStyle name="Percent 3 9 4 2" xfId="9691" xr:uid="{6D483DBC-0185-4F1E-817A-890B3AB93B55}"/>
    <cellStyle name="Percent 3 9 4 2 2" xfId="9692" xr:uid="{DB19B70E-DA75-4F81-806E-68319513A7BC}"/>
    <cellStyle name="Percent 3 9 4 2 2 2" xfId="9693" xr:uid="{2E9C37E0-70FE-4B09-93D7-58795A0B868F}"/>
    <cellStyle name="Percent 3 9 4 2 3" xfId="9694" xr:uid="{5958AE7E-1EDE-4CE5-83D2-193F28EC6DB4}"/>
    <cellStyle name="Percent 3 9 4 2 3 2" xfId="9695" xr:uid="{536B462B-3B71-4664-A7DC-775E603F63D0}"/>
    <cellStyle name="Percent 3 9 4 2 4" xfId="9696" xr:uid="{13F6924B-439A-4362-8B14-35C620BD694D}"/>
    <cellStyle name="Percent 3 9 4 2 5" xfId="9697" xr:uid="{8CF9D026-792A-4D00-A91E-9FF8966AED66}"/>
    <cellStyle name="Percent 3 9 4 3" xfId="9698" xr:uid="{28834F71-8117-410C-8419-D67C1632B09A}"/>
    <cellStyle name="Percent 3 9 4 3 2" xfId="9699" xr:uid="{CF3107C3-E1F5-4F4E-AF4A-095DFF5DFCAC}"/>
    <cellStyle name="Percent 3 9 4 3 2 2" xfId="9700" xr:uid="{C7B58715-7E7D-4D66-90EC-20AB26A16353}"/>
    <cellStyle name="Percent 3 9 4 3 3" xfId="9701" xr:uid="{A584F1E3-0400-4CF1-96A4-FCDE054993EC}"/>
    <cellStyle name="Percent 3 9 4 3 3 2" xfId="9702" xr:uid="{659C689A-AC93-4E12-A77C-6A141A5E0467}"/>
    <cellStyle name="Percent 3 9 4 3 4" xfId="9703" xr:uid="{DD3C6E31-E3E2-4E18-8351-A0733FC2D061}"/>
    <cellStyle name="Percent 3 9 4 4" xfId="9704" xr:uid="{02FBC8C5-39AA-4913-975A-FE3BC0A4EFBC}"/>
    <cellStyle name="Percent 3 9 4 4 2" xfId="9705" xr:uid="{3B823189-5236-4135-9813-6BD250E756A9}"/>
    <cellStyle name="Percent 3 9 4 4 2 2" xfId="9706" xr:uid="{A99A6BAC-1CB5-4FCD-905E-F9E063959D2D}"/>
    <cellStyle name="Percent 3 9 4 4 3" xfId="9707" xr:uid="{9CF404C1-4B01-42DF-B9EE-F0530389EEB2}"/>
    <cellStyle name="Percent 3 9 4 4 3 2" xfId="9708" xr:uid="{8D7989E5-E195-421D-9121-B77FF20B7D93}"/>
    <cellStyle name="Percent 3 9 4 4 4" xfId="9709" xr:uid="{4FA3F8DE-180D-4653-9549-2071F43AC488}"/>
    <cellStyle name="Percent 3 9 4 5" xfId="9710" xr:uid="{12D88DEF-FB77-4C7A-9AC8-70EB14A71914}"/>
    <cellStyle name="Percent 3 9 4 5 2" xfId="9711" xr:uid="{0309CB96-EA08-4403-8310-3E659DE251AE}"/>
    <cellStyle name="Percent 3 9 4 5 2 2" xfId="9712" xr:uid="{13858E87-50C2-46E1-9389-76F77C4F6B44}"/>
    <cellStyle name="Percent 3 9 4 5 3" xfId="9713" xr:uid="{99EB5FF4-BE3E-43BE-B194-BE44A18472D4}"/>
    <cellStyle name="Percent 3 9 4 5 3 2" xfId="9714" xr:uid="{C92B85B9-AF33-419C-9AD6-818E9E4792DE}"/>
    <cellStyle name="Percent 3 9 4 5 4" xfId="9715" xr:uid="{4DBB721C-A3EA-4C6E-8FC9-31E8DEA7957E}"/>
    <cellStyle name="Percent 3 9 4 5 4 2" xfId="9716" xr:uid="{A5A309C4-8FD2-4FB6-8931-B09E208AFE5E}"/>
    <cellStyle name="Percent 3 9 4 5 5" xfId="9717" xr:uid="{58A8E9D0-CC2A-49D4-BAC1-8303401589E9}"/>
    <cellStyle name="Percent 3 9 4 6" xfId="9718" xr:uid="{AEC32B43-B0AC-4067-BB30-B629D3D7D870}"/>
    <cellStyle name="Percent 3 9 4 6 2" xfId="9719" xr:uid="{D0323076-AB3D-43E6-8814-72F9C1DEAB83}"/>
    <cellStyle name="Percent 3 9 4 6 2 2" xfId="9720" xr:uid="{22FA0A53-BC98-4E70-B319-0BA827500D95}"/>
    <cellStyle name="Percent 3 9 4 6 3" xfId="9721" xr:uid="{ED7B40E9-31B3-4A51-B7C1-1863B9D8CDAE}"/>
    <cellStyle name="Percent 3 9 4 6 3 2" xfId="9722" xr:uid="{CDEE5A60-D305-45E6-88C1-A0638B866DE4}"/>
    <cellStyle name="Percent 3 9 4 6 4" xfId="9723" xr:uid="{88DB9CE5-568A-403A-9369-BF14D0130BA2}"/>
    <cellStyle name="Percent 3 9 4 7" xfId="9724" xr:uid="{9FB8D841-4B9B-4963-B328-65947EE99359}"/>
    <cellStyle name="Percent 3 9 4 7 2" xfId="9725" xr:uid="{C65C7440-23CB-43CE-AB8A-85FF1F010986}"/>
    <cellStyle name="Percent 3 9 4 8" xfId="9726" xr:uid="{84E5C6B6-085E-42C5-AE81-EABECF66B0D5}"/>
    <cellStyle name="Percent 3 9 4 8 2" xfId="9727" xr:uid="{05AB80DE-518D-43E8-89E1-08862E84966D}"/>
    <cellStyle name="Percent 3 9 4 9" xfId="9728" xr:uid="{5977B874-9AC3-4D75-8890-821B94046559}"/>
    <cellStyle name="Percent 3 9 4 9 2" xfId="9729" xr:uid="{45EC1D4F-2385-40D6-9A30-877A1607F73F}"/>
    <cellStyle name="Percent 3 9 5" xfId="2918" xr:uid="{00000000-0005-0000-0000-00007C100000}"/>
    <cellStyle name="Percent 3 9 5 10" xfId="9731" xr:uid="{B81479CE-9BEF-4FE0-B9C2-CF01E9F437B0}"/>
    <cellStyle name="Percent 3 9 5 11" xfId="9732" xr:uid="{8ACEE739-47CA-44D1-A83C-176B97FC33E4}"/>
    <cellStyle name="Percent 3 9 5 12" xfId="9730" xr:uid="{EEA70183-F22B-4107-932A-FC65E44001BD}"/>
    <cellStyle name="Percent 3 9 5 2" xfId="9733" xr:uid="{5A2362CA-7EEA-432C-9864-24E8DF2F7274}"/>
    <cellStyle name="Percent 3 9 5 2 2" xfId="9734" xr:uid="{B03975F2-5CA0-4A67-86C8-DFE9AC478066}"/>
    <cellStyle name="Percent 3 9 5 2 2 2" xfId="9735" xr:uid="{B109E2CB-32DB-4F56-B504-D25A0AFB4876}"/>
    <cellStyle name="Percent 3 9 5 2 3" xfId="9736" xr:uid="{DACF7C1B-ABCB-4945-818C-9F9C709ED73C}"/>
    <cellStyle name="Percent 3 9 5 2 3 2" xfId="9737" xr:uid="{772933CD-5992-4FFF-B355-8127DE65AC72}"/>
    <cellStyle name="Percent 3 9 5 2 4" xfId="9738" xr:uid="{680B45B2-69E8-423D-980B-593C3D2739FA}"/>
    <cellStyle name="Percent 3 9 5 2 5" xfId="9739" xr:uid="{B8758973-D37A-4ABA-AB7E-3C145E53DEC6}"/>
    <cellStyle name="Percent 3 9 5 3" xfId="9740" xr:uid="{5EB1DE39-17B8-4D73-9B19-343FDCBD2348}"/>
    <cellStyle name="Percent 3 9 5 3 2" xfId="9741" xr:uid="{75C825D7-14C4-4D96-8BD0-A29742F4EAE3}"/>
    <cellStyle name="Percent 3 9 5 3 2 2" xfId="9742" xr:uid="{9A1903DB-272E-4F8D-B799-B90EE669CFD1}"/>
    <cellStyle name="Percent 3 9 5 3 3" xfId="9743" xr:uid="{7B2345B1-12E7-4BF0-9461-B1C6EEE52DB9}"/>
    <cellStyle name="Percent 3 9 5 3 3 2" xfId="9744" xr:uid="{08213D04-6DBA-4B1C-9262-80F80D48C2B7}"/>
    <cellStyle name="Percent 3 9 5 3 4" xfId="9745" xr:uid="{3E438956-D07B-4FF5-AE99-F738EDD9B1E0}"/>
    <cellStyle name="Percent 3 9 5 4" xfId="9746" xr:uid="{E1FB349B-D44F-4172-BA2B-5CED073C3EF3}"/>
    <cellStyle name="Percent 3 9 5 4 2" xfId="9747" xr:uid="{B688C1B3-FCC4-436B-9A70-C5972BAF26A3}"/>
    <cellStyle name="Percent 3 9 5 4 2 2" xfId="9748" xr:uid="{C510871D-4845-41B8-B413-FADB845024DA}"/>
    <cellStyle name="Percent 3 9 5 4 3" xfId="9749" xr:uid="{F5F9787B-4282-4EC7-B096-EFFC28A0607B}"/>
    <cellStyle name="Percent 3 9 5 4 3 2" xfId="9750" xr:uid="{F8FFCFE8-9DFC-44C8-A36C-883495652456}"/>
    <cellStyle name="Percent 3 9 5 4 4" xfId="9751" xr:uid="{0396F01F-9111-446A-A101-A17570BB3064}"/>
    <cellStyle name="Percent 3 9 5 5" xfId="9752" xr:uid="{4F79A8DC-2DBF-4438-A7BB-551CFA383B3E}"/>
    <cellStyle name="Percent 3 9 5 5 2" xfId="9753" xr:uid="{7D7BC109-3BA0-4348-BC2E-21693F9FEA77}"/>
    <cellStyle name="Percent 3 9 5 5 2 2" xfId="9754" xr:uid="{8382BC79-3098-4589-BEBD-2A91810EF235}"/>
    <cellStyle name="Percent 3 9 5 5 3" xfId="9755" xr:uid="{7A3B6EDD-D7F2-44A3-B46C-881999C639B0}"/>
    <cellStyle name="Percent 3 9 5 5 3 2" xfId="9756" xr:uid="{60D94353-EF26-4C51-875B-5145FAFBD73F}"/>
    <cellStyle name="Percent 3 9 5 5 4" xfId="9757" xr:uid="{56C5A0E3-E1F0-4F48-87B7-10E59EB2222F}"/>
    <cellStyle name="Percent 3 9 5 5 4 2" xfId="9758" xr:uid="{8B093A9B-7529-46D3-BD62-0E6CDE76596D}"/>
    <cellStyle name="Percent 3 9 5 5 5" xfId="9759" xr:uid="{25FD4A68-559E-4112-B44F-36EA4BA0ED46}"/>
    <cellStyle name="Percent 3 9 5 6" xfId="9760" xr:uid="{B87E5CB0-B224-4487-91E3-C5F4EDC35EED}"/>
    <cellStyle name="Percent 3 9 5 6 2" xfId="9761" xr:uid="{00F25A7A-03F6-4C9C-92E0-CDA0565AB992}"/>
    <cellStyle name="Percent 3 9 5 6 2 2" xfId="9762" xr:uid="{CCC47D50-A4CB-42A5-BF66-7DF7B9156BC3}"/>
    <cellStyle name="Percent 3 9 5 6 3" xfId="9763" xr:uid="{EE8A067D-4085-454F-8647-4ED53AA47088}"/>
    <cellStyle name="Percent 3 9 5 6 3 2" xfId="9764" xr:uid="{1E1FC667-ABFD-4724-A299-C2720682C78E}"/>
    <cellStyle name="Percent 3 9 5 6 4" xfId="9765" xr:uid="{979D11E8-63D3-47FA-9EBC-8D20B0091E7C}"/>
    <cellStyle name="Percent 3 9 5 7" xfId="9766" xr:uid="{85B78FBB-04CB-45D8-A2C9-B75FEF5080AB}"/>
    <cellStyle name="Percent 3 9 5 7 2" xfId="9767" xr:uid="{20E57B66-135F-4BC7-833C-0E037F4BB78A}"/>
    <cellStyle name="Percent 3 9 5 8" xfId="9768" xr:uid="{D1999AB9-1BF0-4485-8742-196D1057657D}"/>
    <cellStyle name="Percent 3 9 5 8 2" xfId="9769" xr:uid="{552E3124-72D5-4E0C-9B58-158365679FFF}"/>
    <cellStyle name="Percent 3 9 5 9" xfId="9770" xr:uid="{B450EBD0-BCE5-402C-821C-D8D5C7F2DCF2}"/>
    <cellStyle name="Percent 3 9 5 9 2" xfId="9771" xr:uid="{6E98857B-041F-4DC1-B434-3DCFD2BFEB05}"/>
    <cellStyle name="Percent 3 9 6" xfId="2919" xr:uid="{00000000-0005-0000-0000-00007D100000}"/>
    <cellStyle name="Percent 3 9 6 10" xfId="9773" xr:uid="{D16A856F-7410-4418-BAFC-757854114A79}"/>
    <cellStyle name="Percent 3 9 6 11" xfId="9774" xr:uid="{82DA61A8-2F54-4FBB-B339-D8CA0FCF369F}"/>
    <cellStyle name="Percent 3 9 6 12" xfId="9772" xr:uid="{67597BC5-453B-473A-85BE-8A70CC8A5BDE}"/>
    <cellStyle name="Percent 3 9 6 2" xfId="9775" xr:uid="{6490E723-DE27-44EA-A235-B441E7B7972B}"/>
    <cellStyle name="Percent 3 9 6 2 2" xfId="9776" xr:uid="{9CE38792-0694-444E-90DA-6AAE6310C2CE}"/>
    <cellStyle name="Percent 3 9 6 2 2 2" xfId="9777" xr:uid="{5D85C503-927B-4AE4-9F30-EE8A73E9F7A9}"/>
    <cellStyle name="Percent 3 9 6 2 3" xfId="9778" xr:uid="{478D2C40-B8F2-403F-A5B6-CEFF547C3FE7}"/>
    <cellStyle name="Percent 3 9 6 2 3 2" xfId="9779" xr:uid="{9B0CC79A-769F-4DDD-AF69-74254DA875C7}"/>
    <cellStyle name="Percent 3 9 6 2 4" xfId="9780" xr:uid="{67251FA9-334C-4DD4-8C32-51C48A49DBA7}"/>
    <cellStyle name="Percent 3 9 6 2 5" xfId="9781" xr:uid="{0A08BCCA-EC96-44A0-8F98-EA73434F7677}"/>
    <cellStyle name="Percent 3 9 6 3" xfId="9782" xr:uid="{D9CEE11F-1D42-42A4-ADB9-AD621667D6AA}"/>
    <cellStyle name="Percent 3 9 6 3 2" xfId="9783" xr:uid="{77DB6426-A76A-40AE-AA38-AB65C69F9EB6}"/>
    <cellStyle name="Percent 3 9 6 3 2 2" xfId="9784" xr:uid="{93DA83DC-8755-4C37-893C-5A2898C353E5}"/>
    <cellStyle name="Percent 3 9 6 3 3" xfId="9785" xr:uid="{445FCD7F-9358-4BF9-A4A7-04F6D4722FE6}"/>
    <cellStyle name="Percent 3 9 6 3 3 2" xfId="9786" xr:uid="{4D7D1E0A-A457-4876-A523-03E8F0A85960}"/>
    <cellStyle name="Percent 3 9 6 3 4" xfId="9787" xr:uid="{9B51EE5A-66F1-41E0-A84D-E854C4B46A5E}"/>
    <cellStyle name="Percent 3 9 6 4" xfId="9788" xr:uid="{D0570F7D-88EC-4D6A-AFA1-567E514B66ED}"/>
    <cellStyle name="Percent 3 9 6 4 2" xfId="9789" xr:uid="{4155A1C0-7F8C-41FB-B7BF-94FE66FBDEEE}"/>
    <cellStyle name="Percent 3 9 6 4 2 2" xfId="9790" xr:uid="{1931296E-24FF-4B3A-A347-8EDB0E973FAB}"/>
    <cellStyle name="Percent 3 9 6 4 3" xfId="9791" xr:uid="{0AE8048A-7CC1-4697-9316-5A8A0BF4BE33}"/>
    <cellStyle name="Percent 3 9 6 4 3 2" xfId="9792" xr:uid="{879E73B8-4F00-4655-BA95-B3423421751B}"/>
    <cellStyle name="Percent 3 9 6 4 4" xfId="9793" xr:uid="{743CA5AC-A6AE-41DA-A4D7-A558810D66CB}"/>
    <cellStyle name="Percent 3 9 6 5" xfId="9794" xr:uid="{855BC5C6-464D-4437-9412-7A79E3E3B1F3}"/>
    <cellStyle name="Percent 3 9 6 5 2" xfId="9795" xr:uid="{CA4673A5-28CE-4975-89D5-AE8CC975C19D}"/>
    <cellStyle name="Percent 3 9 6 5 2 2" xfId="9796" xr:uid="{9C8A7D80-46F5-476A-AABE-33EC9258FA3E}"/>
    <cellStyle name="Percent 3 9 6 5 3" xfId="9797" xr:uid="{11A51660-3A59-40FE-80F8-1C2011A2CA77}"/>
    <cellStyle name="Percent 3 9 6 5 3 2" xfId="9798" xr:uid="{47019F8C-B19B-43B3-8994-CB92BE2C9922}"/>
    <cellStyle name="Percent 3 9 6 5 4" xfId="9799" xr:uid="{7E76A65A-C1E6-4AC4-96E6-125B31FC249D}"/>
    <cellStyle name="Percent 3 9 6 5 4 2" xfId="9800" xr:uid="{55627C06-EF4F-4ADD-967D-7E5EA764C0E4}"/>
    <cellStyle name="Percent 3 9 6 5 5" xfId="9801" xr:uid="{9E579CC7-0AB1-47D5-902D-77F3EBA73FCD}"/>
    <cellStyle name="Percent 3 9 6 6" xfId="9802" xr:uid="{6175D613-06C1-4830-8853-DA53EB8F8B78}"/>
    <cellStyle name="Percent 3 9 6 6 2" xfId="9803" xr:uid="{06147DF5-4CBA-48A0-9E25-9FB858AE3F1F}"/>
    <cellStyle name="Percent 3 9 6 6 2 2" xfId="9804" xr:uid="{7B9A224D-D2E2-4E29-8EFD-66F25674BDB6}"/>
    <cellStyle name="Percent 3 9 6 6 3" xfId="9805" xr:uid="{AF38A637-FE1D-478B-897B-E06E95CEF6D1}"/>
    <cellStyle name="Percent 3 9 6 6 3 2" xfId="9806" xr:uid="{7D29B971-2BF1-47BB-A203-BBFF6C644121}"/>
    <cellStyle name="Percent 3 9 6 6 4" xfId="9807" xr:uid="{703506C3-288E-4C38-A2A1-1BF45DCD3722}"/>
    <cellStyle name="Percent 3 9 6 7" xfId="9808" xr:uid="{E8B57A5B-9BB8-44F7-9CF6-0471C8B7F2C1}"/>
    <cellStyle name="Percent 3 9 6 7 2" xfId="9809" xr:uid="{BC45F943-D9DB-4D48-B380-B470BBBDD495}"/>
    <cellStyle name="Percent 3 9 6 8" xfId="9810" xr:uid="{92EAB109-A21C-4D6D-BF98-CE35B02D72C2}"/>
    <cellStyle name="Percent 3 9 6 8 2" xfId="9811" xr:uid="{40988D6F-0C13-444E-AC50-359EC8797A94}"/>
    <cellStyle name="Percent 3 9 6 9" xfId="9812" xr:uid="{C36C141B-D64F-496E-AA1F-68718D4E5626}"/>
    <cellStyle name="Percent 3 9 6 9 2" xfId="9813" xr:uid="{AE5DA3DC-94D6-4FD4-8323-C45D096EDDBE}"/>
    <cellStyle name="Percent 3 9 7" xfId="2920" xr:uid="{00000000-0005-0000-0000-00007E100000}"/>
    <cellStyle name="Percent 3 9 7 10" xfId="9815" xr:uid="{208FBED1-989E-4DA4-8DFC-D64AD9C719EA}"/>
    <cellStyle name="Percent 3 9 7 11" xfId="9816" xr:uid="{4E54836E-CDB6-430F-BBC4-E91541A4BE6A}"/>
    <cellStyle name="Percent 3 9 7 12" xfId="9814" xr:uid="{385D7E96-8EE1-4DF7-B19E-3554EE3F3D19}"/>
    <cellStyle name="Percent 3 9 7 2" xfId="9817" xr:uid="{C8C786A1-3553-46A7-AE58-5E9CA8F0F2B7}"/>
    <cellStyle name="Percent 3 9 7 2 2" xfId="9818" xr:uid="{C0515E95-F174-4304-A0C5-83EABED7DD2C}"/>
    <cellStyle name="Percent 3 9 7 2 2 2" xfId="9819" xr:uid="{B1BA4F58-8164-45DD-B101-1B11CFD1272A}"/>
    <cellStyle name="Percent 3 9 7 2 3" xfId="9820" xr:uid="{E518ED7E-9987-4799-975C-C15FA4BCA615}"/>
    <cellStyle name="Percent 3 9 7 2 3 2" xfId="9821" xr:uid="{CB7ACA38-2A8E-4345-BEE2-F8D970F0F164}"/>
    <cellStyle name="Percent 3 9 7 2 4" xfId="9822" xr:uid="{322139DB-080A-49DF-9DAB-35C2C09FB7B3}"/>
    <cellStyle name="Percent 3 9 7 2 5" xfId="9823" xr:uid="{4DFFCB0D-0F9C-4FEA-B6F6-E5CED9AC5F1C}"/>
    <cellStyle name="Percent 3 9 7 3" xfId="9824" xr:uid="{9ADB5E69-9D90-43B5-8EBF-119E75CE0B03}"/>
    <cellStyle name="Percent 3 9 7 3 2" xfId="9825" xr:uid="{9736B6EE-5F10-415F-8A08-15357F7BC18C}"/>
    <cellStyle name="Percent 3 9 7 3 2 2" xfId="9826" xr:uid="{6826CFF4-E367-4A07-8EDC-62E7ED488BC0}"/>
    <cellStyle name="Percent 3 9 7 3 3" xfId="9827" xr:uid="{921B4B6C-8CF5-489B-9FDA-DF7CC557F724}"/>
    <cellStyle name="Percent 3 9 7 3 3 2" xfId="9828" xr:uid="{3BB78368-4B2B-4DA0-B1E7-2C8D2661A759}"/>
    <cellStyle name="Percent 3 9 7 3 4" xfId="9829" xr:uid="{ABC12191-DC3B-4C02-B180-21A2C0FCAE7B}"/>
    <cellStyle name="Percent 3 9 7 4" xfId="9830" xr:uid="{62836D6B-C4CA-439F-9338-262C66BF5DC0}"/>
    <cellStyle name="Percent 3 9 7 4 2" xfId="9831" xr:uid="{176CEBE2-8792-43EE-B355-2C49C069E416}"/>
    <cellStyle name="Percent 3 9 7 4 2 2" xfId="9832" xr:uid="{3BE93BBD-A621-4001-8B8F-3C2229E246A3}"/>
    <cellStyle name="Percent 3 9 7 4 3" xfId="9833" xr:uid="{FBD16AED-F970-4778-8B28-4167E18EBB69}"/>
    <cellStyle name="Percent 3 9 7 4 3 2" xfId="9834" xr:uid="{116CBF68-7DDD-47D3-9D96-8F4E15FA74EF}"/>
    <cellStyle name="Percent 3 9 7 4 4" xfId="9835" xr:uid="{A594B92E-C704-43D9-B3DC-255D1D4D73E4}"/>
    <cellStyle name="Percent 3 9 7 5" xfId="9836" xr:uid="{506F4C52-CFAA-4AA7-9A9D-99266D604803}"/>
    <cellStyle name="Percent 3 9 7 5 2" xfId="9837" xr:uid="{2EBBA5FE-9C1F-4257-9F7D-AE2B4B797DF0}"/>
    <cellStyle name="Percent 3 9 7 5 2 2" xfId="9838" xr:uid="{6C0F24A8-8E0B-44DA-B8C3-6C71C62724CC}"/>
    <cellStyle name="Percent 3 9 7 5 3" xfId="9839" xr:uid="{DD0F8D73-2AB1-4F5C-8B78-F4D7CF2CA668}"/>
    <cellStyle name="Percent 3 9 7 5 3 2" xfId="9840" xr:uid="{010F0521-2D61-40AF-B68C-69117FB24EAD}"/>
    <cellStyle name="Percent 3 9 7 5 4" xfId="9841" xr:uid="{D95D4D62-9AE4-4502-823D-3CDA984B2C2E}"/>
    <cellStyle name="Percent 3 9 7 5 4 2" xfId="9842" xr:uid="{D2895974-9620-484B-9960-B74210179E3A}"/>
    <cellStyle name="Percent 3 9 7 5 5" xfId="9843" xr:uid="{78F0D646-C906-452B-AB39-E75E05F55EEC}"/>
    <cellStyle name="Percent 3 9 7 6" xfId="9844" xr:uid="{4BC3927B-80E5-4403-82C2-75634ACD28A3}"/>
    <cellStyle name="Percent 3 9 7 6 2" xfId="9845" xr:uid="{2D164D41-37EE-445D-AFD1-5AA6A1A69854}"/>
    <cellStyle name="Percent 3 9 7 6 2 2" xfId="9846" xr:uid="{F837B5DE-87F9-4BF7-8112-660B96F17299}"/>
    <cellStyle name="Percent 3 9 7 6 3" xfId="9847" xr:uid="{81603F18-98CC-4192-AB41-E20E711CB7BE}"/>
    <cellStyle name="Percent 3 9 7 6 3 2" xfId="9848" xr:uid="{03A0F55B-C20A-44ED-A751-26CAC92B9B41}"/>
    <cellStyle name="Percent 3 9 7 6 4" xfId="9849" xr:uid="{DB3B05B9-93F0-4ED6-AABE-FF71235EBAEC}"/>
    <cellStyle name="Percent 3 9 7 7" xfId="9850" xr:uid="{562BE2D4-EA75-4FBF-AABA-07080CB4824E}"/>
    <cellStyle name="Percent 3 9 7 7 2" xfId="9851" xr:uid="{321C31B2-3785-419F-8F48-DBD34CDD21C6}"/>
    <cellStyle name="Percent 3 9 7 8" xfId="9852" xr:uid="{8FCDFBB7-B831-41FD-9091-1B8F976F7E78}"/>
    <cellStyle name="Percent 3 9 7 8 2" xfId="9853" xr:uid="{2F4F2E18-B90D-4DB4-ADEA-EA275B089A75}"/>
    <cellStyle name="Percent 3 9 7 9" xfId="9854" xr:uid="{CF1ECB51-3C1F-43F8-8420-601B68626AD4}"/>
    <cellStyle name="Percent 3 9 7 9 2" xfId="9855" xr:uid="{CF6E9148-70AC-4905-9E43-A92F714FC4F1}"/>
    <cellStyle name="Percent 3 9 8" xfId="2921" xr:uid="{00000000-0005-0000-0000-00007F100000}"/>
    <cellStyle name="Percent 3 9 8 10" xfId="9857" xr:uid="{62C27DFA-9E25-41B8-85D8-435653A0DC74}"/>
    <cellStyle name="Percent 3 9 8 11" xfId="9858" xr:uid="{27DEFE21-D10C-4D59-8563-CA4DE43B6AE4}"/>
    <cellStyle name="Percent 3 9 8 12" xfId="9856" xr:uid="{D108FDA3-7F55-4A3B-8445-1FB3ECDEC817}"/>
    <cellStyle name="Percent 3 9 8 2" xfId="9859" xr:uid="{4B9D40AE-B096-4FF7-995B-B2C867FBE0C1}"/>
    <cellStyle name="Percent 3 9 8 2 2" xfId="9860" xr:uid="{524EA9D3-3BBF-4FDA-B8CF-688EDB33B767}"/>
    <cellStyle name="Percent 3 9 8 2 2 2" xfId="9861" xr:uid="{D5409577-D47E-44F8-B67B-7F2D89996216}"/>
    <cellStyle name="Percent 3 9 8 2 3" xfId="9862" xr:uid="{66612603-1EFB-4E44-AE4D-EBF27A1427CD}"/>
    <cellStyle name="Percent 3 9 8 2 3 2" xfId="9863" xr:uid="{F09FB6CE-755A-42B0-947D-A4D0EFCE2062}"/>
    <cellStyle name="Percent 3 9 8 2 4" xfId="9864" xr:uid="{122F26C4-769B-41FF-ADD4-F6556C56305F}"/>
    <cellStyle name="Percent 3 9 8 2 5" xfId="9865" xr:uid="{BFE1F820-D470-42FD-90E6-5C692779B3CD}"/>
    <cellStyle name="Percent 3 9 8 3" xfId="9866" xr:uid="{0AC613C6-3133-4BE2-849C-D577A71130AB}"/>
    <cellStyle name="Percent 3 9 8 3 2" xfId="9867" xr:uid="{07677ACB-3E72-48B5-A5C6-8A402C57E689}"/>
    <cellStyle name="Percent 3 9 8 3 2 2" xfId="9868" xr:uid="{86BAEE5A-DCE1-4859-A826-288E5664BA7B}"/>
    <cellStyle name="Percent 3 9 8 3 3" xfId="9869" xr:uid="{357C68DE-ADFA-4F4C-9A49-87116673FB7D}"/>
    <cellStyle name="Percent 3 9 8 3 3 2" xfId="9870" xr:uid="{F29801C7-FB59-466C-B26B-A83BDD20C0E0}"/>
    <cellStyle name="Percent 3 9 8 3 4" xfId="9871" xr:uid="{3203C581-FC4E-4D4C-A4B2-56272E9904FF}"/>
    <cellStyle name="Percent 3 9 8 4" xfId="9872" xr:uid="{08BE24DA-3C27-4742-B285-41A427BEE815}"/>
    <cellStyle name="Percent 3 9 8 4 2" xfId="9873" xr:uid="{A4BABEB8-14C0-450A-8C89-60EFE7D395B7}"/>
    <cellStyle name="Percent 3 9 8 4 2 2" xfId="9874" xr:uid="{DD7FA4B5-BA2B-454B-9F26-1E67DF574E4D}"/>
    <cellStyle name="Percent 3 9 8 4 3" xfId="9875" xr:uid="{97DB132C-2E73-410F-95FE-68669D402D7B}"/>
    <cellStyle name="Percent 3 9 8 4 3 2" xfId="9876" xr:uid="{2BDC3151-D354-45B6-BCD9-D816779771C8}"/>
    <cellStyle name="Percent 3 9 8 4 4" xfId="9877" xr:uid="{EED15870-A206-4F87-95FB-D0D68690B445}"/>
    <cellStyle name="Percent 3 9 8 5" xfId="9878" xr:uid="{8C29B66D-16C2-4DE7-8752-FBEEEE22F02C}"/>
    <cellStyle name="Percent 3 9 8 5 2" xfId="9879" xr:uid="{AA437953-939A-4122-8E5D-162EE866D878}"/>
    <cellStyle name="Percent 3 9 8 5 2 2" xfId="9880" xr:uid="{B06604D9-99B1-4650-94D5-F9D995DF794D}"/>
    <cellStyle name="Percent 3 9 8 5 3" xfId="9881" xr:uid="{F338ED54-F209-44C5-B50F-A56FE5587BAC}"/>
    <cellStyle name="Percent 3 9 8 5 3 2" xfId="9882" xr:uid="{84B1D7C6-EAD3-45CD-94FA-DECF1C472B5D}"/>
    <cellStyle name="Percent 3 9 8 5 4" xfId="9883" xr:uid="{D777835C-4739-440A-AB3F-9BE697FF7CE4}"/>
    <cellStyle name="Percent 3 9 8 5 4 2" xfId="9884" xr:uid="{919E45C7-EDEC-44EB-96CD-3802F147BC99}"/>
    <cellStyle name="Percent 3 9 8 5 5" xfId="9885" xr:uid="{22844C5E-CAE2-44D7-975F-7A95EFEC74F4}"/>
    <cellStyle name="Percent 3 9 8 6" xfId="9886" xr:uid="{BED594CF-0DE7-4CDC-9EC5-0B1CE45D6E8A}"/>
    <cellStyle name="Percent 3 9 8 6 2" xfId="9887" xr:uid="{646072D4-4F6C-44C1-85B1-698796029D6A}"/>
    <cellStyle name="Percent 3 9 8 6 2 2" xfId="9888" xr:uid="{B8DF665D-142F-4F44-A82B-E6F219909214}"/>
    <cellStyle name="Percent 3 9 8 6 3" xfId="9889" xr:uid="{7A187D70-590C-40CA-B0B5-9B3B9D9289D9}"/>
    <cellStyle name="Percent 3 9 8 6 3 2" xfId="9890" xr:uid="{32E960D7-58EA-4320-B8AA-42C06642ADBC}"/>
    <cellStyle name="Percent 3 9 8 6 4" xfId="9891" xr:uid="{319C3FF8-9F8E-4D75-9B31-C75A346FEDC8}"/>
    <cellStyle name="Percent 3 9 8 7" xfId="9892" xr:uid="{C5E1093B-DE68-4F15-A36F-6AA8EC3B5F42}"/>
    <cellStyle name="Percent 3 9 8 7 2" xfId="9893" xr:uid="{9FEFBECA-9612-402C-94DA-7F32FA8E595E}"/>
    <cellStyle name="Percent 3 9 8 8" xfId="9894" xr:uid="{5487471F-C4C3-45FF-948C-F0311CAF498C}"/>
    <cellStyle name="Percent 3 9 8 8 2" xfId="9895" xr:uid="{76933270-5F0C-4A7C-AFB7-3932647302CD}"/>
    <cellStyle name="Percent 3 9 8 9" xfId="9896" xr:uid="{1DD8D753-A670-4C5D-BA44-996A2F4BA086}"/>
    <cellStyle name="Percent 3 9 8 9 2" xfId="9897" xr:uid="{FA96D9DC-108C-49F1-8FC3-877F5D5D0F22}"/>
    <cellStyle name="Percent 3 9 9" xfId="2922" xr:uid="{00000000-0005-0000-0000-000080100000}"/>
    <cellStyle name="Percent 3 9 9 10" xfId="9899" xr:uid="{F9FB5402-23BC-4104-B8A0-40BE9AF09B5B}"/>
    <cellStyle name="Percent 3 9 9 11" xfId="9900" xr:uid="{8915BE4E-E432-41A0-A41E-9BDA572F3F73}"/>
    <cellStyle name="Percent 3 9 9 12" xfId="9898" xr:uid="{8B6ECB5E-E952-4B9D-8E5A-A54FD07CF6C6}"/>
    <cellStyle name="Percent 3 9 9 2" xfId="9901" xr:uid="{226A362D-FD33-4D28-81D2-E12A9DF0D105}"/>
    <cellStyle name="Percent 3 9 9 2 2" xfId="9902" xr:uid="{A950C2DF-3A77-44A3-AADF-484904D6A880}"/>
    <cellStyle name="Percent 3 9 9 2 2 2" xfId="9903" xr:uid="{F816FF75-CAF2-4B36-9C78-A5CB22DC0149}"/>
    <cellStyle name="Percent 3 9 9 2 3" xfId="9904" xr:uid="{C53148DE-AD1C-4EC7-9013-A1DFB1B3E807}"/>
    <cellStyle name="Percent 3 9 9 2 3 2" xfId="9905" xr:uid="{D6A9CFCB-3131-42F5-9DE7-9A0BFE6EA9EA}"/>
    <cellStyle name="Percent 3 9 9 2 4" xfId="9906" xr:uid="{24BB5C6F-75C9-4275-B455-E393D46C2DDF}"/>
    <cellStyle name="Percent 3 9 9 2 5" xfId="9907" xr:uid="{03FC3A65-2054-4358-87C5-55E66DC89154}"/>
    <cellStyle name="Percent 3 9 9 3" xfId="9908" xr:uid="{9A9577F1-B186-4758-956B-A1250627102C}"/>
    <cellStyle name="Percent 3 9 9 3 2" xfId="9909" xr:uid="{FE0694A4-1BC4-4980-B3A7-1723FD309C4A}"/>
    <cellStyle name="Percent 3 9 9 3 2 2" xfId="9910" xr:uid="{94AB562C-13BA-4414-B7B1-C22C7ECC92CA}"/>
    <cellStyle name="Percent 3 9 9 3 3" xfId="9911" xr:uid="{692FF270-0260-48C2-A8A0-3B3BB8148AAC}"/>
    <cellStyle name="Percent 3 9 9 3 3 2" xfId="9912" xr:uid="{C469ACE4-8946-4725-A60E-44476371C647}"/>
    <cellStyle name="Percent 3 9 9 3 4" xfId="9913" xr:uid="{3E11A323-82A8-4AEC-BA87-74626A5D9157}"/>
    <cellStyle name="Percent 3 9 9 4" xfId="9914" xr:uid="{31D00D58-C6DB-4876-B8C9-4133D5DFDAC7}"/>
    <cellStyle name="Percent 3 9 9 4 2" xfId="9915" xr:uid="{4A7138CB-26EB-483B-9D92-7E0E29C027EC}"/>
    <cellStyle name="Percent 3 9 9 4 2 2" xfId="9916" xr:uid="{81C64BE1-34C2-4507-8AB5-15726E1FF3E7}"/>
    <cellStyle name="Percent 3 9 9 4 3" xfId="9917" xr:uid="{34177DFC-1A1E-4508-BE37-0472BA68FB9D}"/>
    <cellStyle name="Percent 3 9 9 4 3 2" xfId="9918" xr:uid="{988B0160-E684-45EF-B23B-A90B62086F22}"/>
    <cellStyle name="Percent 3 9 9 4 4" xfId="9919" xr:uid="{DD0F622C-143F-4402-AC04-E146CD3EC65F}"/>
    <cellStyle name="Percent 3 9 9 5" xfId="9920" xr:uid="{98B8EFEA-A841-4CCC-A6D6-84B7FF70F74A}"/>
    <cellStyle name="Percent 3 9 9 5 2" xfId="9921" xr:uid="{7F9D936A-63A9-4964-9B8E-04414B5C332D}"/>
    <cellStyle name="Percent 3 9 9 5 2 2" xfId="9922" xr:uid="{67F48226-51DA-42DC-8906-A08C19C2B2D7}"/>
    <cellStyle name="Percent 3 9 9 5 3" xfId="9923" xr:uid="{B388FFB3-25FB-43D1-A5C9-F903E61B23BA}"/>
    <cellStyle name="Percent 3 9 9 5 3 2" xfId="9924" xr:uid="{6AB8D4DF-6CEC-4B5F-93CB-058E82C431C9}"/>
    <cellStyle name="Percent 3 9 9 5 4" xfId="9925" xr:uid="{5C6DD74F-B7FC-426D-8526-8BEDB5D769D6}"/>
    <cellStyle name="Percent 3 9 9 5 4 2" xfId="9926" xr:uid="{29F51B48-A9A8-44B8-8D47-D17EEBA90DAD}"/>
    <cellStyle name="Percent 3 9 9 5 5" xfId="9927" xr:uid="{4566C365-C2AC-4153-B58B-D76DD3D05D66}"/>
    <cellStyle name="Percent 3 9 9 6" xfId="9928" xr:uid="{E7E2EE62-A6BB-4DBF-A2EC-BCE7ECBD123A}"/>
    <cellStyle name="Percent 3 9 9 6 2" xfId="9929" xr:uid="{E47857B1-3A42-4FA8-862C-11F14CE48CF0}"/>
    <cellStyle name="Percent 3 9 9 6 2 2" xfId="9930" xr:uid="{079E4BDB-9ED6-4CDF-A783-C2E2A48919F6}"/>
    <cellStyle name="Percent 3 9 9 6 3" xfId="9931" xr:uid="{B94C0C10-968F-4DAD-BEEE-824C1F78CB97}"/>
    <cellStyle name="Percent 3 9 9 6 3 2" xfId="9932" xr:uid="{AB32C891-FFD3-42B5-9B5D-CEBC956DC155}"/>
    <cellStyle name="Percent 3 9 9 6 4" xfId="9933" xr:uid="{81E250BA-72EF-4F36-8CA1-1DC21B7D98C6}"/>
    <cellStyle name="Percent 3 9 9 7" xfId="9934" xr:uid="{3A0E376B-8705-4DC8-A957-254B569DD0E5}"/>
    <cellStyle name="Percent 3 9 9 7 2" xfId="9935" xr:uid="{5B1CA3FA-FDC2-4C28-8F5F-8C59C32E6A9A}"/>
    <cellStyle name="Percent 3 9 9 8" xfId="9936" xr:uid="{BA214CBB-0A90-4275-A86C-373CD05FFA6E}"/>
    <cellStyle name="Percent 3 9 9 8 2" xfId="9937" xr:uid="{BEAA11DD-DBEB-4513-91C4-448849E5C934}"/>
    <cellStyle name="Percent 3 9 9 9" xfId="9938" xr:uid="{ECA0262C-3593-4808-BA95-142FB52E4AA5}"/>
    <cellStyle name="Percent 3 9 9 9 2" xfId="9939" xr:uid="{31A64932-4EDF-4304-89B8-BBA77F1D7333}"/>
    <cellStyle name="Percent 31" xfId="2923" xr:uid="{00000000-0005-0000-0000-000081100000}"/>
    <cellStyle name="Percent 31 10" xfId="9941" xr:uid="{03EB7298-8ADE-4375-A95B-1B59CC7779A1}"/>
    <cellStyle name="Percent 31 11" xfId="9942" xr:uid="{DEDA64C9-90A2-4DFC-8B69-47C9F50CC7AF}"/>
    <cellStyle name="Percent 31 12" xfId="9940" xr:uid="{AC603E2A-35B8-4339-A28F-F0CD7428AAEB}"/>
    <cellStyle name="Percent 31 2" xfId="9943" xr:uid="{6BCB463C-2FD8-4773-B27F-1F7AD81580D0}"/>
    <cellStyle name="Percent 31 2 2" xfId="9944" xr:uid="{FBE82E1A-B15A-4F4E-B9A3-75ECACFE0A3A}"/>
    <cellStyle name="Percent 31 2 2 2" xfId="9945" xr:uid="{E64755C7-BE60-4204-BDEA-DC080291BD14}"/>
    <cellStyle name="Percent 31 2 3" xfId="9946" xr:uid="{05E01A23-3BDF-49F0-82D2-3469AF94F67B}"/>
    <cellStyle name="Percent 31 2 3 2" xfId="9947" xr:uid="{C8C58AEC-FD70-42D8-9DFE-7213DB6C77B5}"/>
    <cellStyle name="Percent 31 2 4" xfId="9948" xr:uid="{BF02AFA7-7188-44BB-AC34-D12925F336DC}"/>
    <cellStyle name="Percent 31 2 5" xfId="9949" xr:uid="{649291A3-CCFB-4F04-9C15-00ECEE7B411D}"/>
    <cellStyle name="Percent 31 3" xfId="9950" xr:uid="{7A117CD6-B9E7-409C-A82C-C4EA79E344B8}"/>
    <cellStyle name="Percent 31 3 2" xfId="9951" xr:uid="{751D702F-793D-4B33-A0CC-61E59634243E}"/>
    <cellStyle name="Percent 31 3 2 2" xfId="9952" xr:uid="{42C9CA12-EE2C-4DC8-9A8F-46CD02CD4877}"/>
    <cellStyle name="Percent 31 3 3" xfId="9953" xr:uid="{6866D4AE-ADA2-4ABA-89AC-20EF1A3C26B8}"/>
    <cellStyle name="Percent 31 3 3 2" xfId="9954" xr:uid="{94554935-5FFF-4AEF-BDB5-1950151A0E73}"/>
    <cellStyle name="Percent 31 3 4" xfId="9955" xr:uid="{260DD738-D7D0-4EB8-8CBD-512B2D0D642A}"/>
    <cellStyle name="Percent 31 4" xfId="9956" xr:uid="{EF51A73C-2030-4D59-B501-B93C5D87B786}"/>
    <cellStyle name="Percent 31 4 2" xfId="9957" xr:uid="{4E616182-18C3-41B7-BCE2-FAC1BE880009}"/>
    <cellStyle name="Percent 31 4 2 2" xfId="9958" xr:uid="{D19F70DF-BBDD-4439-A4C4-A4AE85BD1654}"/>
    <cellStyle name="Percent 31 4 3" xfId="9959" xr:uid="{F7A188D7-A091-47A7-8B82-EFF58F48927E}"/>
    <cellStyle name="Percent 31 4 3 2" xfId="9960" xr:uid="{1146D11C-BF69-41F9-AB0D-6FA0703F1856}"/>
    <cellStyle name="Percent 31 4 4" xfId="9961" xr:uid="{FEF486CA-1F9E-4E3B-9B7E-2AD3C0C6B9A9}"/>
    <cellStyle name="Percent 31 5" xfId="9962" xr:uid="{5CBD8BC2-295D-4ECF-A5CA-78FD6070D6A5}"/>
    <cellStyle name="Percent 31 5 2" xfId="9963" xr:uid="{0BA640A1-3102-4EE8-8E0E-2394CDF0B377}"/>
    <cellStyle name="Percent 31 5 2 2" xfId="9964" xr:uid="{A3AF3CF5-71E7-4C00-A844-3C20FCF41644}"/>
    <cellStyle name="Percent 31 5 3" xfId="9965" xr:uid="{01C30F7D-F28F-4737-B747-B6D41E9DF620}"/>
    <cellStyle name="Percent 31 5 3 2" xfId="9966" xr:uid="{B5A3492E-945C-4D2A-9CA1-45DEB190A573}"/>
    <cellStyle name="Percent 31 5 4" xfId="9967" xr:uid="{6CFED057-5FEF-4DA2-AA35-20760D469518}"/>
    <cellStyle name="Percent 31 5 4 2" xfId="9968" xr:uid="{37A76736-EDCE-4BB6-B583-AD42B08B1B46}"/>
    <cellStyle name="Percent 31 5 5" xfId="9969" xr:uid="{4848E5CC-EB3F-438D-BCD2-3D41B389E41B}"/>
    <cellStyle name="Percent 31 6" xfId="9970" xr:uid="{16E76D2B-3A34-498B-9632-83E52D8CE1D6}"/>
    <cellStyle name="Percent 31 6 2" xfId="9971" xr:uid="{CE1777B1-7D13-4BC3-8ADA-61E22F67A9E9}"/>
    <cellStyle name="Percent 31 6 2 2" xfId="9972" xr:uid="{EA40DB07-09FF-4921-902D-FF3AE8E99B1B}"/>
    <cellStyle name="Percent 31 6 3" xfId="9973" xr:uid="{2D3F31E9-1CB5-43D8-8708-D61A110CCEC8}"/>
    <cellStyle name="Percent 31 6 3 2" xfId="9974" xr:uid="{E7CDBE8F-2554-4C93-8B39-8F18B3889EDE}"/>
    <cellStyle name="Percent 31 6 4" xfId="9975" xr:uid="{83E9379E-50EA-4FB5-B9F1-A0A49FF46F3E}"/>
    <cellStyle name="Percent 31 7" xfId="9976" xr:uid="{50B2D533-3D97-4627-973E-7F1CC9D54A16}"/>
    <cellStyle name="Percent 31 7 2" xfId="9977" xr:uid="{418E7280-F773-40BD-9C1B-55A87A18B545}"/>
    <cellStyle name="Percent 31 8" xfId="9978" xr:uid="{3AA21B2B-46D9-455C-BF90-AB63BF71757B}"/>
    <cellStyle name="Percent 31 8 2" xfId="9979" xr:uid="{B24E55C8-CD19-408E-B892-B9F1CFAA54F1}"/>
    <cellStyle name="Percent 31 9" xfId="9980" xr:uid="{F2A27724-8396-4EE3-8DC3-C752CEEDC4D3}"/>
    <cellStyle name="Percent 31 9 2" xfId="9981" xr:uid="{ABF7541B-B2D9-4479-88B1-86332FFF0F2E}"/>
    <cellStyle name="Percent 4" xfId="239" xr:uid="{00000000-0005-0000-0000-000082100000}"/>
    <cellStyle name="Percent 4 10" xfId="2925" xr:uid="{00000000-0005-0000-0000-000083100000}"/>
    <cellStyle name="Percent 4 10 10" xfId="9984" xr:uid="{1C4D4839-A841-4673-BDCC-09F1FFCBCAA0}"/>
    <cellStyle name="Percent 4 10 11" xfId="9985" xr:uid="{5B4647D7-0AAA-4A6C-9C59-2944C7CF39E3}"/>
    <cellStyle name="Percent 4 10 12" xfId="9983" xr:uid="{3F5439F4-1D2B-47D4-814D-FCDB51A369C4}"/>
    <cellStyle name="Percent 4 10 2" xfId="9986" xr:uid="{924E5511-498A-4562-A34C-6973791222C4}"/>
    <cellStyle name="Percent 4 10 2 2" xfId="9987" xr:uid="{ABD1530D-4B34-4B6A-B719-74712B3A6F2C}"/>
    <cellStyle name="Percent 4 10 2 2 2" xfId="9988" xr:uid="{1262DCED-ED46-4D15-A36B-44580FDCEAA5}"/>
    <cellStyle name="Percent 4 10 2 3" xfId="9989" xr:uid="{F07BF478-D871-4F0F-B508-6F49E0882764}"/>
    <cellStyle name="Percent 4 10 2 3 2" xfId="9990" xr:uid="{FBE970D8-BE4D-49F3-B93D-39896A73332E}"/>
    <cellStyle name="Percent 4 10 2 4" xfId="9991" xr:uid="{29C2311B-246A-42FC-BFF8-A6D6B79883DE}"/>
    <cellStyle name="Percent 4 10 2 5" xfId="9992" xr:uid="{53485498-D2C1-4425-AC3C-0987E231C133}"/>
    <cellStyle name="Percent 4 10 3" xfId="9993" xr:uid="{331E7A91-8365-4868-9306-25056B0E9BCF}"/>
    <cellStyle name="Percent 4 10 3 2" xfId="9994" xr:uid="{25A097BE-15FB-4F8F-80E5-80A476EFB4C5}"/>
    <cellStyle name="Percent 4 10 3 2 2" xfId="9995" xr:uid="{333934DF-89F4-4FF7-AA5B-004ACC35DB1F}"/>
    <cellStyle name="Percent 4 10 3 3" xfId="9996" xr:uid="{17F219C6-531A-4D14-AB25-9CCEF43BB289}"/>
    <cellStyle name="Percent 4 10 3 3 2" xfId="9997" xr:uid="{9F2E9F60-8079-4DB3-B961-8F4D2D0AA426}"/>
    <cellStyle name="Percent 4 10 3 4" xfId="9998" xr:uid="{F79FD0DE-003D-41CF-997B-4835E0D1A032}"/>
    <cellStyle name="Percent 4 10 4" xfId="9999" xr:uid="{EE1EFB9A-4D0A-4C64-91CF-87B7FB5854F8}"/>
    <cellStyle name="Percent 4 10 4 2" xfId="10000" xr:uid="{B5786C6B-6D9D-402E-A578-3277855C2AED}"/>
    <cellStyle name="Percent 4 10 4 2 2" xfId="10001" xr:uid="{A3739A68-A2C9-415F-A91C-92069CCD688C}"/>
    <cellStyle name="Percent 4 10 4 3" xfId="10002" xr:uid="{EFD3CADA-2C7B-4727-9DF2-752F80B2E972}"/>
    <cellStyle name="Percent 4 10 4 3 2" xfId="10003" xr:uid="{866273D5-F9E2-4996-A2CA-E46CE738D842}"/>
    <cellStyle name="Percent 4 10 4 4" xfId="10004" xr:uid="{90B5D092-10D0-4CD0-A68E-FB1DDE1CD471}"/>
    <cellStyle name="Percent 4 10 5" xfId="10005" xr:uid="{F564256B-01E9-4B3F-85A7-7732D43FDD82}"/>
    <cellStyle name="Percent 4 10 5 2" xfId="10006" xr:uid="{5B776BC9-7F9C-4435-BA8A-54DA8F710441}"/>
    <cellStyle name="Percent 4 10 5 2 2" xfId="10007" xr:uid="{4FBB530D-2539-4B33-B82B-720E8B685CBF}"/>
    <cellStyle name="Percent 4 10 5 3" xfId="10008" xr:uid="{8D75C80A-7F9A-4182-BAB9-B1FCF8670209}"/>
    <cellStyle name="Percent 4 10 5 3 2" xfId="10009" xr:uid="{C049A4BC-12C1-4282-8964-A601ADB53015}"/>
    <cellStyle name="Percent 4 10 5 4" xfId="10010" xr:uid="{20ECF413-20E7-4DC7-A37B-A480FEEBEE11}"/>
    <cellStyle name="Percent 4 10 5 4 2" xfId="10011" xr:uid="{926825F4-1B85-4C27-A6FE-1AB17311C77A}"/>
    <cellStyle name="Percent 4 10 5 5" xfId="10012" xr:uid="{59C01BF0-04B6-4F88-A30D-A5E87E7767A4}"/>
    <cellStyle name="Percent 4 10 6" xfId="10013" xr:uid="{8BA70E14-E29F-4A1C-B79D-B317735759A3}"/>
    <cellStyle name="Percent 4 10 6 2" xfId="10014" xr:uid="{0F1A1F47-2678-4175-9120-759547BFB9FD}"/>
    <cellStyle name="Percent 4 10 6 2 2" xfId="10015" xr:uid="{3E112CAB-42F9-40F7-8467-C0FFC58F9B7B}"/>
    <cellStyle name="Percent 4 10 6 3" xfId="10016" xr:uid="{A691EB8E-E1D1-49F8-A7E3-AE8985938505}"/>
    <cellStyle name="Percent 4 10 6 3 2" xfId="10017" xr:uid="{9A2ADD29-2189-4F01-A2C6-3AC2E82CE684}"/>
    <cellStyle name="Percent 4 10 6 4" xfId="10018" xr:uid="{8F1319AB-66BE-464D-B614-7AD22A506B6F}"/>
    <cellStyle name="Percent 4 10 7" xfId="10019" xr:uid="{A258CFC0-3B06-4F53-9EC9-27AB244C043C}"/>
    <cellStyle name="Percent 4 10 7 2" xfId="10020" xr:uid="{6C30B9E5-A7FE-4BCC-B022-825CC73D32AE}"/>
    <cellStyle name="Percent 4 10 8" xfId="10021" xr:uid="{5DF02FFF-62FA-485F-A67C-4C7F503AF202}"/>
    <cellStyle name="Percent 4 10 8 2" xfId="10022" xr:uid="{2B5C1D5A-12E6-4D64-A115-2FCDE46AD791}"/>
    <cellStyle name="Percent 4 10 9" xfId="10023" xr:uid="{1B09128E-C708-4D41-8AEA-34AFEE3B68D4}"/>
    <cellStyle name="Percent 4 10 9 2" xfId="10024" xr:uid="{C6BA66F0-A7C3-4B28-9776-A6C82DB26FE5}"/>
    <cellStyle name="Percent 4 11" xfId="2926" xr:uid="{00000000-0005-0000-0000-000084100000}"/>
    <cellStyle name="Percent 4 11 10" xfId="10026" xr:uid="{2E1415F4-7365-4A81-BC71-24B6D53F4481}"/>
    <cellStyle name="Percent 4 11 11" xfId="10027" xr:uid="{ABFB3263-F384-443D-AD3E-84D514683BA2}"/>
    <cellStyle name="Percent 4 11 12" xfId="10025" xr:uid="{7A35FDA7-9356-4044-BCCB-BD2CE13E8DE2}"/>
    <cellStyle name="Percent 4 11 2" xfId="10028" xr:uid="{47C6F0A0-3925-4BA1-943C-B55F4DE80CCD}"/>
    <cellStyle name="Percent 4 11 2 2" xfId="10029" xr:uid="{C3E82852-F548-457A-9000-48F23154E14A}"/>
    <cellStyle name="Percent 4 11 2 2 2" xfId="10030" xr:uid="{8FAC6100-3645-40E6-A590-B30E6CDDCFDA}"/>
    <cellStyle name="Percent 4 11 2 3" xfId="10031" xr:uid="{56C82398-71B9-4313-BF5C-9E8670B3327A}"/>
    <cellStyle name="Percent 4 11 2 3 2" xfId="10032" xr:uid="{22837BAA-9CC4-4A28-81EF-25D50F547C12}"/>
    <cellStyle name="Percent 4 11 2 4" xfId="10033" xr:uid="{D1EAFAB9-7F30-44A9-BDAA-4119FDC17329}"/>
    <cellStyle name="Percent 4 11 2 5" xfId="10034" xr:uid="{36F94490-BD12-4C41-9679-34AD037FACEE}"/>
    <cellStyle name="Percent 4 11 3" xfId="10035" xr:uid="{2CB98B71-FDA6-43E9-8BB2-153FAC226EB8}"/>
    <cellStyle name="Percent 4 11 3 2" xfId="10036" xr:uid="{9C7681E8-A073-427D-95EE-D6F6689FB5F6}"/>
    <cellStyle name="Percent 4 11 3 2 2" xfId="10037" xr:uid="{8A801F0D-0079-42F0-97FE-9C8C5EF88A6A}"/>
    <cellStyle name="Percent 4 11 3 3" xfId="10038" xr:uid="{7B61AEFA-CE09-4851-8DEC-4A17FA921007}"/>
    <cellStyle name="Percent 4 11 3 3 2" xfId="10039" xr:uid="{068BABE7-8124-4A87-913A-AA4214E65622}"/>
    <cellStyle name="Percent 4 11 3 4" xfId="10040" xr:uid="{06C8DCEF-921C-434F-A6A8-9F88DA42B662}"/>
    <cellStyle name="Percent 4 11 4" xfId="10041" xr:uid="{4109D6AB-B6F3-415D-8B94-9A517652039F}"/>
    <cellStyle name="Percent 4 11 4 2" xfId="10042" xr:uid="{E4DF92C3-928B-45CC-AA00-A6C9462EF965}"/>
    <cellStyle name="Percent 4 11 4 2 2" xfId="10043" xr:uid="{D2E0FDAD-9D6A-4A15-982A-47852DC9E8A0}"/>
    <cellStyle name="Percent 4 11 4 3" xfId="10044" xr:uid="{B8726C9A-9E44-46E9-9932-32784F078F39}"/>
    <cellStyle name="Percent 4 11 4 3 2" xfId="10045" xr:uid="{442BE6F6-BEDE-4153-BF98-E0C7C55DE13F}"/>
    <cellStyle name="Percent 4 11 4 4" xfId="10046" xr:uid="{81665742-BCE3-4F25-8F37-BCA843AAEF42}"/>
    <cellStyle name="Percent 4 11 5" xfId="10047" xr:uid="{F6DEC45B-2248-4A7E-8EEC-629C0972D07F}"/>
    <cellStyle name="Percent 4 11 5 2" xfId="10048" xr:uid="{60667824-B538-4CB3-9649-5408CFFC2933}"/>
    <cellStyle name="Percent 4 11 5 2 2" xfId="10049" xr:uid="{A22BBA40-3B9A-4A83-844A-F164BF97895B}"/>
    <cellStyle name="Percent 4 11 5 3" xfId="10050" xr:uid="{2FCC36AB-43B7-4A05-A54D-121B36CBA5CF}"/>
    <cellStyle name="Percent 4 11 5 3 2" xfId="10051" xr:uid="{F310DA48-7CD2-47C3-B964-1FD22218B611}"/>
    <cellStyle name="Percent 4 11 5 4" xfId="10052" xr:uid="{EF1BED88-37D9-4852-BFFE-2365FC5300DE}"/>
    <cellStyle name="Percent 4 11 5 4 2" xfId="10053" xr:uid="{33C31310-9BF2-4FD1-B7CC-EA24E806A94C}"/>
    <cellStyle name="Percent 4 11 5 5" xfId="10054" xr:uid="{476768AF-F027-4011-B441-04AA92971A4F}"/>
    <cellStyle name="Percent 4 11 6" xfId="10055" xr:uid="{AEC5CAA4-1FDC-41C8-9EC3-657DD66F1A30}"/>
    <cellStyle name="Percent 4 11 6 2" xfId="10056" xr:uid="{0AEE9FD7-4C68-4914-A067-A26E3CBEC34C}"/>
    <cellStyle name="Percent 4 11 6 2 2" xfId="10057" xr:uid="{C63397A8-AA40-49DF-BAEF-E74086EC7C18}"/>
    <cellStyle name="Percent 4 11 6 3" xfId="10058" xr:uid="{EA00EC4C-F53E-4FA7-B2D3-EFA86AE5AF6C}"/>
    <cellStyle name="Percent 4 11 6 3 2" xfId="10059" xr:uid="{D3060164-C023-4A69-975D-742EDE4E1DB4}"/>
    <cellStyle name="Percent 4 11 6 4" xfId="10060" xr:uid="{5CB8D24B-EB6F-44E0-92D1-05304EAC8644}"/>
    <cellStyle name="Percent 4 11 7" xfId="10061" xr:uid="{10532701-B3B5-4BD4-96C7-7070F3F19EE9}"/>
    <cellStyle name="Percent 4 11 7 2" xfId="10062" xr:uid="{7DDC602F-6B95-4498-A36B-012199F453F1}"/>
    <cellStyle name="Percent 4 11 8" xfId="10063" xr:uid="{AC7EB56A-28AD-4434-85F8-BBEC59270C0B}"/>
    <cellStyle name="Percent 4 11 8 2" xfId="10064" xr:uid="{0467EBDF-97EF-4DC2-BD5F-3D1C06A0C4A2}"/>
    <cellStyle name="Percent 4 11 9" xfId="10065" xr:uid="{1494B265-5390-461E-B9C3-5B91AA86971A}"/>
    <cellStyle name="Percent 4 11 9 2" xfId="10066" xr:uid="{012B76FF-C5CB-49C0-B60A-0D3E37371E75}"/>
    <cellStyle name="Percent 4 12" xfId="2927" xr:uid="{00000000-0005-0000-0000-000085100000}"/>
    <cellStyle name="Percent 4 12 10" xfId="10068" xr:uid="{FAA18EE6-F190-4F9F-91CE-EE3AC6A7B94D}"/>
    <cellStyle name="Percent 4 12 11" xfId="10069" xr:uid="{37A25562-EE58-4F14-AF16-FCC5BFC6E7A1}"/>
    <cellStyle name="Percent 4 12 12" xfId="10067" xr:uid="{7A17D41E-E665-4B4A-9E8F-3BE2E8C7D7E1}"/>
    <cellStyle name="Percent 4 12 2" xfId="10070" xr:uid="{BD1BC2FB-4827-4D0A-A0E8-B7BAF7C3D335}"/>
    <cellStyle name="Percent 4 12 2 2" xfId="10071" xr:uid="{5C84349A-0F93-4917-B0CB-6006F69842CA}"/>
    <cellStyle name="Percent 4 12 2 2 2" xfId="10072" xr:uid="{B30A8214-1CC0-4480-B879-962AD0C979FA}"/>
    <cellStyle name="Percent 4 12 2 3" xfId="10073" xr:uid="{43F469FA-04CF-4930-9F90-1B2C5AD5BAF2}"/>
    <cellStyle name="Percent 4 12 2 3 2" xfId="10074" xr:uid="{065E6D7E-0BCB-4816-ADA7-E733F544A4FE}"/>
    <cellStyle name="Percent 4 12 2 4" xfId="10075" xr:uid="{8F533538-042D-4E43-A6C1-F0E120214645}"/>
    <cellStyle name="Percent 4 12 2 5" xfId="10076" xr:uid="{D6B09A76-7A81-41E9-A956-BA5EDFCF9F0B}"/>
    <cellStyle name="Percent 4 12 3" xfId="10077" xr:uid="{961FD51E-EB5F-43C1-B681-938E7EA839AD}"/>
    <cellStyle name="Percent 4 12 3 2" xfId="10078" xr:uid="{F1AFCA0F-8B34-4301-B7F7-FCE991859842}"/>
    <cellStyle name="Percent 4 12 3 2 2" xfId="10079" xr:uid="{BB594D81-DAE6-4EB7-9D1D-3AE603B45041}"/>
    <cellStyle name="Percent 4 12 3 3" xfId="10080" xr:uid="{72D5AF87-2D4B-4592-88C4-7402CC42DC86}"/>
    <cellStyle name="Percent 4 12 3 3 2" xfId="10081" xr:uid="{03BF7A5A-5B6D-4060-979D-7756FFEE850C}"/>
    <cellStyle name="Percent 4 12 3 4" xfId="10082" xr:uid="{4CE478A3-841A-4752-9B36-CF720D155355}"/>
    <cellStyle name="Percent 4 12 4" xfId="10083" xr:uid="{F615D059-2E94-426C-AC9B-55A84CD35ADF}"/>
    <cellStyle name="Percent 4 12 4 2" xfId="10084" xr:uid="{B0A3EE2E-D776-4855-BD42-A864B7FDA253}"/>
    <cellStyle name="Percent 4 12 4 2 2" xfId="10085" xr:uid="{9E8D2223-4376-41F7-B342-62FE2DCC091C}"/>
    <cellStyle name="Percent 4 12 4 3" xfId="10086" xr:uid="{A3FD0A69-024F-4805-9B38-4752B872979E}"/>
    <cellStyle name="Percent 4 12 4 3 2" xfId="10087" xr:uid="{3061A252-D55F-4FD9-B74A-16211EC1D09C}"/>
    <cellStyle name="Percent 4 12 4 4" xfId="10088" xr:uid="{430D5D35-505B-41DA-9B1F-A4AB94A6A688}"/>
    <cellStyle name="Percent 4 12 5" xfId="10089" xr:uid="{C216F716-FE8A-4171-9EC2-699A06E60AEF}"/>
    <cellStyle name="Percent 4 12 5 2" xfId="10090" xr:uid="{F7CF8EEF-E4FC-4CDE-B33F-7DF490B24C13}"/>
    <cellStyle name="Percent 4 12 5 2 2" xfId="10091" xr:uid="{9593D93C-CD0C-45B6-A8FA-7CAA4882F4B2}"/>
    <cellStyle name="Percent 4 12 5 3" xfId="10092" xr:uid="{8F081648-C577-4480-9E6D-5A12C22BCF5A}"/>
    <cellStyle name="Percent 4 12 5 3 2" xfId="10093" xr:uid="{59EB3EDA-1E88-408A-BC19-7680D97F3AE1}"/>
    <cellStyle name="Percent 4 12 5 4" xfId="10094" xr:uid="{48F51CD8-BEA0-4FB5-B22B-6910A4C7F340}"/>
    <cellStyle name="Percent 4 12 5 4 2" xfId="10095" xr:uid="{BB39D698-791F-432B-997B-AA67E368CB87}"/>
    <cellStyle name="Percent 4 12 5 5" xfId="10096" xr:uid="{7B020974-22E4-4BA6-8981-935454A4F149}"/>
    <cellStyle name="Percent 4 12 6" xfId="10097" xr:uid="{8895D707-1C84-45CF-9A39-F2A708633391}"/>
    <cellStyle name="Percent 4 12 6 2" xfId="10098" xr:uid="{4B365926-CA5D-4F30-AB03-709A2387F1FD}"/>
    <cellStyle name="Percent 4 12 6 2 2" xfId="10099" xr:uid="{C4D26CDE-2856-4803-9F92-BB3B23D81B84}"/>
    <cellStyle name="Percent 4 12 6 3" xfId="10100" xr:uid="{1D1FA550-7FA9-437A-A52F-90957DC1611C}"/>
    <cellStyle name="Percent 4 12 6 3 2" xfId="10101" xr:uid="{16CF08DA-F532-4FEF-A12C-BA0B8C3DF6C9}"/>
    <cellStyle name="Percent 4 12 6 4" xfId="10102" xr:uid="{32141FB1-FA4F-4D56-896B-1620A2EF8DD5}"/>
    <cellStyle name="Percent 4 12 7" xfId="10103" xr:uid="{24CA58F5-78BD-445D-B326-914866C81224}"/>
    <cellStyle name="Percent 4 12 7 2" xfId="10104" xr:uid="{4A523D7D-F89C-42E8-B6AB-879D56A68531}"/>
    <cellStyle name="Percent 4 12 8" xfId="10105" xr:uid="{2302B101-EB8E-44C1-A9F6-DCA29E8181D7}"/>
    <cellStyle name="Percent 4 12 8 2" xfId="10106" xr:uid="{7CB1A8F3-D129-4FA7-98D5-183037DA5B27}"/>
    <cellStyle name="Percent 4 12 9" xfId="10107" xr:uid="{770E5F2E-4673-4062-91F7-307087C8A155}"/>
    <cellStyle name="Percent 4 12 9 2" xfId="10108" xr:uid="{60130CCC-C547-4878-83E1-D9C1A216F163}"/>
    <cellStyle name="Percent 4 13" xfId="2928" xr:uid="{00000000-0005-0000-0000-000086100000}"/>
    <cellStyle name="Percent 4 13 10" xfId="10110" xr:uid="{C09BB8B3-C759-4B0E-B66A-F0DC84C3B268}"/>
    <cellStyle name="Percent 4 13 11" xfId="10111" xr:uid="{EDA5092F-44BC-4EBE-8C3F-0C7A714856EA}"/>
    <cellStyle name="Percent 4 13 12" xfId="10109" xr:uid="{FD522D52-CCEE-4DF7-9973-95C22F764E95}"/>
    <cellStyle name="Percent 4 13 2" xfId="10112" xr:uid="{9D7DFCCB-BF84-4DB3-B0AC-67F6CB11C222}"/>
    <cellStyle name="Percent 4 13 2 2" xfId="10113" xr:uid="{3F0EBEA8-18A5-453E-A0C3-4CA6610E7008}"/>
    <cellStyle name="Percent 4 13 2 2 2" xfId="10114" xr:uid="{F3CA496B-10BC-4F4D-A35C-30D8AE0708EA}"/>
    <cellStyle name="Percent 4 13 2 3" xfId="10115" xr:uid="{8373F906-2FC6-49BE-9E65-3AB3DFE182A4}"/>
    <cellStyle name="Percent 4 13 2 3 2" xfId="10116" xr:uid="{BBFFB28A-C112-463E-A450-148DA8ECF2EE}"/>
    <cellStyle name="Percent 4 13 2 4" xfId="10117" xr:uid="{967498E5-C939-412F-86CC-AE8456ED6A91}"/>
    <cellStyle name="Percent 4 13 2 5" xfId="10118" xr:uid="{C31C47A5-763C-441B-9782-AB3656753772}"/>
    <cellStyle name="Percent 4 13 3" xfId="10119" xr:uid="{CF0973A2-1E18-4961-B32C-AA8D9EF25E49}"/>
    <cellStyle name="Percent 4 13 3 2" xfId="10120" xr:uid="{ADBB3084-095A-40F2-B1E4-3F205E21429A}"/>
    <cellStyle name="Percent 4 13 3 2 2" xfId="10121" xr:uid="{969E54E2-4897-4208-B37F-49457CD4420B}"/>
    <cellStyle name="Percent 4 13 3 3" xfId="10122" xr:uid="{B1F53B62-F1A3-47F8-9173-1AC9CA04480D}"/>
    <cellStyle name="Percent 4 13 3 3 2" xfId="10123" xr:uid="{0B7B260A-9E66-4A07-BF3C-76F394E88C1B}"/>
    <cellStyle name="Percent 4 13 3 4" xfId="10124" xr:uid="{ABAD91ED-E2B1-464C-A0FD-879664F9647E}"/>
    <cellStyle name="Percent 4 13 4" xfId="10125" xr:uid="{D72F608D-6291-4DEB-A73A-660CCF28A485}"/>
    <cellStyle name="Percent 4 13 4 2" xfId="10126" xr:uid="{49E0E0AC-1FE0-4399-9DF1-892F074EF293}"/>
    <cellStyle name="Percent 4 13 4 2 2" xfId="10127" xr:uid="{6BFA3928-41A5-41EF-8871-07C9B6068876}"/>
    <cellStyle name="Percent 4 13 4 3" xfId="10128" xr:uid="{6172DEBE-72E6-402B-909C-2A2D15BF6623}"/>
    <cellStyle name="Percent 4 13 4 3 2" xfId="10129" xr:uid="{E4FFA798-93A3-4A85-98FB-81995D3DD61D}"/>
    <cellStyle name="Percent 4 13 4 4" xfId="10130" xr:uid="{517630C4-5A3A-4A36-ABB7-10DEB99C7EBA}"/>
    <cellStyle name="Percent 4 13 5" xfId="10131" xr:uid="{A0A6A03E-B3DF-4261-949C-5E6FD72D5DAA}"/>
    <cellStyle name="Percent 4 13 5 2" xfId="10132" xr:uid="{E16C0AC5-0440-4FA6-992B-7DD6542C309C}"/>
    <cellStyle name="Percent 4 13 5 2 2" xfId="10133" xr:uid="{83D7FF23-4183-4D69-9A4E-7F019B32D9BF}"/>
    <cellStyle name="Percent 4 13 5 3" xfId="10134" xr:uid="{D97CE564-1820-4AE4-8880-AA5A92A7C1A2}"/>
    <cellStyle name="Percent 4 13 5 3 2" xfId="10135" xr:uid="{CFFCBB85-C91B-45A2-AE4B-F7EA3D57689A}"/>
    <cellStyle name="Percent 4 13 5 4" xfId="10136" xr:uid="{BB4E6641-141D-4FC7-A853-F503917238A6}"/>
    <cellStyle name="Percent 4 13 5 4 2" xfId="10137" xr:uid="{C342BF7E-FE2D-4AA9-B18E-EBFC57951494}"/>
    <cellStyle name="Percent 4 13 5 5" xfId="10138" xr:uid="{01A671D3-124B-400E-A9C3-5EC1EE2F0750}"/>
    <cellStyle name="Percent 4 13 6" xfId="10139" xr:uid="{95B344D5-408F-455E-AE8E-71C81A1B8372}"/>
    <cellStyle name="Percent 4 13 6 2" xfId="10140" xr:uid="{9F4E559D-8715-4787-A3F2-AFC894720E2F}"/>
    <cellStyle name="Percent 4 13 6 2 2" xfId="10141" xr:uid="{012DDF65-87B7-4F57-ABF3-6E5F1473F943}"/>
    <cellStyle name="Percent 4 13 6 3" xfId="10142" xr:uid="{83079C4B-2F75-4C2F-8D51-26C0797F12BA}"/>
    <cellStyle name="Percent 4 13 6 3 2" xfId="10143" xr:uid="{63A3667A-FB08-4F4D-BFD7-14D1F5FF7AD9}"/>
    <cellStyle name="Percent 4 13 6 4" xfId="10144" xr:uid="{29CA6AFF-A4A1-4CE6-A5B2-22DED82FDC79}"/>
    <cellStyle name="Percent 4 13 7" xfId="10145" xr:uid="{A15282BD-0F69-4A84-9268-BA6D877960D7}"/>
    <cellStyle name="Percent 4 13 7 2" xfId="10146" xr:uid="{261941F5-35C8-4725-A039-C58B6080F776}"/>
    <cellStyle name="Percent 4 13 8" xfId="10147" xr:uid="{3E716741-EE8F-4EE3-9ED2-4AD68AB0FFB1}"/>
    <cellStyle name="Percent 4 13 8 2" xfId="10148" xr:uid="{E2BE73C3-E813-4971-9DCA-ABB72EDEDF30}"/>
    <cellStyle name="Percent 4 13 9" xfId="10149" xr:uid="{42F63FAF-DF12-45C4-ACF1-AEC78E4EC582}"/>
    <cellStyle name="Percent 4 13 9 2" xfId="10150" xr:uid="{426818F8-E980-4C6E-8884-541BA772FB3E}"/>
    <cellStyle name="Percent 4 14" xfId="2929" xr:uid="{00000000-0005-0000-0000-000087100000}"/>
    <cellStyle name="Percent 4 14 10" xfId="10152" xr:uid="{48E9F162-4172-4714-B486-6ADFD3EFF835}"/>
    <cellStyle name="Percent 4 14 10 2" xfId="10153" xr:uid="{7ECCFD53-2722-49F3-8C9E-5F208D8CFAB0}"/>
    <cellStyle name="Percent 4 14 11" xfId="10154" xr:uid="{7DE31CF8-06B2-4FE9-996B-77B47EB2170B}"/>
    <cellStyle name="Percent 4 14 12" xfId="10155" xr:uid="{8773BE5C-7EA9-4169-AD3D-36FA2DDFE51A}"/>
    <cellStyle name="Percent 4 14 13" xfId="10151" xr:uid="{FA679AEB-3A46-4DEF-9F06-498B0CCDC90C}"/>
    <cellStyle name="Percent 4 14 2" xfId="10156" xr:uid="{6D53B56B-902F-49E3-B894-53003E261C5D}"/>
    <cellStyle name="Percent 4 14 2 10" xfId="10157" xr:uid="{AE949887-ECC8-41BF-9336-0D597730F928}"/>
    <cellStyle name="Percent 4 14 2 2" xfId="10158" xr:uid="{9976875C-3DAC-4217-B91A-2C40D312FA75}"/>
    <cellStyle name="Percent 4 14 2 2 2" xfId="10159" xr:uid="{ACE1A2BC-478B-4CB2-9827-7B774DCA684D}"/>
    <cellStyle name="Percent 4 14 2 2 2 2" xfId="10160" xr:uid="{88A5F727-E4BB-4125-A703-63C98D9F18E8}"/>
    <cellStyle name="Percent 4 14 2 2 3" xfId="10161" xr:uid="{C5AB3E97-EF4E-42C9-887B-5600CA9B276B}"/>
    <cellStyle name="Percent 4 14 2 2 3 2" xfId="10162" xr:uid="{BCC11F95-7E5E-442C-87B7-A195A957F919}"/>
    <cellStyle name="Percent 4 14 2 2 4" xfId="10163" xr:uid="{F7D54905-EA00-4DC3-9F0B-F5703CAD2C67}"/>
    <cellStyle name="Percent 4 14 2 3" xfId="10164" xr:uid="{83D6F749-C16B-429A-8DFD-E264F7A70C04}"/>
    <cellStyle name="Percent 4 14 2 3 2" xfId="10165" xr:uid="{ACD603D6-87C1-4009-ACD0-C71D3F589FB8}"/>
    <cellStyle name="Percent 4 14 2 3 2 2" xfId="10166" xr:uid="{66D9D4F0-B34A-4DE8-B817-C68837A01211}"/>
    <cellStyle name="Percent 4 14 2 3 3" xfId="10167" xr:uid="{1BF21D1B-3F89-49B2-814A-9BF8A937A49C}"/>
    <cellStyle name="Percent 4 14 2 3 3 2" xfId="10168" xr:uid="{D9B32E18-9FFB-42FA-9656-DF40F21429E4}"/>
    <cellStyle name="Percent 4 14 2 3 4" xfId="10169" xr:uid="{F70D7E32-3820-4B30-8FAE-A25B36C45629}"/>
    <cellStyle name="Percent 4 14 2 4" xfId="10170" xr:uid="{52A9E8F6-710F-475A-B9EF-5880DCE78D26}"/>
    <cellStyle name="Percent 4 14 2 4 2" xfId="10171" xr:uid="{B97738AB-C29D-4631-A1E2-42A8066A2B0C}"/>
    <cellStyle name="Percent 4 14 2 4 2 2" xfId="10172" xr:uid="{360051F9-10D4-4997-B948-EE1C48A016DA}"/>
    <cellStyle name="Percent 4 14 2 4 3" xfId="10173" xr:uid="{350B9363-B0EC-4F1E-88FA-454EDD6825A1}"/>
    <cellStyle name="Percent 4 14 2 4 3 2" xfId="10174" xr:uid="{3C259E4B-9D67-4356-B0E8-3500AF705465}"/>
    <cellStyle name="Percent 4 14 2 4 4" xfId="10175" xr:uid="{72478748-BBF7-495D-BF1C-7F027CCEE731}"/>
    <cellStyle name="Percent 4 14 2 4 4 2" xfId="10176" xr:uid="{CC6C5291-38DF-4C92-BA6A-8AF5D39D7F11}"/>
    <cellStyle name="Percent 4 14 2 4 5" xfId="10177" xr:uid="{5F147B8D-0419-4BA1-9FEC-DBE048CEC629}"/>
    <cellStyle name="Percent 4 14 2 5" xfId="10178" xr:uid="{73F19882-C43B-4C92-BB75-99938EE0695C}"/>
    <cellStyle name="Percent 4 14 2 5 2" xfId="10179" xr:uid="{57FC7D65-3F63-43F0-981C-1B2E7CBA31E6}"/>
    <cellStyle name="Percent 4 14 2 5 2 2" xfId="10180" xr:uid="{38969BD3-89C7-4BD5-8FB6-395BCD1908F0}"/>
    <cellStyle name="Percent 4 14 2 5 3" xfId="10181" xr:uid="{6C94C58B-E117-4159-8409-C76815140D2A}"/>
    <cellStyle name="Percent 4 14 2 5 3 2" xfId="10182" xr:uid="{22AE8A2F-D460-49AD-B8ED-C01B3B6F5E02}"/>
    <cellStyle name="Percent 4 14 2 5 4" xfId="10183" xr:uid="{C40A3D32-0768-434C-A43B-5A5D0FA7F6A7}"/>
    <cellStyle name="Percent 4 14 2 6" xfId="10184" xr:uid="{01665501-7D5C-440A-9FD1-A30804D7B146}"/>
    <cellStyle name="Percent 4 14 2 6 2" xfId="10185" xr:uid="{C2B0E991-170F-4B49-93CF-225A3EE7905A}"/>
    <cellStyle name="Percent 4 14 2 7" xfId="10186" xr:uid="{C60402E3-C185-438D-9CC7-DB8CE5AFBBFD}"/>
    <cellStyle name="Percent 4 14 2 7 2" xfId="10187" xr:uid="{52B2958C-837C-4F95-A0B7-D29E629EC997}"/>
    <cellStyle name="Percent 4 14 2 8" xfId="10188" xr:uid="{221A79E5-2FA9-4D7D-BC21-0F443614E43E}"/>
    <cellStyle name="Percent 4 14 2 8 2" xfId="10189" xr:uid="{58E18A64-CF4D-4C58-9E71-33C2E667560F}"/>
    <cellStyle name="Percent 4 14 2 9" xfId="10190" xr:uid="{0DD9A160-E1DD-4D0E-92BE-BAD2334320AB}"/>
    <cellStyle name="Percent 4 14 3" xfId="10191" xr:uid="{53D31AA4-B93C-4640-8D17-973579210DCB}"/>
    <cellStyle name="Percent 4 14 3 2" xfId="10192" xr:uid="{C8FC0044-44D3-4846-B3CB-D48FBFD76531}"/>
    <cellStyle name="Percent 4 14 3 2 2" xfId="10193" xr:uid="{7CBB2F59-DCEF-4242-8E36-B9F71EAE3272}"/>
    <cellStyle name="Percent 4 14 3 3" xfId="10194" xr:uid="{7671E607-F267-4762-B034-D10AA38CEDC8}"/>
    <cellStyle name="Percent 4 14 3 3 2" xfId="10195" xr:uid="{630EABA7-B45F-4B00-AE86-563502FE1BA0}"/>
    <cellStyle name="Percent 4 14 3 4" xfId="10196" xr:uid="{5F4B5DB2-43A4-40F5-82C5-B0204B25C855}"/>
    <cellStyle name="Percent 4 14 3 5" xfId="10197" xr:uid="{3247ACCB-5D02-4EF3-BD17-89B2184A90C2}"/>
    <cellStyle name="Percent 4 14 4" xfId="10198" xr:uid="{AF0C1A2D-7F2C-42F9-9C28-FFB627582F1F}"/>
    <cellStyle name="Percent 4 14 4 2" xfId="10199" xr:uid="{F630472E-B49E-4D7E-BF91-0501540A8EB0}"/>
    <cellStyle name="Percent 4 14 4 2 2" xfId="10200" xr:uid="{34FA5925-A637-4023-BDE0-656A7AD49573}"/>
    <cellStyle name="Percent 4 14 4 3" xfId="10201" xr:uid="{BA61B4C9-B69D-485A-9551-3F4627DA1E57}"/>
    <cellStyle name="Percent 4 14 4 3 2" xfId="10202" xr:uid="{6F60D242-F53F-45A9-8681-CE853E23DB2E}"/>
    <cellStyle name="Percent 4 14 4 4" xfId="10203" xr:uid="{C03947E4-1F79-4C96-BD63-8D28E60D103F}"/>
    <cellStyle name="Percent 4 14 5" xfId="10204" xr:uid="{C7FCC1AB-82CF-43F9-BBF8-8228876D0ED1}"/>
    <cellStyle name="Percent 4 14 5 2" xfId="10205" xr:uid="{0E0ADAA9-1FAB-4F54-84B5-AF83CDD9600B}"/>
    <cellStyle name="Percent 4 14 5 2 2" xfId="10206" xr:uid="{F601ABF6-E5D0-4148-A3C0-85FFBAFBDDD1}"/>
    <cellStyle name="Percent 4 14 5 3" xfId="10207" xr:uid="{D6D8C23A-019A-4BF3-90A6-D4552FE397BA}"/>
    <cellStyle name="Percent 4 14 5 3 2" xfId="10208" xr:uid="{759F1D7F-9B8B-4CF2-BF3F-20D59749DCEC}"/>
    <cellStyle name="Percent 4 14 5 4" xfId="10209" xr:uid="{80AF6540-AEEA-4E6A-9633-3F708CCD01D1}"/>
    <cellStyle name="Percent 4 14 6" xfId="10210" xr:uid="{6E83D50E-9090-4C43-AE8C-6F538C929BC7}"/>
    <cellStyle name="Percent 4 14 6 2" xfId="10211" xr:uid="{1EF68BCE-2710-4D63-96E8-AF16FECD7233}"/>
    <cellStyle name="Percent 4 14 6 2 2" xfId="10212" xr:uid="{7EE5C55C-20AE-4274-9B56-782D34F6BFF9}"/>
    <cellStyle name="Percent 4 14 6 3" xfId="10213" xr:uid="{13B4E085-9850-46EE-832D-7E9E2D111730}"/>
    <cellStyle name="Percent 4 14 6 3 2" xfId="10214" xr:uid="{0EF724FE-C398-4421-97A5-E313382770DA}"/>
    <cellStyle name="Percent 4 14 6 4" xfId="10215" xr:uid="{7AA55BD7-0820-430E-ACA2-E491A5135372}"/>
    <cellStyle name="Percent 4 14 6 4 2" xfId="10216" xr:uid="{CBB4870F-5B92-423F-B3F3-2A8E1720533D}"/>
    <cellStyle name="Percent 4 14 6 5" xfId="10217" xr:uid="{6DBAADE2-9857-446A-B151-F2A5E9482376}"/>
    <cellStyle name="Percent 4 14 7" xfId="10218" xr:uid="{23F6EB15-76C7-48CD-B3C7-1CD809C85B30}"/>
    <cellStyle name="Percent 4 14 7 2" xfId="10219" xr:uid="{CC8E5767-E2D1-4438-BF20-778B36945DFB}"/>
    <cellStyle name="Percent 4 14 7 2 2" xfId="10220" xr:uid="{6B83596D-1407-41DF-A522-11C5BE07BB5B}"/>
    <cellStyle name="Percent 4 14 7 3" xfId="10221" xr:uid="{340A7A9B-D085-49F7-8255-13DA5E044A16}"/>
    <cellStyle name="Percent 4 14 7 3 2" xfId="10222" xr:uid="{58787D49-303C-4E94-9D5C-ACA5BA3A97B8}"/>
    <cellStyle name="Percent 4 14 7 4" xfId="10223" xr:uid="{1C047AD8-FCA7-4DDB-A1B2-B2DBDF808E04}"/>
    <cellStyle name="Percent 4 14 8" xfId="10224" xr:uid="{3363FAA5-963B-4C7F-BA59-BD0F1B5498C3}"/>
    <cellStyle name="Percent 4 14 8 2" xfId="10225" xr:uid="{CD394034-106F-4176-B6AE-42FD81375A6D}"/>
    <cellStyle name="Percent 4 14 9" xfId="10226" xr:uid="{1CE9EEA5-C0B0-467E-B243-B7387B0CF054}"/>
    <cellStyle name="Percent 4 14 9 2" xfId="10227" xr:uid="{8A75740C-38E9-4F3B-82B1-838504D51BA4}"/>
    <cellStyle name="Percent 4 15" xfId="2930" xr:uid="{00000000-0005-0000-0000-000088100000}"/>
    <cellStyle name="Percent 4 15 10" xfId="10229" xr:uid="{5DC3EBF0-4F95-41AC-94F1-20C9413261F0}"/>
    <cellStyle name="Percent 4 15 11" xfId="10230" xr:uid="{AC5D5BE8-F111-4426-9C09-4F60C16B0636}"/>
    <cellStyle name="Percent 4 15 12" xfId="10228" xr:uid="{79FD2729-6DFE-4617-B42B-D4A7871E7560}"/>
    <cellStyle name="Percent 4 15 2" xfId="10231" xr:uid="{E7EA183A-FA0D-49B6-83B2-7BBCFA865912}"/>
    <cellStyle name="Percent 4 15 2 2" xfId="10232" xr:uid="{EE02E9CD-71A2-4850-BEFE-59B474BA9068}"/>
    <cellStyle name="Percent 4 15 2 2 2" xfId="10233" xr:uid="{025711CC-EA1C-43FA-86B3-792FC994A83C}"/>
    <cellStyle name="Percent 4 15 2 3" xfId="10234" xr:uid="{A028F661-AF79-427C-B577-6AF487B279E4}"/>
    <cellStyle name="Percent 4 15 2 3 2" xfId="10235" xr:uid="{21ACE8F3-B9EE-41D4-8DDF-A281155CD22E}"/>
    <cellStyle name="Percent 4 15 2 4" xfId="10236" xr:uid="{861FE22C-918D-4517-A89D-F1E48A7DE602}"/>
    <cellStyle name="Percent 4 15 2 5" xfId="10237" xr:uid="{D670C029-3784-48A9-8122-5851C9F25902}"/>
    <cellStyle name="Percent 4 15 3" xfId="10238" xr:uid="{980C825F-38B3-4648-BDA8-D07C54D94A8C}"/>
    <cellStyle name="Percent 4 15 3 2" xfId="10239" xr:uid="{8FFE38D3-055A-4259-A646-8F744EF40329}"/>
    <cellStyle name="Percent 4 15 3 2 2" xfId="10240" xr:uid="{F8BFA849-0C96-451A-AE56-1CC7BFD8DBB5}"/>
    <cellStyle name="Percent 4 15 3 3" xfId="10241" xr:uid="{F0990B06-1CB2-48A7-B1CF-2ADE4F375996}"/>
    <cellStyle name="Percent 4 15 3 3 2" xfId="10242" xr:uid="{AE95B504-94A4-4E3F-8DD8-9B7FA7CF9E8F}"/>
    <cellStyle name="Percent 4 15 3 4" xfId="10243" xr:uid="{79BB68BB-0B25-44ED-8EEA-0AA213D40055}"/>
    <cellStyle name="Percent 4 15 4" xfId="10244" xr:uid="{C3D09332-CE6B-4B98-BC01-AD359006FB03}"/>
    <cellStyle name="Percent 4 15 4 2" xfId="10245" xr:uid="{1D5DE2ED-AFF5-44F3-9215-4E46DCD97D1A}"/>
    <cellStyle name="Percent 4 15 4 2 2" xfId="10246" xr:uid="{7E29ED11-28CB-4A51-AC1A-DA431DBDC94D}"/>
    <cellStyle name="Percent 4 15 4 3" xfId="10247" xr:uid="{AC2E9BD9-C61E-4A7A-804A-9F24B565019D}"/>
    <cellStyle name="Percent 4 15 4 3 2" xfId="10248" xr:uid="{60359D55-2C81-48C3-9C9F-1CCD73770EC2}"/>
    <cellStyle name="Percent 4 15 4 4" xfId="10249" xr:uid="{EA472198-B7D7-46AD-B31C-A5C07FE072C1}"/>
    <cellStyle name="Percent 4 15 5" xfId="10250" xr:uid="{C0D43F99-815A-491E-B97E-A81C14525399}"/>
    <cellStyle name="Percent 4 15 5 2" xfId="10251" xr:uid="{C8D95E4B-444F-4D8F-8CCF-03C770EA9FD5}"/>
    <cellStyle name="Percent 4 15 5 2 2" xfId="10252" xr:uid="{888DBB1B-5E1A-4096-A517-0BA2DB42C4BD}"/>
    <cellStyle name="Percent 4 15 5 3" xfId="10253" xr:uid="{339F48C3-60E7-476F-A5B7-19CFB653BBCC}"/>
    <cellStyle name="Percent 4 15 5 3 2" xfId="10254" xr:uid="{037DEC1E-0122-4103-9DDF-6AFDDAEF2245}"/>
    <cellStyle name="Percent 4 15 5 4" xfId="10255" xr:uid="{96179571-0897-46A4-8415-C7D4860A1787}"/>
    <cellStyle name="Percent 4 15 5 4 2" xfId="10256" xr:uid="{3A926986-1A3C-4391-8BC9-C2B0C0CE3F09}"/>
    <cellStyle name="Percent 4 15 5 5" xfId="10257" xr:uid="{931CE50D-B230-4729-B9E9-1465A0D48C19}"/>
    <cellStyle name="Percent 4 15 6" xfId="10258" xr:uid="{3FCB71D3-349E-405B-B93D-FDFF4428D387}"/>
    <cellStyle name="Percent 4 15 6 2" xfId="10259" xr:uid="{82A230D8-3C6F-4776-9579-71F3C4406F6F}"/>
    <cellStyle name="Percent 4 15 6 2 2" xfId="10260" xr:uid="{A1AAF644-E7D1-42C9-992B-D4F4449E78FA}"/>
    <cellStyle name="Percent 4 15 6 3" xfId="10261" xr:uid="{BE8DAC9E-8E18-4F40-9B5A-0F8EC3F9E75B}"/>
    <cellStyle name="Percent 4 15 6 3 2" xfId="10262" xr:uid="{D3DA292D-3BF1-4A1A-B301-996EB0DCF918}"/>
    <cellStyle name="Percent 4 15 6 4" xfId="10263" xr:uid="{DE5AF16F-5DF5-4077-A99D-43D4F82C598E}"/>
    <cellStyle name="Percent 4 15 7" xfId="10264" xr:uid="{BFCE0EBD-6AAB-4B7A-8789-DC716B2A7144}"/>
    <cellStyle name="Percent 4 15 7 2" xfId="10265" xr:uid="{32B1100E-1038-4FD9-B76B-654610668901}"/>
    <cellStyle name="Percent 4 15 8" xfId="10266" xr:uid="{B7072752-B107-4583-B214-332B96CC4BBF}"/>
    <cellStyle name="Percent 4 15 8 2" xfId="10267" xr:uid="{4C794B3B-C531-4DC7-835A-14E6A44CE935}"/>
    <cellStyle name="Percent 4 15 9" xfId="10268" xr:uid="{09C8AFB6-A4F1-4E25-B3E1-E35E3A3579D6}"/>
    <cellStyle name="Percent 4 15 9 2" xfId="10269" xr:uid="{F84A3AC7-D303-42BE-800F-240783042B5E}"/>
    <cellStyle name="Percent 4 16" xfId="2931" xr:uid="{00000000-0005-0000-0000-000089100000}"/>
    <cellStyle name="Percent 4 16 10" xfId="10271" xr:uid="{E284B212-683B-4F2D-B8CE-F6082C1AB680}"/>
    <cellStyle name="Percent 4 16 11" xfId="10272" xr:uid="{6F58E005-39E0-4B59-B0C5-2A7360C2E917}"/>
    <cellStyle name="Percent 4 16 12" xfId="10270" xr:uid="{7440D767-CE9C-4F22-A848-19EDDBA37A16}"/>
    <cellStyle name="Percent 4 16 2" xfId="4684" xr:uid="{00000000-0005-0000-0000-00008A100000}"/>
    <cellStyle name="Percent 4 16 2 2" xfId="10274" xr:uid="{82CE0578-1411-44E0-8257-B78697D76957}"/>
    <cellStyle name="Percent 4 16 2 2 2" xfId="10275" xr:uid="{45AF633E-10A6-4DC1-B773-6EDDCC9AC6B9}"/>
    <cellStyle name="Percent 4 16 2 3" xfId="10276" xr:uid="{324D27DE-FA76-4558-9F66-604120A6F5A9}"/>
    <cellStyle name="Percent 4 16 2 3 2" xfId="10277" xr:uid="{6E6A4451-B095-4198-A63A-4B5BC269A7C6}"/>
    <cellStyle name="Percent 4 16 2 4" xfId="10278" xr:uid="{5C5DE2F6-AAAB-4082-8D59-AAB412079615}"/>
    <cellStyle name="Percent 4 16 2 5" xfId="10279" xr:uid="{C8A780A6-5C78-4546-BE59-0657600E551A}"/>
    <cellStyle name="Percent 4 16 2 6" xfId="10273" xr:uid="{EF3C48AF-EA96-4C17-8F5C-2E0BC0A0A53B}"/>
    <cellStyle name="Percent 4 16 3" xfId="10280" xr:uid="{D3A622AA-E827-43C1-A3B9-83DD626520B2}"/>
    <cellStyle name="Percent 4 16 3 2" xfId="10281" xr:uid="{B951BD43-6840-4210-A8AF-194B39E26DEF}"/>
    <cellStyle name="Percent 4 16 3 2 2" xfId="10282" xr:uid="{2AC8C7F4-6451-4810-98C7-EF1E35BBFE06}"/>
    <cellStyle name="Percent 4 16 3 3" xfId="10283" xr:uid="{02F31DCB-7B1D-4E96-B5CC-E800405D368C}"/>
    <cellStyle name="Percent 4 16 3 3 2" xfId="10284" xr:uid="{027FD186-18D2-46F7-971A-6CE9BA723A5A}"/>
    <cellStyle name="Percent 4 16 3 4" xfId="10285" xr:uid="{062B301D-1920-4BD4-82AB-011CB2D93FD8}"/>
    <cellStyle name="Percent 4 16 4" xfId="10286" xr:uid="{80E664BF-2C62-4913-A21A-98E2E30E887A}"/>
    <cellStyle name="Percent 4 16 4 2" xfId="10287" xr:uid="{09CEF44C-E8DB-46E0-B8A6-FA459483EE3B}"/>
    <cellStyle name="Percent 4 16 4 2 2" xfId="10288" xr:uid="{EE544126-11DC-4212-9B36-764E3BFE2347}"/>
    <cellStyle name="Percent 4 16 4 3" xfId="10289" xr:uid="{783695AD-DFD5-4CB6-8C5F-B96A9B19C864}"/>
    <cellStyle name="Percent 4 16 4 3 2" xfId="10290" xr:uid="{7CCCB449-6BE3-4F56-9D83-E1CA9F7B058A}"/>
    <cellStyle name="Percent 4 16 4 4" xfId="10291" xr:uid="{EB2EF7F2-F82E-440D-999B-3A3B34CE8945}"/>
    <cellStyle name="Percent 4 16 5" xfId="10292" xr:uid="{211F981C-A4C8-4464-8DF3-7821E21B1399}"/>
    <cellStyle name="Percent 4 16 5 2" xfId="10293" xr:uid="{8C141789-4E26-484F-A6C1-4C614EB5DAE4}"/>
    <cellStyle name="Percent 4 16 5 2 2" xfId="10294" xr:uid="{E8D11C28-6242-4405-91CC-9D93A0DD63E8}"/>
    <cellStyle name="Percent 4 16 5 3" xfId="10295" xr:uid="{C4F00684-87C1-4C55-9944-3271A18CE913}"/>
    <cellStyle name="Percent 4 16 5 3 2" xfId="10296" xr:uid="{281136E9-7F43-4512-9A58-106CABF9571B}"/>
    <cellStyle name="Percent 4 16 5 4" xfId="10297" xr:uid="{D59C1645-C5DF-432E-984C-B0AFC06C902B}"/>
    <cellStyle name="Percent 4 16 5 4 2" xfId="10298" xr:uid="{A624A621-C5CC-47D4-A105-D9B1F7D51E54}"/>
    <cellStyle name="Percent 4 16 5 5" xfId="10299" xr:uid="{22421D9E-1CC6-4356-A9A9-E162BF9AB0AA}"/>
    <cellStyle name="Percent 4 16 6" xfId="10300" xr:uid="{2B4B6EE5-FB6F-4115-B9C3-630567F4F1BC}"/>
    <cellStyle name="Percent 4 16 6 2" xfId="10301" xr:uid="{C53BB544-D76F-4086-ABFC-FD7F0184AF4B}"/>
    <cellStyle name="Percent 4 16 6 2 2" xfId="10302" xr:uid="{E9685012-B2E8-41C8-B44D-3F4DA45F009B}"/>
    <cellStyle name="Percent 4 16 6 3" xfId="10303" xr:uid="{550C1B94-73BE-40A7-9AD8-C628A7124777}"/>
    <cellStyle name="Percent 4 16 6 3 2" xfId="10304" xr:uid="{92BFD04A-0314-4FA9-9D8A-69D3FC1B3ABA}"/>
    <cellStyle name="Percent 4 16 6 4" xfId="10305" xr:uid="{8CAA8029-B262-4009-811C-8EF529A6DF4D}"/>
    <cellStyle name="Percent 4 16 7" xfId="10306" xr:uid="{835E6CE8-4B43-4ADC-9788-F1C95DE79BB4}"/>
    <cellStyle name="Percent 4 16 7 2" xfId="10307" xr:uid="{BA6E7499-E09B-4949-8E64-6400352A4A73}"/>
    <cellStyle name="Percent 4 16 8" xfId="10308" xr:uid="{77F02DD9-37F5-4A52-B923-E1CC3B83203B}"/>
    <cellStyle name="Percent 4 16 8 2" xfId="10309" xr:uid="{90EC21FE-0FE2-4546-BC84-683D0A0DC24C}"/>
    <cellStyle name="Percent 4 16 9" xfId="10310" xr:uid="{4384C86E-A51C-457F-8FF2-CC1653AF1067}"/>
    <cellStyle name="Percent 4 16 9 2" xfId="10311" xr:uid="{00DEF0B1-E568-4108-BB3B-9765C41B60A3}"/>
    <cellStyle name="Percent 4 17" xfId="2932" xr:uid="{00000000-0005-0000-0000-00008B100000}"/>
    <cellStyle name="Percent 4 17 10" xfId="10313" xr:uid="{D49278AA-B2C3-4FA1-B3CB-53A438BC2CAC}"/>
    <cellStyle name="Percent 4 17 11" xfId="10314" xr:uid="{A9F650D0-EA05-404E-8F13-B81337291E36}"/>
    <cellStyle name="Percent 4 17 12" xfId="10312" xr:uid="{D7521B68-667B-41DC-84EA-837348FFFEAE}"/>
    <cellStyle name="Percent 4 17 2" xfId="10315" xr:uid="{25D7C3BC-1403-41A4-A64B-D2715157DEA0}"/>
    <cellStyle name="Percent 4 17 2 2" xfId="10316" xr:uid="{C5792C78-635F-4532-8C9B-3050299CB2C2}"/>
    <cellStyle name="Percent 4 17 2 2 2" xfId="10317" xr:uid="{1B296A01-68D9-43BC-B9F5-21D63368DB51}"/>
    <cellStyle name="Percent 4 17 2 3" xfId="10318" xr:uid="{A3B0FA77-E72B-4B1C-8002-DFC3E643E920}"/>
    <cellStyle name="Percent 4 17 2 3 2" xfId="10319" xr:uid="{9F7640BF-C510-4452-8427-C211A27E61F3}"/>
    <cellStyle name="Percent 4 17 2 4" xfId="10320" xr:uid="{9E977B9E-32D7-4A3E-A1F3-6C62723B7A75}"/>
    <cellStyle name="Percent 4 17 2 5" xfId="10321" xr:uid="{A9C8FF66-F335-47B1-80E8-C08A757C7FF2}"/>
    <cellStyle name="Percent 4 17 3" xfId="10322" xr:uid="{39F33F26-A6C0-4510-B665-9C7DC968657C}"/>
    <cellStyle name="Percent 4 17 3 2" xfId="10323" xr:uid="{FA47112F-B5E0-44A2-9E99-3CBEEB658099}"/>
    <cellStyle name="Percent 4 17 3 2 2" xfId="10324" xr:uid="{8AB6DC72-FD36-49F8-9EC6-6F3D8CAEFE69}"/>
    <cellStyle name="Percent 4 17 3 3" xfId="10325" xr:uid="{EE3D4C50-885E-474C-979F-D7E8B0604C60}"/>
    <cellStyle name="Percent 4 17 3 3 2" xfId="10326" xr:uid="{4522D057-0A95-4564-8644-C8BFCA6632DD}"/>
    <cellStyle name="Percent 4 17 3 4" xfId="10327" xr:uid="{B0D37DFA-345C-4918-BA15-5387D92AB0BA}"/>
    <cellStyle name="Percent 4 17 4" xfId="10328" xr:uid="{DBA1D8F2-5579-4D76-8187-35BED98AE3E8}"/>
    <cellStyle name="Percent 4 17 4 2" xfId="10329" xr:uid="{D7B37C28-20B2-465D-9B05-85C57C398E77}"/>
    <cellStyle name="Percent 4 17 4 2 2" xfId="10330" xr:uid="{1C08DF67-B10E-4AE2-8400-C93891D52930}"/>
    <cellStyle name="Percent 4 17 4 3" xfId="10331" xr:uid="{F763F39B-E7A5-4EDB-BE2E-B384FBBC22DF}"/>
    <cellStyle name="Percent 4 17 4 3 2" xfId="10332" xr:uid="{901F5F51-3437-4B56-8AF1-54A5C21D4CB9}"/>
    <cellStyle name="Percent 4 17 4 4" xfId="10333" xr:uid="{EA070553-7EF6-4DCD-ACD8-6E9D3B95D27B}"/>
    <cellStyle name="Percent 4 17 5" xfId="10334" xr:uid="{0A4AFB98-F303-4B4C-ABBC-0BD59730C48C}"/>
    <cellStyle name="Percent 4 17 5 2" xfId="10335" xr:uid="{1DF95D1A-FC94-48F5-B425-745EC6E44915}"/>
    <cellStyle name="Percent 4 17 5 2 2" xfId="10336" xr:uid="{E3CBC3CB-08AA-4237-8462-8E18CC572CD1}"/>
    <cellStyle name="Percent 4 17 5 3" xfId="10337" xr:uid="{D8F238F7-1B6C-4A34-86C4-31DCB3E7D9D4}"/>
    <cellStyle name="Percent 4 17 5 3 2" xfId="10338" xr:uid="{361AD658-54BC-477D-A579-BC5CE7C2558E}"/>
    <cellStyle name="Percent 4 17 5 4" xfId="10339" xr:uid="{6BDFE20A-18EA-4213-B1BA-749112881855}"/>
    <cellStyle name="Percent 4 17 5 4 2" xfId="10340" xr:uid="{9A8A010D-00DE-4C11-862E-6E6ECCC9C59D}"/>
    <cellStyle name="Percent 4 17 5 5" xfId="10341" xr:uid="{25252BD5-2B5E-40E9-A6DE-71A0EACCF034}"/>
    <cellStyle name="Percent 4 17 6" xfId="10342" xr:uid="{74E486D6-A59D-4089-A05A-AC41BF2D0D02}"/>
    <cellStyle name="Percent 4 17 6 2" xfId="10343" xr:uid="{2622DABF-2618-4342-83A4-885CA9762C15}"/>
    <cellStyle name="Percent 4 17 6 2 2" xfId="10344" xr:uid="{97CA8C7B-DBD4-4F7B-8CA0-E755E2DBBB71}"/>
    <cellStyle name="Percent 4 17 6 3" xfId="10345" xr:uid="{99A2CE5B-33B0-4E1C-9EAB-29BED77BE432}"/>
    <cellStyle name="Percent 4 17 6 3 2" xfId="10346" xr:uid="{5675772A-EBC7-4B69-9355-4912E91A0158}"/>
    <cellStyle name="Percent 4 17 6 4" xfId="10347" xr:uid="{CA74342C-D14D-4BF2-B087-A8C1EF97EFB4}"/>
    <cellStyle name="Percent 4 17 7" xfId="10348" xr:uid="{08C6E96D-79EC-498B-9401-DDC8027F7C6A}"/>
    <cellStyle name="Percent 4 17 7 2" xfId="10349" xr:uid="{2C640E1C-DA47-454D-9397-90FA9523D0B6}"/>
    <cellStyle name="Percent 4 17 8" xfId="10350" xr:uid="{8085EEA5-DF43-4B2E-98CA-C32211189850}"/>
    <cellStyle name="Percent 4 17 8 2" xfId="10351" xr:uid="{38B5B795-C68C-4940-930C-41D2D1AB378B}"/>
    <cellStyle name="Percent 4 17 9" xfId="10352" xr:uid="{31DF4C84-EC9C-438F-BEE1-17719CC7945A}"/>
    <cellStyle name="Percent 4 17 9 2" xfId="10353" xr:uid="{F60C1EE1-2A07-4095-9EC7-D779BAAED06A}"/>
    <cellStyle name="Percent 4 18" xfId="2933" xr:uid="{00000000-0005-0000-0000-00008C100000}"/>
    <cellStyle name="Percent 4 18 10" xfId="10355" xr:uid="{ACCA2215-35D5-4D85-8C16-6E9C9BD252A5}"/>
    <cellStyle name="Percent 4 18 11" xfId="10356" xr:uid="{7B3E6710-EC25-4FC9-8003-6D540215EFD9}"/>
    <cellStyle name="Percent 4 18 12" xfId="10354" xr:uid="{71B099B7-33AB-4B2B-802B-5A194C6DAEA2}"/>
    <cellStyle name="Percent 4 18 2" xfId="10357" xr:uid="{F99B367A-9029-47CB-817D-1E2691903815}"/>
    <cellStyle name="Percent 4 18 2 2" xfId="10358" xr:uid="{7292A492-1B44-4AE4-BEC8-F93563CABD7A}"/>
    <cellStyle name="Percent 4 18 2 2 2" xfId="10359" xr:uid="{5B6E9178-1ABB-4C8C-A12E-9DD595894FF1}"/>
    <cellStyle name="Percent 4 18 2 3" xfId="10360" xr:uid="{605ACB63-78E4-40B0-82CD-F37B388D75C9}"/>
    <cellStyle name="Percent 4 18 2 3 2" xfId="10361" xr:uid="{3D56B0B9-3B8F-41FB-A526-2D549CCD3713}"/>
    <cellStyle name="Percent 4 18 2 4" xfId="10362" xr:uid="{931B6183-8FAB-425D-8C07-768AE3F30729}"/>
    <cellStyle name="Percent 4 18 2 5" xfId="10363" xr:uid="{923A559C-276C-46D1-BD0C-8C292951E878}"/>
    <cellStyle name="Percent 4 18 3" xfId="10364" xr:uid="{6C48888E-BDF7-4A53-998F-7A23CF48302B}"/>
    <cellStyle name="Percent 4 18 3 2" xfId="10365" xr:uid="{0C9A2C0E-2802-43FC-8A28-2D1FC1FA412F}"/>
    <cellStyle name="Percent 4 18 3 2 2" xfId="10366" xr:uid="{E9DA247D-2C8A-4A5A-AFE5-524B5F9282A8}"/>
    <cellStyle name="Percent 4 18 3 3" xfId="10367" xr:uid="{61A881FA-87F0-439F-B782-AB0F6F0787ED}"/>
    <cellStyle name="Percent 4 18 3 3 2" xfId="10368" xr:uid="{8ACB3DCD-DC43-4E37-93A0-D98AE43A082A}"/>
    <cellStyle name="Percent 4 18 3 4" xfId="10369" xr:uid="{1A24DE75-20AE-4621-99FC-212AC7F89775}"/>
    <cellStyle name="Percent 4 18 4" xfId="10370" xr:uid="{E8DC0891-161A-4539-9C80-8984D5C38B3C}"/>
    <cellStyle name="Percent 4 18 4 2" xfId="10371" xr:uid="{A3ADA830-71A3-43F2-8457-0DEF4A99E805}"/>
    <cellStyle name="Percent 4 18 4 2 2" xfId="10372" xr:uid="{F0E84E3F-0296-403A-824E-FF9AC02B4B65}"/>
    <cellStyle name="Percent 4 18 4 3" xfId="10373" xr:uid="{364C7F02-13E9-4489-8F7B-06C17217FF20}"/>
    <cellStyle name="Percent 4 18 4 3 2" xfId="10374" xr:uid="{2C621C0C-506E-43B1-93D1-07852369193D}"/>
    <cellStyle name="Percent 4 18 4 4" xfId="10375" xr:uid="{D8D40F48-E81F-4243-AC16-9B16EF0FDAA6}"/>
    <cellStyle name="Percent 4 18 5" xfId="10376" xr:uid="{DFCC7131-68CB-4A2C-AC59-0CE125D75E30}"/>
    <cellStyle name="Percent 4 18 5 2" xfId="10377" xr:uid="{3EE720AD-0530-4652-B761-9E06B16C044C}"/>
    <cellStyle name="Percent 4 18 5 2 2" xfId="10378" xr:uid="{38297B5C-90DB-4C3E-9815-F0E22F124250}"/>
    <cellStyle name="Percent 4 18 5 3" xfId="10379" xr:uid="{3C5952F6-36C6-4A71-9471-AC9CACBDFAD7}"/>
    <cellStyle name="Percent 4 18 5 3 2" xfId="10380" xr:uid="{B0BDE674-2ED9-4069-BDBF-3418E62EEB53}"/>
    <cellStyle name="Percent 4 18 5 4" xfId="10381" xr:uid="{EE1A02F0-8E06-4348-80C4-F5C853FDE991}"/>
    <cellStyle name="Percent 4 18 5 4 2" xfId="10382" xr:uid="{3D21711E-A054-448A-AA27-E1917868679B}"/>
    <cellStyle name="Percent 4 18 5 5" xfId="10383" xr:uid="{107BAC98-D27E-4D23-B6D2-D9F164228FD9}"/>
    <cellStyle name="Percent 4 18 6" xfId="10384" xr:uid="{B0AE819B-9653-49CF-8F9D-1ED191EDC087}"/>
    <cellStyle name="Percent 4 18 6 2" xfId="10385" xr:uid="{0582D276-0031-4CF4-96D9-D998EE3C8A80}"/>
    <cellStyle name="Percent 4 18 6 2 2" xfId="10386" xr:uid="{68E8A88C-12A6-428B-9AEE-ED70B72ECF0C}"/>
    <cellStyle name="Percent 4 18 6 3" xfId="10387" xr:uid="{2A611CC6-8BC4-48AA-8BB3-69980FDF2F33}"/>
    <cellStyle name="Percent 4 18 6 3 2" xfId="10388" xr:uid="{02BA0987-F721-4763-ADF7-6EAEBFE0359F}"/>
    <cellStyle name="Percent 4 18 6 4" xfId="10389" xr:uid="{80ADBED7-6BEC-449D-8800-6C7C57B0EF11}"/>
    <cellStyle name="Percent 4 18 7" xfId="10390" xr:uid="{9CA4D3BE-892F-43FC-B532-7F2B92355730}"/>
    <cellStyle name="Percent 4 18 7 2" xfId="10391" xr:uid="{351C0AA5-F36B-482F-8262-75A8B83E4C71}"/>
    <cellStyle name="Percent 4 18 8" xfId="10392" xr:uid="{03A28AD3-CB9A-4B38-8C68-996EEBF0AAC3}"/>
    <cellStyle name="Percent 4 18 8 2" xfId="10393" xr:uid="{516323C1-4A97-4510-BC1B-6EF494D602C1}"/>
    <cellStyle name="Percent 4 18 9" xfId="10394" xr:uid="{4123E9FD-D4FF-4C80-A155-BBABEB2E9831}"/>
    <cellStyle name="Percent 4 18 9 2" xfId="10395" xr:uid="{3CBE7C66-94E0-48EB-BAF9-27DA5DA62493}"/>
    <cellStyle name="Percent 4 19" xfId="2934" xr:uid="{00000000-0005-0000-0000-00008D100000}"/>
    <cellStyle name="Percent 4 19 10" xfId="10397" xr:uid="{5ADA29F6-D1CD-4EFA-94C8-9A5D0A7AD887}"/>
    <cellStyle name="Percent 4 19 11" xfId="10398" xr:uid="{1134B2DC-59F2-4B0D-B8A3-72E7747F182A}"/>
    <cellStyle name="Percent 4 19 12" xfId="10396" xr:uid="{2B3E2877-EF71-4A8D-8AD7-3E4469C8BCE5}"/>
    <cellStyle name="Percent 4 19 2" xfId="10399" xr:uid="{34B83B75-6FF4-43DC-8320-C21C6CF82FE6}"/>
    <cellStyle name="Percent 4 19 2 2" xfId="10400" xr:uid="{FF3D0AF1-C136-4497-95EC-D9E43E4EC12F}"/>
    <cellStyle name="Percent 4 19 2 2 2" xfId="10401" xr:uid="{633ADB9C-D72D-4E50-BF37-DA96383DF2B0}"/>
    <cellStyle name="Percent 4 19 2 3" xfId="10402" xr:uid="{D23F19F1-0539-4B46-94E9-FADE7B823D30}"/>
    <cellStyle name="Percent 4 19 2 3 2" xfId="10403" xr:uid="{55AF2409-1921-4D87-93B5-7ED9A336ADB2}"/>
    <cellStyle name="Percent 4 19 2 4" xfId="10404" xr:uid="{EED2BD47-2709-4DEC-AF2E-DD040BBEF1B1}"/>
    <cellStyle name="Percent 4 19 2 5" xfId="10405" xr:uid="{EDAA74F8-844E-4F63-8D91-8A1525470714}"/>
    <cellStyle name="Percent 4 19 3" xfId="10406" xr:uid="{68C82374-3829-4879-AC29-E8393555B174}"/>
    <cellStyle name="Percent 4 19 3 2" xfId="10407" xr:uid="{C8B411FC-48C6-4249-BCF4-36AEE4F13F51}"/>
    <cellStyle name="Percent 4 19 3 2 2" xfId="10408" xr:uid="{0EA38875-13C3-4321-9574-F8B099F4D3A4}"/>
    <cellStyle name="Percent 4 19 3 3" xfId="10409" xr:uid="{6042E1BB-D0FC-4C31-B11E-5922C0E6C95D}"/>
    <cellStyle name="Percent 4 19 3 3 2" xfId="10410" xr:uid="{8FD8E2E9-948B-460E-8AAB-870A63299623}"/>
    <cellStyle name="Percent 4 19 3 4" xfId="10411" xr:uid="{1AB4962D-BCBA-4C2E-8F72-FEE7AFC684DD}"/>
    <cellStyle name="Percent 4 19 4" xfId="10412" xr:uid="{26F4788F-392C-4FDA-86B7-463D4FC3C299}"/>
    <cellStyle name="Percent 4 19 4 2" xfId="10413" xr:uid="{0A1E117D-48C6-4507-BEB2-DE06EC7DA848}"/>
    <cellStyle name="Percent 4 19 4 2 2" xfId="10414" xr:uid="{B465FF2F-F3B9-4050-8095-46D467503F4D}"/>
    <cellStyle name="Percent 4 19 4 3" xfId="10415" xr:uid="{9D81927C-0258-49B9-BB75-3B2E60A9F7FC}"/>
    <cellStyle name="Percent 4 19 4 3 2" xfId="10416" xr:uid="{29A5E4B8-6914-4481-9D14-BA6503BC19EC}"/>
    <cellStyle name="Percent 4 19 4 4" xfId="10417" xr:uid="{FBAB36D1-8514-4020-B993-1FE84E9D748F}"/>
    <cellStyle name="Percent 4 19 5" xfId="10418" xr:uid="{5DBBF49B-8A42-4C42-B8FA-772149AF7078}"/>
    <cellStyle name="Percent 4 19 5 2" xfId="10419" xr:uid="{9D2B4D9E-BBF4-4757-8375-890E5D2C80F9}"/>
    <cellStyle name="Percent 4 19 5 2 2" xfId="10420" xr:uid="{2CF499D0-8120-4A26-94D6-E2CAF996219B}"/>
    <cellStyle name="Percent 4 19 5 3" xfId="10421" xr:uid="{5E89726B-4587-444A-86D6-97219670430C}"/>
    <cellStyle name="Percent 4 19 5 3 2" xfId="10422" xr:uid="{29AE8C82-88E0-4F3F-B7F8-2B9D8B9F5AEE}"/>
    <cellStyle name="Percent 4 19 5 4" xfId="10423" xr:uid="{40C05FD5-3193-4994-8E6E-FC30A9A1B0BF}"/>
    <cellStyle name="Percent 4 19 5 4 2" xfId="10424" xr:uid="{BD5415D5-3D55-4E0C-AB65-22D3F036F6C6}"/>
    <cellStyle name="Percent 4 19 5 5" xfId="10425" xr:uid="{B79BBB8D-BC27-4852-87B7-1A02709C8899}"/>
    <cellStyle name="Percent 4 19 6" xfId="10426" xr:uid="{DA879E78-7DA6-42AE-B865-7D39E101ACAA}"/>
    <cellStyle name="Percent 4 19 6 2" xfId="10427" xr:uid="{3EB3DB59-68B5-456A-9F37-4282C939E64D}"/>
    <cellStyle name="Percent 4 19 6 2 2" xfId="10428" xr:uid="{FF3551EA-0C2B-44A7-8AA6-2D6452849DC0}"/>
    <cellStyle name="Percent 4 19 6 3" xfId="10429" xr:uid="{DCCB7A3F-2C5D-49AB-AAD4-FEB51E99A787}"/>
    <cellStyle name="Percent 4 19 6 3 2" xfId="10430" xr:uid="{24ADF2A2-979D-45FE-8CE7-A4EBC9F97C04}"/>
    <cellStyle name="Percent 4 19 6 4" xfId="10431" xr:uid="{87897051-229D-4E6A-A180-4D392E954695}"/>
    <cellStyle name="Percent 4 19 7" xfId="10432" xr:uid="{6710CB8D-9741-46AB-BF5F-5EC04E0C73AE}"/>
    <cellStyle name="Percent 4 19 7 2" xfId="10433" xr:uid="{8F39DD39-F91F-4B42-A8A6-3A30B7E51628}"/>
    <cellStyle name="Percent 4 19 8" xfId="10434" xr:uid="{5B8CCF8F-139B-4D3B-8C11-A4D4E1AA6ECE}"/>
    <cellStyle name="Percent 4 19 8 2" xfId="10435" xr:uid="{3ED2911A-281A-4CBA-B675-8AF394A2A6B0}"/>
    <cellStyle name="Percent 4 19 9" xfId="10436" xr:uid="{C56BC5D5-D4AA-41DB-85CE-6FF1A55EEDAF}"/>
    <cellStyle name="Percent 4 19 9 2" xfId="10437" xr:uid="{339652FC-9D0A-451C-9209-03A0C1CC8A8C}"/>
    <cellStyle name="Percent 4 2" xfId="240" xr:uid="{00000000-0005-0000-0000-00008E100000}"/>
    <cellStyle name="Percent 4 2 10" xfId="10439" xr:uid="{0ED0BBB3-E899-4668-BED3-AE8CFEBA3DC6}"/>
    <cellStyle name="Percent 4 2 10 2" xfId="10440" xr:uid="{4A4CCB1E-01B0-4F0A-A049-22E121B489BD}"/>
    <cellStyle name="Percent 4 2 10 2 2" xfId="10441" xr:uid="{0366C0C0-C6D7-43A3-9989-8CE20087B6B3}"/>
    <cellStyle name="Percent 4 2 10 3" xfId="10442" xr:uid="{0FAE817F-2547-4757-B82D-53D7AD3941DE}"/>
    <cellStyle name="Percent 4 2 10 3 2" xfId="10443" xr:uid="{435D1253-2DC6-4433-BDAA-01D7B355230D}"/>
    <cellStyle name="Percent 4 2 10 4" xfId="10444" xr:uid="{A3C67535-0953-47DA-9FC9-7F49275A6A39}"/>
    <cellStyle name="Percent 4 2 11" xfId="10445" xr:uid="{D85DEF2A-C5F3-4A46-9BB6-29149ECFC7EC}"/>
    <cellStyle name="Percent 4 2 11 2" xfId="10446" xr:uid="{92820569-740D-4337-B9D4-6CF73F5D7282}"/>
    <cellStyle name="Percent 4 2 11 2 2" xfId="10447" xr:uid="{8E8B5B52-EA29-4DC3-8A8B-87AE89277A63}"/>
    <cellStyle name="Percent 4 2 11 3" xfId="10448" xr:uid="{E8A72A6E-0BED-4EF9-BA9F-E8DD6A69DFDF}"/>
    <cellStyle name="Percent 4 2 11 3 2" xfId="10449" xr:uid="{C48CC74B-66F6-4193-8EA7-276AC7FA0FB6}"/>
    <cellStyle name="Percent 4 2 11 4" xfId="10450" xr:uid="{8B27B62A-A9AF-4EA0-88C8-D9BBEA7BA8D3}"/>
    <cellStyle name="Percent 4 2 12" xfId="10451" xr:uid="{45E4EACE-A9DA-4B03-BA83-8C5A88A557FD}"/>
    <cellStyle name="Percent 4 2 12 2" xfId="10452" xr:uid="{1E048F95-2E33-440D-9AA4-AA0392266F22}"/>
    <cellStyle name="Percent 4 2 12 2 2" xfId="10453" xr:uid="{48DCC0A0-A10F-49AD-A42F-F9ADE73515ED}"/>
    <cellStyle name="Percent 4 2 12 3" xfId="10454" xr:uid="{85BD7374-EC03-488C-881F-C3F0E45AD34C}"/>
    <cellStyle name="Percent 4 2 12 3 2" xfId="10455" xr:uid="{9DEDEE8E-965B-46DD-A964-F61818F18D59}"/>
    <cellStyle name="Percent 4 2 12 4" xfId="10456" xr:uid="{D0D67CFD-3861-41B6-BEB2-3F2FE52FBA3F}"/>
    <cellStyle name="Percent 4 2 12 4 2" xfId="10457" xr:uid="{7AA701FF-F3EF-434C-8351-928286CEEFB1}"/>
    <cellStyle name="Percent 4 2 12 5" xfId="10458" xr:uid="{BA366F05-F02B-4E89-8A64-7FB31CFC144D}"/>
    <cellStyle name="Percent 4 2 13" xfId="10459" xr:uid="{9F76232B-F6B4-45E0-BBD2-18590B70D972}"/>
    <cellStyle name="Percent 4 2 13 2" xfId="10460" xr:uid="{0A81CE3E-E26A-4940-9D4D-68AFB9057EC8}"/>
    <cellStyle name="Percent 4 2 13 2 2" xfId="10461" xr:uid="{FB97A0BB-3FF6-44B8-867D-B24286058217}"/>
    <cellStyle name="Percent 4 2 13 3" xfId="10462" xr:uid="{A27A6A4E-4E0E-4CD1-8557-97A6E48F142E}"/>
    <cellStyle name="Percent 4 2 13 3 2" xfId="10463" xr:uid="{AADA9A61-FF38-4845-BBC5-B941C290004B}"/>
    <cellStyle name="Percent 4 2 13 4" xfId="10464" xr:uid="{9253BD73-658C-419B-A425-6C550BE81F72}"/>
    <cellStyle name="Percent 4 2 14" xfId="10465" xr:uid="{D705BD5F-A733-4C03-82AF-E0F8569342DF}"/>
    <cellStyle name="Percent 4 2 14 2" xfId="10466" xr:uid="{1A40B23A-0255-4C26-9FC4-1C0D8DD40A73}"/>
    <cellStyle name="Percent 4 2 15" xfId="10467" xr:uid="{DB8272C2-4D04-43C1-99DA-E741DBE3AE2C}"/>
    <cellStyle name="Percent 4 2 15 2" xfId="10468" xr:uid="{1237A902-76F7-4058-8C65-E69D573EF904}"/>
    <cellStyle name="Percent 4 2 16" xfId="10469" xr:uid="{D917A09F-063E-4018-A79B-EACE4FADB33B}"/>
    <cellStyle name="Percent 4 2 16 2" xfId="10470" xr:uid="{680AA15A-0744-43C4-B418-1BEE259712B8}"/>
    <cellStyle name="Percent 4 2 17" xfId="10471" xr:uid="{95F40ED7-42EB-424A-B65F-F97345544ED5}"/>
    <cellStyle name="Percent 4 2 18" xfId="10472" xr:uid="{81E76432-40C5-4B7F-8E68-178964B13C85}"/>
    <cellStyle name="Percent 4 2 19" xfId="10438" xr:uid="{697C377D-2E1B-45C9-B7B6-5E13A7C0C6C4}"/>
    <cellStyle name="Percent 4 2 2" xfId="241" xr:uid="{00000000-0005-0000-0000-00008F100000}"/>
    <cellStyle name="Percent 4 2 2 10" xfId="10474" xr:uid="{100A21BB-F8ED-4FEB-8CDE-02F40826E75A}"/>
    <cellStyle name="Percent 4 2 2 11" xfId="10473" xr:uid="{ABA9578C-25C1-40D5-9199-032C5E71CBB7}"/>
    <cellStyle name="Percent 4 2 2 2" xfId="10475" xr:uid="{288E38F9-94E5-436F-8C49-C3F38CDE77E4}"/>
    <cellStyle name="Percent 4 2 2 2 2" xfId="10476" xr:uid="{6E033C40-62B1-40F1-8051-5F35193525DA}"/>
    <cellStyle name="Percent 4 2 2 2 2 2" xfId="10477" xr:uid="{2F0DDEEA-3C42-4399-8E34-0D281A738A96}"/>
    <cellStyle name="Percent 4 2 2 2 3" xfId="10478" xr:uid="{91125219-4594-48BD-AEF1-DC9027DC57C3}"/>
    <cellStyle name="Percent 4 2 2 2 3 2" xfId="10479" xr:uid="{E833179B-31B1-4773-B57B-0CF96E5FD76A}"/>
    <cellStyle name="Percent 4 2 2 2 4" xfId="10480" xr:uid="{681E3868-202A-4602-9F22-7C459DE02A59}"/>
    <cellStyle name="Percent 4 2 2 2 5" xfId="10481" xr:uid="{F8D261A5-40D0-431E-A135-98E0067BA8ED}"/>
    <cellStyle name="Percent 4 2 2 3" xfId="10482" xr:uid="{F2502758-BF58-49F0-B680-6E912DA3678B}"/>
    <cellStyle name="Percent 4 2 2 3 2" xfId="10483" xr:uid="{2629C566-CC57-495B-88D2-EE73A4DD3B0B}"/>
    <cellStyle name="Percent 4 2 2 3 2 2" xfId="10484" xr:uid="{BD069A56-7F9D-41C4-97CD-E2CD985D121D}"/>
    <cellStyle name="Percent 4 2 2 3 3" xfId="10485" xr:uid="{A49414FB-45A2-4B9E-B00F-FA3E29423AA9}"/>
    <cellStyle name="Percent 4 2 2 3 3 2" xfId="10486" xr:uid="{4E830010-7510-4141-A54B-66ED57F906C0}"/>
    <cellStyle name="Percent 4 2 2 3 4" xfId="10487" xr:uid="{65AC7E2B-D1C2-4AA9-8E1F-FDC0BC3D5D6B}"/>
    <cellStyle name="Percent 4 2 2 4" xfId="10488" xr:uid="{2C153457-CDA4-49CF-A08C-37F1C241E392}"/>
    <cellStyle name="Percent 4 2 2 4 2" xfId="10489" xr:uid="{6D7168B1-1870-45B9-9770-3D8607CDC911}"/>
    <cellStyle name="Percent 4 2 2 4 2 2" xfId="10490" xr:uid="{E1E7A2DC-3DFF-412E-A076-372AED0C7CFE}"/>
    <cellStyle name="Percent 4 2 2 4 3" xfId="10491" xr:uid="{3E96441D-1FF8-4EDC-AD28-D245466DDA7B}"/>
    <cellStyle name="Percent 4 2 2 4 3 2" xfId="10492" xr:uid="{66DACD21-B030-4612-9161-87500066918F}"/>
    <cellStyle name="Percent 4 2 2 4 4" xfId="10493" xr:uid="{DF65C7F6-F896-4063-9777-834DE749D5B7}"/>
    <cellStyle name="Percent 4 2 2 4 4 2" xfId="10494" xr:uid="{B375CD5D-6342-4C3E-9CCE-DF3E5EF1F5F7}"/>
    <cellStyle name="Percent 4 2 2 4 5" xfId="10495" xr:uid="{437006DB-1842-43D1-9765-F698F3A2C378}"/>
    <cellStyle name="Percent 4 2 2 5" xfId="10496" xr:uid="{6D3EB050-7D52-4D9D-9345-45EC35CBAE96}"/>
    <cellStyle name="Percent 4 2 2 5 2" xfId="10497" xr:uid="{87BCC87D-6C03-40A4-98A1-B954F00A461E}"/>
    <cellStyle name="Percent 4 2 2 5 2 2" xfId="10498" xr:uid="{6348FF35-B8BB-40ED-A903-005C4DDB5A9D}"/>
    <cellStyle name="Percent 4 2 2 5 3" xfId="10499" xr:uid="{BE5B987C-6F92-43DC-803C-B3771693211E}"/>
    <cellStyle name="Percent 4 2 2 5 3 2" xfId="10500" xr:uid="{45CA0E6E-29D4-4BF7-A34C-9F76C2A69E5A}"/>
    <cellStyle name="Percent 4 2 2 5 4" xfId="10501" xr:uid="{9F64FE4B-0892-402A-B958-656239CA2FD3}"/>
    <cellStyle name="Percent 4 2 2 6" xfId="10502" xr:uid="{3ED1E38D-D914-4563-B888-465FEC78AB5B}"/>
    <cellStyle name="Percent 4 2 2 6 2" xfId="10503" xr:uid="{629CCCB7-788F-49A1-A948-5C5FCFE4D058}"/>
    <cellStyle name="Percent 4 2 2 7" xfId="10504" xr:uid="{2712FC27-EEC5-4716-B144-8E646B19C0FC}"/>
    <cellStyle name="Percent 4 2 2 7 2" xfId="10505" xr:uid="{588D28DD-7DE6-44F5-8BE0-F94F97335E73}"/>
    <cellStyle name="Percent 4 2 2 8" xfId="10506" xr:uid="{19637674-AE85-4277-BEFD-790A1B430080}"/>
    <cellStyle name="Percent 4 2 2 8 2" xfId="10507" xr:uid="{BD15E58C-3FD3-494D-A704-743C9D042D5C}"/>
    <cellStyle name="Percent 4 2 2 9" xfId="10508" xr:uid="{7D4700BF-47F3-4F4A-9195-FDCF59B9468A}"/>
    <cellStyle name="Percent 4 2 3" xfId="242" xr:uid="{00000000-0005-0000-0000-000090100000}"/>
    <cellStyle name="Percent 4 2 3 10" xfId="10510" xr:uid="{F91B00D6-2F0D-4409-8CFF-9384B37E1709}"/>
    <cellStyle name="Percent 4 2 3 11" xfId="10509" xr:uid="{ECD518B6-44F1-486B-A124-BDCBBB58BF4E}"/>
    <cellStyle name="Percent 4 2 3 2" xfId="10511" xr:uid="{611DABEB-8EDC-4A39-86C7-18AE41D17A6C}"/>
    <cellStyle name="Percent 4 2 3 2 2" xfId="10512" xr:uid="{CA9256A9-BBAD-4DE2-8ED6-8436AD97A457}"/>
    <cellStyle name="Percent 4 2 3 2 2 2" xfId="10513" xr:uid="{86CAB52D-0676-4856-AA8B-9CF6E2E89EF8}"/>
    <cellStyle name="Percent 4 2 3 2 3" xfId="10514" xr:uid="{C3C496EC-0296-42D5-8A8C-98940667059F}"/>
    <cellStyle name="Percent 4 2 3 2 3 2" xfId="10515" xr:uid="{BE5A4864-EDB2-422C-847D-61DA996E00AD}"/>
    <cellStyle name="Percent 4 2 3 2 4" xfId="10516" xr:uid="{26F33632-5F16-4AEC-AEE1-3AADB2F0724F}"/>
    <cellStyle name="Percent 4 2 3 2 5" xfId="10517" xr:uid="{7261B40A-9F45-451B-A986-9F935EFE2896}"/>
    <cellStyle name="Percent 4 2 3 3" xfId="10518" xr:uid="{DC5DAE4F-895F-4A6B-B2A5-B9C0337FE5A4}"/>
    <cellStyle name="Percent 4 2 3 3 2" xfId="10519" xr:uid="{D59176AE-7D82-4835-B258-3BE988497463}"/>
    <cellStyle name="Percent 4 2 3 3 2 2" xfId="10520" xr:uid="{663397E1-7670-4097-9DB5-BB92514113DA}"/>
    <cellStyle name="Percent 4 2 3 3 3" xfId="10521" xr:uid="{26123E99-4192-4CF6-925F-2A3BEEDD0A56}"/>
    <cellStyle name="Percent 4 2 3 3 3 2" xfId="10522" xr:uid="{484E8E7F-0186-4EED-A085-F87C4BCB0E46}"/>
    <cellStyle name="Percent 4 2 3 3 4" xfId="10523" xr:uid="{4C818EF7-6612-4522-84E3-D356C0C2AFF7}"/>
    <cellStyle name="Percent 4 2 3 4" xfId="10524" xr:uid="{8443DA1B-2FC3-451A-B1DD-7E90902FD472}"/>
    <cellStyle name="Percent 4 2 3 4 2" xfId="10525" xr:uid="{063359E6-5C3C-44D4-9B0A-BD65F8CE290B}"/>
    <cellStyle name="Percent 4 2 3 4 2 2" xfId="10526" xr:uid="{35577013-AF07-4B0F-9C22-94A03A350106}"/>
    <cellStyle name="Percent 4 2 3 4 3" xfId="10527" xr:uid="{0B93BBF9-8A88-4A18-BCFA-E141AEB3AC60}"/>
    <cellStyle name="Percent 4 2 3 4 3 2" xfId="10528" xr:uid="{5AEB5B67-51BD-4EFE-92E5-7E7DEE623E2C}"/>
    <cellStyle name="Percent 4 2 3 4 4" xfId="10529" xr:uid="{851D1B69-E63B-4CDD-AA7D-09A65723A943}"/>
    <cellStyle name="Percent 4 2 3 4 4 2" xfId="10530" xr:uid="{E7A61EF2-1B86-4698-83C5-167B625D6EED}"/>
    <cellStyle name="Percent 4 2 3 4 5" xfId="10531" xr:uid="{BFB349E6-A1D0-4ECF-A467-74CA38C7B6E8}"/>
    <cellStyle name="Percent 4 2 3 5" xfId="10532" xr:uid="{2A512D67-8765-43A8-BEDE-E308ABCC6E9F}"/>
    <cellStyle name="Percent 4 2 3 5 2" xfId="10533" xr:uid="{9624122C-7020-4A83-B6D4-EB813CC198F3}"/>
    <cellStyle name="Percent 4 2 3 5 2 2" xfId="10534" xr:uid="{EF7C6EB1-BC65-4E58-B25B-548CFA96FCCE}"/>
    <cellStyle name="Percent 4 2 3 5 3" xfId="10535" xr:uid="{05E130F3-3B62-47BB-B159-78C0E18AEAB8}"/>
    <cellStyle name="Percent 4 2 3 5 3 2" xfId="10536" xr:uid="{0EB50E70-6C31-4C1F-8C73-44135DEEE381}"/>
    <cellStyle name="Percent 4 2 3 5 4" xfId="10537" xr:uid="{22A6933F-2733-489A-9C6D-DF6CE87E014D}"/>
    <cellStyle name="Percent 4 2 3 6" xfId="10538" xr:uid="{A2C19CF3-709D-49CE-96FB-7195C781743F}"/>
    <cellStyle name="Percent 4 2 3 6 2" xfId="10539" xr:uid="{AF15BF37-68F4-47C4-B0CE-BFBF6C81AB13}"/>
    <cellStyle name="Percent 4 2 3 7" xfId="10540" xr:uid="{BAE46EED-5AC6-4E14-B2BA-A664E71C7E95}"/>
    <cellStyle name="Percent 4 2 3 7 2" xfId="10541" xr:uid="{A451CAD2-A866-4778-87D2-62138D545489}"/>
    <cellStyle name="Percent 4 2 3 8" xfId="10542" xr:uid="{BBCB1768-3E38-471D-9FC6-A7250A1E56B6}"/>
    <cellStyle name="Percent 4 2 3 8 2" xfId="10543" xr:uid="{509C6FE0-6C97-479E-980C-C8DF7B2A02ED}"/>
    <cellStyle name="Percent 4 2 3 9" xfId="10544" xr:uid="{8B492227-0667-4FB2-AAC5-E12D64837721}"/>
    <cellStyle name="Percent 4 2 4" xfId="339" xr:uid="{00000000-0005-0000-0000-000091100000}"/>
    <cellStyle name="Percent 4 2 4 10" xfId="10546" xr:uid="{65521626-8595-4E6F-A03F-F83847590947}"/>
    <cellStyle name="Percent 4 2 4 11" xfId="10545" xr:uid="{E63ED0FE-AA41-4F56-9B33-805C191A7777}"/>
    <cellStyle name="Percent 4 2 4 2" xfId="2936" xr:uid="{00000000-0005-0000-0000-000092100000}"/>
    <cellStyle name="Percent 4 2 4 2 2" xfId="10548" xr:uid="{F41F18B1-DAFE-4AC5-A651-B208F72F0570}"/>
    <cellStyle name="Percent 4 2 4 2 2 2" xfId="10549" xr:uid="{7B24815E-060E-4539-B3AB-A6F3C70FD25E}"/>
    <cellStyle name="Percent 4 2 4 2 3" xfId="10550" xr:uid="{B9F5C30D-F0FB-484F-A53F-1F1E4806BE95}"/>
    <cellStyle name="Percent 4 2 4 2 3 2" xfId="10551" xr:uid="{72303CB5-10A0-4ED4-9BF2-7806B975D4F0}"/>
    <cellStyle name="Percent 4 2 4 2 4" xfId="10552" xr:uid="{B85E3052-B943-424D-9974-B1E0EBB267AA}"/>
    <cellStyle name="Percent 4 2 4 2 5" xfId="10553" xr:uid="{CB6CB3C6-9804-42C3-99FF-3748586EA226}"/>
    <cellStyle name="Percent 4 2 4 2 6" xfId="10547" xr:uid="{972B5496-5E01-4BEE-B6A9-91F7DCDE754D}"/>
    <cellStyle name="Percent 4 2 4 3" xfId="4685" xr:uid="{00000000-0005-0000-0000-000093100000}"/>
    <cellStyle name="Percent 4 2 4 3 2" xfId="10555" xr:uid="{61D5C572-3755-4D07-952F-D131B5E7834A}"/>
    <cellStyle name="Percent 4 2 4 3 2 2" xfId="10556" xr:uid="{9FDE4073-2DA8-4216-96F5-D759681637B8}"/>
    <cellStyle name="Percent 4 2 4 3 3" xfId="10557" xr:uid="{00E8FAF0-9F51-4D02-B913-1BC004F0D1F1}"/>
    <cellStyle name="Percent 4 2 4 3 3 2" xfId="10558" xr:uid="{4FBA4E4D-8EE5-4742-8C9A-703A5D98BA12}"/>
    <cellStyle name="Percent 4 2 4 3 4" xfId="10559" xr:uid="{4938B0DC-253B-4701-BE8B-5D5E7A770489}"/>
    <cellStyle name="Percent 4 2 4 3 5" xfId="10554" xr:uid="{A4D71915-F01F-47B6-A490-E285FB2B1B27}"/>
    <cellStyle name="Percent 4 2 4 4" xfId="10560" xr:uid="{2C23FB72-8049-4EBC-9689-8FCB0CDB558A}"/>
    <cellStyle name="Percent 4 2 4 4 2" xfId="10561" xr:uid="{969E963B-1BEC-464C-812C-8C7E80EED3D0}"/>
    <cellStyle name="Percent 4 2 4 4 2 2" xfId="10562" xr:uid="{4B518033-EA23-4AD6-B11B-65B068688F76}"/>
    <cellStyle name="Percent 4 2 4 4 3" xfId="10563" xr:uid="{FB790685-E834-4EBC-A6DF-AF4FFA01813C}"/>
    <cellStyle name="Percent 4 2 4 4 3 2" xfId="10564" xr:uid="{D8A9945B-8EB1-46E8-BD24-2C27E7E893A1}"/>
    <cellStyle name="Percent 4 2 4 4 4" xfId="10565" xr:uid="{5FB591E5-A750-40BD-88B3-0E3B0C4E291D}"/>
    <cellStyle name="Percent 4 2 4 4 4 2" xfId="10566" xr:uid="{22667F73-F857-41DB-859B-1159FE502FEC}"/>
    <cellStyle name="Percent 4 2 4 4 5" xfId="10567" xr:uid="{27D361FC-2ABB-48B1-838E-7AB8DF91A41F}"/>
    <cellStyle name="Percent 4 2 4 5" xfId="10568" xr:uid="{00E2A1A7-C0BE-4B1C-A576-68189977BF90}"/>
    <cellStyle name="Percent 4 2 4 5 2" xfId="10569" xr:uid="{F6765797-17B4-476A-930D-44CC34AB87B0}"/>
    <cellStyle name="Percent 4 2 4 5 2 2" xfId="10570" xr:uid="{3F5E4D56-C548-42BB-904B-38A491935110}"/>
    <cellStyle name="Percent 4 2 4 5 3" xfId="10571" xr:uid="{75FEF002-60D0-4CB3-AFB4-4F267C7D210B}"/>
    <cellStyle name="Percent 4 2 4 5 3 2" xfId="10572" xr:uid="{AF65F9CB-BC0F-4049-9312-5A55D67B491A}"/>
    <cellStyle name="Percent 4 2 4 5 4" xfId="10573" xr:uid="{50F45A02-6224-41C3-A474-BFBFECD00FB9}"/>
    <cellStyle name="Percent 4 2 4 6" xfId="10574" xr:uid="{3393F76C-F72D-43FF-8368-7A211884B299}"/>
    <cellStyle name="Percent 4 2 4 6 2" xfId="10575" xr:uid="{900C2234-93E2-43D6-9786-2E85C77C5DED}"/>
    <cellStyle name="Percent 4 2 4 7" xfId="10576" xr:uid="{C11FA613-3D04-4B77-A1DD-3AED89E4CEC6}"/>
    <cellStyle name="Percent 4 2 4 7 2" xfId="10577" xr:uid="{82658CE2-DED3-403A-AF19-DF60ADEF6F6B}"/>
    <cellStyle name="Percent 4 2 4 8" xfId="10578" xr:uid="{B9C09EA3-A387-4831-A2BF-F6F6ACFD2110}"/>
    <cellStyle name="Percent 4 2 4 8 2" xfId="10579" xr:uid="{B0D4021B-5545-44DC-977F-E1C5DCC3BAF7}"/>
    <cellStyle name="Percent 4 2 4 9" xfId="10580" xr:uid="{F1AA63F7-63AB-47FD-895A-9B669D933897}"/>
    <cellStyle name="Percent 4 2 5" xfId="2937" xr:uid="{00000000-0005-0000-0000-000094100000}"/>
    <cellStyle name="Percent 4 2 5 10" xfId="10582" xr:uid="{E2F930A6-DE2D-4652-AE3C-959D0A15B91D}"/>
    <cellStyle name="Percent 4 2 5 11" xfId="10581" xr:uid="{7460C358-1405-4EC6-8406-91F7399EE4BF}"/>
    <cellStyle name="Percent 4 2 5 2" xfId="10583" xr:uid="{D04DDD07-EA76-4AA9-A8F1-112DF51341AA}"/>
    <cellStyle name="Percent 4 2 5 2 2" xfId="10584" xr:uid="{BFC68E36-B22C-4F06-AAEA-810D434C50B8}"/>
    <cellStyle name="Percent 4 2 5 2 2 2" xfId="10585" xr:uid="{D747B0FD-AB71-4417-9A03-B9844AF2D538}"/>
    <cellStyle name="Percent 4 2 5 2 3" xfId="10586" xr:uid="{6E0D5A9D-BBB2-4E9A-AFC2-648337567995}"/>
    <cellStyle name="Percent 4 2 5 2 3 2" xfId="10587" xr:uid="{F1AE6684-C0E0-4846-9AC7-5C66AE06E5C7}"/>
    <cellStyle name="Percent 4 2 5 2 4" xfId="10588" xr:uid="{3E7B3024-54FD-4FEB-81DB-D016CECB259C}"/>
    <cellStyle name="Percent 4 2 5 3" xfId="10589" xr:uid="{277C8CED-02FC-467A-979E-2E6DBA2C4239}"/>
    <cellStyle name="Percent 4 2 5 3 2" xfId="10590" xr:uid="{8D6FFFAC-ED88-410A-A28C-B141484564D1}"/>
    <cellStyle name="Percent 4 2 5 3 2 2" xfId="10591" xr:uid="{62C75606-472D-4469-800B-FA3ED801CE66}"/>
    <cellStyle name="Percent 4 2 5 3 3" xfId="10592" xr:uid="{3F038348-19A3-4371-A3FB-1F99571C4A25}"/>
    <cellStyle name="Percent 4 2 5 3 3 2" xfId="10593" xr:uid="{B2F7E19E-C9DE-4493-85F3-55B6B7FEC649}"/>
    <cellStyle name="Percent 4 2 5 3 4" xfId="10594" xr:uid="{83E11F96-3013-4048-8449-3451C9BCB31D}"/>
    <cellStyle name="Percent 4 2 5 4" xfId="10595" xr:uid="{B3B85DC5-BEB4-488F-B370-05B337D3EBC8}"/>
    <cellStyle name="Percent 4 2 5 4 2" xfId="10596" xr:uid="{C3149D13-39C8-4753-A510-92A2193FEFFF}"/>
    <cellStyle name="Percent 4 2 5 4 2 2" xfId="10597" xr:uid="{DF64E469-0099-4CEE-A711-0A2EDF3BE7AF}"/>
    <cellStyle name="Percent 4 2 5 4 3" xfId="10598" xr:uid="{8292644C-C332-4902-BB88-CB16DDF25C93}"/>
    <cellStyle name="Percent 4 2 5 4 3 2" xfId="10599" xr:uid="{F86BDC20-94F0-460D-B1B7-43145493987A}"/>
    <cellStyle name="Percent 4 2 5 4 4" xfId="10600" xr:uid="{E212869B-D5A0-45C4-8289-243A49C57533}"/>
    <cellStyle name="Percent 4 2 5 4 4 2" xfId="10601" xr:uid="{8FCA8922-87A0-4170-A5B9-06E02BF0BCF4}"/>
    <cellStyle name="Percent 4 2 5 4 5" xfId="10602" xr:uid="{FEDFC27D-C40E-4835-8458-898BDBD89BE0}"/>
    <cellStyle name="Percent 4 2 5 5" xfId="10603" xr:uid="{1A76DF1F-02BA-4B5C-B7A7-1A85CFDA53AB}"/>
    <cellStyle name="Percent 4 2 5 5 2" xfId="10604" xr:uid="{937D4B5B-C814-469C-BA12-8E5C646A45BF}"/>
    <cellStyle name="Percent 4 2 5 5 2 2" xfId="10605" xr:uid="{B132E661-3DE1-471F-8F2B-9F81E57CB996}"/>
    <cellStyle name="Percent 4 2 5 5 3" xfId="10606" xr:uid="{4E3414FC-8D95-4ECC-9E2C-4FE85971E1DE}"/>
    <cellStyle name="Percent 4 2 5 5 3 2" xfId="10607" xr:uid="{4EB16506-1DA4-457F-929D-300C8748ABB9}"/>
    <cellStyle name="Percent 4 2 5 5 4" xfId="10608" xr:uid="{3A99D6BA-EDC7-4706-A293-0D09BC949C9C}"/>
    <cellStyle name="Percent 4 2 5 6" xfId="10609" xr:uid="{D3DEB7DD-1F3C-4B20-A314-82EB0C2CB5F6}"/>
    <cellStyle name="Percent 4 2 5 6 2" xfId="10610" xr:uid="{FF83800F-DC3E-42F4-97AB-4E8909EE42C7}"/>
    <cellStyle name="Percent 4 2 5 7" xfId="10611" xr:uid="{8A6D5071-949A-4695-A62B-8A204232E689}"/>
    <cellStyle name="Percent 4 2 5 7 2" xfId="10612" xr:uid="{C4C5B293-9B6C-41C6-9FD6-B0CEC862DF8B}"/>
    <cellStyle name="Percent 4 2 5 8" xfId="10613" xr:uid="{2136D247-0F01-452E-A834-79D3AAA9ACF4}"/>
    <cellStyle name="Percent 4 2 5 8 2" xfId="10614" xr:uid="{09D9B83E-BD71-4BAF-A0B4-661740E133CD}"/>
    <cellStyle name="Percent 4 2 5 9" xfId="10615" xr:uid="{ABD84FA3-CFFD-4932-8621-B5BF44F45A6A}"/>
    <cellStyle name="Percent 4 2 6" xfId="2935" xr:uid="{00000000-0005-0000-0000-000095100000}"/>
    <cellStyle name="Percent 4 2 6 10" xfId="10617" xr:uid="{A4C05ED0-CC62-47E5-85B7-22E907D2690A}"/>
    <cellStyle name="Percent 4 2 6 11" xfId="10616" xr:uid="{475BA373-B309-45F4-8EB4-E340FA9426DF}"/>
    <cellStyle name="Percent 4 2 6 2" xfId="4686" xr:uid="{00000000-0005-0000-0000-000096100000}"/>
    <cellStyle name="Percent 4 2 6 2 2" xfId="10619" xr:uid="{EE2BB355-DDA6-4C52-80F5-A5CBE0D7C5BE}"/>
    <cellStyle name="Percent 4 2 6 2 2 2" xfId="10620" xr:uid="{8D694B36-4689-4A35-977E-FF33E122C4A9}"/>
    <cellStyle name="Percent 4 2 6 2 3" xfId="10621" xr:uid="{3E4D9B6E-C7EB-4906-A794-14CA4D38480C}"/>
    <cellStyle name="Percent 4 2 6 2 3 2" xfId="10622" xr:uid="{2FB96652-655D-4845-9373-9A60BAD8A0FC}"/>
    <cellStyle name="Percent 4 2 6 2 4" xfId="10623" xr:uid="{9F02D522-69F3-438A-A7FC-5BEA931E3C47}"/>
    <cellStyle name="Percent 4 2 6 2 5" xfId="10618" xr:uid="{D60D5E97-CDB3-4CEC-A024-14BA8CF4FDCD}"/>
    <cellStyle name="Percent 4 2 6 3" xfId="10624" xr:uid="{2149E3AB-32C7-459F-9586-AAC4C4681C7A}"/>
    <cellStyle name="Percent 4 2 6 3 2" xfId="10625" xr:uid="{2CCCDCC5-9847-41FA-8CFA-16BF89A0B9A7}"/>
    <cellStyle name="Percent 4 2 6 3 2 2" xfId="10626" xr:uid="{F975D260-604D-4F56-BD64-78219C7DE0C4}"/>
    <cellStyle name="Percent 4 2 6 3 3" xfId="10627" xr:uid="{56D1CE8A-CD21-48BA-A9B1-BB146FEC5348}"/>
    <cellStyle name="Percent 4 2 6 3 3 2" xfId="10628" xr:uid="{E05318F3-EF31-402A-A38E-1BB318712301}"/>
    <cellStyle name="Percent 4 2 6 3 4" xfId="10629" xr:uid="{A7F6A1B1-3AAC-430A-9D24-CAE652FF2F66}"/>
    <cellStyle name="Percent 4 2 6 4" xfId="10630" xr:uid="{C5D0471D-E06B-4644-9C00-64F4AA1FB719}"/>
    <cellStyle name="Percent 4 2 6 4 2" xfId="10631" xr:uid="{4DBE001B-82A6-4845-B6B9-61620AE1A38B}"/>
    <cellStyle name="Percent 4 2 6 4 2 2" xfId="10632" xr:uid="{0B93B897-F54F-4FFB-87B3-40081FAEE5F4}"/>
    <cellStyle name="Percent 4 2 6 4 3" xfId="10633" xr:uid="{4E996CA6-5D90-451C-A653-880AFEB36232}"/>
    <cellStyle name="Percent 4 2 6 4 3 2" xfId="10634" xr:uid="{D24FCC10-8790-469C-AEA1-453A62128097}"/>
    <cellStyle name="Percent 4 2 6 4 4" xfId="10635" xr:uid="{7975EEA3-C3C3-4DC0-938C-DFE0F1F6A340}"/>
    <cellStyle name="Percent 4 2 6 4 4 2" xfId="10636" xr:uid="{58ED0D9D-B8CF-47A6-9DBF-010E4436D946}"/>
    <cellStyle name="Percent 4 2 6 4 5" xfId="10637" xr:uid="{457C5601-71BA-4FDB-A423-94366D915958}"/>
    <cellStyle name="Percent 4 2 6 5" xfId="10638" xr:uid="{C047B8D9-A76C-41CB-976E-147AB3844732}"/>
    <cellStyle name="Percent 4 2 6 5 2" xfId="10639" xr:uid="{D47F8E38-71F8-49F0-B74B-583C69176635}"/>
    <cellStyle name="Percent 4 2 6 5 2 2" xfId="10640" xr:uid="{DFC467C7-2B70-46F5-AD8C-331912BACD65}"/>
    <cellStyle name="Percent 4 2 6 5 3" xfId="10641" xr:uid="{9B4989E6-9C2B-42DA-B73A-4B1FD3956787}"/>
    <cellStyle name="Percent 4 2 6 5 3 2" xfId="10642" xr:uid="{EBA4B011-4551-4175-9FE6-A1DB0D89B81E}"/>
    <cellStyle name="Percent 4 2 6 5 4" xfId="10643" xr:uid="{7DE3278F-6B24-4FBC-86E7-C246A8F970D4}"/>
    <cellStyle name="Percent 4 2 6 6" xfId="10644" xr:uid="{93D5D5C1-E2A4-4C2E-AFF4-C41583EA2D20}"/>
    <cellStyle name="Percent 4 2 6 6 2" xfId="10645" xr:uid="{1B5EC958-B4B1-4B87-9E3B-80DFF98C2DFC}"/>
    <cellStyle name="Percent 4 2 6 7" xfId="10646" xr:uid="{D5062D15-E1F2-4FEE-94A7-D89D0EC3BE47}"/>
    <cellStyle name="Percent 4 2 6 7 2" xfId="10647" xr:uid="{493433D7-E150-46E9-98E1-C3135B376995}"/>
    <cellStyle name="Percent 4 2 6 8" xfId="10648" xr:uid="{06D8BC1A-0C1C-4643-A34A-300CB1F69CDE}"/>
    <cellStyle name="Percent 4 2 6 8 2" xfId="10649" xr:uid="{99BCB6B6-F141-4CAB-8D21-74152BBB45B3}"/>
    <cellStyle name="Percent 4 2 6 9" xfId="10650" xr:uid="{B8600957-317D-4E2F-B050-D74A7E97FDB1}"/>
    <cellStyle name="Percent 4 2 7" xfId="4687" xr:uid="{00000000-0005-0000-0000-000097100000}"/>
    <cellStyle name="Percent 4 2 7 10" xfId="10652" xr:uid="{E165B1CA-9BDB-4F45-A085-2C15DD1D06E1}"/>
    <cellStyle name="Percent 4 2 7 11" xfId="10651" xr:uid="{C1DE98EC-AEDD-483C-A249-B718260F941F}"/>
    <cellStyle name="Percent 4 2 7 2" xfId="10653" xr:uid="{267912C5-B33C-4E2C-A327-5C0F24B195A4}"/>
    <cellStyle name="Percent 4 2 7 2 2" xfId="10654" xr:uid="{EAA641FF-0261-49F1-89C3-5929AE186DE1}"/>
    <cellStyle name="Percent 4 2 7 2 2 2" xfId="10655" xr:uid="{54DBA2FB-1AB6-4FEA-A531-FE62C58CD049}"/>
    <cellStyle name="Percent 4 2 7 2 3" xfId="10656" xr:uid="{D6A4E7A7-19CA-4157-93A6-809800FD599C}"/>
    <cellStyle name="Percent 4 2 7 2 3 2" xfId="10657" xr:uid="{7312FE48-CFA0-4F18-AD59-102281039C3E}"/>
    <cellStyle name="Percent 4 2 7 2 4" xfId="10658" xr:uid="{5AD1341D-F139-4632-A0A7-9DF723050820}"/>
    <cellStyle name="Percent 4 2 7 3" xfId="10659" xr:uid="{475078BF-B024-4E3A-98AD-5FF4A8C73F3C}"/>
    <cellStyle name="Percent 4 2 7 3 2" xfId="10660" xr:uid="{115E8F4B-F2D6-48F3-822D-DAC67F70C05C}"/>
    <cellStyle name="Percent 4 2 7 3 2 2" xfId="10661" xr:uid="{2F08960F-6098-4C60-BD61-D9EE54E61A1F}"/>
    <cellStyle name="Percent 4 2 7 3 3" xfId="10662" xr:uid="{B5D34C42-9306-473E-B272-78E66F82AB1B}"/>
    <cellStyle name="Percent 4 2 7 3 3 2" xfId="10663" xr:uid="{B2FEF19A-2E62-4B18-8FA3-77DDA3B27423}"/>
    <cellStyle name="Percent 4 2 7 3 4" xfId="10664" xr:uid="{C7BDDFF9-D477-4199-92BC-99E98B3D18F2}"/>
    <cellStyle name="Percent 4 2 7 4" xfId="10665" xr:uid="{69570787-1EAA-4E53-8760-53651A39622E}"/>
    <cellStyle name="Percent 4 2 7 4 2" xfId="10666" xr:uid="{C3342183-58DD-4E70-A854-F699F7A1FAFE}"/>
    <cellStyle name="Percent 4 2 7 4 2 2" xfId="10667" xr:uid="{9A52AF27-64DC-4CA6-B544-0D891BCB03AD}"/>
    <cellStyle name="Percent 4 2 7 4 3" xfId="10668" xr:uid="{C528C49B-A881-44F6-B59C-85371B5DB600}"/>
    <cellStyle name="Percent 4 2 7 4 3 2" xfId="10669" xr:uid="{D1BC08AF-F295-4A86-989E-65EDE443E7C8}"/>
    <cellStyle name="Percent 4 2 7 4 4" xfId="10670" xr:uid="{6E6D3A5B-701A-4299-A13A-272C6357F864}"/>
    <cellStyle name="Percent 4 2 7 4 4 2" xfId="10671" xr:uid="{4392BBE7-5440-4104-B3F8-EFAF0C154EEF}"/>
    <cellStyle name="Percent 4 2 7 4 5" xfId="10672" xr:uid="{1FC21A58-0A9E-42B9-B370-4B482A72DE03}"/>
    <cellStyle name="Percent 4 2 7 5" xfId="10673" xr:uid="{0DB8FAAF-7213-4846-8362-F79C3E5572B8}"/>
    <cellStyle name="Percent 4 2 7 5 2" xfId="10674" xr:uid="{0F4F5C1B-F376-4858-8279-AF10A6B86CBC}"/>
    <cellStyle name="Percent 4 2 7 5 2 2" xfId="10675" xr:uid="{1707E80E-1A3D-4B42-BB23-6DF4EEE976B9}"/>
    <cellStyle name="Percent 4 2 7 5 3" xfId="10676" xr:uid="{ECEA43CF-A05B-4651-AF70-9281786F791E}"/>
    <cellStyle name="Percent 4 2 7 5 3 2" xfId="10677" xr:uid="{6C811006-1979-4030-9521-64820DDFFD7A}"/>
    <cellStyle name="Percent 4 2 7 5 4" xfId="10678" xr:uid="{5CA32AFB-5C53-4B4A-8895-449D553167A2}"/>
    <cellStyle name="Percent 4 2 7 6" xfId="10679" xr:uid="{958A3C84-4243-49CC-8845-ED6955AE30FD}"/>
    <cellStyle name="Percent 4 2 7 6 2" xfId="10680" xr:uid="{E84757C0-7C16-4E61-AE80-3D4DEE8AF1FF}"/>
    <cellStyle name="Percent 4 2 7 7" xfId="10681" xr:uid="{CAA1E206-EA98-444E-AA4E-BF8E708A2343}"/>
    <cellStyle name="Percent 4 2 7 7 2" xfId="10682" xr:uid="{7309FD36-F7C1-4D3F-8F32-46596A0A2D26}"/>
    <cellStyle name="Percent 4 2 7 8" xfId="10683" xr:uid="{EED28978-6F18-4D5E-A058-AB53AE608A13}"/>
    <cellStyle name="Percent 4 2 7 8 2" xfId="10684" xr:uid="{BC2A5D90-40FF-49DE-9404-E8B8FA95B3BD}"/>
    <cellStyle name="Percent 4 2 7 9" xfId="10685" xr:uid="{4A57DE1C-F278-4A3A-80EF-8B6CD6EF4AF2}"/>
    <cellStyle name="Percent 4 2 8" xfId="4688" xr:uid="{00000000-0005-0000-0000-000098100000}"/>
    <cellStyle name="Percent 4 2 8 10" xfId="10687" xr:uid="{424F4D31-3474-42D1-951C-14450E7D4E9E}"/>
    <cellStyle name="Percent 4 2 8 11" xfId="10686" xr:uid="{C8255B26-619F-45A9-9C68-F6D7054AEA2D}"/>
    <cellStyle name="Percent 4 2 8 2" xfId="10688" xr:uid="{6BAADDE3-1E5F-422C-9C05-36DA2B0106DB}"/>
    <cellStyle name="Percent 4 2 8 2 2" xfId="10689" xr:uid="{A9FD73BC-18FA-4430-85A5-4067DDF400CE}"/>
    <cellStyle name="Percent 4 2 8 2 2 2" xfId="10690" xr:uid="{16996372-0819-403F-8FB1-50DD7C4617C5}"/>
    <cellStyle name="Percent 4 2 8 2 3" xfId="10691" xr:uid="{2B33D6A8-83BC-495E-844F-97E115912093}"/>
    <cellStyle name="Percent 4 2 8 2 3 2" xfId="10692" xr:uid="{020276AC-5B00-4340-81BC-2AA312FEA0FB}"/>
    <cellStyle name="Percent 4 2 8 2 4" xfId="10693" xr:uid="{BA3C6287-3B2B-406C-AE69-3863B26155F9}"/>
    <cellStyle name="Percent 4 2 8 3" xfId="10694" xr:uid="{3DD1CA33-8EC6-4700-8B4F-C584CB16FA31}"/>
    <cellStyle name="Percent 4 2 8 3 2" xfId="10695" xr:uid="{F50B48CE-0764-4EC7-BFD8-CB8BFFFF608E}"/>
    <cellStyle name="Percent 4 2 8 3 2 2" xfId="10696" xr:uid="{96656689-6DD7-431B-8B96-E1D9FD646F03}"/>
    <cellStyle name="Percent 4 2 8 3 3" xfId="10697" xr:uid="{5C2FFEED-C004-46D9-B981-C54406A1B60B}"/>
    <cellStyle name="Percent 4 2 8 3 3 2" xfId="10698" xr:uid="{6ACBF7C8-E4A6-4706-ABCD-BA6F988E5425}"/>
    <cellStyle name="Percent 4 2 8 3 4" xfId="10699" xr:uid="{308D7748-6562-45D2-846C-64B5A4A313E3}"/>
    <cellStyle name="Percent 4 2 8 4" xfId="10700" xr:uid="{DC00E816-FDDF-4FD6-99F5-86311A27E447}"/>
    <cellStyle name="Percent 4 2 8 4 2" xfId="10701" xr:uid="{3084EC09-887D-4302-B41B-421F8EFB8E97}"/>
    <cellStyle name="Percent 4 2 8 4 2 2" xfId="10702" xr:uid="{7849BD44-9E8C-41B9-9817-505F01BBDED1}"/>
    <cellStyle name="Percent 4 2 8 4 3" xfId="10703" xr:uid="{E01088FE-107F-438C-87C5-B763615F1418}"/>
    <cellStyle name="Percent 4 2 8 4 3 2" xfId="10704" xr:uid="{9388E45B-E93F-40B4-9B0C-68CF853F0EE6}"/>
    <cellStyle name="Percent 4 2 8 4 4" xfId="10705" xr:uid="{0ABD1D13-FDFE-46D5-93C8-D34EF0EF01A0}"/>
    <cellStyle name="Percent 4 2 8 4 4 2" xfId="10706" xr:uid="{588B2367-78DC-45A0-B946-072D0F191211}"/>
    <cellStyle name="Percent 4 2 8 4 5" xfId="10707" xr:uid="{909450A5-3685-40DB-AA6C-2E4FAE8AFF02}"/>
    <cellStyle name="Percent 4 2 8 5" xfId="10708" xr:uid="{F2D306CE-9072-41D4-88C9-88D419E3F117}"/>
    <cellStyle name="Percent 4 2 8 5 2" xfId="10709" xr:uid="{07726C59-71A9-4023-B32B-8A7A9973A4F5}"/>
    <cellStyle name="Percent 4 2 8 5 2 2" xfId="10710" xr:uid="{C3044B6D-2B8A-4932-9B83-967572D15C3F}"/>
    <cellStyle name="Percent 4 2 8 5 3" xfId="10711" xr:uid="{FBF2A319-2FF2-4F8C-B8B3-876342804411}"/>
    <cellStyle name="Percent 4 2 8 5 3 2" xfId="10712" xr:uid="{AC86B43B-A7DD-42F0-9504-DF8579CC4CA9}"/>
    <cellStyle name="Percent 4 2 8 5 4" xfId="10713" xr:uid="{532B2AC6-F9A4-487A-9D00-7D3B128F3C1B}"/>
    <cellStyle name="Percent 4 2 8 6" xfId="10714" xr:uid="{211E0CF2-221E-4792-BDC4-E63737D85744}"/>
    <cellStyle name="Percent 4 2 8 6 2" xfId="10715" xr:uid="{27037941-DF47-457D-93C3-039CA1AC868A}"/>
    <cellStyle name="Percent 4 2 8 7" xfId="10716" xr:uid="{08D450C3-13E3-4D47-9DDC-0F42A1227A49}"/>
    <cellStyle name="Percent 4 2 8 7 2" xfId="10717" xr:uid="{360EC54C-2AC6-4480-8035-89FD7E7D2C3B}"/>
    <cellStyle name="Percent 4 2 8 8" xfId="10718" xr:uid="{6FD92979-5465-49D3-8BAC-3DFAA1616E2B}"/>
    <cellStyle name="Percent 4 2 8 8 2" xfId="10719" xr:uid="{CD6AF945-5100-45D0-9D79-F1ECC3CDEED8}"/>
    <cellStyle name="Percent 4 2 8 9" xfId="10720" xr:uid="{47EB62CD-0048-4B3C-BF4F-A5FD346737F3}"/>
    <cellStyle name="Percent 4 2 9" xfId="4689" xr:uid="{00000000-0005-0000-0000-000099100000}"/>
    <cellStyle name="Percent 4 2 9 2" xfId="10722" xr:uid="{4576EE2A-3CA5-4760-8952-7F698A7AD491}"/>
    <cellStyle name="Percent 4 2 9 2 2" xfId="10723" xr:uid="{2B0F2040-A8DC-4CE4-AF92-48280CE228DD}"/>
    <cellStyle name="Percent 4 2 9 3" xfId="10724" xr:uid="{D63F859D-5B30-45A2-B8FE-E21EDA3AC9CD}"/>
    <cellStyle name="Percent 4 2 9 3 2" xfId="10725" xr:uid="{CF2FC5A4-6DE1-4846-89A2-B0AEAB04B455}"/>
    <cellStyle name="Percent 4 2 9 4" xfId="10726" xr:uid="{057BF581-6726-4C7E-8AD1-4BA946E8F668}"/>
    <cellStyle name="Percent 4 2 9 5" xfId="10727" xr:uid="{78F5F68D-3E76-4F1F-9F85-7DCEC2FFC104}"/>
    <cellStyle name="Percent 4 2 9 6" xfId="10721" xr:uid="{2FA0CCEC-AB7A-45CE-8792-65CAD56B4E18}"/>
    <cellStyle name="Percent 4 20" xfId="2938" xr:uid="{00000000-0005-0000-0000-00009A100000}"/>
    <cellStyle name="Percent 4 20 10" xfId="10729" xr:uid="{2A8C546E-2B81-4C03-BEA4-849C67ABEFD5}"/>
    <cellStyle name="Percent 4 20 11" xfId="10730" xr:uid="{658D7E55-4DA4-487B-809C-A16BA2685919}"/>
    <cellStyle name="Percent 4 20 12" xfId="10728" xr:uid="{CDB4FD17-A2FD-49BB-9E6B-E3C425C27FD3}"/>
    <cellStyle name="Percent 4 20 2" xfId="10731" xr:uid="{41C5C493-A174-4DD6-93D6-DD9DC4BD1FF5}"/>
    <cellStyle name="Percent 4 20 2 2" xfId="10732" xr:uid="{9CC8C646-7C09-4578-831D-348C5F2BFFF3}"/>
    <cellStyle name="Percent 4 20 2 2 2" xfId="10733" xr:uid="{D29A55D3-4DCF-4F48-89A7-EF732CC96733}"/>
    <cellStyle name="Percent 4 20 2 3" xfId="10734" xr:uid="{A01F06AC-1E8C-4C83-8C2B-DAE55BAB3401}"/>
    <cellStyle name="Percent 4 20 2 3 2" xfId="10735" xr:uid="{C371969F-D7E7-4DC9-91DE-68E87AD51EC7}"/>
    <cellStyle name="Percent 4 20 2 4" xfId="10736" xr:uid="{9ECDC037-9598-4CE1-88C6-7F9902509A6C}"/>
    <cellStyle name="Percent 4 20 2 5" xfId="10737" xr:uid="{A79A7D9F-C13A-45A8-90A6-1364EF47AA85}"/>
    <cellStyle name="Percent 4 20 3" xfId="10738" xr:uid="{292BC871-C7D0-40F8-AEED-EB25F07A76EF}"/>
    <cellStyle name="Percent 4 20 3 2" xfId="10739" xr:uid="{8E0B829D-2C09-4A43-870E-72F4D14C0A30}"/>
    <cellStyle name="Percent 4 20 3 2 2" xfId="10740" xr:uid="{5B1A3E4B-DA7F-4FBE-8503-2A7475A65499}"/>
    <cellStyle name="Percent 4 20 3 3" xfId="10741" xr:uid="{E8407FEB-0132-42ED-A708-85733A509D68}"/>
    <cellStyle name="Percent 4 20 3 3 2" xfId="10742" xr:uid="{EF95AB71-7E95-4500-8013-915EBC73893F}"/>
    <cellStyle name="Percent 4 20 3 4" xfId="10743" xr:uid="{47D04723-4B7D-482A-85BD-27CAA4B6F33F}"/>
    <cellStyle name="Percent 4 20 4" xfId="10744" xr:uid="{4233F4AE-5C8E-408A-AD29-094FCB7BA62C}"/>
    <cellStyle name="Percent 4 20 4 2" xfId="10745" xr:uid="{75789851-5B1A-490E-B916-4997AE96103F}"/>
    <cellStyle name="Percent 4 20 4 2 2" xfId="10746" xr:uid="{7B64292E-6D35-40C2-A17D-0B1FDB9169A6}"/>
    <cellStyle name="Percent 4 20 4 3" xfId="10747" xr:uid="{8FE7F3BC-50DD-4ECF-A603-E5828458525C}"/>
    <cellStyle name="Percent 4 20 4 3 2" xfId="10748" xr:uid="{DECB9BB5-29FC-406A-8D0F-E91F63CE959C}"/>
    <cellStyle name="Percent 4 20 4 4" xfId="10749" xr:uid="{C6879E56-F484-4AF2-AB40-AB75CC1C5F46}"/>
    <cellStyle name="Percent 4 20 5" xfId="10750" xr:uid="{7F283431-E176-4392-9F34-999B9D178659}"/>
    <cellStyle name="Percent 4 20 5 2" xfId="10751" xr:uid="{E7337FEE-733A-4534-A4E5-8A1D8F4A683D}"/>
    <cellStyle name="Percent 4 20 5 2 2" xfId="10752" xr:uid="{00BC6CC8-B2CD-4F74-908D-110059813488}"/>
    <cellStyle name="Percent 4 20 5 3" xfId="10753" xr:uid="{22532699-C695-43D3-8A51-373B8D386A4F}"/>
    <cellStyle name="Percent 4 20 5 3 2" xfId="10754" xr:uid="{DE8B60E1-2C67-4973-B80B-8B57AF89C9DD}"/>
    <cellStyle name="Percent 4 20 5 4" xfId="10755" xr:uid="{95D7FC45-7C9F-4C9B-A34B-7B5981E896BB}"/>
    <cellStyle name="Percent 4 20 5 4 2" xfId="10756" xr:uid="{9FC3BE71-2965-4442-87E4-CD6EADBC28C1}"/>
    <cellStyle name="Percent 4 20 5 5" xfId="10757" xr:uid="{E493DCF5-DF1B-4560-97BF-9D00F1234658}"/>
    <cellStyle name="Percent 4 20 6" xfId="10758" xr:uid="{40E9A9A5-E5C6-4951-A846-C7DDD832EB3B}"/>
    <cellStyle name="Percent 4 20 6 2" xfId="10759" xr:uid="{16E742D7-BE81-4A2E-9DA9-4886D8A88D0E}"/>
    <cellStyle name="Percent 4 20 6 2 2" xfId="10760" xr:uid="{D76F3E1D-349D-422E-B7A1-C2F768D03CCF}"/>
    <cellStyle name="Percent 4 20 6 3" xfId="10761" xr:uid="{0046DAD8-8F41-4943-91B8-9F09783D7AB8}"/>
    <cellStyle name="Percent 4 20 6 3 2" xfId="10762" xr:uid="{3215767B-725F-439A-B742-0193FE852799}"/>
    <cellStyle name="Percent 4 20 6 4" xfId="10763" xr:uid="{50E4659D-C420-46C5-A408-B59E62DBC0B2}"/>
    <cellStyle name="Percent 4 20 7" xfId="10764" xr:uid="{B3279AC8-AA38-46A5-BDCB-BC62A7842259}"/>
    <cellStyle name="Percent 4 20 7 2" xfId="10765" xr:uid="{C9797F0E-D27A-49D3-A7E1-CC04B7F76708}"/>
    <cellStyle name="Percent 4 20 8" xfId="10766" xr:uid="{980DBB6D-7B9A-4A74-9A96-8DCFBAA9B57D}"/>
    <cellStyle name="Percent 4 20 8 2" xfId="10767" xr:uid="{5D28D703-0512-4F5B-AF4F-471B0E2E94C4}"/>
    <cellStyle name="Percent 4 20 9" xfId="10768" xr:uid="{D1BBA4B8-B086-46CE-85ED-FA6F61735D8B}"/>
    <cellStyle name="Percent 4 20 9 2" xfId="10769" xr:uid="{BC967712-C3E4-4CFE-A58F-1C6A5283DBFA}"/>
    <cellStyle name="Percent 4 21" xfId="2939" xr:uid="{00000000-0005-0000-0000-00009B100000}"/>
    <cellStyle name="Percent 4 21 10" xfId="10771" xr:uid="{110E8D61-11DE-4DAB-AD17-DFC2DBD7D79F}"/>
    <cellStyle name="Percent 4 21 11" xfId="10772" xr:uid="{C8A00DA1-816B-45AD-B97C-675EF71E8820}"/>
    <cellStyle name="Percent 4 21 12" xfId="10770" xr:uid="{81A4E36C-7221-456A-9F66-D35DA88F4302}"/>
    <cellStyle name="Percent 4 21 2" xfId="10773" xr:uid="{7B41CDAA-266E-4A6C-8A1F-92E875E339CF}"/>
    <cellStyle name="Percent 4 21 2 2" xfId="10774" xr:uid="{1F1D0121-DADC-42A0-8C17-D313FD68870D}"/>
    <cellStyle name="Percent 4 21 2 2 2" xfId="10775" xr:uid="{E5AC65BA-1CAC-42EA-8DAB-0554E5732423}"/>
    <cellStyle name="Percent 4 21 2 3" xfId="10776" xr:uid="{056C82B3-298F-4E94-AB8B-EB92AE04C47A}"/>
    <cellStyle name="Percent 4 21 2 3 2" xfId="10777" xr:uid="{F33908FB-09EF-454C-A44E-0DA65B5DB825}"/>
    <cellStyle name="Percent 4 21 2 4" xfId="10778" xr:uid="{E43A71F3-AE71-4797-94A4-4A79BDDB0B7B}"/>
    <cellStyle name="Percent 4 21 2 5" xfId="10779" xr:uid="{49D869E4-CD3D-4893-99D4-9037BE3A4853}"/>
    <cellStyle name="Percent 4 21 3" xfId="10780" xr:uid="{B6C99E64-E86E-4B28-A188-27F8B8666869}"/>
    <cellStyle name="Percent 4 21 3 2" xfId="10781" xr:uid="{8FF97ADC-5FDA-4F46-B1DF-675C2B5C4263}"/>
    <cellStyle name="Percent 4 21 3 2 2" xfId="10782" xr:uid="{936E4FC4-0039-4F91-A19C-FF1DFDC056C3}"/>
    <cellStyle name="Percent 4 21 3 3" xfId="10783" xr:uid="{EEE42E1F-D4DB-4506-BB5B-2F2B60D4948E}"/>
    <cellStyle name="Percent 4 21 3 3 2" xfId="10784" xr:uid="{EC743A39-6110-4B92-9A24-E8BB343BBE6B}"/>
    <cellStyle name="Percent 4 21 3 4" xfId="10785" xr:uid="{3FB07AFB-D88D-4CB8-8B31-C100E4A372B1}"/>
    <cellStyle name="Percent 4 21 4" xfId="10786" xr:uid="{36CF98E8-0BC7-49A8-8E21-3611FFFB03D6}"/>
    <cellStyle name="Percent 4 21 4 2" xfId="10787" xr:uid="{45697E72-020D-4C20-9EB6-1BD5FD4CE124}"/>
    <cellStyle name="Percent 4 21 4 2 2" xfId="10788" xr:uid="{554C6D9E-800E-4AF1-8E37-8F8AC71058C4}"/>
    <cellStyle name="Percent 4 21 4 3" xfId="10789" xr:uid="{A64C7001-5B32-459A-A06E-6EFD9E5CAACC}"/>
    <cellStyle name="Percent 4 21 4 3 2" xfId="10790" xr:uid="{052AB2AF-CA63-464C-97C8-4114A4B89B56}"/>
    <cellStyle name="Percent 4 21 4 4" xfId="10791" xr:uid="{AA3EF3CC-3D84-4D62-A3D7-F538FC70F7EC}"/>
    <cellStyle name="Percent 4 21 5" xfId="10792" xr:uid="{ACE4C472-8653-4AAE-8244-3207D8842E73}"/>
    <cellStyle name="Percent 4 21 5 2" xfId="10793" xr:uid="{CC3ABB9E-9D9C-4BF9-AEF3-41E232A991D0}"/>
    <cellStyle name="Percent 4 21 5 2 2" xfId="10794" xr:uid="{0C43E3F6-C1ED-4999-9193-B59CB535C401}"/>
    <cellStyle name="Percent 4 21 5 3" xfId="10795" xr:uid="{D4226109-A6FA-4354-9409-DB2D529ADD4D}"/>
    <cellStyle name="Percent 4 21 5 3 2" xfId="10796" xr:uid="{1A3D2478-9370-4D6D-A1CD-E42C88B971A5}"/>
    <cellStyle name="Percent 4 21 5 4" xfId="10797" xr:uid="{5085C480-5B73-4347-B519-B3A44CB92E0D}"/>
    <cellStyle name="Percent 4 21 5 4 2" xfId="10798" xr:uid="{F78732CD-472D-4E7E-BB6C-0934393ECBB9}"/>
    <cellStyle name="Percent 4 21 5 5" xfId="10799" xr:uid="{8C105E50-7BC3-4135-99D3-787EEF4B15C7}"/>
    <cellStyle name="Percent 4 21 6" xfId="10800" xr:uid="{7A56175A-8983-4C71-856A-094EB2F75F0E}"/>
    <cellStyle name="Percent 4 21 6 2" xfId="10801" xr:uid="{3A3F0B6E-6AB2-4CB0-A5FE-CFABD418B716}"/>
    <cellStyle name="Percent 4 21 6 2 2" xfId="10802" xr:uid="{0D827395-CAB0-4DB6-B45C-897534ECE9FE}"/>
    <cellStyle name="Percent 4 21 6 3" xfId="10803" xr:uid="{77278C0A-7EDD-48CC-BC34-3B1742479055}"/>
    <cellStyle name="Percent 4 21 6 3 2" xfId="10804" xr:uid="{25CE4233-C298-47FE-9D26-952472D9A8CC}"/>
    <cellStyle name="Percent 4 21 6 4" xfId="10805" xr:uid="{304675FC-C0F6-48D5-AB12-F8AA27BA874E}"/>
    <cellStyle name="Percent 4 21 7" xfId="10806" xr:uid="{6921C8C4-4AD9-4B2E-A5DB-3FFB2DD35D5E}"/>
    <cellStyle name="Percent 4 21 7 2" xfId="10807" xr:uid="{07C78E32-DEBD-490F-86CB-26ACFFF4CCD2}"/>
    <cellStyle name="Percent 4 21 8" xfId="10808" xr:uid="{C56BE46A-2625-487C-94C1-921EECBFE6DE}"/>
    <cellStyle name="Percent 4 21 8 2" xfId="10809" xr:uid="{5CE0531D-C967-45D6-A138-C2C2D5F13836}"/>
    <cellStyle name="Percent 4 21 9" xfId="10810" xr:uid="{297C254B-F0B2-437D-BDC3-FB791ABFFD2B}"/>
    <cellStyle name="Percent 4 21 9 2" xfId="10811" xr:uid="{6BD90ECF-E259-4844-96AC-EE216F6D4AD4}"/>
    <cellStyle name="Percent 4 22" xfId="2940" xr:uid="{00000000-0005-0000-0000-00009C100000}"/>
    <cellStyle name="Percent 4 22 10" xfId="10813" xr:uid="{715E844C-6C60-4E1B-AA68-586DD15F4D18}"/>
    <cellStyle name="Percent 4 22 11" xfId="10814" xr:uid="{77612207-DFC8-4446-A96A-4B7403731F8A}"/>
    <cellStyle name="Percent 4 22 12" xfId="10812" xr:uid="{850C228A-B58A-48A8-B077-0C74C8039A18}"/>
    <cellStyle name="Percent 4 22 2" xfId="10815" xr:uid="{C0149472-7A93-401E-A65C-BA107AC9D502}"/>
    <cellStyle name="Percent 4 22 2 2" xfId="10816" xr:uid="{0A595B1D-8084-4120-9F98-F5EF43853A54}"/>
    <cellStyle name="Percent 4 22 2 2 2" xfId="10817" xr:uid="{9B6B0340-4BD4-4483-BF89-79DE92DA0951}"/>
    <cellStyle name="Percent 4 22 2 3" xfId="10818" xr:uid="{09FFE587-E9ED-4C9A-BCCD-7E44FB6500B3}"/>
    <cellStyle name="Percent 4 22 2 3 2" xfId="10819" xr:uid="{48B96E44-C808-4DD3-9636-E8E650D528C4}"/>
    <cellStyle name="Percent 4 22 2 4" xfId="10820" xr:uid="{094B4648-785B-4003-A119-DC99901A5E6C}"/>
    <cellStyle name="Percent 4 22 2 5" xfId="10821" xr:uid="{9C8A82CC-D267-4419-8927-0F1C20393D14}"/>
    <cellStyle name="Percent 4 22 3" xfId="10822" xr:uid="{027DC5AA-7A80-43AA-9E81-31BF926CB418}"/>
    <cellStyle name="Percent 4 22 3 2" xfId="10823" xr:uid="{B3A15386-199C-42C6-9D37-4EEBB2240114}"/>
    <cellStyle name="Percent 4 22 3 2 2" xfId="10824" xr:uid="{43641761-08FC-40A1-BEC2-FE468353A46E}"/>
    <cellStyle name="Percent 4 22 3 3" xfId="10825" xr:uid="{9BA9B7B7-EA40-40D0-9812-62BC2DC717B8}"/>
    <cellStyle name="Percent 4 22 3 3 2" xfId="10826" xr:uid="{1D02FADE-6510-4A91-9CE7-FAB41553B114}"/>
    <cellStyle name="Percent 4 22 3 4" xfId="10827" xr:uid="{6674154C-42C3-4D12-9821-99CAF7DADE25}"/>
    <cellStyle name="Percent 4 22 4" xfId="10828" xr:uid="{EA6D472F-7C1A-48F8-9FAD-8C4818E0D8A3}"/>
    <cellStyle name="Percent 4 22 4 2" xfId="10829" xr:uid="{8137DE10-35FD-413E-94E6-FFCE29B53438}"/>
    <cellStyle name="Percent 4 22 4 2 2" xfId="10830" xr:uid="{1D368A2C-4704-44B6-9E3B-6D60A9BFFDF0}"/>
    <cellStyle name="Percent 4 22 4 3" xfId="10831" xr:uid="{B0063C4E-27C4-4D3E-9911-F62F9364D5CD}"/>
    <cellStyle name="Percent 4 22 4 3 2" xfId="10832" xr:uid="{7B5C0F21-95BA-482D-8512-97691B5F58B9}"/>
    <cellStyle name="Percent 4 22 4 4" xfId="10833" xr:uid="{7C2F2FAA-D978-4349-8FDB-0E3CF4A05416}"/>
    <cellStyle name="Percent 4 22 5" xfId="10834" xr:uid="{0E43219C-3FDA-444D-8C63-8642F3BD35CA}"/>
    <cellStyle name="Percent 4 22 5 2" xfId="10835" xr:uid="{BFE7642A-A4CB-46A6-99F1-2778CA5CAF13}"/>
    <cellStyle name="Percent 4 22 5 2 2" xfId="10836" xr:uid="{D16B3424-344D-4741-BED1-0C303A12DC01}"/>
    <cellStyle name="Percent 4 22 5 3" xfId="10837" xr:uid="{0649A06A-C436-4180-8EC1-3795074F6367}"/>
    <cellStyle name="Percent 4 22 5 3 2" xfId="10838" xr:uid="{8536C4F3-1947-40AA-9F05-75CBB174BB55}"/>
    <cellStyle name="Percent 4 22 5 4" xfId="10839" xr:uid="{DBC71CEC-A5BB-4033-9E6F-5DAFF3D2CA56}"/>
    <cellStyle name="Percent 4 22 5 4 2" xfId="10840" xr:uid="{F47136F9-3BC8-45E0-BCF3-075A162C41D1}"/>
    <cellStyle name="Percent 4 22 5 5" xfId="10841" xr:uid="{33430D93-A71A-4DAF-BEA3-8BF4E86D9A1A}"/>
    <cellStyle name="Percent 4 22 6" xfId="10842" xr:uid="{A0F3A8F9-9181-4F06-9214-15897595834E}"/>
    <cellStyle name="Percent 4 22 6 2" xfId="10843" xr:uid="{5C4513B9-83CF-44ED-BA99-74FFD277913E}"/>
    <cellStyle name="Percent 4 22 6 2 2" xfId="10844" xr:uid="{7B284903-EBCF-4A7C-9FDA-735245E9CBB2}"/>
    <cellStyle name="Percent 4 22 6 3" xfId="10845" xr:uid="{3A917311-CB71-4F5A-8C13-493E3948E182}"/>
    <cellStyle name="Percent 4 22 6 3 2" xfId="10846" xr:uid="{EDD2BD2E-7CCC-4741-BB90-AB1554A254E4}"/>
    <cellStyle name="Percent 4 22 6 4" xfId="10847" xr:uid="{C103F664-C0E6-45A8-A54F-693CED63D303}"/>
    <cellStyle name="Percent 4 22 7" xfId="10848" xr:uid="{E18AE91C-F6D3-45B0-9ADB-8C56C5B8D8CA}"/>
    <cellStyle name="Percent 4 22 7 2" xfId="10849" xr:uid="{69C51C63-DAA8-4705-9290-0E9B5A266C56}"/>
    <cellStyle name="Percent 4 22 8" xfId="10850" xr:uid="{797F839B-614A-4C1C-92DD-D388647AC04B}"/>
    <cellStyle name="Percent 4 22 8 2" xfId="10851" xr:uid="{1A3176BA-81C5-4C72-87A1-DD979CEC0D7B}"/>
    <cellStyle name="Percent 4 22 9" xfId="10852" xr:uid="{549FA98D-101D-4DD0-A7A0-D4178FFD200D}"/>
    <cellStyle name="Percent 4 22 9 2" xfId="10853" xr:uid="{AD498A64-5819-4266-A075-487F458CB5D5}"/>
    <cellStyle name="Percent 4 23" xfId="2941" xr:uid="{00000000-0005-0000-0000-00009D100000}"/>
    <cellStyle name="Percent 4 23 10" xfId="10855" xr:uid="{2C14A266-9D73-421E-B0D5-B25B0AED4B6C}"/>
    <cellStyle name="Percent 4 23 11" xfId="10856" xr:uid="{B756CF46-A143-4493-9091-A34C5CB054B9}"/>
    <cellStyle name="Percent 4 23 12" xfId="10854" xr:uid="{4554E34D-05F4-4602-B82D-565E5E6F3708}"/>
    <cellStyle name="Percent 4 23 2" xfId="10857" xr:uid="{5CF3210A-C924-491F-AA2F-170935CE6768}"/>
    <cellStyle name="Percent 4 23 2 2" xfId="10858" xr:uid="{C89E285B-E547-49E2-B18B-9DD5D4908B32}"/>
    <cellStyle name="Percent 4 23 2 2 2" xfId="10859" xr:uid="{EA7CE8B2-3AD0-4ECB-BFEA-2CD26483EDA3}"/>
    <cellStyle name="Percent 4 23 2 3" xfId="10860" xr:uid="{1EED35DA-026A-45D3-A03F-FF113B594419}"/>
    <cellStyle name="Percent 4 23 2 3 2" xfId="10861" xr:uid="{00FDCD89-5A86-43DB-9CD3-0F4746D71284}"/>
    <cellStyle name="Percent 4 23 2 4" xfId="10862" xr:uid="{D8357F5C-E1DA-455A-9597-46EA2C58C137}"/>
    <cellStyle name="Percent 4 23 2 5" xfId="10863" xr:uid="{8C20639C-4A89-488E-ADD1-0B4207723E89}"/>
    <cellStyle name="Percent 4 23 3" xfId="10864" xr:uid="{85029612-1ABC-487E-83A6-BF7625713125}"/>
    <cellStyle name="Percent 4 23 3 2" xfId="10865" xr:uid="{ECC1D54B-C181-419E-851F-F0EA6508D7FA}"/>
    <cellStyle name="Percent 4 23 3 2 2" xfId="10866" xr:uid="{93611F80-D917-4364-BCCA-CD65BAAB48B2}"/>
    <cellStyle name="Percent 4 23 3 3" xfId="10867" xr:uid="{141EB81E-BD6B-4C23-A5C7-C8AB336D6D70}"/>
    <cellStyle name="Percent 4 23 3 3 2" xfId="10868" xr:uid="{6046755D-6027-4C97-94A2-118FBE1A7B0A}"/>
    <cellStyle name="Percent 4 23 3 4" xfId="10869" xr:uid="{8BFCCE0C-C331-4B47-A015-55640C3B95C4}"/>
    <cellStyle name="Percent 4 23 4" xfId="10870" xr:uid="{5C9F20E7-80AA-417E-BFD3-F270311FA914}"/>
    <cellStyle name="Percent 4 23 4 2" xfId="10871" xr:uid="{B6D171E8-CE4D-446E-B655-A9BD93339FAD}"/>
    <cellStyle name="Percent 4 23 4 2 2" xfId="10872" xr:uid="{03FC00C4-87A4-41C2-8613-DC8C0E959370}"/>
    <cellStyle name="Percent 4 23 4 3" xfId="10873" xr:uid="{0002E687-A2AA-4028-86F8-C3B3B17BC543}"/>
    <cellStyle name="Percent 4 23 4 3 2" xfId="10874" xr:uid="{3D98AD4B-C069-49D4-BBE0-BD4F5D02A575}"/>
    <cellStyle name="Percent 4 23 4 4" xfId="10875" xr:uid="{FED5D137-4664-47C2-A18B-41FBBCC1A643}"/>
    <cellStyle name="Percent 4 23 5" xfId="10876" xr:uid="{5DF190F3-8B88-4C14-855E-1B109594CFEA}"/>
    <cellStyle name="Percent 4 23 5 2" xfId="10877" xr:uid="{5B291897-A33B-45A9-8BE5-26E5749B590D}"/>
    <cellStyle name="Percent 4 23 5 2 2" xfId="10878" xr:uid="{0F1A465A-9BEE-44A6-86FC-C5FC0D06C4D3}"/>
    <cellStyle name="Percent 4 23 5 3" xfId="10879" xr:uid="{C9D43510-14D7-4452-AD4D-88EEF2EC2367}"/>
    <cellStyle name="Percent 4 23 5 3 2" xfId="10880" xr:uid="{DF28D3AB-EA23-4BB1-A2A4-2AC4DB6C6799}"/>
    <cellStyle name="Percent 4 23 5 4" xfId="10881" xr:uid="{2E2EFE84-98DF-41D1-A2D5-E5F280DFFE36}"/>
    <cellStyle name="Percent 4 23 5 4 2" xfId="10882" xr:uid="{7DFB7B70-4FC0-44BF-BB5E-3237E822B81D}"/>
    <cellStyle name="Percent 4 23 5 5" xfId="10883" xr:uid="{417A0881-2E86-4BC9-B4E7-4D2AC62E0CE7}"/>
    <cellStyle name="Percent 4 23 6" xfId="10884" xr:uid="{66D8B45D-007A-4AE6-9836-384FFA667D6A}"/>
    <cellStyle name="Percent 4 23 6 2" xfId="10885" xr:uid="{8F55D4CA-C820-46A9-8B6E-3E4A0500400B}"/>
    <cellStyle name="Percent 4 23 6 2 2" xfId="10886" xr:uid="{566F3F52-9088-4379-8601-06242B3A21F6}"/>
    <cellStyle name="Percent 4 23 6 3" xfId="10887" xr:uid="{55672F3F-C899-4C5C-A726-E2E1F5EC01B5}"/>
    <cellStyle name="Percent 4 23 6 3 2" xfId="10888" xr:uid="{3DBD6336-9830-48CC-B683-23722F0CCF13}"/>
    <cellStyle name="Percent 4 23 6 4" xfId="10889" xr:uid="{447AE044-AC5F-41FE-971D-8770B26F0B56}"/>
    <cellStyle name="Percent 4 23 7" xfId="10890" xr:uid="{06687B54-555C-42CF-AB6A-5C74ADBA44FC}"/>
    <cellStyle name="Percent 4 23 7 2" xfId="10891" xr:uid="{74537BBF-AF85-48EB-AB86-33AB2A2E24CC}"/>
    <cellStyle name="Percent 4 23 8" xfId="10892" xr:uid="{3193E9CE-7BD7-4659-832B-69B08979541D}"/>
    <cellStyle name="Percent 4 23 8 2" xfId="10893" xr:uid="{E6E3918D-837E-448D-BB18-8B9757059FDB}"/>
    <cellStyle name="Percent 4 23 9" xfId="10894" xr:uid="{F14446A5-4F78-44F6-9DE4-ADFB0BE04A1C}"/>
    <cellStyle name="Percent 4 23 9 2" xfId="10895" xr:uid="{147214C8-6C1F-4188-BB3C-5C22B2FCD9B0}"/>
    <cellStyle name="Percent 4 24" xfId="2942" xr:uid="{00000000-0005-0000-0000-00009E100000}"/>
    <cellStyle name="Percent 4 24 10" xfId="10897" xr:uid="{611501AA-A9A3-443E-8856-58C069B9E2DF}"/>
    <cellStyle name="Percent 4 24 11" xfId="10898" xr:uid="{9A8B3C25-7C9C-4BE0-8B19-F1D1D91FA91A}"/>
    <cellStyle name="Percent 4 24 12" xfId="10896" xr:uid="{84A6E08A-E825-4D5A-B271-01C0CB7A6F44}"/>
    <cellStyle name="Percent 4 24 2" xfId="10899" xr:uid="{9AD00F04-9FCD-4123-956B-09776D2E62B1}"/>
    <cellStyle name="Percent 4 24 2 2" xfId="10900" xr:uid="{75BE93AF-D85D-43D6-9646-A95C054AEE2C}"/>
    <cellStyle name="Percent 4 24 2 2 2" xfId="10901" xr:uid="{B1E0EBC6-C445-4D68-9658-411E55B1DB18}"/>
    <cellStyle name="Percent 4 24 2 3" xfId="10902" xr:uid="{EDA633FC-7717-4B32-B10D-A8AE88D3AA12}"/>
    <cellStyle name="Percent 4 24 2 3 2" xfId="10903" xr:uid="{5AA4BD82-85D6-48E6-B9DD-769BBDD35BED}"/>
    <cellStyle name="Percent 4 24 2 4" xfId="10904" xr:uid="{5F944A38-2337-410D-B2A6-DC9EDA04E143}"/>
    <cellStyle name="Percent 4 24 2 5" xfId="10905" xr:uid="{D61DD3CA-A531-4922-89C2-E6D7A1ED82E3}"/>
    <cellStyle name="Percent 4 24 3" xfId="10906" xr:uid="{4D48474E-7FE6-43EB-A6BD-3541BDCBCE1A}"/>
    <cellStyle name="Percent 4 24 3 2" xfId="10907" xr:uid="{1F277A46-2B08-4812-9638-C35C382DE82F}"/>
    <cellStyle name="Percent 4 24 3 2 2" xfId="10908" xr:uid="{EFEED7EE-DE54-4174-A74D-3870AC24E507}"/>
    <cellStyle name="Percent 4 24 3 3" xfId="10909" xr:uid="{7F0E940B-E653-4711-B9D1-613032CD7746}"/>
    <cellStyle name="Percent 4 24 3 3 2" xfId="10910" xr:uid="{50538B60-A85B-4324-AE89-8622319BFFAB}"/>
    <cellStyle name="Percent 4 24 3 4" xfId="10911" xr:uid="{DB176624-4DC6-4D0E-8ADF-1126E8C0D517}"/>
    <cellStyle name="Percent 4 24 4" xfId="10912" xr:uid="{B6ED34CB-0887-47A7-9B83-4A0F7C57F66C}"/>
    <cellStyle name="Percent 4 24 4 2" xfId="10913" xr:uid="{BF356DB5-D5B8-4643-A6A6-F9622FB7A548}"/>
    <cellStyle name="Percent 4 24 4 2 2" xfId="10914" xr:uid="{3F0A26C6-D103-42AE-B28A-2CEDA55BB98A}"/>
    <cellStyle name="Percent 4 24 4 3" xfId="10915" xr:uid="{25DBF82F-498D-4E62-9C10-320A988930F1}"/>
    <cellStyle name="Percent 4 24 4 3 2" xfId="10916" xr:uid="{B62F5802-0227-43D8-97DE-8C53A7AD7B88}"/>
    <cellStyle name="Percent 4 24 4 4" xfId="10917" xr:uid="{08F2DF84-6968-4B5F-A892-119D4AC549F9}"/>
    <cellStyle name="Percent 4 24 5" xfId="10918" xr:uid="{B4E71A11-881C-4106-A8B4-0B654798705A}"/>
    <cellStyle name="Percent 4 24 5 2" xfId="10919" xr:uid="{7FF76B3F-8D81-42B4-9A8F-D8184B433550}"/>
    <cellStyle name="Percent 4 24 5 2 2" xfId="10920" xr:uid="{311B2B06-9F30-400B-9823-064FB0CCF9FD}"/>
    <cellStyle name="Percent 4 24 5 3" xfId="10921" xr:uid="{08F733B1-7C70-40FE-BBF9-48D01649486C}"/>
    <cellStyle name="Percent 4 24 5 3 2" xfId="10922" xr:uid="{FAD9B28B-6B58-4FA8-BE6C-15BCDC8B890E}"/>
    <cellStyle name="Percent 4 24 5 4" xfId="10923" xr:uid="{541F2660-F861-40D6-AE55-AAB98F95543C}"/>
    <cellStyle name="Percent 4 24 5 4 2" xfId="10924" xr:uid="{F77FBCC3-03F8-4CE6-9FD5-25BE03287B22}"/>
    <cellStyle name="Percent 4 24 5 5" xfId="10925" xr:uid="{E3E30892-197F-4B88-8C97-28E054442615}"/>
    <cellStyle name="Percent 4 24 6" xfId="10926" xr:uid="{5FD6B3C5-A880-4494-BBCA-7BE0AC5F504C}"/>
    <cellStyle name="Percent 4 24 6 2" xfId="10927" xr:uid="{8D777E10-630B-43CB-A3CB-C25ECA4D77F9}"/>
    <cellStyle name="Percent 4 24 6 2 2" xfId="10928" xr:uid="{CF6F3A65-AFC2-481B-88E2-709E4430C56C}"/>
    <cellStyle name="Percent 4 24 6 3" xfId="10929" xr:uid="{7111A9C6-E068-4432-B202-A2D097773027}"/>
    <cellStyle name="Percent 4 24 6 3 2" xfId="10930" xr:uid="{E0A00A43-D4F9-4664-B5A1-EA9680FEDDF2}"/>
    <cellStyle name="Percent 4 24 6 4" xfId="10931" xr:uid="{1906491E-C485-4A31-BBEF-495F2AF3CFEF}"/>
    <cellStyle name="Percent 4 24 7" xfId="10932" xr:uid="{52B3027A-5238-4EDD-BFD2-2BC48E9BA796}"/>
    <cellStyle name="Percent 4 24 7 2" xfId="10933" xr:uid="{11057732-8E18-4D75-881D-CFFA6CDC634B}"/>
    <cellStyle name="Percent 4 24 8" xfId="10934" xr:uid="{EA6F0D7B-FD1D-4990-9107-DAE867EC3D4D}"/>
    <cellStyle name="Percent 4 24 8 2" xfId="10935" xr:uid="{3EDF7EAD-0353-46EA-9455-2F24092F8E4F}"/>
    <cellStyle name="Percent 4 24 9" xfId="10936" xr:uid="{50027952-C0C2-4436-9F33-50D391F5A5DE}"/>
    <cellStyle name="Percent 4 24 9 2" xfId="10937" xr:uid="{8FD02488-14B1-4D96-ABFC-CD41C518E975}"/>
    <cellStyle name="Percent 4 25" xfId="2943" xr:uid="{00000000-0005-0000-0000-00009F100000}"/>
    <cellStyle name="Percent 4 25 10" xfId="10939" xr:uid="{D6516E3D-0177-4A04-8190-D84E4CAC60DA}"/>
    <cellStyle name="Percent 4 25 11" xfId="10940" xr:uid="{6EEE3E8A-86D5-4FB8-B3D2-612C6365C323}"/>
    <cellStyle name="Percent 4 25 12" xfId="10938" xr:uid="{45C95253-3BE8-4121-811F-24D8B3DE749D}"/>
    <cellStyle name="Percent 4 25 2" xfId="10941" xr:uid="{E7D5BF2E-A724-48F8-B586-FDAE9D8272A9}"/>
    <cellStyle name="Percent 4 25 2 2" xfId="10942" xr:uid="{D586B0DA-DB79-4C5E-A681-580A2B82B37C}"/>
    <cellStyle name="Percent 4 25 2 2 2" xfId="10943" xr:uid="{0E3D5184-3054-4B72-8CC4-CF9300E6E060}"/>
    <cellStyle name="Percent 4 25 2 3" xfId="10944" xr:uid="{679939A0-7B2D-4300-91BC-FFDAB451A57B}"/>
    <cellStyle name="Percent 4 25 2 3 2" xfId="10945" xr:uid="{D267817F-68F8-460E-AA23-24656F2BCB49}"/>
    <cellStyle name="Percent 4 25 2 4" xfId="10946" xr:uid="{32BA3331-0901-4CB2-8D93-FD1E012697F0}"/>
    <cellStyle name="Percent 4 25 2 5" xfId="10947" xr:uid="{F2920270-F29F-447E-B45D-E6B7C3064F12}"/>
    <cellStyle name="Percent 4 25 3" xfId="10948" xr:uid="{E5C06CCB-9E05-4B89-AA2C-445619AA75F0}"/>
    <cellStyle name="Percent 4 25 3 2" xfId="10949" xr:uid="{061EAB3F-F811-4296-8CC3-26B3143A054F}"/>
    <cellStyle name="Percent 4 25 3 2 2" xfId="10950" xr:uid="{421DBAB0-014C-4E0B-9886-4592536E60F4}"/>
    <cellStyle name="Percent 4 25 3 3" xfId="10951" xr:uid="{F2E9F0ED-0036-40D7-8361-6F70DB5881E5}"/>
    <cellStyle name="Percent 4 25 3 3 2" xfId="10952" xr:uid="{2238E3A5-F427-4343-B0C7-32D35671370F}"/>
    <cellStyle name="Percent 4 25 3 4" xfId="10953" xr:uid="{28209D97-35A2-47DA-A676-CF60613B9A16}"/>
    <cellStyle name="Percent 4 25 4" xfId="10954" xr:uid="{4E908EC9-B73D-4C6B-ABC7-85FAD3D1F2BF}"/>
    <cellStyle name="Percent 4 25 4 2" xfId="10955" xr:uid="{5933C5E3-4853-4154-A49C-192A008DBEC2}"/>
    <cellStyle name="Percent 4 25 4 2 2" xfId="10956" xr:uid="{77535B26-9EEA-48C3-867D-3891BB0FBAD0}"/>
    <cellStyle name="Percent 4 25 4 3" xfId="10957" xr:uid="{120C64AA-EC6A-454B-93F5-E1E47D5258DB}"/>
    <cellStyle name="Percent 4 25 4 3 2" xfId="10958" xr:uid="{CC621428-ECD9-4134-A9D8-A546E88B8D15}"/>
    <cellStyle name="Percent 4 25 4 4" xfId="10959" xr:uid="{E5D840CA-BB44-4DFB-AEA9-2EFAF267FAF6}"/>
    <cellStyle name="Percent 4 25 5" xfId="10960" xr:uid="{EAC1ED8E-E170-43A0-B2B8-991C7BA8147E}"/>
    <cellStyle name="Percent 4 25 5 2" xfId="10961" xr:uid="{06CD59EF-15B8-4262-8D67-C2E152E94A25}"/>
    <cellStyle name="Percent 4 25 5 2 2" xfId="10962" xr:uid="{B286F741-016A-49E5-9D7D-D788F6F3C4E9}"/>
    <cellStyle name="Percent 4 25 5 3" xfId="10963" xr:uid="{DF3CBCDB-B562-4D17-868F-F99712F3AA6D}"/>
    <cellStyle name="Percent 4 25 5 3 2" xfId="10964" xr:uid="{772D9532-3F99-4603-90C6-56310BC298C0}"/>
    <cellStyle name="Percent 4 25 5 4" xfId="10965" xr:uid="{93D3EA7F-3C96-45D1-BE69-CF9DFE8DE841}"/>
    <cellStyle name="Percent 4 25 5 4 2" xfId="10966" xr:uid="{A7F71D57-D737-4198-A3BA-467EE3DD0265}"/>
    <cellStyle name="Percent 4 25 5 5" xfId="10967" xr:uid="{51929DF7-928C-49CD-86C3-728A363536F5}"/>
    <cellStyle name="Percent 4 25 6" xfId="10968" xr:uid="{C415FFE6-31C7-4C9C-BBA9-F1660F580635}"/>
    <cellStyle name="Percent 4 25 6 2" xfId="10969" xr:uid="{13D61F97-1140-4153-A0AD-5F169CC248B4}"/>
    <cellStyle name="Percent 4 25 6 2 2" xfId="10970" xr:uid="{4811EE30-9D70-46A8-B9D2-FF570BF4CB7C}"/>
    <cellStyle name="Percent 4 25 6 3" xfId="10971" xr:uid="{A56D6158-FAC5-4F15-B555-5F80ED343BB8}"/>
    <cellStyle name="Percent 4 25 6 3 2" xfId="10972" xr:uid="{1F674EF2-A39E-4D7D-B003-4C37EC80FD24}"/>
    <cellStyle name="Percent 4 25 6 4" xfId="10973" xr:uid="{D0732CA8-0516-44CD-8D5E-D3FA6F80B3B6}"/>
    <cellStyle name="Percent 4 25 7" xfId="10974" xr:uid="{D1FD1E04-B30E-4644-90D2-0560E4E6543E}"/>
    <cellStyle name="Percent 4 25 7 2" xfId="10975" xr:uid="{21EF02FB-9F33-4D8B-ABED-639AED6B0820}"/>
    <cellStyle name="Percent 4 25 8" xfId="10976" xr:uid="{0D368FC1-7929-4B71-B0D4-7EAAF71770DE}"/>
    <cellStyle name="Percent 4 25 8 2" xfId="10977" xr:uid="{A42BA19F-33B2-4376-8BD4-DC27BC8DD246}"/>
    <cellStyle name="Percent 4 25 9" xfId="10978" xr:uid="{EE68D6A1-F8F2-431A-9A31-BE508CA6BC41}"/>
    <cellStyle name="Percent 4 25 9 2" xfId="10979" xr:uid="{62876A0E-79CA-412A-88BC-D94D0604E23D}"/>
    <cellStyle name="Percent 4 26" xfId="2944" xr:uid="{00000000-0005-0000-0000-0000A0100000}"/>
    <cellStyle name="Percent 4 26 10" xfId="10981" xr:uid="{7AB77257-68F9-4676-9B31-D2A8019DA736}"/>
    <cellStyle name="Percent 4 26 11" xfId="10982" xr:uid="{1799FBB6-0289-4CEA-929C-B44996319A71}"/>
    <cellStyle name="Percent 4 26 12" xfId="10980" xr:uid="{8A24BC5E-22D5-4E18-B30C-C68C3BBCB754}"/>
    <cellStyle name="Percent 4 26 2" xfId="10983" xr:uid="{08DB3FCC-7BC8-4EE8-ADD9-0301EB9EF9CB}"/>
    <cellStyle name="Percent 4 26 2 2" xfId="10984" xr:uid="{2661F8AF-F35F-410D-8B17-1DC7F98B9D8F}"/>
    <cellStyle name="Percent 4 26 2 2 2" xfId="10985" xr:uid="{D88A4BFF-259A-40B1-A019-18A656313BC3}"/>
    <cellStyle name="Percent 4 26 2 3" xfId="10986" xr:uid="{E09EAC64-A0DA-45E1-BDFA-420CCA70AD0E}"/>
    <cellStyle name="Percent 4 26 2 3 2" xfId="10987" xr:uid="{F1FBCF47-095B-4BA9-BAAA-3914DEE8F736}"/>
    <cellStyle name="Percent 4 26 2 4" xfId="10988" xr:uid="{6C0C0C3F-6534-4977-924D-711B86E32F0D}"/>
    <cellStyle name="Percent 4 26 2 5" xfId="10989" xr:uid="{C016C061-AD8F-4E15-8B4A-4E220F5BA35A}"/>
    <cellStyle name="Percent 4 26 3" xfId="10990" xr:uid="{5BC3B0C1-71A0-4403-BC6C-24D9C2C3A7F3}"/>
    <cellStyle name="Percent 4 26 3 2" xfId="10991" xr:uid="{BD9BCB09-E0D1-4CD2-89BF-4714265F1848}"/>
    <cellStyle name="Percent 4 26 3 2 2" xfId="10992" xr:uid="{CF26A77C-E87E-4B2D-9287-14196DDB8C7C}"/>
    <cellStyle name="Percent 4 26 3 3" xfId="10993" xr:uid="{F4475648-58BE-40A1-80A7-6E4C1B4B12B4}"/>
    <cellStyle name="Percent 4 26 3 3 2" xfId="10994" xr:uid="{D8E8A57D-4E93-442C-9FBE-DE678FDBE854}"/>
    <cellStyle name="Percent 4 26 3 4" xfId="10995" xr:uid="{00A6B63C-DA35-4D60-AAF6-81F9E9481898}"/>
    <cellStyle name="Percent 4 26 4" xfId="10996" xr:uid="{C47FEA15-74C8-4E9F-BD13-C77BF5235AB7}"/>
    <cellStyle name="Percent 4 26 4 2" xfId="10997" xr:uid="{E8B1E75C-3E7B-42B3-9CA4-3B35BE677020}"/>
    <cellStyle name="Percent 4 26 4 2 2" xfId="10998" xr:uid="{C2CECA27-612D-4DC6-A4DD-E372D7FDB4B3}"/>
    <cellStyle name="Percent 4 26 4 3" xfId="10999" xr:uid="{57D4F007-C8EE-41FB-8FB5-FF7B44924FEE}"/>
    <cellStyle name="Percent 4 26 4 3 2" xfId="11000" xr:uid="{D7B42069-ECC9-4CCD-9B74-5A354C52C63D}"/>
    <cellStyle name="Percent 4 26 4 4" xfId="11001" xr:uid="{5F848D43-29F1-4922-8061-15B9884D5D2D}"/>
    <cellStyle name="Percent 4 26 5" xfId="11002" xr:uid="{54FD1FB2-E0CA-4328-81D4-784640739290}"/>
    <cellStyle name="Percent 4 26 5 2" xfId="11003" xr:uid="{A850D958-A76F-411C-B29D-D9EBBE7EF4B2}"/>
    <cellStyle name="Percent 4 26 5 2 2" xfId="11004" xr:uid="{6A58169F-5D07-4FB1-B3BF-BAB97790D639}"/>
    <cellStyle name="Percent 4 26 5 3" xfId="11005" xr:uid="{F0984113-D97C-48AA-9D94-45B2FD91CA8B}"/>
    <cellStyle name="Percent 4 26 5 3 2" xfId="11006" xr:uid="{D1DE84C2-B01C-4E78-9572-AD2AA8AE7C5D}"/>
    <cellStyle name="Percent 4 26 5 4" xfId="11007" xr:uid="{20B0E662-2DDB-402C-ACEC-355BC4307A5E}"/>
    <cellStyle name="Percent 4 26 5 4 2" xfId="11008" xr:uid="{F68410A3-8446-4526-B4F4-7A1F1CCCC102}"/>
    <cellStyle name="Percent 4 26 5 5" xfId="11009" xr:uid="{001B0718-FE65-4A3E-A749-8E007AC933CF}"/>
    <cellStyle name="Percent 4 26 6" xfId="11010" xr:uid="{ED03CA1B-6929-4360-83E5-A20C5DCB99E1}"/>
    <cellStyle name="Percent 4 26 6 2" xfId="11011" xr:uid="{3E2A4F02-1766-477F-B595-4AC563651EE7}"/>
    <cellStyle name="Percent 4 26 6 2 2" xfId="11012" xr:uid="{A503A51A-67E3-4638-8DD4-1EE238B69435}"/>
    <cellStyle name="Percent 4 26 6 3" xfId="11013" xr:uid="{6DAEA2AF-116A-4865-8ED4-30BFF9B8F1AD}"/>
    <cellStyle name="Percent 4 26 6 3 2" xfId="11014" xr:uid="{62CC7E8C-805E-4306-B4D6-6886E951295D}"/>
    <cellStyle name="Percent 4 26 6 4" xfId="11015" xr:uid="{3629308E-0FFB-4986-A008-FE7B9E92FC0A}"/>
    <cellStyle name="Percent 4 26 7" xfId="11016" xr:uid="{5379B95F-83ED-4F10-8AAC-56130B034385}"/>
    <cellStyle name="Percent 4 26 7 2" xfId="11017" xr:uid="{8A1AF7EA-A75B-47B2-949B-E64B59C4F7F1}"/>
    <cellStyle name="Percent 4 26 8" xfId="11018" xr:uid="{17B29AF1-4A5D-4D62-BAFA-869F8DA6B4F8}"/>
    <cellStyle name="Percent 4 26 8 2" xfId="11019" xr:uid="{2CBD63DA-830A-4811-8C44-A70F53EEDFD4}"/>
    <cellStyle name="Percent 4 26 9" xfId="11020" xr:uid="{F2790176-1259-4172-BBA1-1A75B5AFA7C6}"/>
    <cellStyle name="Percent 4 26 9 2" xfId="11021" xr:uid="{013F1D90-09A6-4862-A0D1-A9C4FACFD065}"/>
    <cellStyle name="Percent 4 27" xfId="2945" xr:uid="{00000000-0005-0000-0000-0000A1100000}"/>
    <cellStyle name="Percent 4 27 10" xfId="11023" xr:uid="{B7EC2E27-5F54-4176-835E-B896C360456F}"/>
    <cellStyle name="Percent 4 27 11" xfId="11024" xr:uid="{D5C1F48E-230A-4C16-813E-274BFF633347}"/>
    <cellStyle name="Percent 4 27 12" xfId="11022" xr:uid="{1DB3F5EF-21AD-4756-8A1D-6EF6DB38F45F}"/>
    <cellStyle name="Percent 4 27 2" xfId="11025" xr:uid="{C13EAF48-028A-4069-9B35-53812AA0A978}"/>
    <cellStyle name="Percent 4 27 2 2" xfId="11026" xr:uid="{E9AEA632-F357-4E4A-B7EE-63A83639A53A}"/>
    <cellStyle name="Percent 4 27 2 2 2" xfId="11027" xr:uid="{97EC0A5C-88E3-45AE-AA11-912E69751181}"/>
    <cellStyle name="Percent 4 27 2 3" xfId="11028" xr:uid="{19286CC2-2D46-45BC-B80D-62BA02D4370E}"/>
    <cellStyle name="Percent 4 27 2 3 2" xfId="11029" xr:uid="{85F4BE87-B412-4FDD-9972-4AB3C136CF68}"/>
    <cellStyle name="Percent 4 27 2 4" xfId="11030" xr:uid="{3D75E2EA-1449-4879-925B-0855866EA76A}"/>
    <cellStyle name="Percent 4 27 2 5" xfId="11031" xr:uid="{68ECBD44-6A99-4319-8693-BCF094C2E881}"/>
    <cellStyle name="Percent 4 27 3" xfId="11032" xr:uid="{83D86544-48B9-47C6-965D-A3167974E559}"/>
    <cellStyle name="Percent 4 27 3 2" xfId="11033" xr:uid="{163E5173-9FF8-435C-9B6A-9FF30C1E972B}"/>
    <cellStyle name="Percent 4 27 3 2 2" xfId="11034" xr:uid="{9EB45FCB-03EF-42C1-926F-645CA4EEEC15}"/>
    <cellStyle name="Percent 4 27 3 3" xfId="11035" xr:uid="{1EE1A5D3-9F82-47DF-AEA1-9FE1EF381994}"/>
    <cellStyle name="Percent 4 27 3 3 2" xfId="11036" xr:uid="{3F818588-4F46-4758-BE95-11E68837FEB6}"/>
    <cellStyle name="Percent 4 27 3 4" xfId="11037" xr:uid="{938112F6-7A16-4C0A-B234-1D67DCDDE3D2}"/>
    <cellStyle name="Percent 4 27 4" xfId="11038" xr:uid="{9B5651A2-63EC-4CD0-B547-27348F751D07}"/>
    <cellStyle name="Percent 4 27 4 2" xfId="11039" xr:uid="{7D024F3D-E3D0-4ECD-A048-C6E7B757BE35}"/>
    <cellStyle name="Percent 4 27 4 2 2" xfId="11040" xr:uid="{5B21DDB5-C300-4754-A478-2656BEAD9074}"/>
    <cellStyle name="Percent 4 27 4 3" xfId="11041" xr:uid="{732EB7ED-C294-4706-BA8B-C6852FC32BE7}"/>
    <cellStyle name="Percent 4 27 4 3 2" xfId="11042" xr:uid="{3450E7F2-93B2-4FAD-88DA-491BF0A03C67}"/>
    <cellStyle name="Percent 4 27 4 4" xfId="11043" xr:uid="{E5761D29-5D85-43B5-865D-C0262E5AF712}"/>
    <cellStyle name="Percent 4 27 5" xfId="11044" xr:uid="{E1B926DE-BCB0-4CC6-9B97-01A9B91212DF}"/>
    <cellStyle name="Percent 4 27 5 2" xfId="11045" xr:uid="{1105DD9D-6F4F-41A3-A112-BC1232722600}"/>
    <cellStyle name="Percent 4 27 5 2 2" xfId="11046" xr:uid="{CF5E6594-A61F-47C0-B03C-E9155B917D79}"/>
    <cellStyle name="Percent 4 27 5 3" xfId="11047" xr:uid="{00915A67-D4CB-49A4-AAB5-5572CDAE45D5}"/>
    <cellStyle name="Percent 4 27 5 3 2" xfId="11048" xr:uid="{BBDD34EB-BCDF-4EBC-993D-EE87C6FE8531}"/>
    <cellStyle name="Percent 4 27 5 4" xfId="11049" xr:uid="{33A91915-C310-437F-8D8E-5786CD3D2E61}"/>
    <cellStyle name="Percent 4 27 5 4 2" xfId="11050" xr:uid="{46529833-FAAF-4A47-A930-0A6617A597C2}"/>
    <cellStyle name="Percent 4 27 5 5" xfId="11051" xr:uid="{48E2F7B2-9629-4479-A555-866ACD76A8F4}"/>
    <cellStyle name="Percent 4 27 6" xfId="11052" xr:uid="{026D6EED-CA44-4BE5-94B1-CC3A811274C4}"/>
    <cellStyle name="Percent 4 27 6 2" xfId="11053" xr:uid="{F36FBF28-7832-4B4F-A80B-6FE13965FB91}"/>
    <cellStyle name="Percent 4 27 6 2 2" xfId="11054" xr:uid="{870298C2-98F3-41C0-AF76-C355002AC46F}"/>
    <cellStyle name="Percent 4 27 6 3" xfId="11055" xr:uid="{3B92330A-34CC-4EC1-BE0C-1275C6D98768}"/>
    <cellStyle name="Percent 4 27 6 3 2" xfId="11056" xr:uid="{A66F1F5A-5F89-4FF3-B50F-BE370135EA26}"/>
    <cellStyle name="Percent 4 27 6 4" xfId="11057" xr:uid="{B2DD4EA2-ED14-45A5-B216-DA376A32942D}"/>
    <cellStyle name="Percent 4 27 7" xfId="11058" xr:uid="{ABAE8960-3C66-441F-B04B-481EBB3A7E91}"/>
    <cellStyle name="Percent 4 27 7 2" xfId="11059" xr:uid="{8652E1D2-7118-4FF2-94C5-D7AE27090BCB}"/>
    <cellStyle name="Percent 4 27 8" xfId="11060" xr:uid="{4E9EAB60-95EA-4FFB-9D44-87A9936BFCBB}"/>
    <cellStyle name="Percent 4 27 8 2" xfId="11061" xr:uid="{DFA98C0E-5D54-47B8-A3A8-853F238C2AE8}"/>
    <cellStyle name="Percent 4 27 9" xfId="11062" xr:uid="{44E61B0C-F60A-49FE-9DDE-5DDD7F1A0BDD}"/>
    <cellStyle name="Percent 4 27 9 2" xfId="11063" xr:uid="{D1D42745-C068-48EE-B8EE-D5AFEC6F471A}"/>
    <cellStyle name="Percent 4 28" xfId="2946" xr:uid="{00000000-0005-0000-0000-0000A2100000}"/>
    <cellStyle name="Percent 4 28 10" xfId="11065" xr:uid="{E2113F07-0048-4BBA-9CFB-DE042763B16E}"/>
    <cellStyle name="Percent 4 28 11" xfId="11066" xr:uid="{8D24EE8D-2928-40B9-A2BD-F47B8DA9CFD8}"/>
    <cellStyle name="Percent 4 28 12" xfId="11064" xr:uid="{2C15EE6E-DB6A-4637-AACB-5A1378C38C31}"/>
    <cellStyle name="Percent 4 28 2" xfId="11067" xr:uid="{DFA7D3D3-F566-42D0-B22E-4A096D1C9389}"/>
    <cellStyle name="Percent 4 28 2 2" xfId="11068" xr:uid="{2FE38CFC-42C2-429D-AA3D-F81A543FCFD3}"/>
    <cellStyle name="Percent 4 28 2 2 2" xfId="11069" xr:uid="{B319A045-6A89-40F4-9DFC-C6E2A7613D0E}"/>
    <cellStyle name="Percent 4 28 2 3" xfId="11070" xr:uid="{AD599E8E-56F8-48FA-9B07-1C6259DE3253}"/>
    <cellStyle name="Percent 4 28 2 3 2" xfId="11071" xr:uid="{64A700BC-E0D9-486C-B900-E79896558B16}"/>
    <cellStyle name="Percent 4 28 2 4" xfId="11072" xr:uid="{CC11A350-7EFC-4BB5-B246-DAC96AE2885A}"/>
    <cellStyle name="Percent 4 28 2 5" xfId="11073" xr:uid="{6F576BB1-C8E9-4D94-96BB-180510128933}"/>
    <cellStyle name="Percent 4 28 3" xfId="11074" xr:uid="{F52C672D-0A67-4C27-903F-9E1A581BAB7D}"/>
    <cellStyle name="Percent 4 28 3 2" xfId="11075" xr:uid="{9D31A1A0-AED4-4AC5-9DAF-9B90D34C4394}"/>
    <cellStyle name="Percent 4 28 3 2 2" xfId="11076" xr:uid="{FB549142-AF08-4C33-AB08-D78C51FAF06B}"/>
    <cellStyle name="Percent 4 28 3 3" xfId="11077" xr:uid="{3F5FA85B-2F01-410E-9596-570F86143EE3}"/>
    <cellStyle name="Percent 4 28 3 3 2" xfId="11078" xr:uid="{65133427-486B-4C30-B045-0E8B8A6513B0}"/>
    <cellStyle name="Percent 4 28 3 4" xfId="11079" xr:uid="{2FBC4FE5-967A-4081-A518-6B10138FA426}"/>
    <cellStyle name="Percent 4 28 4" xfId="11080" xr:uid="{629BE9F7-F4C7-406D-83FC-780CCA393ED5}"/>
    <cellStyle name="Percent 4 28 4 2" xfId="11081" xr:uid="{9F68EEE7-817A-4484-ABC6-26B4695E08DE}"/>
    <cellStyle name="Percent 4 28 4 2 2" xfId="11082" xr:uid="{C1B6476B-AB73-4AA9-8482-ED8DB2C863EE}"/>
    <cellStyle name="Percent 4 28 4 3" xfId="11083" xr:uid="{2CC20E25-99CF-4026-9718-125FE0702037}"/>
    <cellStyle name="Percent 4 28 4 3 2" xfId="11084" xr:uid="{ADD39668-1829-4ACB-82F5-F574347AA7B2}"/>
    <cellStyle name="Percent 4 28 4 4" xfId="11085" xr:uid="{2F013E85-D63C-4071-98AF-FB616FCC0FAE}"/>
    <cellStyle name="Percent 4 28 5" xfId="11086" xr:uid="{65D50101-9415-4CDC-88F0-ED62C7F454B8}"/>
    <cellStyle name="Percent 4 28 5 2" xfId="11087" xr:uid="{56F25593-322C-4BC4-B6CE-A1C261D50835}"/>
    <cellStyle name="Percent 4 28 5 2 2" xfId="11088" xr:uid="{CF669A27-EBC1-4BB6-9CF9-18961FC53E9A}"/>
    <cellStyle name="Percent 4 28 5 3" xfId="11089" xr:uid="{8AB5A2C5-FEFD-4B32-9834-881DEC18B42E}"/>
    <cellStyle name="Percent 4 28 5 3 2" xfId="11090" xr:uid="{16F536FD-9567-4955-A1DA-F8DD337538A9}"/>
    <cellStyle name="Percent 4 28 5 4" xfId="11091" xr:uid="{0D8B968C-DA65-460A-BCE6-9CF8140EFFA3}"/>
    <cellStyle name="Percent 4 28 5 4 2" xfId="11092" xr:uid="{D0903D8D-4C6C-469C-8B75-BEEDBEE0BAE0}"/>
    <cellStyle name="Percent 4 28 5 5" xfId="11093" xr:uid="{14B7A12D-9404-4101-B72A-A0D87A3E4E5C}"/>
    <cellStyle name="Percent 4 28 6" xfId="11094" xr:uid="{332A8197-E994-4C33-89A2-F6279D92C978}"/>
    <cellStyle name="Percent 4 28 6 2" xfId="11095" xr:uid="{DCD34491-16A1-4BF3-A43B-FF348427165A}"/>
    <cellStyle name="Percent 4 28 6 2 2" xfId="11096" xr:uid="{BFAE464B-D878-4AEF-8061-9C04ACF86010}"/>
    <cellStyle name="Percent 4 28 6 3" xfId="11097" xr:uid="{F84A2414-FABB-47B2-99F9-7FECBA723B74}"/>
    <cellStyle name="Percent 4 28 6 3 2" xfId="11098" xr:uid="{7A7BD226-F652-4D91-A16D-7CC184FCBFCC}"/>
    <cellStyle name="Percent 4 28 6 4" xfId="11099" xr:uid="{8309E451-50C4-4A44-8AD4-A73C7E8B0DC5}"/>
    <cellStyle name="Percent 4 28 7" xfId="11100" xr:uid="{16E0F358-DF18-47B6-9849-A1767E8EDEC5}"/>
    <cellStyle name="Percent 4 28 7 2" xfId="11101" xr:uid="{1ECE7BCD-868E-409D-A0B4-CBA5FC166E35}"/>
    <cellStyle name="Percent 4 28 8" xfId="11102" xr:uid="{985B0BAB-6A84-4118-B6D9-9E69FC5A9DBB}"/>
    <cellStyle name="Percent 4 28 8 2" xfId="11103" xr:uid="{377F9FAC-2BD3-4C87-9A50-69F100B4E9EE}"/>
    <cellStyle name="Percent 4 28 9" xfId="11104" xr:uid="{CA931D96-FD68-47AF-8900-EE49CF9CA150}"/>
    <cellStyle name="Percent 4 28 9 2" xfId="11105" xr:uid="{902F6C5F-D8E8-43C4-B4D3-B2E1D043311D}"/>
    <cellStyle name="Percent 4 29" xfId="2947" xr:uid="{00000000-0005-0000-0000-0000A3100000}"/>
    <cellStyle name="Percent 4 29 10" xfId="11107" xr:uid="{A1E5AF4A-27B5-462C-AD99-ABEADDE704B3}"/>
    <cellStyle name="Percent 4 29 11" xfId="11108" xr:uid="{993841CA-64AC-4E63-9B59-74B2C288E3C8}"/>
    <cellStyle name="Percent 4 29 12" xfId="11106" xr:uid="{A658C16F-3724-4948-8754-018AFB857DD6}"/>
    <cellStyle name="Percent 4 29 13" xfId="4943" xr:uid="{5BE823B7-481F-4C58-ABC5-31266EEC791E}"/>
    <cellStyle name="Percent 4 29 14" xfId="23084" xr:uid="{F22B806D-8CEC-4C2E-80C6-C38B9696336E}"/>
    <cellStyle name="Percent 4 29 15" xfId="23493" xr:uid="{0EEC1295-CC16-493A-8DB5-DA704D6919AE}"/>
    <cellStyle name="Percent 4 29 2" xfId="2948" xr:uid="{00000000-0005-0000-0000-0000A4100000}"/>
    <cellStyle name="Percent 4 29 2 2" xfId="11110" xr:uid="{98BB0218-28EF-40DC-B970-47327107AA49}"/>
    <cellStyle name="Percent 4 29 2 2 2" xfId="11111" xr:uid="{7530ECF5-A7B6-47D4-BF60-7545AA93973C}"/>
    <cellStyle name="Percent 4 29 2 2 3" xfId="11112" xr:uid="{AB1FEDD3-45E9-41D5-8962-183CC049A19F}"/>
    <cellStyle name="Percent 4 29 2 3" xfId="11113" xr:uid="{219D3787-ECC5-4198-A826-584424BBD1D9}"/>
    <cellStyle name="Percent 4 29 2 3 2" xfId="11114" xr:uid="{98D2F4C4-713A-4EF6-905B-1A288BA5460C}"/>
    <cellStyle name="Percent 4 29 2 4" xfId="11115" xr:uid="{D9218055-AEB9-4492-AA5A-263A514D886E}"/>
    <cellStyle name="Percent 4 29 2 5" xfId="11116" xr:uid="{C29ABB66-8621-4F61-AE55-36DB5619B10D}"/>
    <cellStyle name="Percent 4 29 2 6" xfId="11109" xr:uid="{D3E22305-E318-4F30-91BC-AD3690D0B228}"/>
    <cellStyle name="Percent 4 29 3" xfId="11117" xr:uid="{0266BA75-8AE1-4D92-9589-6974BFAE56E9}"/>
    <cellStyle name="Percent 4 29 3 2" xfId="11118" xr:uid="{C575EF68-1F47-432B-9983-D98B94F36F62}"/>
    <cellStyle name="Percent 4 29 3 2 2" xfId="11119" xr:uid="{0DA9D4B5-AD14-464D-8CCD-01A08151E1DA}"/>
    <cellStyle name="Percent 4 29 3 3" xfId="11120" xr:uid="{80D81E67-798B-404E-9B4F-50DAD28E6D8A}"/>
    <cellStyle name="Percent 4 29 3 3 2" xfId="11121" xr:uid="{8AEB3D64-DD44-457A-BA97-D872A4081761}"/>
    <cellStyle name="Percent 4 29 3 4" xfId="11122" xr:uid="{B533ED31-583D-4400-A82D-B37654BF44FE}"/>
    <cellStyle name="Percent 4 29 3 5" xfId="11123" xr:uid="{C2479B9F-F71C-43DE-9BFA-65D5C89245BD}"/>
    <cellStyle name="Percent 4 29 4" xfId="11124" xr:uid="{533F6C13-BBF2-462A-A882-514406C53EC9}"/>
    <cellStyle name="Percent 4 29 4 2" xfId="11125" xr:uid="{A300BED8-7A4A-462A-AE3B-659D9139EE12}"/>
    <cellStyle name="Percent 4 29 4 2 2" xfId="11126" xr:uid="{77BE3EFD-7D1A-477C-8044-3143430A3FFF}"/>
    <cellStyle name="Percent 4 29 4 3" xfId="11127" xr:uid="{F69C6347-30DE-4626-9878-DD180425BB10}"/>
    <cellStyle name="Percent 4 29 4 3 2" xfId="11128" xr:uid="{6018FDE1-342A-4BCA-99F5-E5C6B215941A}"/>
    <cellStyle name="Percent 4 29 4 4" xfId="11129" xr:uid="{713D0E4B-F05D-4DAD-A098-49DBFA9AF732}"/>
    <cellStyle name="Percent 4 29 4 5" xfId="11130" xr:uid="{F65D36FA-19F7-4C6D-B5F9-5925CA39533B}"/>
    <cellStyle name="Percent 4 29 5" xfId="11131" xr:uid="{5B7E989C-2E82-40D7-B032-CA1864AA257F}"/>
    <cellStyle name="Percent 4 29 5 2" xfId="11132" xr:uid="{775CF3AE-1DD3-4AB6-A292-4E124C92686B}"/>
    <cellStyle name="Percent 4 29 5 2 2" xfId="11133" xr:uid="{E47B30FE-324F-48D9-BD01-745447C379D4}"/>
    <cellStyle name="Percent 4 29 5 3" xfId="11134" xr:uid="{6D4BC710-0F9A-447E-B69E-8C678C839A5D}"/>
    <cellStyle name="Percent 4 29 5 3 2" xfId="11135" xr:uid="{77F3FFA6-5BCF-489F-AEC8-965E4B183C05}"/>
    <cellStyle name="Percent 4 29 5 4" xfId="11136" xr:uid="{6D053B00-FB6C-4A70-A457-9C9B56C85618}"/>
    <cellStyle name="Percent 4 29 5 4 2" xfId="11137" xr:uid="{1DB298CF-20CE-4002-8E15-2D186226A696}"/>
    <cellStyle name="Percent 4 29 5 5" xfId="11138" xr:uid="{656D3E29-F9A3-4172-8432-360C9174E722}"/>
    <cellStyle name="Percent 4 29 6" xfId="11139" xr:uid="{52FC4960-BAE6-491B-BFF6-C4FB3EEE3C93}"/>
    <cellStyle name="Percent 4 29 6 2" xfId="11140" xr:uid="{44E77558-3A2B-4DD7-A87E-5DEAF85E884D}"/>
    <cellStyle name="Percent 4 29 6 2 2" xfId="11141" xr:uid="{14551442-5A90-4632-933D-D82019769931}"/>
    <cellStyle name="Percent 4 29 6 3" xfId="11142" xr:uid="{8A7FE1DC-9ED4-4C77-B1CB-1589E4DF9792}"/>
    <cellStyle name="Percent 4 29 6 3 2" xfId="11143" xr:uid="{B8EDE507-EFA9-4C86-99A2-07A7A0E5FBF4}"/>
    <cellStyle name="Percent 4 29 6 4" xfId="11144" xr:uid="{127FDBA2-2E40-445E-8FD9-0FF6765F420B}"/>
    <cellStyle name="Percent 4 29 7" xfId="11145" xr:uid="{8F99DA88-4C6F-455E-8084-BCC1868B53E3}"/>
    <cellStyle name="Percent 4 29 7 2" xfId="11146" xr:uid="{47A9EEBA-561F-4F9B-9FFB-63B9FF4C49E8}"/>
    <cellStyle name="Percent 4 29 8" xfId="11147" xr:uid="{A8C82227-32A5-4D1C-8342-DE5674E1F1BE}"/>
    <cellStyle name="Percent 4 29 8 2" xfId="11148" xr:uid="{FD6401B3-8DEF-4EB6-AE2D-B3633947A969}"/>
    <cellStyle name="Percent 4 29 9" xfId="11149" xr:uid="{343A8875-A219-4559-91A1-DC783256CB3D}"/>
    <cellStyle name="Percent 4 29 9 2" xfId="11150" xr:uid="{61899E7E-61C5-4691-8584-4D8EDB16ECF0}"/>
    <cellStyle name="Percent 4 3" xfId="243" xr:uid="{00000000-0005-0000-0000-0000A5100000}"/>
    <cellStyle name="Percent 4 3 10" xfId="11152" xr:uid="{53C3BD05-1B09-4569-9630-8B580CC8CA6D}"/>
    <cellStyle name="Percent 4 3 10 2" xfId="11153" xr:uid="{D3ABE0F7-9A5A-4F95-97DD-8FA23B83C310}"/>
    <cellStyle name="Percent 4 3 10 2 2" xfId="11154" xr:uid="{B967CA5F-8280-4AD0-B6BE-ADF689F69928}"/>
    <cellStyle name="Percent 4 3 10 3" xfId="11155" xr:uid="{1C61D0B7-1247-47DA-A1DD-B1F6105D3FE2}"/>
    <cellStyle name="Percent 4 3 10 3 2" xfId="11156" xr:uid="{C3632D59-11A6-47AE-98C2-26FCBE95F99B}"/>
    <cellStyle name="Percent 4 3 10 4" xfId="11157" xr:uid="{9598DEF9-2761-4402-B29C-5106C00D65FE}"/>
    <cellStyle name="Percent 4 3 11" xfId="11158" xr:uid="{B43B9581-E68F-481D-9D42-EADD81B5181E}"/>
    <cellStyle name="Percent 4 3 11 2" xfId="11159" xr:uid="{C00D929F-11B5-4EFE-B6CA-A4E1DF10EA15}"/>
    <cellStyle name="Percent 4 3 11 2 2" xfId="11160" xr:uid="{7CBD1DE5-237F-4B73-B9C8-257F23375172}"/>
    <cellStyle name="Percent 4 3 11 3" xfId="11161" xr:uid="{8E675779-B81B-4E22-BD06-6399B443C97F}"/>
    <cellStyle name="Percent 4 3 11 3 2" xfId="11162" xr:uid="{55F7E1F0-16F7-4765-9660-28967C2C848D}"/>
    <cellStyle name="Percent 4 3 11 4" xfId="11163" xr:uid="{8E3B2243-77E1-45BB-AB10-E626E09B865D}"/>
    <cellStyle name="Percent 4 3 12" xfId="11164" xr:uid="{173925DD-102E-451D-AF13-0F80323BA121}"/>
    <cellStyle name="Percent 4 3 12 2" xfId="11165" xr:uid="{C90087B6-640F-41A4-8126-00887AD58594}"/>
    <cellStyle name="Percent 4 3 12 2 2" xfId="11166" xr:uid="{D285BB84-6180-40BF-8417-B92F957280FB}"/>
    <cellStyle name="Percent 4 3 12 3" xfId="11167" xr:uid="{3C9C6D11-A36D-4A15-BFB9-6365110E50D5}"/>
    <cellStyle name="Percent 4 3 12 3 2" xfId="11168" xr:uid="{4EBD86D7-153A-4387-8C8B-2015CCC292EB}"/>
    <cellStyle name="Percent 4 3 12 4" xfId="11169" xr:uid="{370DC974-ABC0-4D92-A8EF-421863A91F7A}"/>
    <cellStyle name="Percent 4 3 12 4 2" xfId="11170" xr:uid="{6A14A3CC-B671-4688-8BD3-BDD471EC9AE5}"/>
    <cellStyle name="Percent 4 3 12 5" xfId="11171" xr:uid="{D3F5783A-5611-4053-BBB3-E75563D01DCC}"/>
    <cellStyle name="Percent 4 3 13" xfId="11172" xr:uid="{E1D7778B-7BC5-4E21-A907-57693A835A0F}"/>
    <cellStyle name="Percent 4 3 13 2" xfId="11173" xr:uid="{E4E80F83-DFDA-4B39-BFC8-DF001E46E287}"/>
    <cellStyle name="Percent 4 3 13 2 2" xfId="11174" xr:uid="{26FD5BAA-A460-4BF1-8A30-5CC2B8820B5A}"/>
    <cellStyle name="Percent 4 3 13 3" xfId="11175" xr:uid="{4A48C448-F673-4149-A7DB-45DE3EB35D12}"/>
    <cellStyle name="Percent 4 3 13 3 2" xfId="11176" xr:uid="{2F6BD363-DDBD-4B22-9E5F-537506A492AF}"/>
    <cellStyle name="Percent 4 3 13 4" xfId="11177" xr:uid="{A2774309-1050-4F25-A591-E24005CA3080}"/>
    <cellStyle name="Percent 4 3 14" xfId="11178" xr:uid="{7450110E-ED1C-4473-9D8C-A229B351F002}"/>
    <cellStyle name="Percent 4 3 14 2" xfId="11179" xr:uid="{52CF0F45-5512-4815-81D6-95702BD20BD5}"/>
    <cellStyle name="Percent 4 3 15" xfId="11180" xr:uid="{52DE817B-36AA-4F2B-AE2F-891F9557CC6F}"/>
    <cellStyle name="Percent 4 3 15 2" xfId="11181" xr:uid="{8DEA8592-BAF6-4AC5-A5A9-AE351D0E9FF9}"/>
    <cellStyle name="Percent 4 3 16" xfId="11182" xr:uid="{CAF39A73-4F84-47A5-B2E8-B49845DAE49A}"/>
    <cellStyle name="Percent 4 3 16 2" xfId="11183" xr:uid="{605BF8CF-6701-4E05-8289-DFD3127CF5B9}"/>
    <cellStyle name="Percent 4 3 17" xfId="11184" xr:uid="{3C70E53F-B3E4-4E11-9114-2B98478ABB06}"/>
    <cellStyle name="Percent 4 3 18" xfId="11185" xr:uid="{504B55B0-CE2A-4322-80BE-D38D91E4F6E5}"/>
    <cellStyle name="Percent 4 3 19" xfId="11151" xr:uid="{F0B03ECC-C728-48D6-8E57-6A6DDFB192D2}"/>
    <cellStyle name="Percent 4 3 2" xfId="4690" xr:uid="{00000000-0005-0000-0000-0000A6100000}"/>
    <cellStyle name="Percent 4 3 2 10" xfId="11187" xr:uid="{9239E36B-9CB5-4C9C-BCAF-5DC0CBFD38DF}"/>
    <cellStyle name="Percent 4 3 2 11" xfId="11186" xr:uid="{46554BA2-CEF3-4AF0-86D1-A469E9416096}"/>
    <cellStyle name="Percent 4 3 2 2" xfId="11188" xr:uid="{2751B49A-2688-4CF3-832E-53AF88759BA1}"/>
    <cellStyle name="Percent 4 3 2 2 2" xfId="11189" xr:uid="{385CA39D-BF1F-4DC7-9A3E-890C79405A1F}"/>
    <cellStyle name="Percent 4 3 2 2 2 2" xfId="11190" xr:uid="{82E4EC47-64CB-4D8B-B9A6-758A9D78321D}"/>
    <cellStyle name="Percent 4 3 2 2 3" xfId="11191" xr:uid="{8C18F1CF-6F24-4F48-B037-BB77FB144B6E}"/>
    <cellStyle name="Percent 4 3 2 2 3 2" xfId="11192" xr:uid="{9D42E4A2-19A5-4056-A79D-901029BEA966}"/>
    <cellStyle name="Percent 4 3 2 2 4" xfId="11193" xr:uid="{DF488185-9721-4D79-A330-CB7EAF710F0D}"/>
    <cellStyle name="Percent 4 3 2 3" xfId="11194" xr:uid="{BED38AB2-69D5-4E0E-8F5A-6A86BF596EDB}"/>
    <cellStyle name="Percent 4 3 2 3 2" xfId="11195" xr:uid="{B5B92218-641D-4419-A061-DB51820E8117}"/>
    <cellStyle name="Percent 4 3 2 3 2 2" xfId="11196" xr:uid="{A620DF3C-00AA-4BE0-BE35-B5EF7DAD447F}"/>
    <cellStyle name="Percent 4 3 2 3 3" xfId="11197" xr:uid="{D5B39CDF-3CF3-4079-AFE7-946379D454C2}"/>
    <cellStyle name="Percent 4 3 2 3 3 2" xfId="11198" xr:uid="{7FAC7F99-837A-4B01-B604-E671E783D148}"/>
    <cellStyle name="Percent 4 3 2 3 4" xfId="11199" xr:uid="{A229233D-5D51-4EB1-A72A-A5092A5B7782}"/>
    <cellStyle name="Percent 4 3 2 4" xfId="11200" xr:uid="{687E4B09-55ED-42DB-A4C9-01D56AE28CF9}"/>
    <cellStyle name="Percent 4 3 2 4 2" xfId="11201" xr:uid="{544F8A24-D372-40F0-B116-EFE2F2650FF3}"/>
    <cellStyle name="Percent 4 3 2 4 2 2" xfId="11202" xr:uid="{807EBEE5-3030-4C04-A6F3-DA83202DD673}"/>
    <cellStyle name="Percent 4 3 2 4 3" xfId="11203" xr:uid="{CA42BD1A-1DA5-4830-9624-76BC3F2535F0}"/>
    <cellStyle name="Percent 4 3 2 4 3 2" xfId="11204" xr:uid="{E6E0935E-CEC2-4A8C-AE1D-184105164450}"/>
    <cellStyle name="Percent 4 3 2 4 4" xfId="11205" xr:uid="{B272EBC4-ACD2-4DA5-A975-96245C0A352D}"/>
    <cellStyle name="Percent 4 3 2 4 4 2" xfId="11206" xr:uid="{06709F93-D664-41E1-8C1C-3914002FFB1C}"/>
    <cellStyle name="Percent 4 3 2 4 5" xfId="11207" xr:uid="{80354AD9-6E14-42C7-A483-1D806AF41969}"/>
    <cellStyle name="Percent 4 3 2 5" xfId="11208" xr:uid="{E8DF8F5D-D523-42F3-B4CB-9B32CA19C5CC}"/>
    <cellStyle name="Percent 4 3 2 5 2" xfId="11209" xr:uid="{597F9697-EA0F-4EB4-AD8F-4DEAD2BC43E9}"/>
    <cellStyle name="Percent 4 3 2 5 2 2" xfId="11210" xr:uid="{40DB4A87-7DC6-4CEF-950B-99DE1649AFCD}"/>
    <cellStyle name="Percent 4 3 2 5 3" xfId="11211" xr:uid="{1B730E95-7A69-475C-BA86-BAB43909A0CD}"/>
    <cellStyle name="Percent 4 3 2 5 3 2" xfId="11212" xr:uid="{3AC09535-BAF2-4466-998D-5A8839B6B845}"/>
    <cellStyle name="Percent 4 3 2 5 4" xfId="11213" xr:uid="{3CD06836-8433-48E3-87D7-89F38CAC4693}"/>
    <cellStyle name="Percent 4 3 2 6" xfId="11214" xr:uid="{6F241A61-9E5F-450E-BFDC-60BE306D78AB}"/>
    <cellStyle name="Percent 4 3 2 6 2" xfId="11215" xr:uid="{1A33672A-A492-4DAB-87AF-B7B6C941ADC9}"/>
    <cellStyle name="Percent 4 3 2 7" xfId="11216" xr:uid="{297ACFA1-E767-4BAC-8F6C-068C06C22797}"/>
    <cellStyle name="Percent 4 3 2 7 2" xfId="11217" xr:uid="{85E16339-4CEA-4CAE-8EFD-0489DB306A2E}"/>
    <cellStyle name="Percent 4 3 2 8" xfId="11218" xr:uid="{E5B09AEF-1611-4B43-9A55-6A66B2F8AFBA}"/>
    <cellStyle name="Percent 4 3 2 8 2" xfId="11219" xr:uid="{83643725-3315-4594-BAAA-AB132E59F542}"/>
    <cellStyle name="Percent 4 3 2 9" xfId="11220" xr:uid="{88A7D66A-5E4B-44C2-BD0D-8D0A418B70EF}"/>
    <cellStyle name="Percent 4 3 3" xfId="4691" xr:uid="{00000000-0005-0000-0000-0000A7100000}"/>
    <cellStyle name="Percent 4 3 3 10" xfId="11222" xr:uid="{F6D2E1F4-185F-4862-9861-DE25C6B3CEFC}"/>
    <cellStyle name="Percent 4 3 3 11" xfId="11221" xr:uid="{6C83FA9E-4FBA-4213-AB1F-35CB0C1EBE8A}"/>
    <cellStyle name="Percent 4 3 3 2" xfId="11223" xr:uid="{49CD6DA0-9CC4-4C12-A48C-2CF77AA91652}"/>
    <cellStyle name="Percent 4 3 3 2 2" xfId="11224" xr:uid="{76F729B1-2A8B-4FE4-9BB1-7FE933A26654}"/>
    <cellStyle name="Percent 4 3 3 2 2 2" xfId="11225" xr:uid="{8E792618-F6A9-4AE8-AE7B-99263282F0E3}"/>
    <cellStyle name="Percent 4 3 3 2 3" xfId="11226" xr:uid="{57C2D349-1D06-4959-B0B4-A5F1B824D1E5}"/>
    <cellStyle name="Percent 4 3 3 2 3 2" xfId="11227" xr:uid="{6564A9E6-9CD8-45EB-BC03-81B07850F020}"/>
    <cellStyle name="Percent 4 3 3 2 4" xfId="11228" xr:uid="{32495148-73A9-409E-8E1B-018E5C1808AE}"/>
    <cellStyle name="Percent 4 3 3 3" xfId="11229" xr:uid="{D7929BF9-12AC-42F0-B525-7B01D1026985}"/>
    <cellStyle name="Percent 4 3 3 3 2" xfId="11230" xr:uid="{B83AABFD-BA22-461A-8C14-D5FEA1219BAC}"/>
    <cellStyle name="Percent 4 3 3 3 2 2" xfId="11231" xr:uid="{C8684265-9E6E-45E9-849F-06C2AC055F24}"/>
    <cellStyle name="Percent 4 3 3 3 3" xfId="11232" xr:uid="{01DB19B0-722C-4EBF-B062-CC38C0FF0C83}"/>
    <cellStyle name="Percent 4 3 3 3 3 2" xfId="11233" xr:uid="{FCF0579A-9589-49C7-AA2B-323984E58308}"/>
    <cellStyle name="Percent 4 3 3 3 4" xfId="11234" xr:uid="{D8741B3B-0088-407B-8097-5427B4B95D19}"/>
    <cellStyle name="Percent 4 3 3 4" xfId="11235" xr:uid="{41853623-7F4C-4C3A-A513-F94EE2A33F7F}"/>
    <cellStyle name="Percent 4 3 3 4 2" xfId="11236" xr:uid="{EB331660-D1BA-429E-94DB-E1E2AF308CD1}"/>
    <cellStyle name="Percent 4 3 3 4 2 2" xfId="11237" xr:uid="{880C35C9-F66D-414D-8842-5D1F92DBE8CB}"/>
    <cellStyle name="Percent 4 3 3 4 3" xfId="11238" xr:uid="{346B5778-38DA-4AB0-9944-62D066B660F6}"/>
    <cellStyle name="Percent 4 3 3 4 3 2" xfId="11239" xr:uid="{A09B0253-C19E-4771-8CA8-EFC2BF166BA0}"/>
    <cellStyle name="Percent 4 3 3 4 4" xfId="11240" xr:uid="{1D445625-124F-48E6-B77B-302C40F6CB4C}"/>
    <cellStyle name="Percent 4 3 3 4 4 2" xfId="11241" xr:uid="{2777371A-4A2E-42A3-BB55-AB27F1B5993E}"/>
    <cellStyle name="Percent 4 3 3 4 5" xfId="11242" xr:uid="{E8CCAD21-1F4C-4D9E-870E-45035DD17474}"/>
    <cellStyle name="Percent 4 3 3 5" xfId="11243" xr:uid="{A74EEB46-5312-40F0-A1CC-3D004FE03488}"/>
    <cellStyle name="Percent 4 3 3 5 2" xfId="11244" xr:uid="{B62E9C51-36DB-4C05-83C1-A8FF81C813F5}"/>
    <cellStyle name="Percent 4 3 3 5 2 2" xfId="11245" xr:uid="{D74BE13E-41AF-45FF-A7E7-905A0F7D8158}"/>
    <cellStyle name="Percent 4 3 3 5 3" xfId="11246" xr:uid="{37E36B45-FED9-4DE4-B901-9ADBFF6664B5}"/>
    <cellStyle name="Percent 4 3 3 5 3 2" xfId="11247" xr:uid="{533F134D-196A-4981-9CAD-0CA91EF0A723}"/>
    <cellStyle name="Percent 4 3 3 5 4" xfId="11248" xr:uid="{23EDE86A-800A-453E-BB36-8D3ADEB7B089}"/>
    <cellStyle name="Percent 4 3 3 6" xfId="11249" xr:uid="{95262C1A-6095-4EBD-A545-46A0490C2625}"/>
    <cellStyle name="Percent 4 3 3 6 2" xfId="11250" xr:uid="{69643AA0-062E-4167-88CD-299BC3750F8F}"/>
    <cellStyle name="Percent 4 3 3 7" xfId="11251" xr:uid="{EBAAFD1D-111E-4B14-B54F-75D163E1A506}"/>
    <cellStyle name="Percent 4 3 3 7 2" xfId="11252" xr:uid="{02AD4158-F10F-4C7F-90C2-EE5FFACF5A67}"/>
    <cellStyle name="Percent 4 3 3 8" xfId="11253" xr:uid="{A3F4BD60-3C89-4DD9-9736-744771C9313E}"/>
    <cellStyle name="Percent 4 3 3 8 2" xfId="11254" xr:uid="{409005EC-BE5C-4C99-BF22-BFEC411E605D}"/>
    <cellStyle name="Percent 4 3 3 9" xfId="11255" xr:uid="{23A8FF65-46C2-4CEE-8BB9-5EB25F085639}"/>
    <cellStyle name="Percent 4 3 4" xfId="4692" xr:uid="{00000000-0005-0000-0000-0000A8100000}"/>
    <cellStyle name="Percent 4 3 4 10" xfId="11257" xr:uid="{6C5F161E-4B39-4A7B-9B06-6AEB63580C09}"/>
    <cellStyle name="Percent 4 3 4 11" xfId="11256" xr:uid="{1FC9407B-0728-4560-9746-7F48D4615F58}"/>
    <cellStyle name="Percent 4 3 4 2" xfId="11258" xr:uid="{257CB7AF-96B8-4B22-8342-9EE63A540FF8}"/>
    <cellStyle name="Percent 4 3 4 2 2" xfId="11259" xr:uid="{83B6FBA0-CC60-462C-9D73-FE7C7803656D}"/>
    <cellStyle name="Percent 4 3 4 2 2 2" xfId="11260" xr:uid="{E8EA73D1-5137-4654-9A17-8738CFDB265B}"/>
    <cellStyle name="Percent 4 3 4 2 3" xfId="11261" xr:uid="{5B732AE9-EE1C-4638-84FE-CE8FE0083FEF}"/>
    <cellStyle name="Percent 4 3 4 2 3 2" xfId="11262" xr:uid="{25A53A21-812B-438E-8243-1349B3E103E5}"/>
    <cellStyle name="Percent 4 3 4 2 4" xfId="11263" xr:uid="{7F25138E-014F-496F-A58F-3202EC12CCC8}"/>
    <cellStyle name="Percent 4 3 4 3" xfId="11264" xr:uid="{5EBC32DD-E9DE-46D5-A7D1-94A3F02BD0B1}"/>
    <cellStyle name="Percent 4 3 4 3 2" xfId="11265" xr:uid="{BF6C9FC1-85D8-44DD-84F8-8C1AF68E5ECA}"/>
    <cellStyle name="Percent 4 3 4 3 2 2" xfId="11266" xr:uid="{79F4FECB-F578-48B5-9F8A-E28265341C16}"/>
    <cellStyle name="Percent 4 3 4 3 3" xfId="11267" xr:uid="{D8EBFD7A-5CF4-4CBF-B5AE-BB0D7D93A52D}"/>
    <cellStyle name="Percent 4 3 4 3 3 2" xfId="11268" xr:uid="{97420A6A-D9E9-4DEA-B8F1-819F3A25AD2B}"/>
    <cellStyle name="Percent 4 3 4 3 4" xfId="11269" xr:uid="{ADD4EEC3-C56B-4962-9202-3A9E76B76327}"/>
    <cellStyle name="Percent 4 3 4 4" xfId="11270" xr:uid="{02D7C705-360E-406F-BE45-4A11CC9EB84D}"/>
    <cellStyle name="Percent 4 3 4 4 2" xfId="11271" xr:uid="{108C5ADE-F64A-46DB-BC19-E7AC32558DA4}"/>
    <cellStyle name="Percent 4 3 4 4 2 2" xfId="11272" xr:uid="{6C1E0C1B-9B4F-4646-98FE-9BB0D4BA552B}"/>
    <cellStyle name="Percent 4 3 4 4 3" xfId="11273" xr:uid="{DDAEDE63-B520-4EA0-B1F2-6B12F78ADA05}"/>
    <cellStyle name="Percent 4 3 4 4 3 2" xfId="11274" xr:uid="{217EB4F3-C0E1-49BE-A405-E2AB8E8B16C1}"/>
    <cellStyle name="Percent 4 3 4 4 4" xfId="11275" xr:uid="{10D71621-1EF1-4F4E-B213-DAE0C656B55E}"/>
    <cellStyle name="Percent 4 3 4 4 4 2" xfId="11276" xr:uid="{9F0163C6-8214-4A4D-9FBD-0B16D821D8D3}"/>
    <cellStyle name="Percent 4 3 4 4 5" xfId="11277" xr:uid="{2CEA37A4-A4C1-4DBC-9F78-3571D2F17D5F}"/>
    <cellStyle name="Percent 4 3 4 5" xfId="11278" xr:uid="{3E0C818D-D8EE-4A76-891B-57327F5025B4}"/>
    <cellStyle name="Percent 4 3 4 5 2" xfId="11279" xr:uid="{37665464-96B5-406C-B794-3F732EBC468F}"/>
    <cellStyle name="Percent 4 3 4 5 2 2" xfId="11280" xr:uid="{AF59B754-C817-4F9E-853A-9FA13F258A07}"/>
    <cellStyle name="Percent 4 3 4 5 3" xfId="11281" xr:uid="{1BBB686D-33F2-4F4A-9579-8A6EF55F6DEE}"/>
    <cellStyle name="Percent 4 3 4 5 3 2" xfId="11282" xr:uid="{C24E8775-38B7-4800-B8B4-4A2508D66D22}"/>
    <cellStyle name="Percent 4 3 4 5 4" xfId="11283" xr:uid="{BE60B73F-C839-4BEC-9DC8-072D20ECAAF9}"/>
    <cellStyle name="Percent 4 3 4 6" xfId="11284" xr:uid="{C3ED327E-6FA7-41EF-81C3-C4A31D4CFE5E}"/>
    <cellStyle name="Percent 4 3 4 6 2" xfId="11285" xr:uid="{9C5DC80A-9D1C-40CD-9B5A-9C7D4407DC75}"/>
    <cellStyle name="Percent 4 3 4 7" xfId="11286" xr:uid="{038A324B-CCD0-4CE9-A977-B2D7F5879204}"/>
    <cellStyle name="Percent 4 3 4 7 2" xfId="11287" xr:uid="{BDC1FCCB-C8DC-4031-80F2-0DAE35AB4801}"/>
    <cellStyle name="Percent 4 3 4 8" xfId="11288" xr:uid="{B2899810-6515-4D56-ACBD-3E7B4D65F5FE}"/>
    <cellStyle name="Percent 4 3 4 8 2" xfId="11289" xr:uid="{ECC15139-9EB7-46DD-B89B-12C5DFB73B5B}"/>
    <cellStyle name="Percent 4 3 4 9" xfId="11290" xr:uid="{5D6967DE-60E4-4383-B3C3-4C38A22CE544}"/>
    <cellStyle name="Percent 4 3 5" xfId="4693" xr:uid="{00000000-0005-0000-0000-0000A9100000}"/>
    <cellStyle name="Percent 4 3 5 10" xfId="11292" xr:uid="{11D8EEEE-F2C3-45EE-9B91-0B36759C748F}"/>
    <cellStyle name="Percent 4 3 5 11" xfId="11291" xr:uid="{8236D060-82FB-4466-9818-05888737158B}"/>
    <cellStyle name="Percent 4 3 5 2" xfId="11293" xr:uid="{DA0153DF-B5B7-43A7-A5FC-78DA5F6EE3D6}"/>
    <cellStyle name="Percent 4 3 5 2 2" xfId="11294" xr:uid="{6B19FCFA-ACC1-4824-8391-A53B83927666}"/>
    <cellStyle name="Percent 4 3 5 2 2 2" xfId="11295" xr:uid="{813EEA18-6C3B-4339-B4C4-A8683718D456}"/>
    <cellStyle name="Percent 4 3 5 2 3" xfId="11296" xr:uid="{B5A2BAD5-AE91-47E7-91F6-F8BEDA3FEF46}"/>
    <cellStyle name="Percent 4 3 5 2 3 2" xfId="11297" xr:uid="{A954DFE1-EDF3-4737-87B6-9A3ED9509F30}"/>
    <cellStyle name="Percent 4 3 5 2 4" xfId="11298" xr:uid="{3BB7E6BB-5F48-48A1-8324-A66BE4AEF4AE}"/>
    <cellStyle name="Percent 4 3 5 3" xfId="11299" xr:uid="{17D64F2D-ADAE-4079-B155-24D62FDE6953}"/>
    <cellStyle name="Percent 4 3 5 3 2" xfId="11300" xr:uid="{CEAA8CFD-585A-4881-881A-DD2574072B7F}"/>
    <cellStyle name="Percent 4 3 5 3 2 2" xfId="11301" xr:uid="{C7ECF45C-020C-44D1-8F86-FFD6DDE754FE}"/>
    <cellStyle name="Percent 4 3 5 3 3" xfId="11302" xr:uid="{7597CF4A-DC58-4A90-9F6A-B0D22E926956}"/>
    <cellStyle name="Percent 4 3 5 3 3 2" xfId="11303" xr:uid="{F0D5376E-8CA2-411A-BFF4-398AD8BB3A04}"/>
    <cellStyle name="Percent 4 3 5 3 4" xfId="11304" xr:uid="{38465E1F-587F-4ACE-8CC4-B8382C6A0AA6}"/>
    <cellStyle name="Percent 4 3 5 4" xfId="11305" xr:uid="{DDDEDA5E-5B8B-4751-9084-0496E5929888}"/>
    <cellStyle name="Percent 4 3 5 4 2" xfId="11306" xr:uid="{23157D04-B7A7-4ECD-A1F3-30B1F1C874E9}"/>
    <cellStyle name="Percent 4 3 5 4 2 2" xfId="11307" xr:uid="{89826A85-97BF-4790-AD51-16B482AEE8C4}"/>
    <cellStyle name="Percent 4 3 5 4 3" xfId="11308" xr:uid="{D523BBCC-FA10-4F67-8EAC-87F27EEABA82}"/>
    <cellStyle name="Percent 4 3 5 4 3 2" xfId="11309" xr:uid="{A1964B5D-390D-401E-AB26-7A0543D75F6D}"/>
    <cellStyle name="Percent 4 3 5 4 4" xfId="11310" xr:uid="{CDF79934-C3B4-4D22-920E-0FF51B158A8F}"/>
    <cellStyle name="Percent 4 3 5 4 4 2" xfId="11311" xr:uid="{6FE3B819-A4C9-48E9-8D83-41B4426EB5AB}"/>
    <cellStyle name="Percent 4 3 5 4 5" xfId="11312" xr:uid="{CDFA3227-E204-498A-A440-86AB9C637A44}"/>
    <cellStyle name="Percent 4 3 5 5" xfId="11313" xr:uid="{2378090D-FB13-4621-ACEB-3CC241EB1E92}"/>
    <cellStyle name="Percent 4 3 5 5 2" xfId="11314" xr:uid="{D02DB14F-127B-4641-8CB2-588845F7E0BA}"/>
    <cellStyle name="Percent 4 3 5 5 2 2" xfId="11315" xr:uid="{5D77B1AE-021A-4333-95F1-F83826F5FADD}"/>
    <cellStyle name="Percent 4 3 5 5 3" xfId="11316" xr:uid="{E44C1588-ED03-4190-BA73-47D0F62D3601}"/>
    <cellStyle name="Percent 4 3 5 5 3 2" xfId="11317" xr:uid="{A326D015-B127-4F2C-9682-61184EFE1194}"/>
    <cellStyle name="Percent 4 3 5 5 4" xfId="11318" xr:uid="{564A8FCD-0B1D-4CD9-B103-76454C34B5A9}"/>
    <cellStyle name="Percent 4 3 5 6" xfId="11319" xr:uid="{1E7B238C-E720-4DF3-83DF-117DE079047F}"/>
    <cellStyle name="Percent 4 3 5 6 2" xfId="11320" xr:uid="{A1F13F6F-53AB-4399-AF95-601AC7739D28}"/>
    <cellStyle name="Percent 4 3 5 7" xfId="11321" xr:uid="{7E6C1DF9-AD47-4403-AD1E-6707AE937331}"/>
    <cellStyle name="Percent 4 3 5 7 2" xfId="11322" xr:uid="{1DD77C45-3195-4512-A89A-63BD8114674C}"/>
    <cellStyle name="Percent 4 3 5 8" xfId="11323" xr:uid="{B418FC89-D5B8-43EA-B3CB-9DE69DC6BE2B}"/>
    <cellStyle name="Percent 4 3 5 8 2" xfId="11324" xr:uid="{D39121D8-FE68-46BB-909B-690EB7E599B6}"/>
    <cellStyle name="Percent 4 3 5 9" xfId="11325" xr:uid="{9A595AAA-5D33-4601-86D0-F421708514DA}"/>
    <cellStyle name="Percent 4 3 6" xfId="4694" xr:uid="{00000000-0005-0000-0000-0000AA100000}"/>
    <cellStyle name="Percent 4 3 6 10" xfId="11327" xr:uid="{C56F4110-7933-4907-85E6-D4BCCF5EDF9D}"/>
    <cellStyle name="Percent 4 3 6 11" xfId="11326" xr:uid="{4446BD9F-3250-4E25-9E10-AAA8993704C9}"/>
    <cellStyle name="Percent 4 3 6 2" xfId="11328" xr:uid="{24A393C2-6B44-4878-BB56-93E07934B39F}"/>
    <cellStyle name="Percent 4 3 6 2 2" xfId="11329" xr:uid="{0823AF32-2ADF-4CB0-9818-2CB24454C7B1}"/>
    <cellStyle name="Percent 4 3 6 2 2 2" xfId="11330" xr:uid="{B706A4BF-DC8E-4A0D-8951-BBACE9DDD741}"/>
    <cellStyle name="Percent 4 3 6 2 3" xfId="11331" xr:uid="{28DC5E71-BDAF-43FF-ACC2-68BA963EF230}"/>
    <cellStyle name="Percent 4 3 6 2 3 2" xfId="11332" xr:uid="{1BFB2F71-A0CF-4605-A466-88304832334D}"/>
    <cellStyle name="Percent 4 3 6 2 4" xfId="11333" xr:uid="{1C9DE477-D0F7-4920-8ADE-83B0CD6322E5}"/>
    <cellStyle name="Percent 4 3 6 3" xfId="11334" xr:uid="{F581E56F-35C2-4CF8-96C8-CE3263F71414}"/>
    <cellStyle name="Percent 4 3 6 3 2" xfId="11335" xr:uid="{6B074B22-CD9E-48A9-8EEC-9ABDE3EEFB11}"/>
    <cellStyle name="Percent 4 3 6 3 2 2" xfId="11336" xr:uid="{A55DDB81-BCF4-411F-8273-4CDFC21A88CA}"/>
    <cellStyle name="Percent 4 3 6 3 3" xfId="11337" xr:uid="{C48670F5-B95E-459D-8FEB-44F366732880}"/>
    <cellStyle name="Percent 4 3 6 3 3 2" xfId="11338" xr:uid="{05DB13E7-B159-47F2-B75E-72740D5330FF}"/>
    <cellStyle name="Percent 4 3 6 3 4" xfId="11339" xr:uid="{6B56A077-00E4-4BE5-862F-E17EC65E1FFD}"/>
    <cellStyle name="Percent 4 3 6 4" xfId="11340" xr:uid="{980C3C72-2345-4DEE-B3A7-90441EE7D261}"/>
    <cellStyle name="Percent 4 3 6 4 2" xfId="11341" xr:uid="{DA016B72-D8F4-49B7-947C-63BC6875EB4C}"/>
    <cellStyle name="Percent 4 3 6 4 2 2" xfId="11342" xr:uid="{3E0F9338-0D83-4242-847B-96B779F44659}"/>
    <cellStyle name="Percent 4 3 6 4 3" xfId="11343" xr:uid="{23F8D3FC-8C3F-4094-BF98-66035D89D926}"/>
    <cellStyle name="Percent 4 3 6 4 3 2" xfId="11344" xr:uid="{6C97016A-6FAE-4B83-A738-F355F640B857}"/>
    <cellStyle name="Percent 4 3 6 4 4" xfId="11345" xr:uid="{88BC0688-9FCF-47B6-912A-32CE1E545D8A}"/>
    <cellStyle name="Percent 4 3 6 4 4 2" xfId="11346" xr:uid="{5C4393F4-34AB-4B73-A4B7-8042B4D33240}"/>
    <cellStyle name="Percent 4 3 6 4 5" xfId="11347" xr:uid="{7158833A-A264-4622-B92B-4411B7BF8C7C}"/>
    <cellStyle name="Percent 4 3 6 5" xfId="11348" xr:uid="{8F08DA13-9FBE-4B7D-BC3B-66F8A1133554}"/>
    <cellStyle name="Percent 4 3 6 5 2" xfId="11349" xr:uid="{3693B77B-DCA5-41FD-92A5-F08DCBC641E3}"/>
    <cellStyle name="Percent 4 3 6 5 2 2" xfId="11350" xr:uid="{1B01B0BD-C0DB-4C82-A3BD-D444BBFE71CF}"/>
    <cellStyle name="Percent 4 3 6 5 3" xfId="11351" xr:uid="{5BD8615C-BC69-4C53-97D0-0B2560FA996C}"/>
    <cellStyle name="Percent 4 3 6 5 3 2" xfId="11352" xr:uid="{3CC74656-EEDA-48BE-8E34-6568E28336B9}"/>
    <cellStyle name="Percent 4 3 6 5 4" xfId="11353" xr:uid="{10B34E1D-1AF4-4F62-997C-7D6F9B9CF13A}"/>
    <cellStyle name="Percent 4 3 6 6" xfId="11354" xr:uid="{B68419A8-53A1-4D18-8B12-C77ED9BD9FBD}"/>
    <cellStyle name="Percent 4 3 6 6 2" xfId="11355" xr:uid="{EE3FD07B-D0BF-4EA7-A2CA-067D10B54A14}"/>
    <cellStyle name="Percent 4 3 6 7" xfId="11356" xr:uid="{EA186968-0575-4E02-809F-68D9D575CC72}"/>
    <cellStyle name="Percent 4 3 6 7 2" xfId="11357" xr:uid="{1929DC53-F6F1-4393-B4AC-FE0C465A0A55}"/>
    <cellStyle name="Percent 4 3 6 8" xfId="11358" xr:uid="{2A495471-192A-430C-96E2-585E3DB5D8ED}"/>
    <cellStyle name="Percent 4 3 6 8 2" xfId="11359" xr:uid="{1C8A69A9-572D-472A-9D39-4BF190037A5F}"/>
    <cellStyle name="Percent 4 3 6 9" xfId="11360" xr:uid="{0245D3E1-E25E-4609-AE5C-D00D7B00B0E8}"/>
    <cellStyle name="Percent 4 3 7" xfId="4695" xr:uid="{00000000-0005-0000-0000-0000AB100000}"/>
    <cellStyle name="Percent 4 3 7 10" xfId="11362" xr:uid="{EFBAEFDB-BDFC-4A2F-B252-CAA1D2E52D1A}"/>
    <cellStyle name="Percent 4 3 7 11" xfId="11361" xr:uid="{13C7C86D-A423-4515-B2F8-534BEE570873}"/>
    <cellStyle name="Percent 4 3 7 2" xfId="11363" xr:uid="{0D6B448A-223E-48FF-8E45-34A81DFC0059}"/>
    <cellStyle name="Percent 4 3 7 2 2" xfId="11364" xr:uid="{71A32F8A-541E-4B2F-A5FE-F8D857F77319}"/>
    <cellStyle name="Percent 4 3 7 2 2 2" xfId="11365" xr:uid="{1E4D898F-1648-43DB-8AB1-6A182EA5AA24}"/>
    <cellStyle name="Percent 4 3 7 2 3" xfId="11366" xr:uid="{62D5FEEE-9570-4E27-9B7A-F74F88D9905C}"/>
    <cellStyle name="Percent 4 3 7 2 3 2" xfId="11367" xr:uid="{5CBE5816-4E10-424C-8E12-E3CBC1DAD919}"/>
    <cellStyle name="Percent 4 3 7 2 4" xfId="11368" xr:uid="{4F854478-56CE-4AD8-9FAB-67267EF77A49}"/>
    <cellStyle name="Percent 4 3 7 3" xfId="11369" xr:uid="{6D31C436-5E33-4AC7-9473-B08A0F035943}"/>
    <cellStyle name="Percent 4 3 7 3 2" xfId="11370" xr:uid="{E2DA0DC1-83D0-42C4-B711-1FB52B38CD17}"/>
    <cellStyle name="Percent 4 3 7 3 2 2" xfId="11371" xr:uid="{78ECB44B-1ACC-4362-B0B6-CB291619D9F1}"/>
    <cellStyle name="Percent 4 3 7 3 3" xfId="11372" xr:uid="{6DD59254-0BF8-47F0-B1FC-2239639C3862}"/>
    <cellStyle name="Percent 4 3 7 3 3 2" xfId="11373" xr:uid="{DDB1C8DB-BCDB-42D1-A238-C6CFCF7817B9}"/>
    <cellStyle name="Percent 4 3 7 3 4" xfId="11374" xr:uid="{077A155C-7E6B-43A4-8B81-CC5FD3004514}"/>
    <cellStyle name="Percent 4 3 7 4" xfId="11375" xr:uid="{DA60E985-ACDF-4D26-97EA-6C9747F1AD21}"/>
    <cellStyle name="Percent 4 3 7 4 2" xfId="11376" xr:uid="{349FB6EE-EC3A-40B3-AC36-E98AE7132BD8}"/>
    <cellStyle name="Percent 4 3 7 4 2 2" xfId="11377" xr:uid="{97076B76-E02A-4593-B270-1247DAE19B22}"/>
    <cellStyle name="Percent 4 3 7 4 3" xfId="11378" xr:uid="{96B49848-1867-4193-B0DB-4A67A2E1D973}"/>
    <cellStyle name="Percent 4 3 7 4 3 2" xfId="11379" xr:uid="{D1932609-13F6-4BB9-A85B-B18776584A29}"/>
    <cellStyle name="Percent 4 3 7 4 4" xfId="11380" xr:uid="{CB221697-B363-43E7-8E29-A97CC742C0BE}"/>
    <cellStyle name="Percent 4 3 7 4 4 2" xfId="11381" xr:uid="{30B1E848-DEF1-4950-A890-E31305133A2C}"/>
    <cellStyle name="Percent 4 3 7 4 5" xfId="11382" xr:uid="{C9AD316A-8DB2-4449-BB04-6FB8EF1CF1A9}"/>
    <cellStyle name="Percent 4 3 7 5" xfId="11383" xr:uid="{649E62AB-8CD2-428F-B31B-612E27229440}"/>
    <cellStyle name="Percent 4 3 7 5 2" xfId="11384" xr:uid="{F8684824-626C-4C19-89D5-21FA67B30D6E}"/>
    <cellStyle name="Percent 4 3 7 5 2 2" xfId="11385" xr:uid="{AD50C5F5-9E68-4784-B0BB-BB31E2012337}"/>
    <cellStyle name="Percent 4 3 7 5 3" xfId="11386" xr:uid="{E8D5E504-DF1E-4D5C-905A-B8CF79324EF5}"/>
    <cellStyle name="Percent 4 3 7 5 3 2" xfId="11387" xr:uid="{A9CD8E07-1383-4D07-9373-B919859112FC}"/>
    <cellStyle name="Percent 4 3 7 5 4" xfId="11388" xr:uid="{132B0E26-F57A-4B41-9932-67D8FDC74084}"/>
    <cellStyle name="Percent 4 3 7 6" xfId="11389" xr:uid="{BDE02562-1283-4095-8CBC-E77DF0225DF3}"/>
    <cellStyle name="Percent 4 3 7 6 2" xfId="11390" xr:uid="{B8949250-00CA-4F1D-9A8D-2EA5E6E1F070}"/>
    <cellStyle name="Percent 4 3 7 7" xfId="11391" xr:uid="{9EA80D42-4F65-447F-9BDE-7644E001237E}"/>
    <cellStyle name="Percent 4 3 7 7 2" xfId="11392" xr:uid="{4E8002AB-0612-4A66-936C-767171F4E173}"/>
    <cellStyle name="Percent 4 3 7 8" xfId="11393" xr:uid="{B77A5783-FC50-4085-8681-59CF7DAC1C9F}"/>
    <cellStyle name="Percent 4 3 7 8 2" xfId="11394" xr:uid="{8823BBFE-9319-4DE4-82C4-5C117DE952E2}"/>
    <cellStyle name="Percent 4 3 7 9" xfId="11395" xr:uid="{3BBC6034-F4F1-4857-AEB0-4D275259DF1A}"/>
    <cellStyle name="Percent 4 3 8" xfId="4696" xr:uid="{00000000-0005-0000-0000-0000AC100000}"/>
    <cellStyle name="Percent 4 3 8 10" xfId="11397" xr:uid="{9134F4E1-7EAA-4469-B6EB-97D8DEA7727B}"/>
    <cellStyle name="Percent 4 3 8 11" xfId="11396" xr:uid="{2FF533FB-9583-42F0-A092-CDE4C3C7FA28}"/>
    <cellStyle name="Percent 4 3 8 2" xfId="11398" xr:uid="{4B207375-10FD-403A-B3D4-435CC35BCB61}"/>
    <cellStyle name="Percent 4 3 8 2 2" xfId="11399" xr:uid="{C624DEA4-D095-4498-88BB-44AD2813364F}"/>
    <cellStyle name="Percent 4 3 8 2 2 2" xfId="11400" xr:uid="{615EA86A-67AF-47F1-8084-01B881CC8DC6}"/>
    <cellStyle name="Percent 4 3 8 2 3" xfId="11401" xr:uid="{CBCCF21F-F88A-4703-B2F6-3EB1E6F0FB26}"/>
    <cellStyle name="Percent 4 3 8 2 3 2" xfId="11402" xr:uid="{F2BEAC5E-BBC0-44F3-87B6-B7DC6B45EEC6}"/>
    <cellStyle name="Percent 4 3 8 2 4" xfId="11403" xr:uid="{B0729B84-92CE-4BAA-82B0-365293A06AA2}"/>
    <cellStyle name="Percent 4 3 8 3" xfId="11404" xr:uid="{8564F224-3EBD-4EEC-ACB6-0E42A40F2FC3}"/>
    <cellStyle name="Percent 4 3 8 3 2" xfId="11405" xr:uid="{3A6A6A52-D5E8-4F20-98D3-E31F5DB2537D}"/>
    <cellStyle name="Percent 4 3 8 3 2 2" xfId="11406" xr:uid="{806E2BC7-5C89-4C4B-89F1-0B23ABA9C08D}"/>
    <cellStyle name="Percent 4 3 8 3 3" xfId="11407" xr:uid="{403FC255-AC32-4BFA-A410-CD4DC82D42EB}"/>
    <cellStyle name="Percent 4 3 8 3 3 2" xfId="11408" xr:uid="{45205623-CF1E-4D04-A181-D65FDEADC76E}"/>
    <cellStyle name="Percent 4 3 8 3 4" xfId="11409" xr:uid="{246194FE-729C-4AF2-BF94-F14FFF49BB4D}"/>
    <cellStyle name="Percent 4 3 8 4" xfId="11410" xr:uid="{67E8C142-A218-4625-949B-D8782D6E4F5B}"/>
    <cellStyle name="Percent 4 3 8 4 2" xfId="11411" xr:uid="{55A47947-EDE4-45E2-8CD6-5DBB55BA3782}"/>
    <cellStyle name="Percent 4 3 8 4 2 2" xfId="11412" xr:uid="{D3B18BC7-F272-4BA1-A313-BE2FD1E81F50}"/>
    <cellStyle name="Percent 4 3 8 4 3" xfId="11413" xr:uid="{3A4EE318-ABE8-4F2C-9259-0CACFCBA66E8}"/>
    <cellStyle name="Percent 4 3 8 4 3 2" xfId="11414" xr:uid="{0249860B-C266-42A5-B26B-0B2DDBC78B7D}"/>
    <cellStyle name="Percent 4 3 8 4 4" xfId="11415" xr:uid="{07E09392-2E0F-4CA9-AF2A-CB1EE388F53D}"/>
    <cellStyle name="Percent 4 3 8 4 4 2" xfId="11416" xr:uid="{83F483A8-0AB7-42E0-811F-84A1205DFBB5}"/>
    <cellStyle name="Percent 4 3 8 4 5" xfId="11417" xr:uid="{A057EB62-55B3-429E-84D3-F80E155363CD}"/>
    <cellStyle name="Percent 4 3 8 5" xfId="11418" xr:uid="{8FB2F8F2-F8CE-4B75-863E-136A954A624D}"/>
    <cellStyle name="Percent 4 3 8 5 2" xfId="11419" xr:uid="{70FA035A-CE8F-4438-8DAD-605877DC56BF}"/>
    <cellStyle name="Percent 4 3 8 5 2 2" xfId="11420" xr:uid="{E05FDCFF-6078-45B9-BA8E-7984797227BB}"/>
    <cellStyle name="Percent 4 3 8 5 3" xfId="11421" xr:uid="{A58B6388-CD29-4452-B302-F6A3387D1B1A}"/>
    <cellStyle name="Percent 4 3 8 5 3 2" xfId="11422" xr:uid="{E161846F-6C3D-459C-AADF-BD97F2AFF8D1}"/>
    <cellStyle name="Percent 4 3 8 5 4" xfId="11423" xr:uid="{857CD354-5CB4-455C-82DF-07499C7403BF}"/>
    <cellStyle name="Percent 4 3 8 6" xfId="11424" xr:uid="{C93C56A0-1981-4A82-996A-AFEAB27B8088}"/>
    <cellStyle name="Percent 4 3 8 6 2" xfId="11425" xr:uid="{120A340A-C0E9-4617-BC26-2DA93B0357C9}"/>
    <cellStyle name="Percent 4 3 8 7" xfId="11426" xr:uid="{B0E41497-4A14-4D1E-BB35-54C3D459560A}"/>
    <cellStyle name="Percent 4 3 8 7 2" xfId="11427" xr:uid="{772BD759-CB91-4FB7-BD75-6717E3FE401B}"/>
    <cellStyle name="Percent 4 3 8 8" xfId="11428" xr:uid="{A5CE93C0-B0D6-44C1-A929-5798A5D2DC7E}"/>
    <cellStyle name="Percent 4 3 8 8 2" xfId="11429" xr:uid="{ABAA6F22-FB51-4D17-AFB5-D114F85C9028}"/>
    <cellStyle name="Percent 4 3 8 9" xfId="11430" xr:uid="{313080FD-001F-40EA-A387-08F25C7E4C71}"/>
    <cellStyle name="Percent 4 3 9" xfId="11431" xr:uid="{195C4DAE-5831-4B0F-B635-73B943F3FEC6}"/>
    <cellStyle name="Percent 4 3 9 2" xfId="11432" xr:uid="{54CEDB50-4B70-4717-B3BD-5D5537CE89D7}"/>
    <cellStyle name="Percent 4 3 9 2 2" xfId="11433" xr:uid="{8855ACC3-4264-4D23-A8A9-F8F676C2EF7B}"/>
    <cellStyle name="Percent 4 3 9 3" xfId="11434" xr:uid="{0C941D09-878F-4AD5-849D-744D262FF008}"/>
    <cellStyle name="Percent 4 3 9 3 2" xfId="11435" xr:uid="{EF5DDDC5-387F-451D-82FE-BDE9EABAE0DF}"/>
    <cellStyle name="Percent 4 3 9 4" xfId="11436" xr:uid="{F9A2A56A-ED03-42EB-9DE1-AA48A846F59D}"/>
    <cellStyle name="Percent 4 3 9 5" xfId="11437" xr:uid="{EA0E69D3-F95D-47DB-8DBA-49B1877FFCEC}"/>
    <cellStyle name="Percent 4 30" xfId="2924" xr:uid="{00000000-0005-0000-0000-0000AD100000}"/>
    <cellStyle name="Percent 4 30 2" xfId="11439" xr:uid="{7AC548B1-3C4C-4414-8B4C-20F25AA9D3BC}"/>
    <cellStyle name="Percent 4 30 2 2" xfId="11440" xr:uid="{93A78889-B6BD-4F34-9220-25CC8F5A12D6}"/>
    <cellStyle name="Percent 4 30 3" xfId="11441" xr:uid="{B919BC49-67A5-49A5-ABAF-917CF61F5D2A}"/>
    <cellStyle name="Percent 4 30 3 2" xfId="11442" xr:uid="{6064690C-DD49-42F8-8A32-6B5BB111DEC5}"/>
    <cellStyle name="Percent 4 30 4" xfId="11443" xr:uid="{B6BA41D9-06F7-4AD8-AD0E-C4202A6D0C84}"/>
    <cellStyle name="Percent 4 30 5" xfId="11444" xr:uid="{A81B9970-FFA5-4A89-83DA-827C81D1E6F8}"/>
    <cellStyle name="Percent 4 30 6" xfId="11438" xr:uid="{2A8CF49D-9C3D-43E8-8F73-6F23192CA24B}"/>
    <cellStyle name="Percent 4 31" xfId="11445" xr:uid="{CCA348DF-FDBE-4560-88BC-53DF8916938D}"/>
    <cellStyle name="Percent 4 31 2" xfId="11446" xr:uid="{59D4FA81-522E-43D3-9529-833F3F5C7938}"/>
    <cellStyle name="Percent 4 31 2 2" xfId="11447" xr:uid="{4C091C33-9CFE-4E75-AA29-0BAC1AFF4560}"/>
    <cellStyle name="Percent 4 31 3" xfId="11448" xr:uid="{577D5E60-4BEC-449C-AD5B-B77BDC234710}"/>
    <cellStyle name="Percent 4 31 3 2" xfId="11449" xr:uid="{9E8703EE-644C-42AE-81B8-EFD96563EE87}"/>
    <cellStyle name="Percent 4 31 4" xfId="11450" xr:uid="{3BE2C643-9250-4CE0-8D17-FAC6B22BD0D1}"/>
    <cellStyle name="Percent 4 31 5" xfId="11451" xr:uid="{72DD0A37-16D0-4696-9936-A6176727CA47}"/>
    <cellStyle name="Percent 4 32" xfId="11452" xr:uid="{4337CC51-ADB5-4F38-8592-A6F84297996F}"/>
    <cellStyle name="Percent 4 32 2" xfId="11453" xr:uid="{1B617610-F465-441E-BE21-15D8FE2FA44B}"/>
    <cellStyle name="Percent 4 32 2 2" xfId="11454" xr:uid="{906DCC00-BF72-43DB-87B8-7D1C8B9516FC}"/>
    <cellStyle name="Percent 4 32 3" xfId="11455" xr:uid="{6C9A9254-3A2B-4924-BDDA-44D107EA1E89}"/>
    <cellStyle name="Percent 4 32 3 2" xfId="11456" xr:uid="{7EFF8A65-F968-402C-B393-D8229A6EC867}"/>
    <cellStyle name="Percent 4 32 4" xfId="11457" xr:uid="{B06A8BCD-423C-402D-A7BF-181E8091B864}"/>
    <cellStyle name="Percent 4 33" xfId="11458" xr:uid="{26795A87-2EC5-42F4-BAF1-FA3A6B6DA9BC}"/>
    <cellStyle name="Percent 4 33 2" xfId="11459" xr:uid="{68585BD8-5042-4F9D-9BE2-59E0013D6AA2}"/>
    <cellStyle name="Percent 4 33 2 2" xfId="11460" xr:uid="{000126C2-C537-4641-A941-8473DF73AFE4}"/>
    <cellStyle name="Percent 4 33 3" xfId="11461" xr:uid="{7AF16F6B-7497-4648-A427-CBE83B1241DE}"/>
    <cellStyle name="Percent 4 33 3 2" xfId="11462" xr:uid="{B3027110-7A82-4A21-B19A-7DF8119BE894}"/>
    <cellStyle name="Percent 4 33 4" xfId="11463" xr:uid="{8499AE3F-C9AC-4AAD-AEA5-9D33E39F9BCA}"/>
    <cellStyle name="Percent 4 33 4 2" xfId="11464" xr:uid="{2E2A7769-B953-432A-8C63-654E4CD60CFC}"/>
    <cellStyle name="Percent 4 33 5" xfId="11465" xr:uid="{63181987-B554-45B1-B05B-9441FB7903A3}"/>
    <cellStyle name="Percent 4 34" xfId="11466" xr:uid="{AC90257A-7CD3-4BD4-A182-A8A9B2225026}"/>
    <cellStyle name="Percent 4 34 2" xfId="11467" xr:uid="{D64EF310-8442-4D89-B125-99E0718D8FDE}"/>
    <cellStyle name="Percent 4 34 2 2" xfId="11468" xr:uid="{395B7C96-22F9-4D27-B4C5-77564E818AF9}"/>
    <cellStyle name="Percent 4 34 3" xfId="11469" xr:uid="{FAD08F4D-3C77-4C63-A10D-912BF2BAD53A}"/>
    <cellStyle name="Percent 4 34 3 2" xfId="11470" xr:uid="{659B17EB-312E-45BE-B9C5-A2DA4D93D593}"/>
    <cellStyle name="Percent 4 34 4" xfId="11471" xr:uid="{0B9A0BF6-0DCC-44D3-AEA3-2432EC7F0987}"/>
    <cellStyle name="Percent 4 35" xfId="11472" xr:uid="{BE4E292F-E73E-487C-BFE9-20FA425B3989}"/>
    <cellStyle name="Percent 4 35 2" xfId="11473" xr:uid="{DA0FFC9B-FF32-410F-B357-15399DCA6812}"/>
    <cellStyle name="Percent 4 36" xfId="11474" xr:uid="{E6C21B35-2999-4775-A6BC-E72FF0AAB259}"/>
    <cellStyle name="Percent 4 36 2" xfId="11475" xr:uid="{B72FBD47-BD97-4B09-8A47-0C0A080D509B}"/>
    <cellStyle name="Percent 4 37" xfId="11476" xr:uid="{CD761CCD-70D5-41FE-9AC0-6F3019277D6C}"/>
    <cellStyle name="Percent 4 37 2" xfId="11477" xr:uid="{F20DE5C4-4258-48BF-9410-CD2D606C3519}"/>
    <cellStyle name="Percent 4 38" xfId="11478" xr:uid="{7741003A-28D7-4D31-AB46-D564628CCF7D}"/>
    <cellStyle name="Percent 4 39" xfId="11479" xr:uid="{A5F89CB7-142B-4E1E-8117-79C41A7C6CF6}"/>
    <cellStyle name="Percent 4 4" xfId="244" xr:uid="{00000000-0005-0000-0000-0000AE100000}"/>
    <cellStyle name="Percent 4 4 10" xfId="11481" xr:uid="{1805A3F1-5743-4799-B644-88400CA57468}"/>
    <cellStyle name="Percent 4 4 10 2" xfId="11482" xr:uid="{31936209-9DDE-41B4-A651-D56A94E50B2E}"/>
    <cellStyle name="Percent 4 4 10 2 2" xfId="11483" xr:uid="{80FD5DA3-01DA-44A1-BD02-4D3B3F31CB72}"/>
    <cellStyle name="Percent 4 4 10 3" xfId="11484" xr:uid="{7ECC068A-E6D9-4DB7-B2B3-9E1085517BBC}"/>
    <cellStyle name="Percent 4 4 10 3 2" xfId="11485" xr:uid="{40A67127-7319-43B6-B998-35F27CB17790}"/>
    <cellStyle name="Percent 4 4 10 4" xfId="11486" xr:uid="{C43715CC-7F36-4C7D-A2FF-AF7914B6670F}"/>
    <cellStyle name="Percent 4 4 11" xfId="11487" xr:uid="{F5F5EBA8-1107-4B50-9EC4-EAD446CC04AF}"/>
    <cellStyle name="Percent 4 4 11 2" xfId="11488" xr:uid="{395E4BD7-A7C8-440A-A175-33DBC2E6C787}"/>
    <cellStyle name="Percent 4 4 11 2 2" xfId="11489" xr:uid="{779E7635-074B-4735-8CC0-CA552F64E249}"/>
    <cellStyle name="Percent 4 4 11 3" xfId="11490" xr:uid="{052AF69A-69D8-4A2F-9B73-C3021B288927}"/>
    <cellStyle name="Percent 4 4 11 3 2" xfId="11491" xr:uid="{801A85D1-26A8-4FE2-8FAD-8234CF852652}"/>
    <cellStyle name="Percent 4 4 11 4" xfId="11492" xr:uid="{39869467-91C4-4EE8-AFDD-BA62D9504CF8}"/>
    <cellStyle name="Percent 4 4 12" xfId="11493" xr:uid="{F5203C2C-B99E-419B-885E-55815788BA4E}"/>
    <cellStyle name="Percent 4 4 12 2" xfId="11494" xr:uid="{760C53E8-EE0B-403A-9D73-EF14F88391A4}"/>
    <cellStyle name="Percent 4 4 12 2 2" xfId="11495" xr:uid="{9C06F89A-74E5-4F18-A8AC-A9C3515E0B76}"/>
    <cellStyle name="Percent 4 4 12 3" xfId="11496" xr:uid="{2EBE4A4A-FFA4-436F-8145-693C1482F67A}"/>
    <cellStyle name="Percent 4 4 12 3 2" xfId="11497" xr:uid="{8915A13A-C595-446D-ABB9-2FB3073E7792}"/>
    <cellStyle name="Percent 4 4 12 4" xfId="11498" xr:uid="{74518B60-6EA2-4647-A0E2-2AF036291564}"/>
    <cellStyle name="Percent 4 4 12 4 2" xfId="11499" xr:uid="{197E98C3-E3D4-4E5B-A41D-1B57E61113B1}"/>
    <cellStyle name="Percent 4 4 12 5" xfId="11500" xr:uid="{7BD450C8-B3DC-4382-8B64-DAAFFF36258E}"/>
    <cellStyle name="Percent 4 4 13" xfId="11501" xr:uid="{44EBC09B-91B1-4D2D-A82E-A8DDCA2EA7C2}"/>
    <cellStyle name="Percent 4 4 13 2" xfId="11502" xr:uid="{96361C16-6EED-4DF2-BEEA-D786975D2C58}"/>
    <cellStyle name="Percent 4 4 13 2 2" xfId="11503" xr:uid="{F2B65ACD-FAD4-48BE-8320-E94A5EBEFE78}"/>
    <cellStyle name="Percent 4 4 13 3" xfId="11504" xr:uid="{4A4E666E-9FEB-42B3-B934-6E5B7E458E64}"/>
    <cellStyle name="Percent 4 4 13 3 2" xfId="11505" xr:uid="{DA11EF18-21C9-4080-95E2-1C8225651218}"/>
    <cellStyle name="Percent 4 4 13 4" xfId="11506" xr:uid="{D8BA33B0-274F-4F56-AC87-AA3192EE960D}"/>
    <cellStyle name="Percent 4 4 14" xfId="11507" xr:uid="{AAE6F3B3-18C2-4F19-87C1-C0CD1B768AFC}"/>
    <cellStyle name="Percent 4 4 14 2" xfId="11508" xr:uid="{9F7C9F19-54AA-4725-A3B9-CB0328B47BCF}"/>
    <cellStyle name="Percent 4 4 15" xfId="11509" xr:uid="{5B879747-A2F2-445C-8413-9E9CBB2BD134}"/>
    <cellStyle name="Percent 4 4 15 2" xfId="11510" xr:uid="{70A5B87A-3866-4D92-8F36-8D1A1200C834}"/>
    <cellStyle name="Percent 4 4 16" xfId="11511" xr:uid="{FC4C82F0-006C-4C97-96AF-9BD5FACFF919}"/>
    <cellStyle name="Percent 4 4 16 2" xfId="11512" xr:uid="{8960FD02-09A0-482B-8E9E-FF332B4CE6D3}"/>
    <cellStyle name="Percent 4 4 17" xfId="11513" xr:uid="{C909F3C0-FE80-4CF0-8CBD-80518897102C}"/>
    <cellStyle name="Percent 4 4 18" xfId="11514" xr:uid="{59452923-1EE7-49BD-A1C4-077FE865262E}"/>
    <cellStyle name="Percent 4 4 19" xfId="11480" xr:uid="{B00DAF43-2538-4D71-B401-692F470657D0}"/>
    <cellStyle name="Percent 4 4 2" xfId="2949" xr:uid="{00000000-0005-0000-0000-0000AF100000}"/>
    <cellStyle name="Percent 4 4 2 10" xfId="11516" xr:uid="{111334D2-A88D-4452-80BD-07E7F69528EA}"/>
    <cellStyle name="Percent 4 4 2 11" xfId="11515" xr:uid="{90D04A1E-4EDD-4148-B9C7-E65797D00004}"/>
    <cellStyle name="Percent 4 4 2 2" xfId="11517" xr:uid="{29F4A63B-63EB-4143-B8F6-A6D6BCB7C69F}"/>
    <cellStyle name="Percent 4 4 2 2 2" xfId="11518" xr:uid="{F9D24B38-F35C-4896-9ACE-20244E91C82C}"/>
    <cellStyle name="Percent 4 4 2 2 2 2" xfId="11519" xr:uid="{76779159-CBA2-4EAC-9CE1-D85B416AE9E5}"/>
    <cellStyle name="Percent 4 4 2 2 3" xfId="11520" xr:uid="{045A1A65-7ECF-4EC0-BEF4-759A987D3637}"/>
    <cellStyle name="Percent 4 4 2 2 3 2" xfId="11521" xr:uid="{EFAE1B79-FB7C-43BF-9E0E-4A4FF02B6339}"/>
    <cellStyle name="Percent 4 4 2 2 4" xfId="11522" xr:uid="{BB1086F9-6AA3-4816-A58A-118532E88874}"/>
    <cellStyle name="Percent 4 4 2 2 5" xfId="11523" xr:uid="{0886E26A-1496-4E29-ADD1-C32B86156876}"/>
    <cellStyle name="Percent 4 4 2 3" xfId="11524" xr:uid="{20770496-D1DB-473A-B1A6-C342F14BFE7F}"/>
    <cellStyle name="Percent 4 4 2 3 2" xfId="11525" xr:uid="{22100A1D-0CBA-4C0A-8670-48CC50EF1243}"/>
    <cellStyle name="Percent 4 4 2 3 2 2" xfId="11526" xr:uid="{6642AFC1-15DC-46C8-8F55-FCFDDE078696}"/>
    <cellStyle name="Percent 4 4 2 3 3" xfId="11527" xr:uid="{3F23CF15-AEC2-470B-AE27-35C2A14F5F82}"/>
    <cellStyle name="Percent 4 4 2 3 3 2" xfId="11528" xr:uid="{19438304-27FA-4DC1-8123-0055BA411F6A}"/>
    <cellStyle name="Percent 4 4 2 3 4" xfId="11529" xr:uid="{A5D3AC9E-94CC-4138-85A1-BDCC7A524191}"/>
    <cellStyle name="Percent 4 4 2 4" xfId="11530" xr:uid="{594B9677-3743-4D09-B820-DB5468447FF2}"/>
    <cellStyle name="Percent 4 4 2 4 2" xfId="11531" xr:uid="{896773B9-798F-4930-A167-C2873B242B99}"/>
    <cellStyle name="Percent 4 4 2 4 2 2" xfId="11532" xr:uid="{FA64C0C3-DE76-44FC-8025-94B8A6170FF2}"/>
    <cellStyle name="Percent 4 4 2 4 3" xfId="11533" xr:uid="{806EBB1F-9A7A-4462-A14F-9B432A8C5ED8}"/>
    <cellStyle name="Percent 4 4 2 4 3 2" xfId="11534" xr:uid="{221E25B2-EB8B-4231-931D-EB166BAA64D5}"/>
    <cellStyle name="Percent 4 4 2 4 4" xfId="11535" xr:uid="{05BA5A15-E16F-4B80-8D34-7D68030E8590}"/>
    <cellStyle name="Percent 4 4 2 4 4 2" xfId="11536" xr:uid="{B9ED313B-D851-447A-A354-0D35E354DDF9}"/>
    <cellStyle name="Percent 4 4 2 4 5" xfId="11537" xr:uid="{618E0F0D-5CEC-4F9B-898F-C087F408ED7C}"/>
    <cellStyle name="Percent 4 4 2 5" xfId="11538" xr:uid="{2EBC79C0-8CF7-4421-8992-15FA032ECEC1}"/>
    <cellStyle name="Percent 4 4 2 5 2" xfId="11539" xr:uid="{03C59AA0-F91A-4D7D-8FE1-79CA1D5464AE}"/>
    <cellStyle name="Percent 4 4 2 5 2 2" xfId="11540" xr:uid="{2317CFE2-2E44-4F14-892D-7A74FDE750BB}"/>
    <cellStyle name="Percent 4 4 2 5 3" xfId="11541" xr:uid="{F24567AB-B897-484D-BCD2-CA08FDABE2C4}"/>
    <cellStyle name="Percent 4 4 2 5 3 2" xfId="11542" xr:uid="{6F6F5BF0-ACCE-4D98-A715-558745AE9B61}"/>
    <cellStyle name="Percent 4 4 2 5 4" xfId="11543" xr:uid="{ED236B50-4519-42F1-875C-6BE1C49A32DE}"/>
    <cellStyle name="Percent 4 4 2 6" xfId="11544" xr:uid="{B4DC0404-49DF-4A9D-82C4-04DCCC3338E0}"/>
    <cellStyle name="Percent 4 4 2 6 2" xfId="11545" xr:uid="{1B4DF801-D148-4583-9E07-6CF48FDD682B}"/>
    <cellStyle name="Percent 4 4 2 7" xfId="11546" xr:uid="{875F0686-22B7-45AD-9046-1F3D5E524DC1}"/>
    <cellStyle name="Percent 4 4 2 7 2" xfId="11547" xr:uid="{A4A3DC6C-78E6-48F3-96A9-A37FABEF3C44}"/>
    <cellStyle name="Percent 4 4 2 8" xfId="11548" xr:uid="{73F30379-B8ED-4285-B477-AD7FB349271E}"/>
    <cellStyle name="Percent 4 4 2 8 2" xfId="11549" xr:uid="{E0D6CFCF-055E-424F-8958-F53B78B84EE7}"/>
    <cellStyle name="Percent 4 4 2 9" xfId="11550" xr:uid="{6AE99B96-CC38-4FD7-B113-E754277360A8}"/>
    <cellStyle name="Percent 4 4 3" xfId="4697" xr:uid="{00000000-0005-0000-0000-0000B0100000}"/>
    <cellStyle name="Percent 4 4 3 10" xfId="11552" xr:uid="{684B9F18-5C3C-4E5F-8956-6458066A2842}"/>
    <cellStyle name="Percent 4 4 3 11" xfId="11551" xr:uid="{531768E5-F98F-42C6-867C-F07721F7AC63}"/>
    <cellStyle name="Percent 4 4 3 2" xfId="11553" xr:uid="{0C209241-D8E4-41FF-8CCF-55380C27CB6D}"/>
    <cellStyle name="Percent 4 4 3 2 2" xfId="11554" xr:uid="{935E92DF-AAA6-48AE-8456-20BE61D8686F}"/>
    <cellStyle name="Percent 4 4 3 2 2 2" xfId="11555" xr:uid="{F56FA478-C9B2-4AB2-A6A4-169EC6DDC604}"/>
    <cellStyle name="Percent 4 4 3 2 3" xfId="11556" xr:uid="{0067AB5C-2A9A-4B31-99BE-1FAE80D80F20}"/>
    <cellStyle name="Percent 4 4 3 2 3 2" xfId="11557" xr:uid="{595EA62B-5551-4CA0-BAA1-164925CFE109}"/>
    <cellStyle name="Percent 4 4 3 2 4" xfId="11558" xr:uid="{7D949A46-1390-4BC4-8511-D5773DCE13F9}"/>
    <cellStyle name="Percent 4 4 3 3" xfId="11559" xr:uid="{05AF4BA9-43BE-4767-9390-7C23E94F5A7F}"/>
    <cellStyle name="Percent 4 4 3 3 2" xfId="11560" xr:uid="{EEA93510-0E57-4822-95E0-7F5E984A977F}"/>
    <cellStyle name="Percent 4 4 3 3 2 2" xfId="11561" xr:uid="{CB0BA1C8-B5E6-40D8-9C71-23E66CD0E19B}"/>
    <cellStyle name="Percent 4 4 3 3 3" xfId="11562" xr:uid="{54C7CD5F-DD14-4A36-B862-EF3EC7F2BAF3}"/>
    <cellStyle name="Percent 4 4 3 3 3 2" xfId="11563" xr:uid="{178ABEB6-ECF3-4319-94FE-7A9355A25071}"/>
    <cellStyle name="Percent 4 4 3 3 4" xfId="11564" xr:uid="{43C1AC3A-9F33-40FC-A0DA-E0249F5CCCED}"/>
    <cellStyle name="Percent 4 4 3 4" xfId="11565" xr:uid="{FED64314-23F3-4572-98D8-AB16DFE25B18}"/>
    <cellStyle name="Percent 4 4 3 4 2" xfId="11566" xr:uid="{0B332BB4-8126-4F3D-AE2D-6917F6D937E9}"/>
    <cellStyle name="Percent 4 4 3 4 2 2" xfId="11567" xr:uid="{512787EC-C48F-4047-BA77-2F70DA03B524}"/>
    <cellStyle name="Percent 4 4 3 4 3" xfId="11568" xr:uid="{FD66191B-6802-463E-8512-631E9566AAEC}"/>
    <cellStyle name="Percent 4 4 3 4 3 2" xfId="11569" xr:uid="{4F7C7D7F-E65E-45F1-991D-90500FB70608}"/>
    <cellStyle name="Percent 4 4 3 4 4" xfId="11570" xr:uid="{69395AA4-303F-4504-B472-1D3CAD7D6773}"/>
    <cellStyle name="Percent 4 4 3 4 4 2" xfId="11571" xr:uid="{8CDB57B4-BCCA-4522-9A0D-F8B81914C504}"/>
    <cellStyle name="Percent 4 4 3 4 5" xfId="11572" xr:uid="{865ED8DF-DF5E-4527-A5FC-2981292BBF5C}"/>
    <cellStyle name="Percent 4 4 3 5" xfId="11573" xr:uid="{4667F5C3-E368-4F5F-A446-7DB4AAD5FB5C}"/>
    <cellStyle name="Percent 4 4 3 5 2" xfId="11574" xr:uid="{A280D34F-A07B-4DBC-9B3B-165F1025969E}"/>
    <cellStyle name="Percent 4 4 3 5 2 2" xfId="11575" xr:uid="{AF11EF53-1FBB-4F68-8930-F20D4E553CC0}"/>
    <cellStyle name="Percent 4 4 3 5 3" xfId="11576" xr:uid="{88025EF6-214C-4119-88F3-8B79875859BD}"/>
    <cellStyle name="Percent 4 4 3 5 3 2" xfId="11577" xr:uid="{8AD28FBD-C2B2-46F0-A195-93B5A051CD4F}"/>
    <cellStyle name="Percent 4 4 3 5 4" xfId="11578" xr:uid="{87E11029-24E4-403B-8CBE-CCB071BE6282}"/>
    <cellStyle name="Percent 4 4 3 6" xfId="11579" xr:uid="{869CA340-BFC4-4974-8DD7-1836FEB1D4CB}"/>
    <cellStyle name="Percent 4 4 3 6 2" xfId="11580" xr:uid="{109B39C2-8B55-4CBA-9142-BD506E49A27D}"/>
    <cellStyle name="Percent 4 4 3 7" xfId="11581" xr:uid="{0D22183C-9EE4-401F-8C63-66279C4FB5CC}"/>
    <cellStyle name="Percent 4 4 3 7 2" xfId="11582" xr:uid="{6A24DA3E-17A7-4CC6-B485-935CF5F471D5}"/>
    <cellStyle name="Percent 4 4 3 8" xfId="11583" xr:uid="{75BBB603-3DB3-4BD0-89BF-177772116D45}"/>
    <cellStyle name="Percent 4 4 3 8 2" xfId="11584" xr:uid="{E46F82BD-C9BD-4F4E-A4D5-A4151DE6D856}"/>
    <cellStyle name="Percent 4 4 3 9" xfId="11585" xr:uid="{61862FD5-2E8C-4913-A89A-DC0DA5E8DDF8}"/>
    <cellStyle name="Percent 4 4 4" xfId="4698" xr:uid="{00000000-0005-0000-0000-0000B1100000}"/>
    <cellStyle name="Percent 4 4 4 10" xfId="11587" xr:uid="{2A9B7516-E651-4E05-A2C5-282074F0493A}"/>
    <cellStyle name="Percent 4 4 4 11" xfId="11586" xr:uid="{56B2E31A-2375-4513-9628-D436962229DC}"/>
    <cellStyle name="Percent 4 4 4 2" xfId="11588" xr:uid="{30F4A00A-0B4F-454D-955D-03144BE3A17E}"/>
    <cellStyle name="Percent 4 4 4 2 2" xfId="11589" xr:uid="{B6D41992-88F5-4621-9C10-3CD7A7FB7DC9}"/>
    <cellStyle name="Percent 4 4 4 2 2 2" xfId="11590" xr:uid="{E24F7970-F377-465B-92A2-48EC4E6806BA}"/>
    <cellStyle name="Percent 4 4 4 2 3" xfId="11591" xr:uid="{28470876-26B5-45AB-A360-8AC79AD605D7}"/>
    <cellStyle name="Percent 4 4 4 2 3 2" xfId="11592" xr:uid="{C1707B46-62BF-4172-8732-0BF5CE27BBE7}"/>
    <cellStyle name="Percent 4 4 4 2 4" xfId="11593" xr:uid="{3787EB90-F96D-4A43-AA49-7616CD6B4789}"/>
    <cellStyle name="Percent 4 4 4 3" xfId="11594" xr:uid="{100EAE31-78FD-47BF-8598-3F65E5F857CC}"/>
    <cellStyle name="Percent 4 4 4 3 2" xfId="11595" xr:uid="{525F1BCC-BA8F-4D0E-897B-19D60DC9DDD4}"/>
    <cellStyle name="Percent 4 4 4 3 2 2" xfId="11596" xr:uid="{D9C0DA9C-D3D2-45CA-80A0-9FEB4E9C00DC}"/>
    <cellStyle name="Percent 4 4 4 3 3" xfId="11597" xr:uid="{DCBDD1B7-84F1-4BA7-8DF3-B01A520572EB}"/>
    <cellStyle name="Percent 4 4 4 3 3 2" xfId="11598" xr:uid="{06F1FD6B-4E10-4287-A082-F43EC1284AE0}"/>
    <cellStyle name="Percent 4 4 4 3 4" xfId="11599" xr:uid="{02BFE9C1-1FA6-4CB6-AEA6-6FD6914F2ADC}"/>
    <cellStyle name="Percent 4 4 4 4" xfId="11600" xr:uid="{A90672DA-3ECD-4BC1-8DE9-80FEEFA92204}"/>
    <cellStyle name="Percent 4 4 4 4 2" xfId="11601" xr:uid="{957F787C-1F95-41CC-87E4-B72D35E6AC24}"/>
    <cellStyle name="Percent 4 4 4 4 2 2" xfId="11602" xr:uid="{69EFB3FA-AB53-44D9-9377-4826EFFB3134}"/>
    <cellStyle name="Percent 4 4 4 4 3" xfId="11603" xr:uid="{7AB39BE3-4F3B-48BD-8379-9783E17CED65}"/>
    <cellStyle name="Percent 4 4 4 4 3 2" xfId="11604" xr:uid="{8A005E21-4E44-441E-B2BD-E75BB39900A1}"/>
    <cellStyle name="Percent 4 4 4 4 4" xfId="11605" xr:uid="{B2EC057C-8DAD-4AAA-85D1-D6405FAF65AD}"/>
    <cellStyle name="Percent 4 4 4 4 4 2" xfId="11606" xr:uid="{DF5B45B6-81CE-4BE1-94AF-9E1767AECA25}"/>
    <cellStyle name="Percent 4 4 4 4 5" xfId="11607" xr:uid="{D75FF2F3-4EDD-4CAE-AC94-6640398ECAF9}"/>
    <cellStyle name="Percent 4 4 4 5" xfId="11608" xr:uid="{1C71205D-4097-4D26-B6BA-A77093D5E440}"/>
    <cellStyle name="Percent 4 4 4 5 2" xfId="11609" xr:uid="{122CF770-723E-4DDF-8A5A-733995F79EB1}"/>
    <cellStyle name="Percent 4 4 4 5 2 2" xfId="11610" xr:uid="{1CB92692-AAD4-4678-975D-2298934398AA}"/>
    <cellStyle name="Percent 4 4 4 5 3" xfId="11611" xr:uid="{2845C0FA-0E97-4063-90F3-2DBE185F5268}"/>
    <cellStyle name="Percent 4 4 4 5 3 2" xfId="11612" xr:uid="{8E2D9F0E-8AB6-4BE6-97F4-351F1E07027B}"/>
    <cellStyle name="Percent 4 4 4 5 4" xfId="11613" xr:uid="{A0AF6DCA-7B2D-415E-B877-E8F3A20CA5EC}"/>
    <cellStyle name="Percent 4 4 4 6" xfId="11614" xr:uid="{06B753B8-E33E-420B-8210-11936FFC27AB}"/>
    <cellStyle name="Percent 4 4 4 6 2" xfId="11615" xr:uid="{772A8BE5-134C-4684-8437-0D2C1CCAEACB}"/>
    <cellStyle name="Percent 4 4 4 7" xfId="11616" xr:uid="{601F11E1-3EB6-49D1-9395-35C4C617552B}"/>
    <cellStyle name="Percent 4 4 4 7 2" xfId="11617" xr:uid="{D26FB958-687C-4F8B-8F47-AACA87D060FE}"/>
    <cellStyle name="Percent 4 4 4 8" xfId="11618" xr:uid="{92333EAC-3C49-43D5-8F31-EEE10FA20D4D}"/>
    <cellStyle name="Percent 4 4 4 8 2" xfId="11619" xr:uid="{4E30DB14-16D4-49E7-B4B8-A846280BCC74}"/>
    <cellStyle name="Percent 4 4 4 9" xfId="11620" xr:uid="{99932EDE-0C4E-479D-A3E0-8CBE78DBA69A}"/>
    <cellStyle name="Percent 4 4 5" xfId="4699" xr:uid="{00000000-0005-0000-0000-0000B2100000}"/>
    <cellStyle name="Percent 4 4 5 10" xfId="11622" xr:uid="{FE450B04-3A2A-4678-AF52-5768B9B2F2D3}"/>
    <cellStyle name="Percent 4 4 5 11" xfId="11621" xr:uid="{FACA9FC6-5963-4D9B-946E-4522B78E7B5D}"/>
    <cellStyle name="Percent 4 4 5 2" xfId="11623" xr:uid="{F9A72F7A-9A3F-45C8-96D7-2B2605F75EFB}"/>
    <cellStyle name="Percent 4 4 5 2 2" xfId="11624" xr:uid="{A4C6A922-CBE3-4AC4-BF20-EC8D2E6088A5}"/>
    <cellStyle name="Percent 4 4 5 2 2 2" xfId="11625" xr:uid="{22021ED2-48D0-454C-9783-A4A5489C2928}"/>
    <cellStyle name="Percent 4 4 5 2 3" xfId="11626" xr:uid="{55950730-A218-403B-86CB-F717F4148FA1}"/>
    <cellStyle name="Percent 4 4 5 2 3 2" xfId="11627" xr:uid="{65289F64-3E14-4C7B-A132-203C13983893}"/>
    <cellStyle name="Percent 4 4 5 2 4" xfId="11628" xr:uid="{88A7B309-22BA-4631-AF8C-D49BFD9522D8}"/>
    <cellStyle name="Percent 4 4 5 3" xfId="11629" xr:uid="{B8DD4FFC-880A-4125-A545-7D558E917AC8}"/>
    <cellStyle name="Percent 4 4 5 3 2" xfId="11630" xr:uid="{066C92DB-07D1-40C6-B4CE-4748354A8F18}"/>
    <cellStyle name="Percent 4 4 5 3 2 2" xfId="11631" xr:uid="{05E65546-9805-4DDD-9214-2BB3616FD04C}"/>
    <cellStyle name="Percent 4 4 5 3 3" xfId="11632" xr:uid="{A4153524-CFDC-45F9-91AA-81568BDEA9CC}"/>
    <cellStyle name="Percent 4 4 5 3 3 2" xfId="11633" xr:uid="{7BF5AF09-8EC6-4882-A9C0-DDCB1204795E}"/>
    <cellStyle name="Percent 4 4 5 3 4" xfId="11634" xr:uid="{31D78A86-2E98-4A5E-97F2-D147A53A246B}"/>
    <cellStyle name="Percent 4 4 5 4" xfId="11635" xr:uid="{F2E98A84-6F74-43E8-BAAB-F6700F433CA5}"/>
    <cellStyle name="Percent 4 4 5 4 2" xfId="11636" xr:uid="{E8D84BD5-23C8-4F22-A6E3-DC7648BD4836}"/>
    <cellStyle name="Percent 4 4 5 4 2 2" xfId="11637" xr:uid="{70565A03-DAEC-4A9C-A197-5445D8026EC2}"/>
    <cellStyle name="Percent 4 4 5 4 3" xfId="11638" xr:uid="{EFE21D16-9E66-4E0E-B858-BD5B48F06853}"/>
    <cellStyle name="Percent 4 4 5 4 3 2" xfId="11639" xr:uid="{BAA1340C-C92D-425B-8D97-C30BA1C1F619}"/>
    <cellStyle name="Percent 4 4 5 4 4" xfId="11640" xr:uid="{EBDEC44E-A103-4E2E-B94A-20072EAFE04D}"/>
    <cellStyle name="Percent 4 4 5 4 4 2" xfId="11641" xr:uid="{CEBD4C70-3495-4C3A-BC2E-BA1ABB5B9A54}"/>
    <cellStyle name="Percent 4 4 5 4 5" xfId="11642" xr:uid="{BE327452-FD50-47B1-AF9E-3F18C07BE5D3}"/>
    <cellStyle name="Percent 4 4 5 5" xfId="11643" xr:uid="{1F4A8C61-37B0-41A2-B22B-A904EBC666A4}"/>
    <cellStyle name="Percent 4 4 5 5 2" xfId="11644" xr:uid="{B72F01B6-D395-48FA-8747-EC35DF433659}"/>
    <cellStyle name="Percent 4 4 5 5 2 2" xfId="11645" xr:uid="{B270D6F2-4DD0-4257-A11D-1082B2C00605}"/>
    <cellStyle name="Percent 4 4 5 5 3" xfId="11646" xr:uid="{6C9CC06A-B83F-4FAD-9DEF-DDB1B9FBCE61}"/>
    <cellStyle name="Percent 4 4 5 5 3 2" xfId="11647" xr:uid="{154C452D-F318-4F7F-B6AF-F50811F0BEFD}"/>
    <cellStyle name="Percent 4 4 5 5 4" xfId="11648" xr:uid="{782B4201-BAF4-4549-937B-04727CB8D5EE}"/>
    <cellStyle name="Percent 4 4 5 6" xfId="11649" xr:uid="{9A717099-F60E-49A2-BD94-D8FBA7927D58}"/>
    <cellStyle name="Percent 4 4 5 6 2" xfId="11650" xr:uid="{439BA704-2FE5-4FB4-949B-06C3772DD9B9}"/>
    <cellStyle name="Percent 4 4 5 7" xfId="11651" xr:uid="{E145FBCC-FB53-4686-86E4-522EF9B77B68}"/>
    <cellStyle name="Percent 4 4 5 7 2" xfId="11652" xr:uid="{C0BD6E51-9754-42A0-AE14-269CD09B57B7}"/>
    <cellStyle name="Percent 4 4 5 8" xfId="11653" xr:uid="{0C3E5857-4DF7-485D-A492-9C73437E15F4}"/>
    <cellStyle name="Percent 4 4 5 8 2" xfId="11654" xr:uid="{3EAC13C9-7985-4796-9754-75BDD0B67BB5}"/>
    <cellStyle name="Percent 4 4 5 9" xfId="11655" xr:uid="{0096CC73-3129-4D6E-B4A4-C56A6B263CC5}"/>
    <cellStyle name="Percent 4 4 6" xfId="4700" xr:uid="{00000000-0005-0000-0000-0000B3100000}"/>
    <cellStyle name="Percent 4 4 6 10" xfId="11657" xr:uid="{64B98581-3042-4E50-92AA-EF2A880113A4}"/>
    <cellStyle name="Percent 4 4 6 11" xfId="11656" xr:uid="{752D5CB7-C2A7-4D0B-9250-C77232BA4FEB}"/>
    <cellStyle name="Percent 4 4 6 2" xfId="11658" xr:uid="{101F6FEB-F909-4C3C-8943-A0815974E987}"/>
    <cellStyle name="Percent 4 4 6 2 2" xfId="11659" xr:uid="{29476801-F3F1-42D1-B960-B87C28A99DBF}"/>
    <cellStyle name="Percent 4 4 6 2 2 2" xfId="11660" xr:uid="{58235396-5E2C-42E4-BACB-5679FC37C9CF}"/>
    <cellStyle name="Percent 4 4 6 2 3" xfId="11661" xr:uid="{854D7C5A-8957-4C04-8588-3BED8B251B31}"/>
    <cellStyle name="Percent 4 4 6 2 3 2" xfId="11662" xr:uid="{341C33A9-AD7D-4B10-A091-79650450A703}"/>
    <cellStyle name="Percent 4 4 6 2 4" xfId="11663" xr:uid="{EC9FA0BF-32A0-46D8-BC0B-E27F2A167C62}"/>
    <cellStyle name="Percent 4 4 6 3" xfId="11664" xr:uid="{E1C02C0A-0A2F-4835-B6D2-02CA75232341}"/>
    <cellStyle name="Percent 4 4 6 3 2" xfId="11665" xr:uid="{843F8CCF-8DBC-4D0E-93E1-72E6D80D9191}"/>
    <cellStyle name="Percent 4 4 6 3 2 2" xfId="11666" xr:uid="{3E044829-F67E-4492-B9BF-F6B0253AC32C}"/>
    <cellStyle name="Percent 4 4 6 3 3" xfId="11667" xr:uid="{198140CE-9DCC-4BB9-9152-9302B7FD4C43}"/>
    <cellStyle name="Percent 4 4 6 3 3 2" xfId="11668" xr:uid="{F2151294-2AAE-45F6-8854-D4E82776B7C8}"/>
    <cellStyle name="Percent 4 4 6 3 4" xfId="11669" xr:uid="{CF617C34-9F14-4239-8BAE-6E118F8B7E1C}"/>
    <cellStyle name="Percent 4 4 6 4" xfId="11670" xr:uid="{12B7CDE2-8E1E-449A-82BF-F2DC5868A26B}"/>
    <cellStyle name="Percent 4 4 6 4 2" xfId="11671" xr:uid="{8F0D1971-8DAF-4DD0-B536-881075BEA862}"/>
    <cellStyle name="Percent 4 4 6 4 2 2" xfId="11672" xr:uid="{E0D98501-4C0B-49E9-8CAC-1FD1EBAD9C96}"/>
    <cellStyle name="Percent 4 4 6 4 3" xfId="11673" xr:uid="{8B44ED52-B7B5-44A4-8F7C-D9EECDE21C21}"/>
    <cellStyle name="Percent 4 4 6 4 3 2" xfId="11674" xr:uid="{BD86258D-D06D-480D-BEDB-7885CDB4FBDE}"/>
    <cellStyle name="Percent 4 4 6 4 4" xfId="11675" xr:uid="{21A125B4-39BC-477B-9EBB-53DE319C5804}"/>
    <cellStyle name="Percent 4 4 6 4 4 2" xfId="11676" xr:uid="{FD5BB7A1-BB34-4459-B87A-E6A15464BE90}"/>
    <cellStyle name="Percent 4 4 6 4 5" xfId="11677" xr:uid="{D3F1F4BE-A887-4956-94BC-B76E1DB39662}"/>
    <cellStyle name="Percent 4 4 6 5" xfId="11678" xr:uid="{949E71FB-D52E-48F5-8212-519BC750FAF4}"/>
    <cellStyle name="Percent 4 4 6 5 2" xfId="11679" xr:uid="{3ECBC7DF-FF58-450C-898C-C62879D5169F}"/>
    <cellStyle name="Percent 4 4 6 5 2 2" xfId="11680" xr:uid="{F9AA7565-2A63-48B9-80E7-56180FEDDAB7}"/>
    <cellStyle name="Percent 4 4 6 5 3" xfId="11681" xr:uid="{F7C40178-41D3-4829-8FED-03F51734EDF0}"/>
    <cellStyle name="Percent 4 4 6 5 3 2" xfId="11682" xr:uid="{CB41925C-9D07-4040-BF7B-C8F57711E739}"/>
    <cellStyle name="Percent 4 4 6 5 4" xfId="11683" xr:uid="{0067A0F7-5A9D-468F-90CC-55197E5092D9}"/>
    <cellStyle name="Percent 4 4 6 6" xfId="11684" xr:uid="{C04E11E4-C57A-44C8-88B6-6C721C1388F7}"/>
    <cellStyle name="Percent 4 4 6 6 2" xfId="11685" xr:uid="{3436A1D7-DBF0-49EC-A36E-FDA358A29D4B}"/>
    <cellStyle name="Percent 4 4 6 7" xfId="11686" xr:uid="{6E995BAD-02B6-4696-BC3A-5FAC82EBD991}"/>
    <cellStyle name="Percent 4 4 6 7 2" xfId="11687" xr:uid="{D36C1516-D694-49E8-A014-A3355480CA6C}"/>
    <cellStyle name="Percent 4 4 6 8" xfId="11688" xr:uid="{FD741A94-8AD5-4160-ADB5-37FA1E34582B}"/>
    <cellStyle name="Percent 4 4 6 8 2" xfId="11689" xr:uid="{9AF8C580-C7DE-4FBF-861E-AAA52B8E07E7}"/>
    <cellStyle name="Percent 4 4 6 9" xfId="11690" xr:uid="{FEBD5214-2FAC-476B-8D6F-4EF1077C64FC}"/>
    <cellStyle name="Percent 4 4 7" xfId="4701" xr:uid="{00000000-0005-0000-0000-0000B4100000}"/>
    <cellStyle name="Percent 4 4 7 10" xfId="11692" xr:uid="{0C8D9A20-6B1E-4BF8-A372-97D5BFEBD984}"/>
    <cellStyle name="Percent 4 4 7 11" xfId="11691" xr:uid="{2DBDFB2F-1BA2-4A3F-969A-8233DBDDB72A}"/>
    <cellStyle name="Percent 4 4 7 2" xfId="11693" xr:uid="{8F224571-03C0-4351-88B5-8E04DC56E9F2}"/>
    <cellStyle name="Percent 4 4 7 2 2" xfId="11694" xr:uid="{0F9BF0EB-E506-4A0B-9F02-EF0050661661}"/>
    <cellStyle name="Percent 4 4 7 2 2 2" xfId="11695" xr:uid="{BE3F56C9-38A7-4909-A3EF-2DD6C6F4ED58}"/>
    <cellStyle name="Percent 4 4 7 2 3" xfId="11696" xr:uid="{C057C66A-4C8E-4431-A12B-90E7DE72C92A}"/>
    <cellStyle name="Percent 4 4 7 2 3 2" xfId="11697" xr:uid="{90FB20E3-1E37-4839-9104-287C0D3287FB}"/>
    <cellStyle name="Percent 4 4 7 2 4" xfId="11698" xr:uid="{CE531957-4556-4112-9F0B-9D08F7B9224B}"/>
    <cellStyle name="Percent 4 4 7 3" xfId="11699" xr:uid="{0BC199B2-5C70-4FD3-93A9-D541477C19B5}"/>
    <cellStyle name="Percent 4 4 7 3 2" xfId="11700" xr:uid="{1A294416-70E9-4DF8-A9D6-D991C365D8A2}"/>
    <cellStyle name="Percent 4 4 7 3 2 2" xfId="11701" xr:uid="{83DFEAB8-0992-41B0-AA3E-B40FC6968D95}"/>
    <cellStyle name="Percent 4 4 7 3 3" xfId="11702" xr:uid="{A1B79BE5-ACA1-4744-96B5-DF773E754B7D}"/>
    <cellStyle name="Percent 4 4 7 3 3 2" xfId="11703" xr:uid="{10F3ED15-7581-4D27-B871-D04C433E45A7}"/>
    <cellStyle name="Percent 4 4 7 3 4" xfId="11704" xr:uid="{6BC0A873-D313-44F7-BED5-EEDAE09B1AA8}"/>
    <cellStyle name="Percent 4 4 7 4" xfId="11705" xr:uid="{F4EC549F-F0D3-4F23-9245-B51B39460F4F}"/>
    <cellStyle name="Percent 4 4 7 4 2" xfId="11706" xr:uid="{1C8F70CD-B1B2-4D81-A0F8-FB8DEB4C4BCF}"/>
    <cellStyle name="Percent 4 4 7 4 2 2" xfId="11707" xr:uid="{0F07F180-66E8-4D8F-BE15-6A8278745DE2}"/>
    <cellStyle name="Percent 4 4 7 4 3" xfId="11708" xr:uid="{35238A5E-4E25-403B-91DA-436BD1D1DD62}"/>
    <cellStyle name="Percent 4 4 7 4 3 2" xfId="11709" xr:uid="{CC122E07-363C-4630-94D4-1E15D91518B8}"/>
    <cellStyle name="Percent 4 4 7 4 4" xfId="11710" xr:uid="{8BE67609-E8FF-4F88-8137-C75226051A39}"/>
    <cellStyle name="Percent 4 4 7 4 4 2" xfId="11711" xr:uid="{3120DE08-6AE9-4AC0-9D83-0F0FD11EC51B}"/>
    <cellStyle name="Percent 4 4 7 4 5" xfId="11712" xr:uid="{93C6E69E-15C0-4732-B523-618427870F64}"/>
    <cellStyle name="Percent 4 4 7 5" xfId="11713" xr:uid="{F6D0DD0E-8DCD-4E55-B2F4-EA9D290AF64D}"/>
    <cellStyle name="Percent 4 4 7 5 2" xfId="11714" xr:uid="{B0BA2AE8-8F36-4B07-86E6-7DDC07D6A1C9}"/>
    <cellStyle name="Percent 4 4 7 5 2 2" xfId="11715" xr:uid="{5C9536D6-9E1D-416D-93A7-DAB00E2868D0}"/>
    <cellStyle name="Percent 4 4 7 5 3" xfId="11716" xr:uid="{C3D00BC2-A3A4-4029-BC12-1D6CF5CACC80}"/>
    <cellStyle name="Percent 4 4 7 5 3 2" xfId="11717" xr:uid="{C462F5A4-C712-4DBF-9022-54F90F30585C}"/>
    <cellStyle name="Percent 4 4 7 5 4" xfId="11718" xr:uid="{D9D4C4F6-B352-49A3-872A-3447681EAC89}"/>
    <cellStyle name="Percent 4 4 7 6" xfId="11719" xr:uid="{3E16844F-85D1-4F84-B5A9-4ED30029DA61}"/>
    <cellStyle name="Percent 4 4 7 6 2" xfId="11720" xr:uid="{1DCDC474-F227-4EA4-B880-0E23CD148852}"/>
    <cellStyle name="Percent 4 4 7 7" xfId="11721" xr:uid="{57489BC8-F691-4513-BBA2-05B96A24B2C8}"/>
    <cellStyle name="Percent 4 4 7 7 2" xfId="11722" xr:uid="{48C2C237-3B07-4337-B16D-AFE6DD0FE51B}"/>
    <cellStyle name="Percent 4 4 7 8" xfId="11723" xr:uid="{F05137F8-E72E-469A-9132-BC252602195C}"/>
    <cellStyle name="Percent 4 4 7 8 2" xfId="11724" xr:uid="{4495C463-285C-47C7-A18F-54DB2527215B}"/>
    <cellStyle name="Percent 4 4 7 9" xfId="11725" xr:uid="{2D265816-1F2B-48EB-9803-3D56DD89FDB3}"/>
    <cellStyle name="Percent 4 4 8" xfId="4702" xr:uid="{00000000-0005-0000-0000-0000B5100000}"/>
    <cellStyle name="Percent 4 4 8 10" xfId="11727" xr:uid="{0DB9CBA4-969B-48C8-A8F0-4C8EFB6EB21D}"/>
    <cellStyle name="Percent 4 4 8 11" xfId="11726" xr:uid="{849ED3D4-2D53-4FCB-9BD0-AEC8C4F0A56F}"/>
    <cellStyle name="Percent 4 4 8 2" xfId="11728" xr:uid="{A7043ED4-E655-4D63-879C-51A2C60A70F3}"/>
    <cellStyle name="Percent 4 4 8 2 2" xfId="11729" xr:uid="{E3840CFB-F491-46E7-9ADA-9C07B73A0F38}"/>
    <cellStyle name="Percent 4 4 8 2 2 2" xfId="11730" xr:uid="{42F062D4-5A0F-4A5E-A06B-04276E9B0E92}"/>
    <cellStyle name="Percent 4 4 8 2 3" xfId="11731" xr:uid="{2B472927-3E8A-451A-B199-585E1437D63C}"/>
    <cellStyle name="Percent 4 4 8 2 3 2" xfId="11732" xr:uid="{392DA11A-9378-4D73-B028-9E765F5FADA9}"/>
    <cellStyle name="Percent 4 4 8 2 4" xfId="11733" xr:uid="{CD512F3F-2E58-4BFC-B3B8-2E2A6ED6B662}"/>
    <cellStyle name="Percent 4 4 8 3" xfId="11734" xr:uid="{4ECC4502-920F-4325-A8AA-1EB2996438E2}"/>
    <cellStyle name="Percent 4 4 8 3 2" xfId="11735" xr:uid="{1B71243F-BD44-4384-B7AA-5313343C2918}"/>
    <cellStyle name="Percent 4 4 8 3 2 2" xfId="11736" xr:uid="{640AC7E7-ACE8-4D8B-81F0-0782BBE80849}"/>
    <cellStyle name="Percent 4 4 8 3 3" xfId="11737" xr:uid="{0BADC3F0-C779-4330-BF9C-9DA12ADDEB12}"/>
    <cellStyle name="Percent 4 4 8 3 3 2" xfId="11738" xr:uid="{CCCEDC87-A10B-483E-8CC1-3B1BD367E753}"/>
    <cellStyle name="Percent 4 4 8 3 4" xfId="11739" xr:uid="{DF29D637-6836-4CCE-8F21-CE0C8E4ECBE8}"/>
    <cellStyle name="Percent 4 4 8 4" xfId="11740" xr:uid="{ACDF63A6-AD4F-4979-8924-78639C0E6259}"/>
    <cellStyle name="Percent 4 4 8 4 2" xfId="11741" xr:uid="{859E5555-8175-420C-98E2-131F53EC173B}"/>
    <cellStyle name="Percent 4 4 8 4 2 2" xfId="11742" xr:uid="{0B2BA71A-45F5-4C27-896D-51C73E82E6C1}"/>
    <cellStyle name="Percent 4 4 8 4 3" xfId="11743" xr:uid="{86E5B7A0-CDA0-443B-B22F-68365DE9A2CA}"/>
    <cellStyle name="Percent 4 4 8 4 3 2" xfId="11744" xr:uid="{B65603E0-35A8-4305-8904-1861CEE1F53D}"/>
    <cellStyle name="Percent 4 4 8 4 4" xfId="11745" xr:uid="{5D26ABCB-F87E-4640-9360-C30E94C64A49}"/>
    <cellStyle name="Percent 4 4 8 4 4 2" xfId="11746" xr:uid="{7E474E54-1F19-4AA1-8CCF-EC84DB1BBBFE}"/>
    <cellStyle name="Percent 4 4 8 4 5" xfId="11747" xr:uid="{4EC487FF-5EF7-4C03-B8FE-CC3F861BF81B}"/>
    <cellStyle name="Percent 4 4 8 5" xfId="11748" xr:uid="{F91C2E32-53A9-43FE-988B-4B61107595DB}"/>
    <cellStyle name="Percent 4 4 8 5 2" xfId="11749" xr:uid="{FB6BD4AA-AA76-4BDB-8595-C523AC52D27C}"/>
    <cellStyle name="Percent 4 4 8 5 2 2" xfId="11750" xr:uid="{C3D91DF1-A82F-4FAD-ADB1-ECC9A2899CD9}"/>
    <cellStyle name="Percent 4 4 8 5 3" xfId="11751" xr:uid="{144A26BB-47D1-455E-A3C9-3DE226A56BBD}"/>
    <cellStyle name="Percent 4 4 8 5 3 2" xfId="11752" xr:uid="{1C57816D-2ECB-42E1-B747-28327C22D8D9}"/>
    <cellStyle name="Percent 4 4 8 5 4" xfId="11753" xr:uid="{6545CE63-8EFF-43F7-AB83-D45F5E54CECA}"/>
    <cellStyle name="Percent 4 4 8 6" xfId="11754" xr:uid="{8071DFC1-6A46-45BC-9382-6C7D8858084E}"/>
    <cellStyle name="Percent 4 4 8 6 2" xfId="11755" xr:uid="{CC7EBFBD-80B3-467B-8903-7875BAB949A2}"/>
    <cellStyle name="Percent 4 4 8 7" xfId="11756" xr:uid="{75A388D6-FD20-4A05-A367-84ABD2CC540C}"/>
    <cellStyle name="Percent 4 4 8 7 2" xfId="11757" xr:uid="{715BD9C0-58BB-481F-AA88-9192AD5BC59B}"/>
    <cellStyle name="Percent 4 4 8 8" xfId="11758" xr:uid="{8816E2F2-8351-4A31-BB05-D5AA220B20D3}"/>
    <cellStyle name="Percent 4 4 8 8 2" xfId="11759" xr:uid="{B5821BC5-4287-4B69-8E9E-97D9E5283EB4}"/>
    <cellStyle name="Percent 4 4 8 9" xfId="11760" xr:uid="{2B4974A4-434D-4FEF-A68C-83E9C4E6D4E0}"/>
    <cellStyle name="Percent 4 4 9" xfId="11761" xr:uid="{9A9FDC08-E75E-4ADB-92F3-2307058CBE19}"/>
    <cellStyle name="Percent 4 4 9 2" xfId="11762" xr:uid="{7985A979-3480-47C2-8DB0-EAEDACC6204D}"/>
    <cellStyle name="Percent 4 4 9 2 2" xfId="11763" xr:uid="{2EA8981B-ED1E-4552-A466-471E085AB525}"/>
    <cellStyle name="Percent 4 4 9 3" xfId="11764" xr:uid="{D7AB2A49-BF1A-4270-8FF4-A01DE57F07C2}"/>
    <cellStyle name="Percent 4 4 9 3 2" xfId="11765" xr:uid="{8B8E75D8-58F2-48E6-A7A4-62CFE56629D7}"/>
    <cellStyle name="Percent 4 4 9 4" xfId="11766" xr:uid="{DBE29460-5F34-437F-99C9-621A5DD310B8}"/>
    <cellStyle name="Percent 4 4 9 5" xfId="11767" xr:uid="{A9730FEA-264A-4FC8-949F-B47D2A863276}"/>
    <cellStyle name="Percent 4 40" xfId="9982" xr:uid="{A4283FDB-1338-4270-8CA9-D174B0AA6AE9}"/>
    <cellStyle name="Percent 4 5" xfId="2950" xr:uid="{00000000-0005-0000-0000-0000B6100000}"/>
    <cellStyle name="Percent 4 5 10" xfId="11769" xr:uid="{9C7D17F7-393A-4726-B7AC-967F8D170D89}"/>
    <cellStyle name="Percent 4 5 10 2" xfId="11770" xr:uid="{F9638A91-61CF-4A07-A23C-3BA18A34B991}"/>
    <cellStyle name="Percent 4 5 10 2 2" xfId="11771" xr:uid="{3F9E7561-1735-4C73-ACA9-1AF28C940395}"/>
    <cellStyle name="Percent 4 5 10 3" xfId="11772" xr:uid="{B506F453-38D4-4B3A-9EB8-B5E73CF837BC}"/>
    <cellStyle name="Percent 4 5 10 3 2" xfId="11773" xr:uid="{9BE00476-8564-4CC2-A942-BCC1017D376A}"/>
    <cellStyle name="Percent 4 5 10 4" xfId="11774" xr:uid="{659C8511-E803-43F1-9945-D2A423CEE871}"/>
    <cellStyle name="Percent 4 5 11" xfId="11775" xr:uid="{D91A126A-7DB7-4103-9D32-B9EF63E7E7A4}"/>
    <cellStyle name="Percent 4 5 11 2" xfId="11776" xr:uid="{6B93CA3F-0C4F-46F9-B408-966365DCCB8E}"/>
    <cellStyle name="Percent 4 5 11 2 2" xfId="11777" xr:uid="{A02BD467-27F2-4D83-BE2C-532ABCA37A0D}"/>
    <cellStyle name="Percent 4 5 11 3" xfId="11778" xr:uid="{F844E13A-28BB-4EA3-B290-C5688750C102}"/>
    <cellStyle name="Percent 4 5 11 3 2" xfId="11779" xr:uid="{273B0D5A-7225-4907-BD18-B2E61480F305}"/>
    <cellStyle name="Percent 4 5 11 4" xfId="11780" xr:uid="{64F042D2-3F36-46DE-9811-E24CD7333C1B}"/>
    <cellStyle name="Percent 4 5 12" xfId="11781" xr:uid="{049F95DF-784C-42B1-A5DE-4F673E5E6E03}"/>
    <cellStyle name="Percent 4 5 12 2" xfId="11782" xr:uid="{6186D312-247D-482F-8619-1DEE14EF4175}"/>
    <cellStyle name="Percent 4 5 12 2 2" xfId="11783" xr:uid="{970DC59E-5B2F-4C9C-AB7E-A5BA2F555F71}"/>
    <cellStyle name="Percent 4 5 12 3" xfId="11784" xr:uid="{58825E68-A57A-4F1E-A003-8F2A33FFD539}"/>
    <cellStyle name="Percent 4 5 12 3 2" xfId="11785" xr:uid="{3B1CC628-0592-4DA9-A0D3-714E1EB7FBE5}"/>
    <cellStyle name="Percent 4 5 12 4" xfId="11786" xr:uid="{3E8AC615-2FBB-4B06-889C-D3830847E792}"/>
    <cellStyle name="Percent 4 5 12 4 2" xfId="11787" xr:uid="{F6266CB4-51B5-4A10-830C-2F8F07E4DA90}"/>
    <cellStyle name="Percent 4 5 12 5" xfId="11788" xr:uid="{CB081058-A9E9-4282-843B-3ACAE2DF0D70}"/>
    <cellStyle name="Percent 4 5 13" xfId="11789" xr:uid="{AB73A074-E7C5-4ADF-8B2C-2B4295D2FA0F}"/>
    <cellStyle name="Percent 4 5 13 2" xfId="11790" xr:uid="{2554E469-3EDE-4A9D-A4C7-448248241065}"/>
    <cellStyle name="Percent 4 5 13 2 2" xfId="11791" xr:uid="{DF7EE04B-5D68-4504-B9D1-133F4F1A8D12}"/>
    <cellStyle name="Percent 4 5 13 3" xfId="11792" xr:uid="{1115B17B-EDAC-4B76-BBDE-977221B963A7}"/>
    <cellStyle name="Percent 4 5 13 3 2" xfId="11793" xr:uid="{289D3A85-C916-40AD-BB87-5E628CCCF3B8}"/>
    <cellStyle name="Percent 4 5 13 4" xfId="11794" xr:uid="{BA795886-23CF-4338-A0AF-359371AF9CFE}"/>
    <cellStyle name="Percent 4 5 14" xfId="11795" xr:uid="{FA78A7F3-791C-44E5-998B-B9609952D3B2}"/>
    <cellStyle name="Percent 4 5 14 2" xfId="11796" xr:uid="{FEBD8374-CB20-4805-9AF0-17F6154C79F4}"/>
    <cellStyle name="Percent 4 5 15" xfId="11797" xr:uid="{101787ED-5EC2-4168-94CF-0CB12F10A1BD}"/>
    <cellStyle name="Percent 4 5 15 2" xfId="11798" xr:uid="{11E59085-4F07-4F12-81EA-E1B6774F6324}"/>
    <cellStyle name="Percent 4 5 16" xfId="11799" xr:uid="{D2A41B8F-A674-4790-81A2-B0F1120CF9A0}"/>
    <cellStyle name="Percent 4 5 16 2" xfId="11800" xr:uid="{515F242B-FBFD-4BA8-842E-33614648E129}"/>
    <cellStyle name="Percent 4 5 17" xfId="11801" xr:uid="{EC621249-9720-4807-924A-BEE4401C952C}"/>
    <cellStyle name="Percent 4 5 18" xfId="11802" xr:uid="{FDFA6229-F4E9-41DF-AA08-3A5D1B498940}"/>
    <cellStyle name="Percent 4 5 19" xfId="11768" xr:uid="{154ECFF8-0F12-4693-BD75-5C1768FFBF9D}"/>
    <cellStyle name="Percent 4 5 2" xfId="2951" xr:uid="{00000000-0005-0000-0000-0000B7100000}"/>
    <cellStyle name="Percent 4 5 2 10" xfId="11804" xr:uid="{5561C245-A07B-462C-93DB-F551C89802E7}"/>
    <cellStyle name="Percent 4 5 2 11" xfId="11803" xr:uid="{914870CE-2EE7-4417-A1E4-B6C1B4D2D4F6}"/>
    <cellStyle name="Percent 4 5 2 2" xfId="11805" xr:uid="{5C71CFA6-4946-4856-B634-58E5C70CFA12}"/>
    <cellStyle name="Percent 4 5 2 2 2" xfId="11806" xr:uid="{7FC92DEB-7B2F-4BB6-BB93-9570D5AE6DA8}"/>
    <cellStyle name="Percent 4 5 2 2 2 2" xfId="11807" xr:uid="{728C22E5-3A49-42FB-8820-C738E1DF78EF}"/>
    <cellStyle name="Percent 4 5 2 2 3" xfId="11808" xr:uid="{CD337031-383F-4C26-808E-D80FCFB2BAB0}"/>
    <cellStyle name="Percent 4 5 2 2 3 2" xfId="11809" xr:uid="{75BA803D-844D-4E90-9DF7-FD1FE84DD1F7}"/>
    <cellStyle name="Percent 4 5 2 2 4" xfId="11810" xr:uid="{3DF312B6-E888-48BF-8564-9E8FA3575FE6}"/>
    <cellStyle name="Percent 4 5 2 2 5" xfId="11811" xr:uid="{A4DA595E-6C55-49BC-B5B9-59E1D4902B8B}"/>
    <cellStyle name="Percent 4 5 2 3" xfId="11812" xr:uid="{D8232D51-2C73-4E41-AB51-76DD50AC8381}"/>
    <cellStyle name="Percent 4 5 2 3 2" xfId="11813" xr:uid="{DD2FD9D5-229F-4201-A9C3-245BF78F02F4}"/>
    <cellStyle name="Percent 4 5 2 3 2 2" xfId="11814" xr:uid="{DA5951F7-19C9-4282-A007-1AF055BEAC06}"/>
    <cellStyle name="Percent 4 5 2 3 3" xfId="11815" xr:uid="{E0E47FD0-C829-4F7E-850F-ED1BFDC6DA28}"/>
    <cellStyle name="Percent 4 5 2 3 3 2" xfId="11816" xr:uid="{8C5D1522-44A2-4165-960D-B6F18DDE64E3}"/>
    <cellStyle name="Percent 4 5 2 3 4" xfId="11817" xr:uid="{7AC8C1E6-AA66-42A4-9FD5-F6958B9BF457}"/>
    <cellStyle name="Percent 4 5 2 4" xfId="11818" xr:uid="{EA823FF5-B092-4333-83FA-0E4DE70FB14A}"/>
    <cellStyle name="Percent 4 5 2 4 2" xfId="11819" xr:uid="{2DD89947-D30A-404F-A186-D22DCBF04AA9}"/>
    <cellStyle name="Percent 4 5 2 4 2 2" xfId="11820" xr:uid="{2F482A50-45BC-44B9-A87F-2BE8A07FCFFD}"/>
    <cellStyle name="Percent 4 5 2 4 3" xfId="11821" xr:uid="{3B960B0B-FD87-40A2-A215-60FAC18F724C}"/>
    <cellStyle name="Percent 4 5 2 4 3 2" xfId="11822" xr:uid="{09ED2648-E53C-493F-8511-DE51EBDEAA66}"/>
    <cellStyle name="Percent 4 5 2 4 4" xfId="11823" xr:uid="{9EF86EE0-B6CC-4265-AD27-9BB5823C7A62}"/>
    <cellStyle name="Percent 4 5 2 4 4 2" xfId="11824" xr:uid="{897B7EAA-FFA0-439E-BACD-B113C90CA5D4}"/>
    <cellStyle name="Percent 4 5 2 4 5" xfId="11825" xr:uid="{945A92FD-E92C-434B-9F3F-D7334BDCC8FE}"/>
    <cellStyle name="Percent 4 5 2 5" xfId="11826" xr:uid="{3B17B2B1-5531-471A-B01A-0CE5D1E690C3}"/>
    <cellStyle name="Percent 4 5 2 5 2" xfId="11827" xr:uid="{E3FFAB73-FCD8-46AB-9ABD-43AE7B855F80}"/>
    <cellStyle name="Percent 4 5 2 5 2 2" xfId="11828" xr:uid="{7CF3F313-A94C-4408-A1AD-2F6F9956BF81}"/>
    <cellStyle name="Percent 4 5 2 5 3" xfId="11829" xr:uid="{F8922D35-5728-4691-A0BD-675D2107D90C}"/>
    <cellStyle name="Percent 4 5 2 5 3 2" xfId="11830" xr:uid="{5BBDEA3F-D2A7-4223-871A-32D49C398F0F}"/>
    <cellStyle name="Percent 4 5 2 5 4" xfId="11831" xr:uid="{800EE4DA-10FA-46F5-97D3-E06370DA9B4B}"/>
    <cellStyle name="Percent 4 5 2 6" xfId="11832" xr:uid="{532C5CF9-A72D-4370-9528-4777461F7BFB}"/>
    <cellStyle name="Percent 4 5 2 6 2" xfId="11833" xr:uid="{994883F0-191B-42EB-A282-4A849FEA2C7D}"/>
    <cellStyle name="Percent 4 5 2 7" xfId="11834" xr:uid="{EFB363C3-F01C-4E96-BED5-9F79CC319F4C}"/>
    <cellStyle name="Percent 4 5 2 7 2" xfId="11835" xr:uid="{22AACF8F-28AB-405C-B3A5-DE745EB7D2B0}"/>
    <cellStyle name="Percent 4 5 2 8" xfId="11836" xr:uid="{B0B709DB-A354-4771-BF3D-E3266F80169C}"/>
    <cellStyle name="Percent 4 5 2 8 2" xfId="11837" xr:uid="{8EA5E22F-49BA-4ABD-AA9F-4A0137789B4E}"/>
    <cellStyle name="Percent 4 5 2 9" xfId="11838" xr:uid="{F2133B7F-0D2B-4CBE-9473-7DF44C0AACED}"/>
    <cellStyle name="Percent 4 5 3" xfId="4703" xr:uid="{00000000-0005-0000-0000-0000B8100000}"/>
    <cellStyle name="Percent 4 5 3 10" xfId="11840" xr:uid="{EB5883A0-E1A6-4D20-971E-2AFC98A742EB}"/>
    <cellStyle name="Percent 4 5 3 11" xfId="11839" xr:uid="{982B6D6A-D5D9-46E8-8BE7-4C0FCE75A35C}"/>
    <cellStyle name="Percent 4 5 3 2" xfId="11841" xr:uid="{2E27AD94-3E69-4EA4-8C5D-3888C8843A0A}"/>
    <cellStyle name="Percent 4 5 3 2 2" xfId="11842" xr:uid="{BE948817-162E-4EF3-876A-252747A72DF3}"/>
    <cellStyle name="Percent 4 5 3 2 2 2" xfId="11843" xr:uid="{D153B5D7-D13F-41DA-8CB8-7D340FD1FE56}"/>
    <cellStyle name="Percent 4 5 3 2 3" xfId="11844" xr:uid="{C46B59F0-92D1-459A-AAA0-46A2BAB87C05}"/>
    <cellStyle name="Percent 4 5 3 2 3 2" xfId="11845" xr:uid="{B183B82B-3838-49AC-9DAE-889C94BE8C1C}"/>
    <cellStyle name="Percent 4 5 3 2 4" xfId="11846" xr:uid="{5175C062-9DA3-436D-A006-4FDDC00AFDB7}"/>
    <cellStyle name="Percent 4 5 3 2 5" xfId="11847" xr:uid="{51EF7931-0BC6-4430-BB9E-199DBE5BA8E4}"/>
    <cellStyle name="Percent 4 5 3 3" xfId="11848" xr:uid="{CABB84A2-B693-482F-B434-DA72A3E9A6AB}"/>
    <cellStyle name="Percent 4 5 3 3 2" xfId="11849" xr:uid="{73067A63-6A80-492A-8814-72B6F2E20293}"/>
    <cellStyle name="Percent 4 5 3 3 2 2" xfId="11850" xr:uid="{4C4EF84D-03C6-427A-B802-0F250C9515BA}"/>
    <cellStyle name="Percent 4 5 3 3 3" xfId="11851" xr:uid="{ECB1C8B6-8128-4667-A5C1-611C13834D04}"/>
    <cellStyle name="Percent 4 5 3 3 3 2" xfId="11852" xr:uid="{121603A5-FC26-44E2-80A2-37D0D1609DB0}"/>
    <cellStyle name="Percent 4 5 3 3 4" xfId="11853" xr:uid="{543A4530-0AEA-40AD-A418-A8C727E61C07}"/>
    <cellStyle name="Percent 4 5 3 4" xfId="11854" xr:uid="{A415002C-20EA-4B93-B5A1-64B93EB1211A}"/>
    <cellStyle name="Percent 4 5 3 4 2" xfId="11855" xr:uid="{B1F62FE0-A07F-468A-B671-EFD90962DAC2}"/>
    <cellStyle name="Percent 4 5 3 4 2 2" xfId="11856" xr:uid="{3D1FB720-3E7B-4D79-BCBD-7308BB755005}"/>
    <cellStyle name="Percent 4 5 3 4 3" xfId="11857" xr:uid="{75F034DD-584C-4759-B0D6-E98307912DC8}"/>
    <cellStyle name="Percent 4 5 3 4 3 2" xfId="11858" xr:uid="{1CFED304-3037-4FA3-B74B-7289EBA2F81D}"/>
    <cellStyle name="Percent 4 5 3 4 4" xfId="11859" xr:uid="{43202744-A3DC-43AD-B040-C48EB01C4FED}"/>
    <cellStyle name="Percent 4 5 3 4 4 2" xfId="11860" xr:uid="{C5BFF527-D9C9-4D8D-A5AF-29D3A5AACE4F}"/>
    <cellStyle name="Percent 4 5 3 4 5" xfId="11861" xr:uid="{9F460CB5-98C1-4178-B8BE-B4FCAD5095C1}"/>
    <cellStyle name="Percent 4 5 3 5" xfId="11862" xr:uid="{1AB7B5B9-B35A-439A-A7E7-3D6472EA64A8}"/>
    <cellStyle name="Percent 4 5 3 5 2" xfId="11863" xr:uid="{65D7708C-ECD1-4836-9CCA-7CDF9D9A2912}"/>
    <cellStyle name="Percent 4 5 3 5 2 2" xfId="11864" xr:uid="{56D6F001-690D-453A-87C4-550B4350276D}"/>
    <cellStyle name="Percent 4 5 3 5 3" xfId="11865" xr:uid="{ED4F22CA-0083-470C-A0D1-B7113E90096D}"/>
    <cellStyle name="Percent 4 5 3 5 3 2" xfId="11866" xr:uid="{CA34AA1A-416C-47FB-8825-8EF7B4D84CF7}"/>
    <cellStyle name="Percent 4 5 3 5 4" xfId="11867" xr:uid="{14AB661E-82B3-415A-9508-2219EB8AF071}"/>
    <cellStyle name="Percent 4 5 3 6" xfId="11868" xr:uid="{9025C19F-B1C9-4997-9798-16D15DD3341E}"/>
    <cellStyle name="Percent 4 5 3 6 2" xfId="11869" xr:uid="{8D4F071D-7850-475C-B002-A0201BA08BC3}"/>
    <cellStyle name="Percent 4 5 3 7" xfId="11870" xr:uid="{BE794F8A-EAAD-4B4B-93A8-84316C8953C9}"/>
    <cellStyle name="Percent 4 5 3 7 2" xfId="11871" xr:uid="{5500981D-11AB-49F5-A9D5-DCC74E8BECB8}"/>
    <cellStyle name="Percent 4 5 3 8" xfId="11872" xr:uid="{1A13AFD6-7993-4C60-A20F-829279DE0B32}"/>
    <cellStyle name="Percent 4 5 3 8 2" xfId="11873" xr:uid="{8A623840-50A6-4169-A5C7-7AF54DA821FB}"/>
    <cellStyle name="Percent 4 5 3 9" xfId="11874" xr:uid="{B5687897-34C5-403B-BDEE-BE3B56C2B441}"/>
    <cellStyle name="Percent 4 5 4" xfId="4704" xr:uid="{00000000-0005-0000-0000-0000B9100000}"/>
    <cellStyle name="Percent 4 5 4 10" xfId="11876" xr:uid="{7BF89500-933E-4412-B0AD-F843E9A1AE13}"/>
    <cellStyle name="Percent 4 5 4 11" xfId="11875" xr:uid="{6151E2AE-0C47-4240-B22B-5089CB313E69}"/>
    <cellStyle name="Percent 4 5 4 2" xfId="11877" xr:uid="{2B41A90A-8869-4F1A-8E17-D1A34A6959AD}"/>
    <cellStyle name="Percent 4 5 4 2 2" xfId="11878" xr:uid="{845C4F2E-67CB-4949-A955-D10F7682CF1D}"/>
    <cellStyle name="Percent 4 5 4 2 2 2" xfId="11879" xr:uid="{F1E9B44A-545B-47A3-8A44-5C0983DB48C9}"/>
    <cellStyle name="Percent 4 5 4 2 3" xfId="11880" xr:uid="{9F472A45-0980-440E-BAB7-FD6D90317B93}"/>
    <cellStyle name="Percent 4 5 4 2 3 2" xfId="11881" xr:uid="{1F7B3CDF-DF0B-4E9E-9B8A-F09EFA839F78}"/>
    <cellStyle name="Percent 4 5 4 2 4" xfId="11882" xr:uid="{E1CADFB2-FDA3-480C-A904-8CDEC5173ECB}"/>
    <cellStyle name="Percent 4 5 4 3" xfId="11883" xr:uid="{8DE854AD-2F82-4388-A747-60C355740A68}"/>
    <cellStyle name="Percent 4 5 4 3 2" xfId="11884" xr:uid="{94075A9E-5564-42D4-8353-84EEC8CBCFF7}"/>
    <cellStyle name="Percent 4 5 4 3 2 2" xfId="11885" xr:uid="{39A761FD-9A75-497E-B890-24D42806F4B3}"/>
    <cellStyle name="Percent 4 5 4 3 3" xfId="11886" xr:uid="{7915A594-32EC-4DC6-82B3-11D866E6CC58}"/>
    <cellStyle name="Percent 4 5 4 3 3 2" xfId="11887" xr:uid="{61D6C16C-2939-42D6-A336-060A1860DD30}"/>
    <cellStyle name="Percent 4 5 4 3 4" xfId="11888" xr:uid="{78925F6E-0D64-4393-9FB4-85C5A002AEC0}"/>
    <cellStyle name="Percent 4 5 4 4" xfId="11889" xr:uid="{3748A75A-C563-489E-944D-AD7A1AA28FDE}"/>
    <cellStyle name="Percent 4 5 4 4 2" xfId="11890" xr:uid="{C860CCBC-6A45-42A9-9A3A-4B9A62697FCB}"/>
    <cellStyle name="Percent 4 5 4 4 2 2" xfId="11891" xr:uid="{D56FB70C-86A0-49B9-9DAC-6B2891450C71}"/>
    <cellStyle name="Percent 4 5 4 4 3" xfId="11892" xr:uid="{04BF2203-EC2E-4D5B-91DD-D26E3B1C7535}"/>
    <cellStyle name="Percent 4 5 4 4 3 2" xfId="11893" xr:uid="{3F43F9A5-6053-403C-B49B-EE7C7FF882AB}"/>
    <cellStyle name="Percent 4 5 4 4 4" xfId="11894" xr:uid="{EDD08232-2EC7-4CD8-BDE6-9D005145ADC4}"/>
    <cellStyle name="Percent 4 5 4 4 4 2" xfId="11895" xr:uid="{7F347946-A366-4AD1-8FD1-EB9021BE8291}"/>
    <cellStyle name="Percent 4 5 4 4 5" xfId="11896" xr:uid="{F2D2B0AC-7D76-405E-8BC5-17456F93233A}"/>
    <cellStyle name="Percent 4 5 4 5" xfId="11897" xr:uid="{B2179138-5EC9-4665-ADBC-506AE3D14053}"/>
    <cellStyle name="Percent 4 5 4 5 2" xfId="11898" xr:uid="{694B7C06-5CBB-45B7-AE3C-5C9B2741E016}"/>
    <cellStyle name="Percent 4 5 4 5 2 2" xfId="11899" xr:uid="{EB604DDB-EBC4-4BC5-9DD9-27520A70E14B}"/>
    <cellStyle name="Percent 4 5 4 5 3" xfId="11900" xr:uid="{356C6EAE-BFE6-4655-BF90-0CCA8B70D4E0}"/>
    <cellStyle name="Percent 4 5 4 5 3 2" xfId="11901" xr:uid="{282D9613-5DA5-41CA-ABC9-2822B4FB9904}"/>
    <cellStyle name="Percent 4 5 4 5 4" xfId="11902" xr:uid="{F5653A59-98E1-473E-9E19-290AB9291341}"/>
    <cellStyle name="Percent 4 5 4 6" xfId="11903" xr:uid="{5CCABDCE-AA0F-4854-B1D1-EE639C20E574}"/>
    <cellStyle name="Percent 4 5 4 6 2" xfId="11904" xr:uid="{9AA224DC-2C5A-4411-9DBF-348CF991AD0F}"/>
    <cellStyle name="Percent 4 5 4 7" xfId="11905" xr:uid="{D95CC01E-8360-4668-AE3F-D4635B7CA85A}"/>
    <cellStyle name="Percent 4 5 4 7 2" xfId="11906" xr:uid="{47D1E62E-B2A3-47A3-B9B4-243197EFC849}"/>
    <cellStyle name="Percent 4 5 4 8" xfId="11907" xr:uid="{FC5F60C0-6338-4AB0-9FC8-4465012C32A1}"/>
    <cellStyle name="Percent 4 5 4 8 2" xfId="11908" xr:uid="{DB766F4D-8830-4326-909E-5E0A8F685D60}"/>
    <cellStyle name="Percent 4 5 4 9" xfId="11909" xr:uid="{66168CF0-1C12-4896-B082-7B3F9B2FA029}"/>
    <cellStyle name="Percent 4 5 5" xfId="4705" xr:uid="{00000000-0005-0000-0000-0000BA100000}"/>
    <cellStyle name="Percent 4 5 5 10" xfId="11911" xr:uid="{95A82795-00D5-4421-B020-4E3E37998ABE}"/>
    <cellStyle name="Percent 4 5 5 11" xfId="11910" xr:uid="{DE16A1CE-27F0-454C-A90D-8BA038A754FB}"/>
    <cellStyle name="Percent 4 5 5 2" xfId="11912" xr:uid="{78AD75CB-6E4A-4A84-B977-F043B7C3868B}"/>
    <cellStyle name="Percent 4 5 5 2 2" xfId="11913" xr:uid="{6CEFE619-A9D6-40E6-9241-40B08C65FC8B}"/>
    <cellStyle name="Percent 4 5 5 2 2 2" xfId="11914" xr:uid="{595162CE-EEBB-46F2-B36D-854BDD6E7FE1}"/>
    <cellStyle name="Percent 4 5 5 2 3" xfId="11915" xr:uid="{BCDDD26C-52FE-4793-8071-2736CD18D7FC}"/>
    <cellStyle name="Percent 4 5 5 2 3 2" xfId="11916" xr:uid="{94C5A532-8A3D-40DC-827D-9F2BB2940AFD}"/>
    <cellStyle name="Percent 4 5 5 2 4" xfId="11917" xr:uid="{7C4434D8-A4EA-4966-AECD-B1D68096EF3C}"/>
    <cellStyle name="Percent 4 5 5 3" xfId="11918" xr:uid="{D5694FEF-FCB5-4E9E-BF6E-1E16334F2203}"/>
    <cellStyle name="Percent 4 5 5 3 2" xfId="11919" xr:uid="{653339DC-EA54-4236-B3A1-F09F8B2B193D}"/>
    <cellStyle name="Percent 4 5 5 3 2 2" xfId="11920" xr:uid="{5915ECFB-8545-461C-BC5E-2E850523362B}"/>
    <cellStyle name="Percent 4 5 5 3 3" xfId="11921" xr:uid="{110CB445-4F46-44F4-89F5-BF99B44F5443}"/>
    <cellStyle name="Percent 4 5 5 3 3 2" xfId="11922" xr:uid="{07D56B26-632F-4A7C-A181-025DF358E711}"/>
    <cellStyle name="Percent 4 5 5 3 4" xfId="11923" xr:uid="{FF24C24C-E32B-4ED9-A612-1046F15502A0}"/>
    <cellStyle name="Percent 4 5 5 4" xfId="11924" xr:uid="{17060D40-A6E7-44B9-B727-5828E9648D19}"/>
    <cellStyle name="Percent 4 5 5 4 2" xfId="11925" xr:uid="{ABCB07E9-129F-433E-9471-8A2D576011C1}"/>
    <cellStyle name="Percent 4 5 5 4 2 2" xfId="11926" xr:uid="{A5A2D29A-446B-40AA-9AFB-A4F0DD53FA25}"/>
    <cellStyle name="Percent 4 5 5 4 3" xfId="11927" xr:uid="{F6A2A3CB-999D-41B4-953B-EB80698702B8}"/>
    <cellStyle name="Percent 4 5 5 4 3 2" xfId="11928" xr:uid="{55D00982-C634-4C1F-9797-1268ED7B55CE}"/>
    <cellStyle name="Percent 4 5 5 4 4" xfId="11929" xr:uid="{DEA601D9-C571-438A-B91D-FD9FE8DBCB4C}"/>
    <cellStyle name="Percent 4 5 5 4 4 2" xfId="11930" xr:uid="{C219EED9-647C-4758-BAA7-ADE9FFA65F05}"/>
    <cellStyle name="Percent 4 5 5 4 5" xfId="11931" xr:uid="{5037C11F-F28D-4B00-B8B2-C64EB0B15E1D}"/>
    <cellStyle name="Percent 4 5 5 5" xfId="11932" xr:uid="{1DEE19E1-20A6-4ABE-AC5C-5B6795006602}"/>
    <cellStyle name="Percent 4 5 5 5 2" xfId="11933" xr:uid="{C3A3668D-4AA1-4564-9B5D-D53AED8E25B1}"/>
    <cellStyle name="Percent 4 5 5 5 2 2" xfId="11934" xr:uid="{7D869A86-34EF-41F9-A5B5-9156CEF913E2}"/>
    <cellStyle name="Percent 4 5 5 5 3" xfId="11935" xr:uid="{E67B61EB-0934-4287-8A36-7F3DCF7CE444}"/>
    <cellStyle name="Percent 4 5 5 5 3 2" xfId="11936" xr:uid="{645BEF34-92CF-4197-B964-667457F7A80F}"/>
    <cellStyle name="Percent 4 5 5 5 4" xfId="11937" xr:uid="{F0A9A6B7-731B-4E3D-9577-7F20A3968A5D}"/>
    <cellStyle name="Percent 4 5 5 6" xfId="11938" xr:uid="{C3FDDC08-CB2D-4613-889B-250B37133C67}"/>
    <cellStyle name="Percent 4 5 5 6 2" xfId="11939" xr:uid="{69E91469-C1B9-4D36-BD2D-DEB1EACA14F9}"/>
    <cellStyle name="Percent 4 5 5 7" xfId="11940" xr:uid="{9D95C8F8-02BF-45F5-813B-4167EEEBB5D4}"/>
    <cellStyle name="Percent 4 5 5 7 2" xfId="11941" xr:uid="{40B23E4C-3251-4834-BB61-F13B94AC5AA5}"/>
    <cellStyle name="Percent 4 5 5 8" xfId="11942" xr:uid="{8AF0274D-CC29-4BA7-8164-893E5481688E}"/>
    <cellStyle name="Percent 4 5 5 8 2" xfId="11943" xr:uid="{E2F6D5D9-15FE-4370-B6C9-E64DBB67C22A}"/>
    <cellStyle name="Percent 4 5 5 9" xfId="11944" xr:uid="{C854136B-2153-4242-87CD-AB438DD6D6FB}"/>
    <cellStyle name="Percent 4 5 6" xfId="4706" xr:uid="{00000000-0005-0000-0000-0000BB100000}"/>
    <cellStyle name="Percent 4 5 6 10" xfId="11946" xr:uid="{8EFA61A3-C935-41A8-8767-764C1CB282B0}"/>
    <cellStyle name="Percent 4 5 6 11" xfId="11945" xr:uid="{0A6907B1-07A1-440B-B5FC-F93FC331A5A7}"/>
    <cellStyle name="Percent 4 5 6 2" xfId="11947" xr:uid="{2A7F83BA-8022-4A5F-BAEB-A99AA4D6E528}"/>
    <cellStyle name="Percent 4 5 6 2 2" xfId="11948" xr:uid="{DE628FFB-AD33-4FC7-B723-9EF2704411FE}"/>
    <cellStyle name="Percent 4 5 6 2 2 2" xfId="11949" xr:uid="{C76C86FF-F372-432D-AC30-DE79F08186B7}"/>
    <cellStyle name="Percent 4 5 6 2 3" xfId="11950" xr:uid="{AD11C036-8061-401A-8551-3031143750AC}"/>
    <cellStyle name="Percent 4 5 6 2 3 2" xfId="11951" xr:uid="{DCA5A58D-97EA-48AF-9C4B-9EB93DC63A1A}"/>
    <cellStyle name="Percent 4 5 6 2 4" xfId="11952" xr:uid="{59322C46-8BEE-4504-90B6-59650D8DFB44}"/>
    <cellStyle name="Percent 4 5 6 3" xfId="11953" xr:uid="{9221ACB6-2FA3-494C-AF75-2875AD5E66F2}"/>
    <cellStyle name="Percent 4 5 6 3 2" xfId="11954" xr:uid="{E1286244-A439-46B5-AFF4-3B7D5051329B}"/>
    <cellStyle name="Percent 4 5 6 3 2 2" xfId="11955" xr:uid="{08FF41BC-61A6-49A8-BA52-6967E82DE358}"/>
    <cellStyle name="Percent 4 5 6 3 3" xfId="11956" xr:uid="{85A10E83-6ECB-4FA6-A48D-E89763FF5B44}"/>
    <cellStyle name="Percent 4 5 6 3 3 2" xfId="11957" xr:uid="{BA04B539-B806-408A-85E7-1214E0B71C27}"/>
    <cellStyle name="Percent 4 5 6 3 4" xfId="11958" xr:uid="{7541FCB5-2B50-4EA2-BD64-16E08FCFA8C7}"/>
    <cellStyle name="Percent 4 5 6 4" xfId="11959" xr:uid="{8E45452D-91D3-416A-9B15-C69A4075BB18}"/>
    <cellStyle name="Percent 4 5 6 4 2" xfId="11960" xr:uid="{D31EB3B3-2A42-4E7E-9E52-35646C33B7F9}"/>
    <cellStyle name="Percent 4 5 6 4 2 2" xfId="11961" xr:uid="{D9798F0C-4865-4B10-BF00-24778058FE5A}"/>
    <cellStyle name="Percent 4 5 6 4 3" xfId="11962" xr:uid="{7A131FCB-8FB4-4B5C-9BC9-DD5726756AF5}"/>
    <cellStyle name="Percent 4 5 6 4 3 2" xfId="11963" xr:uid="{E5FC1419-5F11-4065-AC1E-502380140787}"/>
    <cellStyle name="Percent 4 5 6 4 4" xfId="11964" xr:uid="{A7AC0C1A-1AA9-46D4-B961-9FF6C61DDA26}"/>
    <cellStyle name="Percent 4 5 6 4 4 2" xfId="11965" xr:uid="{22B79235-9F35-4392-AEAB-FFBB802EDE84}"/>
    <cellStyle name="Percent 4 5 6 4 5" xfId="11966" xr:uid="{1FCA60BA-4FAF-44A1-AB35-0AB2118C5159}"/>
    <cellStyle name="Percent 4 5 6 5" xfId="11967" xr:uid="{92353921-947B-4BEF-8509-B5E073DDA540}"/>
    <cellStyle name="Percent 4 5 6 5 2" xfId="11968" xr:uid="{6F8570B4-47F1-467D-B580-EF64DDE19D23}"/>
    <cellStyle name="Percent 4 5 6 5 2 2" xfId="11969" xr:uid="{43B79550-AE46-4D03-807A-2C4B83F2F1FE}"/>
    <cellStyle name="Percent 4 5 6 5 3" xfId="11970" xr:uid="{8F3930AC-49B4-42FB-B1D4-88E389CC9908}"/>
    <cellStyle name="Percent 4 5 6 5 3 2" xfId="11971" xr:uid="{1912895D-899C-4461-B413-58D2D22E0282}"/>
    <cellStyle name="Percent 4 5 6 5 4" xfId="11972" xr:uid="{B75A888A-D02B-409A-B7C9-0206E3DD4DFB}"/>
    <cellStyle name="Percent 4 5 6 6" xfId="11973" xr:uid="{D368AC4A-6C59-447A-85CA-4DBD840E718B}"/>
    <cellStyle name="Percent 4 5 6 6 2" xfId="11974" xr:uid="{56FA7F39-AC1F-4EE5-87F5-8D6894C0B004}"/>
    <cellStyle name="Percent 4 5 6 7" xfId="11975" xr:uid="{B7F3D3B4-D1D8-432B-9323-7C00C02838E3}"/>
    <cellStyle name="Percent 4 5 6 7 2" xfId="11976" xr:uid="{0D24D1E2-2BD9-4996-BE40-48AD8820738E}"/>
    <cellStyle name="Percent 4 5 6 8" xfId="11977" xr:uid="{C124ABEF-99F5-40C4-913E-0722F3CF6870}"/>
    <cellStyle name="Percent 4 5 6 8 2" xfId="11978" xr:uid="{EFE787D5-B813-4BBC-9858-47D857459C31}"/>
    <cellStyle name="Percent 4 5 6 9" xfId="11979" xr:uid="{16748534-67BC-4D87-A1C3-00FCD436D956}"/>
    <cellStyle name="Percent 4 5 7" xfId="4707" xr:uid="{00000000-0005-0000-0000-0000BC100000}"/>
    <cellStyle name="Percent 4 5 7 10" xfId="11981" xr:uid="{4BE7FAEB-44A5-4AE7-840A-4F691C0610E5}"/>
    <cellStyle name="Percent 4 5 7 11" xfId="11980" xr:uid="{F3C81694-7C2B-4D85-A353-148AC4233686}"/>
    <cellStyle name="Percent 4 5 7 2" xfId="11982" xr:uid="{A0B9F474-D952-4CB4-B1E0-80CA76E83B8E}"/>
    <cellStyle name="Percent 4 5 7 2 2" xfId="11983" xr:uid="{5795B057-4EBB-4FDC-9BA1-2F7D1880C84C}"/>
    <cellStyle name="Percent 4 5 7 2 2 2" xfId="11984" xr:uid="{32F2AA9E-80A3-4902-8738-423329D92695}"/>
    <cellStyle name="Percent 4 5 7 2 3" xfId="11985" xr:uid="{23DDA5CD-B7DE-4048-A1C4-FB224CCD346F}"/>
    <cellStyle name="Percent 4 5 7 2 3 2" xfId="11986" xr:uid="{C1391B2B-61FA-4AD5-BD4D-89EF1CCEF027}"/>
    <cellStyle name="Percent 4 5 7 2 4" xfId="11987" xr:uid="{BB0020A5-5E1A-4537-ADDA-BFDAC47B4179}"/>
    <cellStyle name="Percent 4 5 7 3" xfId="11988" xr:uid="{2769795B-57E8-44CB-9B49-520F11AC2531}"/>
    <cellStyle name="Percent 4 5 7 3 2" xfId="11989" xr:uid="{1BF5D20E-0509-4CB6-B39B-21C20FC5FD0D}"/>
    <cellStyle name="Percent 4 5 7 3 2 2" xfId="11990" xr:uid="{0A9F5501-ABEA-41E0-BBF5-0C84C827A0A3}"/>
    <cellStyle name="Percent 4 5 7 3 3" xfId="11991" xr:uid="{94F3DE0D-1977-4D08-93A6-FB6946CEAAF8}"/>
    <cellStyle name="Percent 4 5 7 3 3 2" xfId="11992" xr:uid="{DA7817A7-7DCF-4F28-9AF4-8DE151258CB3}"/>
    <cellStyle name="Percent 4 5 7 3 4" xfId="11993" xr:uid="{96767AAC-4B82-466B-8199-B2327FC6F94F}"/>
    <cellStyle name="Percent 4 5 7 4" xfId="11994" xr:uid="{EA329260-32FF-4550-B191-A20184B8DBCF}"/>
    <cellStyle name="Percent 4 5 7 4 2" xfId="11995" xr:uid="{E5289A0A-2CE6-40E3-ACC5-37A5E4FEE2D2}"/>
    <cellStyle name="Percent 4 5 7 4 2 2" xfId="11996" xr:uid="{867DD898-4953-4AC1-B054-3DC291EE2FFA}"/>
    <cellStyle name="Percent 4 5 7 4 3" xfId="11997" xr:uid="{A81FCC1A-0A8D-4E79-A5D5-18E91BE106B9}"/>
    <cellStyle name="Percent 4 5 7 4 3 2" xfId="11998" xr:uid="{20FFF8BA-C246-4825-A1FB-944A85B0AC97}"/>
    <cellStyle name="Percent 4 5 7 4 4" xfId="11999" xr:uid="{C57E54F7-653F-433A-8A73-1128FBE7CB2D}"/>
    <cellStyle name="Percent 4 5 7 4 4 2" xfId="12000" xr:uid="{52736002-C1E0-4196-8C0D-F030D13335AC}"/>
    <cellStyle name="Percent 4 5 7 4 5" xfId="12001" xr:uid="{9C2121AC-08CE-4E7D-B943-85632BCFB3FC}"/>
    <cellStyle name="Percent 4 5 7 5" xfId="12002" xr:uid="{5A5CD888-E579-4B45-8402-57BB989B834F}"/>
    <cellStyle name="Percent 4 5 7 5 2" xfId="12003" xr:uid="{2E0604CD-E9DC-4CD7-8E19-77EAFB108D1A}"/>
    <cellStyle name="Percent 4 5 7 5 2 2" xfId="12004" xr:uid="{060B1740-6786-418B-9AD5-B8A315A629B5}"/>
    <cellStyle name="Percent 4 5 7 5 3" xfId="12005" xr:uid="{812C97E0-4854-4332-85DA-B5E9A28B7303}"/>
    <cellStyle name="Percent 4 5 7 5 3 2" xfId="12006" xr:uid="{F5D8D762-6114-4E85-9DEB-C8BD79E654FB}"/>
    <cellStyle name="Percent 4 5 7 5 4" xfId="12007" xr:uid="{7EA911A0-C734-4787-A7F2-0BF94ED277F8}"/>
    <cellStyle name="Percent 4 5 7 6" xfId="12008" xr:uid="{225DABC3-60D3-43CB-B4D7-44C9492FCDD7}"/>
    <cellStyle name="Percent 4 5 7 6 2" xfId="12009" xr:uid="{C2D9412F-6EC6-46A8-8484-998FCE12C8A0}"/>
    <cellStyle name="Percent 4 5 7 7" xfId="12010" xr:uid="{2E8E1514-13C2-44DE-B654-57B9D5F8A442}"/>
    <cellStyle name="Percent 4 5 7 7 2" xfId="12011" xr:uid="{6A5EE7BE-60AA-48FB-BE18-3055377CEAA2}"/>
    <cellStyle name="Percent 4 5 7 8" xfId="12012" xr:uid="{88E66A41-81DB-4E79-8F3D-4E3776D02D3E}"/>
    <cellStyle name="Percent 4 5 7 8 2" xfId="12013" xr:uid="{E2AEF620-4FC0-4318-BB42-92E3871FDF58}"/>
    <cellStyle name="Percent 4 5 7 9" xfId="12014" xr:uid="{756415C8-E7F5-42E5-A481-6054FFDB83F3}"/>
    <cellStyle name="Percent 4 5 8" xfId="4708" xr:uid="{00000000-0005-0000-0000-0000BD100000}"/>
    <cellStyle name="Percent 4 5 8 10" xfId="12016" xr:uid="{5968C28A-5AEB-48DA-BB16-40A841C3BC04}"/>
    <cellStyle name="Percent 4 5 8 11" xfId="12015" xr:uid="{7289C708-72BD-4738-A06B-B9A1CEB1B1DC}"/>
    <cellStyle name="Percent 4 5 8 2" xfId="12017" xr:uid="{F24CC1AC-ADFE-43E0-AF35-11A0A577F282}"/>
    <cellStyle name="Percent 4 5 8 2 2" xfId="12018" xr:uid="{2B78C7AB-2EC6-4396-869D-CF99A19DA2CD}"/>
    <cellStyle name="Percent 4 5 8 2 2 2" xfId="12019" xr:uid="{251AE723-86ED-48AF-8CAB-92542CEED987}"/>
    <cellStyle name="Percent 4 5 8 2 3" xfId="12020" xr:uid="{08DA6064-374F-4FC8-AE00-2C937470F405}"/>
    <cellStyle name="Percent 4 5 8 2 3 2" xfId="12021" xr:uid="{9F739112-56CA-4799-AC64-71EA3C633514}"/>
    <cellStyle name="Percent 4 5 8 2 4" xfId="12022" xr:uid="{B5A53AC5-82A4-49B8-9947-5502027DB37D}"/>
    <cellStyle name="Percent 4 5 8 3" xfId="12023" xr:uid="{36B75563-58FB-47AA-8B4B-CC2C0E47766F}"/>
    <cellStyle name="Percent 4 5 8 3 2" xfId="12024" xr:uid="{5FB91312-FC1A-41F9-9D51-59DA34E19AF1}"/>
    <cellStyle name="Percent 4 5 8 3 2 2" xfId="12025" xr:uid="{E842CC9F-EC05-4E2C-93D2-4053C48F3FC5}"/>
    <cellStyle name="Percent 4 5 8 3 3" xfId="12026" xr:uid="{2A589D32-BA68-41A4-9C51-179E4682F328}"/>
    <cellStyle name="Percent 4 5 8 3 3 2" xfId="12027" xr:uid="{A428A278-CF25-4377-9414-DC7FB31BD110}"/>
    <cellStyle name="Percent 4 5 8 3 4" xfId="12028" xr:uid="{00616000-9ACC-40CA-960A-D888FA1DCD27}"/>
    <cellStyle name="Percent 4 5 8 4" xfId="12029" xr:uid="{FC1B6E34-AFCB-42C7-AE35-1869FE47B8A7}"/>
    <cellStyle name="Percent 4 5 8 4 2" xfId="12030" xr:uid="{24B0E044-A39F-41DF-8E1F-F67D1143A048}"/>
    <cellStyle name="Percent 4 5 8 4 2 2" xfId="12031" xr:uid="{0BD213A8-E0F7-46B9-8A13-ADC2B219A554}"/>
    <cellStyle name="Percent 4 5 8 4 3" xfId="12032" xr:uid="{AB0E4115-E17C-4B3E-AD09-11E0AEA33B9D}"/>
    <cellStyle name="Percent 4 5 8 4 3 2" xfId="12033" xr:uid="{83F843CA-805F-406A-98E3-2ED2AE1E9A2D}"/>
    <cellStyle name="Percent 4 5 8 4 4" xfId="12034" xr:uid="{E8522A88-1F6B-4EA2-B0A1-5143C3D228DF}"/>
    <cellStyle name="Percent 4 5 8 4 4 2" xfId="12035" xr:uid="{B3D99277-F28F-4185-B0A7-F996330BEE3F}"/>
    <cellStyle name="Percent 4 5 8 4 5" xfId="12036" xr:uid="{6A78DB17-B9C5-4794-8A08-C73C6C17B2E0}"/>
    <cellStyle name="Percent 4 5 8 5" xfId="12037" xr:uid="{AFAC53B3-AA1A-4AF0-B66B-03F9AF6C5C32}"/>
    <cellStyle name="Percent 4 5 8 5 2" xfId="12038" xr:uid="{130A0012-C827-4163-B010-A8B88F8CE672}"/>
    <cellStyle name="Percent 4 5 8 5 2 2" xfId="12039" xr:uid="{CE956381-C95C-45C9-A025-D88A6CDFBC0E}"/>
    <cellStyle name="Percent 4 5 8 5 3" xfId="12040" xr:uid="{17235F48-3853-4EBE-BECA-0321C333A637}"/>
    <cellStyle name="Percent 4 5 8 5 3 2" xfId="12041" xr:uid="{04DABD32-615D-4D2B-9518-8548086324E0}"/>
    <cellStyle name="Percent 4 5 8 5 4" xfId="12042" xr:uid="{EBC9EE79-3676-4359-B9DA-A6DF8CC0E1F1}"/>
    <cellStyle name="Percent 4 5 8 6" xfId="12043" xr:uid="{06FFBCBB-EE03-417E-B8F1-F44D0408E44B}"/>
    <cellStyle name="Percent 4 5 8 6 2" xfId="12044" xr:uid="{3F90C84C-9484-43FE-9849-7165D0AE3588}"/>
    <cellStyle name="Percent 4 5 8 7" xfId="12045" xr:uid="{17FCC046-1295-4CB3-B365-53778DD79574}"/>
    <cellStyle name="Percent 4 5 8 7 2" xfId="12046" xr:uid="{BD3B8026-AA1E-4C6F-92C5-EE92E7597791}"/>
    <cellStyle name="Percent 4 5 8 8" xfId="12047" xr:uid="{B2835F43-C7D3-474E-B1D7-72F782838C05}"/>
    <cellStyle name="Percent 4 5 8 8 2" xfId="12048" xr:uid="{E1F3AE67-CB33-4935-BC31-DEBC49526472}"/>
    <cellStyle name="Percent 4 5 8 9" xfId="12049" xr:uid="{E9ECEB16-134E-4771-848F-1A6510436450}"/>
    <cellStyle name="Percent 4 5 9" xfId="12050" xr:uid="{B8DEE81F-B178-4022-AC97-D947F71A40AA}"/>
    <cellStyle name="Percent 4 5 9 2" xfId="12051" xr:uid="{FBEC15B2-08CA-433C-B6A8-8E3103933929}"/>
    <cellStyle name="Percent 4 5 9 2 2" xfId="12052" xr:uid="{BFF57C5A-AF14-4D94-9ADB-5C6CF94F3185}"/>
    <cellStyle name="Percent 4 5 9 3" xfId="12053" xr:uid="{EA13E3EC-9888-4B6A-A3BA-17650A967940}"/>
    <cellStyle name="Percent 4 5 9 3 2" xfId="12054" xr:uid="{00F78062-83C0-484F-B346-497102AE1F35}"/>
    <cellStyle name="Percent 4 5 9 4" xfId="12055" xr:uid="{FFB6D201-E3FA-4FE3-A21D-D59AF579881D}"/>
    <cellStyle name="Percent 4 5 9 5" xfId="12056" xr:uid="{9E9AEBA0-9030-43C2-9FCE-01AA6699E912}"/>
    <cellStyle name="Percent 4 6" xfId="2952" xr:uid="{00000000-0005-0000-0000-0000BE100000}"/>
    <cellStyle name="Percent 4 6 10" xfId="12058" xr:uid="{7158CDB7-224F-48C6-8B4E-D289021D3672}"/>
    <cellStyle name="Percent 4 6 10 2" xfId="12059" xr:uid="{C6D9333A-6F04-47DA-AF8F-68B106F53157}"/>
    <cellStyle name="Percent 4 6 10 2 2" xfId="12060" xr:uid="{5CB6535A-05CF-4AA9-BA1C-429EE19765F6}"/>
    <cellStyle name="Percent 4 6 10 3" xfId="12061" xr:uid="{9DA266C3-958E-46B4-849C-8CD2BA927135}"/>
    <cellStyle name="Percent 4 6 10 3 2" xfId="12062" xr:uid="{8B2854A7-4359-4BC1-B885-1A3A68798A53}"/>
    <cellStyle name="Percent 4 6 10 4" xfId="12063" xr:uid="{BB677295-6BE3-4221-A372-91408011496E}"/>
    <cellStyle name="Percent 4 6 11" xfId="12064" xr:uid="{4F62717A-5944-4302-B8F6-958E893152AB}"/>
    <cellStyle name="Percent 4 6 11 2" xfId="12065" xr:uid="{F206BB5D-2E63-4502-8AC2-B1F77B751181}"/>
    <cellStyle name="Percent 4 6 11 2 2" xfId="12066" xr:uid="{064B4432-3684-4036-A9E3-5F6DA0CB5996}"/>
    <cellStyle name="Percent 4 6 11 3" xfId="12067" xr:uid="{66F5ECA3-0E7A-4214-ADEF-DB79E7EC99C2}"/>
    <cellStyle name="Percent 4 6 11 3 2" xfId="12068" xr:uid="{66D4C8F8-D994-43EE-A93B-661BFD35C2D1}"/>
    <cellStyle name="Percent 4 6 11 4" xfId="12069" xr:uid="{72F4A8AF-AF77-4731-B619-CC25FEAD6A50}"/>
    <cellStyle name="Percent 4 6 12" xfId="12070" xr:uid="{75AA2477-894E-4FED-8F12-85A36A85631B}"/>
    <cellStyle name="Percent 4 6 12 2" xfId="12071" xr:uid="{D8EE3397-4C7D-4C17-B143-C7AAE920C3EE}"/>
    <cellStyle name="Percent 4 6 12 2 2" xfId="12072" xr:uid="{E53969AD-4B4E-4BA9-AE78-5C99BD49F0C1}"/>
    <cellStyle name="Percent 4 6 12 3" xfId="12073" xr:uid="{CB2D4826-7398-4BB1-A098-B0299AB3E70F}"/>
    <cellStyle name="Percent 4 6 12 3 2" xfId="12074" xr:uid="{A483C52F-043B-4FC9-A980-1D70E264C0FA}"/>
    <cellStyle name="Percent 4 6 12 4" xfId="12075" xr:uid="{786125F8-73F0-4EE7-95B4-1DE7516CBD95}"/>
    <cellStyle name="Percent 4 6 12 4 2" xfId="12076" xr:uid="{B02DC946-A77B-475B-B490-E762DE609740}"/>
    <cellStyle name="Percent 4 6 12 5" xfId="12077" xr:uid="{A3CB92AF-0B3B-472F-86A9-8C01FF5882B7}"/>
    <cellStyle name="Percent 4 6 13" xfId="12078" xr:uid="{C3F099E7-6771-49BE-9D83-9E40E172E3E1}"/>
    <cellStyle name="Percent 4 6 13 2" xfId="12079" xr:uid="{62F6BDAC-99BF-4D1E-ADBC-48D673F033C4}"/>
    <cellStyle name="Percent 4 6 13 2 2" xfId="12080" xr:uid="{4C74405B-4328-4588-A8BB-030DAC877D7B}"/>
    <cellStyle name="Percent 4 6 13 3" xfId="12081" xr:uid="{2E08DA7D-4929-4EFC-B42F-B393AA23EAE8}"/>
    <cellStyle name="Percent 4 6 13 3 2" xfId="12082" xr:uid="{D97CC0CA-D979-4467-8C0A-CAA249D3C994}"/>
    <cellStyle name="Percent 4 6 13 4" xfId="12083" xr:uid="{4413EEA8-D95E-40B1-9514-1C073CF83634}"/>
    <cellStyle name="Percent 4 6 14" xfId="12084" xr:uid="{81148EF3-9EE2-4841-9250-69CF3B40C138}"/>
    <cellStyle name="Percent 4 6 14 2" xfId="12085" xr:uid="{83B3A067-7A4D-429F-BE11-CD1589C2193D}"/>
    <cellStyle name="Percent 4 6 15" xfId="12086" xr:uid="{654E155B-C6FA-476E-B038-4F66263A7495}"/>
    <cellStyle name="Percent 4 6 15 2" xfId="12087" xr:uid="{BB88C87E-6AD6-4509-B8AF-E6814F8E7707}"/>
    <cellStyle name="Percent 4 6 16" xfId="12088" xr:uid="{E5EA73D7-D36D-40C6-8E74-FFB59EBFBB7F}"/>
    <cellStyle name="Percent 4 6 16 2" xfId="12089" xr:uid="{F8A91B1A-EF99-4131-AB79-B9F7AFD23329}"/>
    <cellStyle name="Percent 4 6 17" xfId="12090" xr:uid="{A6E95868-5457-4ABD-ADC9-D257375FF4F1}"/>
    <cellStyle name="Percent 4 6 18" xfId="12091" xr:uid="{6ABA1A84-4FDC-4068-BBDA-957C6AB48256}"/>
    <cellStyle name="Percent 4 6 19" xfId="12057" xr:uid="{69AA84CD-AB1F-41FA-BC65-8C71F28F1194}"/>
    <cellStyle name="Percent 4 6 2" xfId="4709" xr:uid="{00000000-0005-0000-0000-0000BF100000}"/>
    <cellStyle name="Percent 4 6 2 10" xfId="12093" xr:uid="{0BF685DB-2115-4FDE-83A0-9CD3C0BACFCF}"/>
    <cellStyle name="Percent 4 6 2 11" xfId="12092" xr:uid="{6B99AE4D-21EF-4694-A4E5-326A85386FE0}"/>
    <cellStyle name="Percent 4 6 2 2" xfId="12094" xr:uid="{F3DA0B1B-838A-41D2-A74E-F26136447162}"/>
    <cellStyle name="Percent 4 6 2 2 2" xfId="12095" xr:uid="{30035B8C-694F-46D6-889A-960EBF2D2D8B}"/>
    <cellStyle name="Percent 4 6 2 2 2 2" xfId="12096" xr:uid="{9C4184EB-A173-4CD2-BCE7-9272C20D45D9}"/>
    <cellStyle name="Percent 4 6 2 2 3" xfId="12097" xr:uid="{290A7C57-F996-425C-8DDB-26E4B329A364}"/>
    <cellStyle name="Percent 4 6 2 2 3 2" xfId="12098" xr:uid="{BB21987F-B6B0-401F-B35A-6393072AF010}"/>
    <cellStyle name="Percent 4 6 2 2 4" xfId="12099" xr:uid="{17D82FCF-2130-4A55-9984-D8105CB9B606}"/>
    <cellStyle name="Percent 4 6 2 3" xfId="12100" xr:uid="{F74C8760-4020-434B-873E-3FBEAC421AE8}"/>
    <cellStyle name="Percent 4 6 2 3 2" xfId="12101" xr:uid="{98B60A6E-0065-4E89-946E-426A33B7A518}"/>
    <cellStyle name="Percent 4 6 2 3 2 2" xfId="12102" xr:uid="{7C704740-1F6A-4DAB-A224-C0172F4E445B}"/>
    <cellStyle name="Percent 4 6 2 3 3" xfId="12103" xr:uid="{77C134C9-9795-4BB5-8595-F766884F0945}"/>
    <cellStyle name="Percent 4 6 2 3 3 2" xfId="12104" xr:uid="{383FDCD3-AF5C-4706-810A-BC3C612041FB}"/>
    <cellStyle name="Percent 4 6 2 3 4" xfId="12105" xr:uid="{AD3559FD-B66A-405B-A9EE-CF2D135DF2FD}"/>
    <cellStyle name="Percent 4 6 2 4" xfId="12106" xr:uid="{BC7EC62D-B0DC-42B0-B86A-C2B6A7BE03C2}"/>
    <cellStyle name="Percent 4 6 2 4 2" xfId="12107" xr:uid="{324BC998-6056-41E2-9465-8C482901319F}"/>
    <cellStyle name="Percent 4 6 2 4 2 2" xfId="12108" xr:uid="{3B65D58A-C82B-4B9D-9DB4-0D7DDF1AB056}"/>
    <cellStyle name="Percent 4 6 2 4 3" xfId="12109" xr:uid="{F262C6E1-6F5D-45CB-9395-B01702F25924}"/>
    <cellStyle name="Percent 4 6 2 4 3 2" xfId="12110" xr:uid="{35ECA0BA-A15A-4797-8688-AB1D79E9BE64}"/>
    <cellStyle name="Percent 4 6 2 4 4" xfId="12111" xr:uid="{6B0BFEF7-5BCF-4870-ABB4-CE2E01C9B0B4}"/>
    <cellStyle name="Percent 4 6 2 4 4 2" xfId="12112" xr:uid="{1FE8F70B-2910-45EF-B0DF-B11EACB8B5EF}"/>
    <cellStyle name="Percent 4 6 2 4 5" xfId="12113" xr:uid="{1EF7044B-1980-4CC9-9B99-2600FD7F5843}"/>
    <cellStyle name="Percent 4 6 2 5" xfId="12114" xr:uid="{BA6CA6AA-0FB3-40F6-92B5-20AFABB73A30}"/>
    <cellStyle name="Percent 4 6 2 5 2" xfId="12115" xr:uid="{0A38D725-92E9-4EEF-BA77-34364BBF9972}"/>
    <cellStyle name="Percent 4 6 2 5 2 2" xfId="12116" xr:uid="{2B213F44-35C6-451E-B78D-57696340A7AE}"/>
    <cellStyle name="Percent 4 6 2 5 3" xfId="12117" xr:uid="{914004E6-2365-4D41-8615-525932A5BCBC}"/>
    <cellStyle name="Percent 4 6 2 5 3 2" xfId="12118" xr:uid="{02DFE5DA-F771-450D-8C5D-CB8D405145E3}"/>
    <cellStyle name="Percent 4 6 2 5 4" xfId="12119" xr:uid="{8DA73F26-0921-4B22-9418-584ADC5B8B74}"/>
    <cellStyle name="Percent 4 6 2 6" xfId="12120" xr:uid="{81B8A2EA-4AEA-4DA3-9274-F4A5D2B84C92}"/>
    <cellStyle name="Percent 4 6 2 6 2" xfId="12121" xr:uid="{3614A658-D747-452B-A0B5-AF6A0A5B436C}"/>
    <cellStyle name="Percent 4 6 2 7" xfId="12122" xr:uid="{5DCE64BD-F34F-49DB-A2E5-D6EBB7EA57E8}"/>
    <cellStyle name="Percent 4 6 2 7 2" xfId="12123" xr:uid="{E266AAEE-F69C-4E2C-8019-1A54C5C430FC}"/>
    <cellStyle name="Percent 4 6 2 8" xfId="12124" xr:uid="{D6BABC75-396D-40CD-8444-5D56C11EC79D}"/>
    <cellStyle name="Percent 4 6 2 8 2" xfId="12125" xr:uid="{2B616116-FBBD-4446-BE64-1B93EDAB31F2}"/>
    <cellStyle name="Percent 4 6 2 9" xfId="12126" xr:uid="{35D080BC-0342-422D-807C-23F499F3C17D}"/>
    <cellStyle name="Percent 4 6 3" xfId="4710" xr:uid="{00000000-0005-0000-0000-0000C0100000}"/>
    <cellStyle name="Percent 4 6 3 10" xfId="12128" xr:uid="{E83237CC-2DF0-4451-809F-14DE0F460F22}"/>
    <cellStyle name="Percent 4 6 3 11" xfId="12127" xr:uid="{CBC77E0D-6285-4DDD-BFF6-9D2311DA4E62}"/>
    <cellStyle name="Percent 4 6 3 2" xfId="12129" xr:uid="{9B839DF3-FCD4-43B1-B666-51434714359E}"/>
    <cellStyle name="Percent 4 6 3 2 2" xfId="12130" xr:uid="{7137E38E-5805-4AB3-B38C-A65D444AA629}"/>
    <cellStyle name="Percent 4 6 3 2 2 2" xfId="12131" xr:uid="{9B721B78-5D69-46D0-BD79-861F94CC4801}"/>
    <cellStyle name="Percent 4 6 3 2 3" xfId="12132" xr:uid="{F8B337F7-2471-41B5-853E-C96AE7CFAB4D}"/>
    <cellStyle name="Percent 4 6 3 2 3 2" xfId="12133" xr:uid="{0D52DD39-72E0-4BF3-9D42-D692EEA641D4}"/>
    <cellStyle name="Percent 4 6 3 2 4" xfId="12134" xr:uid="{7DF1656E-CC16-4B2A-B800-6471DB305F17}"/>
    <cellStyle name="Percent 4 6 3 3" xfId="12135" xr:uid="{94C41791-2EBC-49CF-9028-07504CA3596A}"/>
    <cellStyle name="Percent 4 6 3 3 2" xfId="12136" xr:uid="{B20DD130-97D3-4A3C-8150-6CFD1AB234B3}"/>
    <cellStyle name="Percent 4 6 3 3 2 2" xfId="12137" xr:uid="{6BCA9B9D-60DA-4F97-B518-D2BC209AAB69}"/>
    <cellStyle name="Percent 4 6 3 3 3" xfId="12138" xr:uid="{47865196-71B1-483A-B466-082F2CAC4F56}"/>
    <cellStyle name="Percent 4 6 3 3 3 2" xfId="12139" xr:uid="{E105CB39-0D43-487F-8A4D-C4F38F80B9F6}"/>
    <cellStyle name="Percent 4 6 3 3 4" xfId="12140" xr:uid="{69750E0C-C908-4A99-87F4-9A0825274944}"/>
    <cellStyle name="Percent 4 6 3 4" xfId="12141" xr:uid="{CBB52F55-E2FC-4C05-B3D5-4A55D2CDFCA8}"/>
    <cellStyle name="Percent 4 6 3 4 2" xfId="12142" xr:uid="{A5E14713-DDE1-4774-BCDF-9DA77A2AE92E}"/>
    <cellStyle name="Percent 4 6 3 4 2 2" xfId="12143" xr:uid="{3C3121CA-3C95-4500-BBE1-ED927BA0662C}"/>
    <cellStyle name="Percent 4 6 3 4 3" xfId="12144" xr:uid="{E207BA42-FBF6-402E-8B8E-F206AB0E855C}"/>
    <cellStyle name="Percent 4 6 3 4 3 2" xfId="12145" xr:uid="{76161E71-68FC-4C8C-92C2-F4F9CB1F48A4}"/>
    <cellStyle name="Percent 4 6 3 4 4" xfId="12146" xr:uid="{40578760-02D0-4FEF-A248-185162891D5C}"/>
    <cellStyle name="Percent 4 6 3 4 4 2" xfId="12147" xr:uid="{3928169B-5FF4-43E2-9AAD-A6AE359CED6C}"/>
    <cellStyle name="Percent 4 6 3 4 5" xfId="12148" xr:uid="{0C1795D9-8FB5-422C-8F1B-8790D44CB680}"/>
    <cellStyle name="Percent 4 6 3 5" xfId="12149" xr:uid="{0615575F-D963-449C-953C-9745C0B0A908}"/>
    <cellStyle name="Percent 4 6 3 5 2" xfId="12150" xr:uid="{2A79F3EB-1BF2-4AE1-B708-82D44A8DC2F7}"/>
    <cellStyle name="Percent 4 6 3 5 2 2" xfId="12151" xr:uid="{4BD96472-FDB7-4AF4-A45C-2B6735102F94}"/>
    <cellStyle name="Percent 4 6 3 5 3" xfId="12152" xr:uid="{9B1896E0-86F1-4F9A-B732-F3D55DF79F55}"/>
    <cellStyle name="Percent 4 6 3 5 3 2" xfId="12153" xr:uid="{94FBCDC1-B701-4A55-A905-101869C29C13}"/>
    <cellStyle name="Percent 4 6 3 5 4" xfId="12154" xr:uid="{D22B886A-B664-41BD-AE42-83A06EE8EBFA}"/>
    <cellStyle name="Percent 4 6 3 6" xfId="12155" xr:uid="{8FEEA086-F64A-4600-AD3D-3C408270D290}"/>
    <cellStyle name="Percent 4 6 3 6 2" xfId="12156" xr:uid="{5CB4C0BA-EB75-47FE-AB00-B50A37B1DD99}"/>
    <cellStyle name="Percent 4 6 3 7" xfId="12157" xr:uid="{42A11FF5-8336-46B0-9908-EF0503E80617}"/>
    <cellStyle name="Percent 4 6 3 7 2" xfId="12158" xr:uid="{A29901C3-92CC-43A7-B9CB-0AF4D77ABB8E}"/>
    <cellStyle name="Percent 4 6 3 8" xfId="12159" xr:uid="{FF03CB46-137C-4CA6-A3E2-8ED76BA2BECF}"/>
    <cellStyle name="Percent 4 6 3 8 2" xfId="12160" xr:uid="{8EDAFBB4-D3B5-4BF7-92DD-782EFA92F148}"/>
    <cellStyle name="Percent 4 6 3 9" xfId="12161" xr:uid="{30BAA19D-BE5D-499F-9536-FAD43E11B81C}"/>
    <cellStyle name="Percent 4 6 4" xfId="4711" xr:uid="{00000000-0005-0000-0000-0000C1100000}"/>
    <cellStyle name="Percent 4 6 4 10" xfId="12163" xr:uid="{A6833EBE-D3AA-4FCB-AA45-CC84E404B90D}"/>
    <cellStyle name="Percent 4 6 4 11" xfId="12162" xr:uid="{DC367A81-63E0-46D5-B739-E0CF06FB375D}"/>
    <cellStyle name="Percent 4 6 4 2" xfId="12164" xr:uid="{350FC05C-0232-44C1-AE90-24410C438947}"/>
    <cellStyle name="Percent 4 6 4 2 2" xfId="12165" xr:uid="{62E67573-4675-407F-8802-3CF2925E4287}"/>
    <cellStyle name="Percent 4 6 4 2 2 2" xfId="12166" xr:uid="{7856EF3F-0693-4682-94F4-E20ABD9C4487}"/>
    <cellStyle name="Percent 4 6 4 2 3" xfId="12167" xr:uid="{B5B1A584-46F9-42EF-9702-16EDC0FAC71E}"/>
    <cellStyle name="Percent 4 6 4 2 3 2" xfId="12168" xr:uid="{E7038C94-C451-4830-8D64-605B84D7BF42}"/>
    <cellStyle name="Percent 4 6 4 2 4" xfId="12169" xr:uid="{DF40869F-FB76-4633-87AF-4C50FA9E5FFE}"/>
    <cellStyle name="Percent 4 6 4 3" xfId="12170" xr:uid="{E8DA9534-471E-42A2-B37B-3B00CF93695B}"/>
    <cellStyle name="Percent 4 6 4 3 2" xfId="12171" xr:uid="{47440390-B22A-4CB5-8581-8199658F1CB4}"/>
    <cellStyle name="Percent 4 6 4 3 2 2" xfId="12172" xr:uid="{1BF4EA68-AB89-4AEE-8D46-BDEADC6CCB40}"/>
    <cellStyle name="Percent 4 6 4 3 3" xfId="12173" xr:uid="{9AE9F034-89E2-4FD0-B569-94829441A258}"/>
    <cellStyle name="Percent 4 6 4 3 3 2" xfId="12174" xr:uid="{421C2391-9AE6-4DF6-B7EB-D7F68CF34D5C}"/>
    <cellStyle name="Percent 4 6 4 3 4" xfId="12175" xr:uid="{292213BE-75A5-49C9-A979-B9B68B9BFE55}"/>
    <cellStyle name="Percent 4 6 4 4" xfId="12176" xr:uid="{946C0535-D4D1-45C1-852C-F29F2CA06DD4}"/>
    <cellStyle name="Percent 4 6 4 4 2" xfId="12177" xr:uid="{28E51A4A-1A3D-48AA-9E1A-C8FA70D7DD88}"/>
    <cellStyle name="Percent 4 6 4 4 2 2" xfId="12178" xr:uid="{C3352B44-CDF5-4217-8B21-99735A37B188}"/>
    <cellStyle name="Percent 4 6 4 4 3" xfId="12179" xr:uid="{BCCF808E-7E11-4868-AC2D-654B7131C4D4}"/>
    <cellStyle name="Percent 4 6 4 4 3 2" xfId="12180" xr:uid="{6FDA90A3-46F0-44F7-BABF-6CDDFC12AA88}"/>
    <cellStyle name="Percent 4 6 4 4 4" xfId="12181" xr:uid="{4357521C-DCE0-415D-B2D2-9F6BCECB0E59}"/>
    <cellStyle name="Percent 4 6 4 4 4 2" xfId="12182" xr:uid="{8BBEDEC8-E068-44DE-8BF1-C2B894185014}"/>
    <cellStyle name="Percent 4 6 4 4 5" xfId="12183" xr:uid="{4BC844C4-BEBD-4D3F-8F98-0BFCCE6BF4AF}"/>
    <cellStyle name="Percent 4 6 4 5" xfId="12184" xr:uid="{100B2324-6821-4610-BDFA-8ED699B5379E}"/>
    <cellStyle name="Percent 4 6 4 5 2" xfId="12185" xr:uid="{06BD2A9A-066F-4229-97F5-40A2A5F1C99B}"/>
    <cellStyle name="Percent 4 6 4 5 2 2" xfId="12186" xr:uid="{660AC699-0E21-4276-A08F-156B4A0A6255}"/>
    <cellStyle name="Percent 4 6 4 5 3" xfId="12187" xr:uid="{8EE7DFDC-5E52-4B57-A33A-61FD41F5A038}"/>
    <cellStyle name="Percent 4 6 4 5 3 2" xfId="12188" xr:uid="{827ADFB5-4B60-4DA4-9379-D1DDB2BA815E}"/>
    <cellStyle name="Percent 4 6 4 5 4" xfId="12189" xr:uid="{964C81F7-A251-43A4-9677-EC4F2D6F392B}"/>
    <cellStyle name="Percent 4 6 4 6" xfId="12190" xr:uid="{105B24CC-52F1-43C8-AE74-829AE0FF75B7}"/>
    <cellStyle name="Percent 4 6 4 6 2" xfId="12191" xr:uid="{996B429A-9172-4B42-8BFD-56C6C507DE37}"/>
    <cellStyle name="Percent 4 6 4 7" xfId="12192" xr:uid="{D439133A-5FE4-499F-947D-E4A04B668D82}"/>
    <cellStyle name="Percent 4 6 4 7 2" xfId="12193" xr:uid="{6FA01F27-3796-4C70-8212-6C02D126CE56}"/>
    <cellStyle name="Percent 4 6 4 8" xfId="12194" xr:uid="{59F2D1E6-404F-4A83-8A5C-9AF12D25C703}"/>
    <cellStyle name="Percent 4 6 4 8 2" xfId="12195" xr:uid="{F7E85C29-CD8D-411E-BD6C-7FA96AD6EF52}"/>
    <cellStyle name="Percent 4 6 4 9" xfId="12196" xr:uid="{27A26CF7-0E96-42B2-84D1-00164341AFAE}"/>
    <cellStyle name="Percent 4 6 5" xfId="4712" xr:uid="{00000000-0005-0000-0000-0000C2100000}"/>
    <cellStyle name="Percent 4 6 5 10" xfId="12198" xr:uid="{91CA1F14-55A8-4FD8-8C5F-16C791703FDD}"/>
    <cellStyle name="Percent 4 6 5 11" xfId="12197" xr:uid="{A28684B0-17D3-4F48-90A6-C6518E596050}"/>
    <cellStyle name="Percent 4 6 5 2" xfId="12199" xr:uid="{D8E17349-C775-4494-8612-CCD08F3EE38B}"/>
    <cellStyle name="Percent 4 6 5 2 2" xfId="12200" xr:uid="{733EA55A-C6FB-4F10-BA9F-CA77275D163C}"/>
    <cellStyle name="Percent 4 6 5 2 2 2" xfId="12201" xr:uid="{786199CE-ADF5-4992-B756-95DCF061ED15}"/>
    <cellStyle name="Percent 4 6 5 2 3" xfId="12202" xr:uid="{2936A135-2597-4444-AC55-DC64AA41EA0D}"/>
    <cellStyle name="Percent 4 6 5 2 3 2" xfId="12203" xr:uid="{F3673FAE-9B5E-4C5C-9873-D36787F4E092}"/>
    <cellStyle name="Percent 4 6 5 2 4" xfId="12204" xr:uid="{6EBF8148-FB6A-4028-BECD-A7E371104803}"/>
    <cellStyle name="Percent 4 6 5 3" xfId="12205" xr:uid="{D16E1E86-B074-450D-96B3-F21C2790FACF}"/>
    <cellStyle name="Percent 4 6 5 3 2" xfId="12206" xr:uid="{F45D7EF8-2B01-40B0-B26A-E5ECE455AF14}"/>
    <cellStyle name="Percent 4 6 5 3 2 2" xfId="12207" xr:uid="{0D017D0F-A1AD-44F6-B135-3D6FA93B8AC3}"/>
    <cellStyle name="Percent 4 6 5 3 3" xfId="12208" xr:uid="{4366BC42-FF5E-4FCE-B70E-C37E4961B9FB}"/>
    <cellStyle name="Percent 4 6 5 3 3 2" xfId="12209" xr:uid="{6400636D-EBB5-43E4-B7A8-0A14DC6AE98F}"/>
    <cellStyle name="Percent 4 6 5 3 4" xfId="12210" xr:uid="{9DD461AB-B8A0-464D-948B-924DFBC722E5}"/>
    <cellStyle name="Percent 4 6 5 4" xfId="12211" xr:uid="{10540A13-6D87-4D40-8C97-1258CF28E1A3}"/>
    <cellStyle name="Percent 4 6 5 4 2" xfId="12212" xr:uid="{C0499D94-5852-49DC-B04D-182E3405D96D}"/>
    <cellStyle name="Percent 4 6 5 4 2 2" xfId="12213" xr:uid="{A01297F8-6DF1-4984-BEB0-BA8CF6525A76}"/>
    <cellStyle name="Percent 4 6 5 4 3" xfId="12214" xr:uid="{B15C4420-9879-4B1D-83DD-DF03778300F3}"/>
    <cellStyle name="Percent 4 6 5 4 3 2" xfId="12215" xr:uid="{205148A1-6804-4766-8C1B-8123A9B11B54}"/>
    <cellStyle name="Percent 4 6 5 4 4" xfId="12216" xr:uid="{21EBA948-7298-462C-9A82-1553849A9A8C}"/>
    <cellStyle name="Percent 4 6 5 4 4 2" xfId="12217" xr:uid="{DE2D16C8-54EC-4712-AF7C-D791732A3012}"/>
    <cellStyle name="Percent 4 6 5 4 5" xfId="12218" xr:uid="{5ADD1BE5-286C-46F6-9E15-0C4614033520}"/>
    <cellStyle name="Percent 4 6 5 5" xfId="12219" xr:uid="{AD04BFFA-CB2E-4F81-9263-E2E9830E3D5E}"/>
    <cellStyle name="Percent 4 6 5 5 2" xfId="12220" xr:uid="{970BFEBF-4631-4CFA-864B-3C98393C7C49}"/>
    <cellStyle name="Percent 4 6 5 5 2 2" xfId="12221" xr:uid="{0CD12388-342B-4B5E-ACA6-320D75C8109D}"/>
    <cellStyle name="Percent 4 6 5 5 3" xfId="12222" xr:uid="{014233E5-F064-4040-B4F0-D785F3D8EA6A}"/>
    <cellStyle name="Percent 4 6 5 5 3 2" xfId="12223" xr:uid="{BF98664E-CEA0-49AD-ABF0-E10E283FE188}"/>
    <cellStyle name="Percent 4 6 5 5 4" xfId="12224" xr:uid="{743F7166-A6F1-4DAA-9032-757DF7FAE2AC}"/>
    <cellStyle name="Percent 4 6 5 6" xfId="12225" xr:uid="{19426F8D-20C9-4B5D-B613-02B4FC98A3CA}"/>
    <cellStyle name="Percent 4 6 5 6 2" xfId="12226" xr:uid="{987C5687-2740-450A-88D2-A37F36248C7A}"/>
    <cellStyle name="Percent 4 6 5 7" xfId="12227" xr:uid="{A7AC523E-AF2C-4E4F-A703-DC7C84750DB4}"/>
    <cellStyle name="Percent 4 6 5 7 2" xfId="12228" xr:uid="{AF379F7A-CE2E-427C-A2DE-C3F7C996E834}"/>
    <cellStyle name="Percent 4 6 5 8" xfId="12229" xr:uid="{BB97ACC1-9A13-4652-AA16-7117795AD69D}"/>
    <cellStyle name="Percent 4 6 5 8 2" xfId="12230" xr:uid="{AF302B0D-BFFC-4D26-86C9-239EFE262D3E}"/>
    <cellStyle name="Percent 4 6 5 9" xfId="12231" xr:uid="{07F94C16-1039-46FD-A77A-EB9231834705}"/>
    <cellStyle name="Percent 4 6 6" xfId="4713" xr:uid="{00000000-0005-0000-0000-0000C3100000}"/>
    <cellStyle name="Percent 4 6 6 10" xfId="12233" xr:uid="{D7720268-F183-4CD4-8F95-E7E99556780B}"/>
    <cellStyle name="Percent 4 6 6 11" xfId="12232" xr:uid="{C7DE3039-6B58-4433-A23E-BA0879EB73EB}"/>
    <cellStyle name="Percent 4 6 6 2" xfId="12234" xr:uid="{620DD847-9922-494D-8BB8-6026C7CA6605}"/>
    <cellStyle name="Percent 4 6 6 2 2" xfId="12235" xr:uid="{8D009D63-2A41-433F-9C51-1E76A8712B42}"/>
    <cellStyle name="Percent 4 6 6 2 2 2" xfId="12236" xr:uid="{8F4E44CF-F8E8-47DB-AE37-FB55CE959D70}"/>
    <cellStyle name="Percent 4 6 6 2 3" xfId="12237" xr:uid="{48E70004-3F28-4C0C-8BB4-D101A353637C}"/>
    <cellStyle name="Percent 4 6 6 2 3 2" xfId="12238" xr:uid="{9990C060-4610-45A6-96E5-BBB20804ED52}"/>
    <cellStyle name="Percent 4 6 6 2 4" xfId="12239" xr:uid="{03791D99-5761-486B-8704-7F371663AE99}"/>
    <cellStyle name="Percent 4 6 6 3" xfId="12240" xr:uid="{8AFEDE8D-572E-4E25-9396-0CD3E06CE82B}"/>
    <cellStyle name="Percent 4 6 6 3 2" xfId="12241" xr:uid="{8CEF8313-0291-436C-A053-27FBD8AFC8E1}"/>
    <cellStyle name="Percent 4 6 6 3 2 2" xfId="12242" xr:uid="{48BCD9C9-AB95-4896-A2DC-F2905D45AEED}"/>
    <cellStyle name="Percent 4 6 6 3 3" xfId="12243" xr:uid="{A8E4074A-B52C-4727-B395-13E859E11259}"/>
    <cellStyle name="Percent 4 6 6 3 3 2" xfId="12244" xr:uid="{561957A8-4435-4538-A778-F2D2A513AD36}"/>
    <cellStyle name="Percent 4 6 6 3 4" xfId="12245" xr:uid="{33535C31-522A-448D-BFFB-95E17E1F86D5}"/>
    <cellStyle name="Percent 4 6 6 4" xfId="12246" xr:uid="{FDA3B4A9-EBD5-46DD-A82A-44912FFDB5D9}"/>
    <cellStyle name="Percent 4 6 6 4 2" xfId="12247" xr:uid="{1289023F-C413-44AB-81DE-01C784127F28}"/>
    <cellStyle name="Percent 4 6 6 4 2 2" xfId="12248" xr:uid="{C8B10751-3B42-4FA3-A60D-1DEDF04589A2}"/>
    <cellStyle name="Percent 4 6 6 4 3" xfId="12249" xr:uid="{FD2FC8AF-8586-4C2C-9759-36D358091BBE}"/>
    <cellStyle name="Percent 4 6 6 4 3 2" xfId="12250" xr:uid="{9078BBAB-2FF4-4ED5-873E-201C51F5E396}"/>
    <cellStyle name="Percent 4 6 6 4 4" xfId="12251" xr:uid="{8FB857BA-ADC6-4426-908E-289B8A82C2FA}"/>
    <cellStyle name="Percent 4 6 6 4 4 2" xfId="12252" xr:uid="{BAB966DB-FE0E-4A59-8545-2E764DA63B73}"/>
    <cellStyle name="Percent 4 6 6 4 5" xfId="12253" xr:uid="{A9A3F2EC-404B-4580-9598-5724E46AE299}"/>
    <cellStyle name="Percent 4 6 6 5" xfId="12254" xr:uid="{E4EA6A5E-A9F1-499D-818D-1E35A494F26B}"/>
    <cellStyle name="Percent 4 6 6 5 2" xfId="12255" xr:uid="{8534DC64-1557-4E3A-B756-267EB187D62B}"/>
    <cellStyle name="Percent 4 6 6 5 2 2" xfId="12256" xr:uid="{16C894A7-D441-4E1A-BA24-F26C6389705C}"/>
    <cellStyle name="Percent 4 6 6 5 3" xfId="12257" xr:uid="{38404098-805B-4D75-8B4E-F4F1C46A9F51}"/>
    <cellStyle name="Percent 4 6 6 5 3 2" xfId="12258" xr:uid="{4DE1F7B0-76F1-4FB1-B0C1-25FD4C2453AD}"/>
    <cellStyle name="Percent 4 6 6 5 4" xfId="12259" xr:uid="{4B67A750-673B-45EE-90A5-C27E359E9C49}"/>
    <cellStyle name="Percent 4 6 6 6" xfId="12260" xr:uid="{FF047EA8-0F62-4579-B8C3-C8238F562BAE}"/>
    <cellStyle name="Percent 4 6 6 6 2" xfId="12261" xr:uid="{7771C461-F045-460D-B0E0-5FAE40BC3689}"/>
    <cellStyle name="Percent 4 6 6 7" xfId="12262" xr:uid="{A7D243AB-CD98-46D6-A9F0-FE013E710950}"/>
    <cellStyle name="Percent 4 6 6 7 2" xfId="12263" xr:uid="{0F3C97EC-3984-4786-8612-CB6152649D0D}"/>
    <cellStyle name="Percent 4 6 6 8" xfId="12264" xr:uid="{38FAD9A7-ABF1-44B1-B94A-7C84663EBB50}"/>
    <cellStyle name="Percent 4 6 6 8 2" xfId="12265" xr:uid="{EE7E57DA-9198-45E0-B77C-83D0C063CC93}"/>
    <cellStyle name="Percent 4 6 6 9" xfId="12266" xr:uid="{C62E910A-8F33-4749-B8A3-6649A58658FB}"/>
    <cellStyle name="Percent 4 6 7" xfId="4714" xr:uid="{00000000-0005-0000-0000-0000C4100000}"/>
    <cellStyle name="Percent 4 6 7 10" xfId="12268" xr:uid="{69E9F46D-3BD5-43A7-9FE6-1C2FCE563D26}"/>
    <cellStyle name="Percent 4 6 7 11" xfId="12267" xr:uid="{C0557A63-834A-45F0-8B93-543E475421A6}"/>
    <cellStyle name="Percent 4 6 7 2" xfId="12269" xr:uid="{4E2B017E-1BBE-4B27-9F43-D1DD8C2FDEA3}"/>
    <cellStyle name="Percent 4 6 7 2 2" xfId="12270" xr:uid="{7CE0AA99-FB29-47F8-802C-D9AFECCDDBF5}"/>
    <cellStyle name="Percent 4 6 7 2 2 2" xfId="12271" xr:uid="{83B2F293-C70A-41B0-A174-5252069B833B}"/>
    <cellStyle name="Percent 4 6 7 2 3" xfId="12272" xr:uid="{F291A501-AFA4-4B18-93FB-634CAF27AEE9}"/>
    <cellStyle name="Percent 4 6 7 2 3 2" xfId="12273" xr:uid="{100FB6AB-0458-4A64-AB96-0F9C013E0EB3}"/>
    <cellStyle name="Percent 4 6 7 2 4" xfId="12274" xr:uid="{3C6A6863-67AE-4C61-AB70-A21D6B73F3B1}"/>
    <cellStyle name="Percent 4 6 7 3" xfId="12275" xr:uid="{6A300515-CE0C-4D35-A2C3-08BF0FE52EF7}"/>
    <cellStyle name="Percent 4 6 7 3 2" xfId="12276" xr:uid="{BBA6363B-C7A6-4C11-925A-17CFD11E9BF7}"/>
    <cellStyle name="Percent 4 6 7 3 2 2" xfId="12277" xr:uid="{F3B3115F-9846-45B2-BBCC-812E0C69D614}"/>
    <cellStyle name="Percent 4 6 7 3 3" xfId="12278" xr:uid="{F420DD09-CEE4-4F94-9687-B1F97E24DACD}"/>
    <cellStyle name="Percent 4 6 7 3 3 2" xfId="12279" xr:uid="{0D494FAF-6DB2-4CCE-8753-D2A9E19784BF}"/>
    <cellStyle name="Percent 4 6 7 3 4" xfId="12280" xr:uid="{4F2BA4B8-AA6F-4145-A9D7-222A34CB2EBB}"/>
    <cellStyle name="Percent 4 6 7 4" xfId="12281" xr:uid="{E549DC81-5341-402A-A70A-C0E8D86D889E}"/>
    <cellStyle name="Percent 4 6 7 4 2" xfId="12282" xr:uid="{6C31B86A-4670-40A2-A03A-2DDDD32AE6AF}"/>
    <cellStyle name="Percent 4 6 7 4 2 2" xfId="12283" xr:uid="{2C653ABB-C6B0-42AC-9DCA-C4C9609BC23E}"/>
    <cellStyle name="Percent 4 6 7 4 3" xfId="12284" xr:uid="{E490B5EE-7839-405B-98B5-6BEC4B6F2F24}"/>
    <cellStyle name="Percent 4 6 7 4 3 2" xfId="12285" xr:uid="{A04A99C7-C2DE-4C5A-B6BA-DB6DC4A13316}"/>
    <cellStyle name="Percent 4 6 7 4 4" xfId="12286" xr:uid="{B608FDDC-A1C5-4CCF-80D5-F8ED1F8766A2}"/>
    <cellStyle name="Percent 4 6 7 4 4 2" xfId="12287" xr:uid="{5520D6D3-6E2E-472D-8A6B-627FDB299F36}"/>
    <cellStyle name="Percent 4 6 7 4 5" xfId="12288" xr:uid="{A5C859CC-19E8-4482-A63C-732E12885B48}"/>
    <cellStyle name="Percent 4 6 7 5" xfId="12289" xr:uid="{AAE82AF0-86F7-4551-A5BA-7B349A6B6B1B}"/>
    <cellStyle name="Percent 4 6 7 5 2" xfId="12290" xr:uid="{DEC62F52-E497-4AD3-B001-EC87D5711458}"/>
    <cellStyle name="Percent 4 6 7 5 2 2" xfId="12291" xr:uid="{E5130669-9CA0-40AE-A68A-5052190757A1}"/>
    <cellStyle name="Percent 4 6 7 5 3" xfId="12292" xr:uid="{443D8224-42A5-4453-8EDE-4A68DE46A3B9}"/>
    <cellStyle name="Percent 4 6 7 5 3 2" xfId="12293" xr:uid="{DD53ECC0-A7DD-4D2E-AC5D-834416AC8D15}"/>
    <cellStyle name="Percent 4 6 7 5 4" xfId="12294" xr:uid="{063CFEB0-6BA8-422A-93CA-A0D771D12D26}"/>
    <cellStyle name="Percent 4 6 7 6" xfId="12295" xr:uid="{3BBAED63-22EE-4FED-9D6D-F179B6A62A93}"/>
    <cellStyle name="Percent 4 6 7 6 2" xfId="12296" xr:uid="{77532EEB-AF11-45E0-AC65-77BC43048B62}"/>
    <cellStyle name="Percent 4 6 7 7" xfId="12297" xr:uid="{804CB633-E61D-45E4-934E-ABE53E2E901B}"/>
    <cellStyle name="Percent 4 6 7 7 2" xfId="12298" xr:uid="{69C4769E-9311-461C-B948-633F44481D82}"/>
    <cellStyle name="Percent 4 6 7 8" xfId="12299" xr:uid="{F973A6CD-1E2C-479B-AC5E-9DF2BBF0CEFA}"/>
    <cellStyle name="Percent 4 6 7 8 2" xfId="12300" xr:uid="{B5443458-FCAA-4511-8427-3BBD86D78BE3}"/>
    <cellStyle name="Percent 4 6 7 9" xfId="12301" xr:uid="{D8E48405-7F2F-43BB-BD9B-1BFACB33AC56}"/>
    <cellStyle name="Percent 4 6 8" xfId="4715" xr:uid="{00000000-0005-0000-0000-0000C5100000}"/>
    <cellStyle name="Percent 4 6 8 10" xfId="12303" xr:uid="{7362EEAC-9EFB-4ADE-99A1-8891391A2252}"/>
    <cellStyle name="Percent 4 6 8 11" xfId="12302" xr:uid="{63EB7E17-E633-4592-BC96-A173BD4ABBB4}"/>
    <cellStyle name="Percent 4 6 8 2" xfId="12304" xr:uid="{243C27F4-1664-43F6-A99E-3D25AB80D696}"/>
    <cellStyle name="Percent 4 6 8 2 2" xfId="12305" xr:uid="{24AB19DE-34E6-4F05-9C96-2F04A06ED732}"/>
    <cellStyle name="Percent 4 6 8 2 2 2" xfId="12306" xr:uid="{E9B4694C-A1CF-467E-9C01-AA996D8133B6}"/>
    <cellStyle name="Percent 4 6 8 2 3" xfId="12307" xr:uid="{C43F9396-DC2E-42F9-A200-F1BB57637913}"/>
    <cellStyle name="Percent 4 6 8 2 3 2" xfId="12308" xr:uid="{9BA30C8F-C1DC-4E28-AAD4-2D2F71CF0987}"/>
    <cellStyle name="Percent 4 6 8 2 4" xfId="12309" xr:uid="{F3E0AD10-C1C0-46A9-90A7-DBFEFABD5E58}"/>
    <cellStyle name="Percent 4 6 8 3" xfId="12310" xr:uid="{318AAA49-6A98-4006-B5C8-AA34E42F250B}"/>
    <cellStyle name="Percent 4 6 8 3 2" xfId="12311" xr:uid="{DFEA1B05-A5B4-420E-AC55-5C2F00E9FFED}"/>
    <cellStyle name="Percent 4 6 8 3 2 2" xfId="12312" xr:uid="{78A77D86-E44F-49FB-BF38-5779FA589D48}"/>
    <cellStyle name="Percent 4 6 8 3 3" xfId="12313" xr:uid="{4DF6FE96-6C0B-490C-9D92-2F11FBC2F11E}"/>
    <cellStyle name="Percent 4 6 8 3 3 2" xfId="12314" xr:uid="{E6479D78-7B03-4096-A5CA-38F1132F8C57}"/>
    <cellStyle name="Percent 4 6 8 3 4" xfId="12315" xr:uid="{FDF1633E-C033-46F5-8BE2-46DAFEE7E659}"/>
    <cellStyle name="Percent 4 6 8 4" xfId="12316" xr:uid="{7B254BC3-41AF-4D0A-A48F-452DAE84BA3A}"/>
    <cellStyle name="Percent 4 6 8 4 2" xfId="12317" xr:uid="{2A31A19F-4721-4037-9CDC-65CB3B08E36F}"/>
    <cellStyle name="Percent 4 6 8 4 2 2" xfId="12318" xr:uid="{B7C4330B-C3A0-4D1A-A4D6-A60C3B3D1A5B}"/>
    <cellStyle name="Percent 4 6 8 4 3" xfId="12319" xr:uid="{0625E662-AC7B-4CCA-8FD6-D729947794B4}"/>
    <cellStyle name="Percent 4 6 8 4 3 2" xfId="12320" xr:uid="{B4CD2302-5FA7-4727-AEEB-3CDFD807B172}"/>
    <cellStyle name="Percent 4 6 8 4 4" xfId="12321" xr:uid="{962783AE-A99D-465A-81CF-E1A7DC4747A4}"/>
    <cellStyle name="Percent 4 6 8 4 4 2" xfId="12322" xr:uid="{7E0322B9-AAB1-4919-9DA9-977FEE22717B}"/>
    <cellStyle name="Percent 4 6 8 4 5" xfId="12323" xr:uid="{75388130-39D1-4BE1-A0DC-D42F49D8567A}"/>
    <cellStyle name="Percent 4 6 8 5" xfId="12324" xr:uid="{7C47F000-C8BC-4D6A-BFE6-C8256895B15F}"/>
    <cellStyle name="Percent 4 6 8 5 2" xfId="12325" xr:uid="{6301423D-312D-4372-88FB-108AFFD60251}"/>
    <cellStyle name="Percent 4 6 8 5 2 2" xfId="12326" xr:uid="{9C4B5665-F0A2-4209-8895-539710CF9394}"/>
    <cellStyle name="Percent 4 6 8 5 3" xfId="12327" xr:uid="{0874C24D-F832-4700-982A-0AC9D28D9A47}"/>
    <cellStyle name="Percent 4 6 8 5 3 2" xfId="12328" xr:uid="{0D2BCB55-B64A-45F7-A305-8166E2B01CD7}"/>
    <cellStyle name="Percent 4 6 8 5 4" xfId="12329" xr:uid="{08D2DFFD-4945-4C3D-B710-E3FEC893261B}"/>
    <cellStyle name="Percent 4 6 8 6" xfId="12330" xr:uid="{95896D66-2FE3-475B-8E0D-FC831DD47343}"/>
    <cellStyle name="Percent 4 6 8 6 2" xfId="12331" xr:uid="{BD3A35BF-9537-4065-B432-F7555678AD62}"/>
    <cellStyle name="Percent 4 6 8 7" xfId="12332" xr:uid="{E3E85CC3-8C19-4493-B729-94BA20F1C181}"/>
    <cellStyle name="Percent 4 6 8 7 2" xfId="12333" xr:uid="{82877370-D739-44CE-9004-F2AFA67C6643}"/>
    <cellStyle name="Percent 4 6 8 8" xfId="12334" xr:uid="{C63BE7BB-C83B-4248-ADE6-D6B487D32811}"/>
    <cellStyle name="Percent 4 6 8 8 2" xfId="12335" xr:uid="{6138D676-FF9C-4E11-9607-2A2FD1E24063}"/>
    <cellStyle name="Percent 4 6 8 9" xfId="12336" xr:uid="{0F515910-F189-4037-91D7-8E60067E90E1}"/>
    <cellStyle name="Percent 4 6 9" xfId="12337" xr:uid="{8595A8C0-CE96-4EBC-9953-97ED59399D61}"/>
    <cellStyle name="Percent 4 6 9 2" xfId="12338" xr:uid="{4FC23DFF-3229-4C45-AB0C-356838D04616}"/>
    <cellStyle name="Percent 4 6 9 2 2" xfId="12339" xr:uid="{87D990B3-9135-46EB-A346-4AFF11B18F6E}"/>
    <cellStyle name="Percent 4 6 9 3" xfId="12340" xr:uid="{430A4987-1C96-4769-A3C1-FB0BBB61BB26}"/>
    <cellStyle name="Percent 4 6 9 3 2" xfId="12341" xr:uid="{EF8F6423-178E-4804-AFDD-B0F1F0B6F343}"/>
    <cellStyle name="Percent 4 6 9 4" xfId="12342" xr:uid="{CE853D20-C551-48AE-9252-21304D5929B0}"/>
    <cellStyle name="Percent 4 6 9 5" xfId="12343" xr:uid="{5A2D1037-0D5F-4B46-AC3D-35E9A67AA022}"/>
    <cellStyle name="Percent 4 7" xfId="2953" xr:uid="{00000000-0005-0000-0000-0000C6100000}"/>
    <cellStyle name="Percent 4 7 10" xfId="12345" xr:uid="{79AF54C3-0D80-4C04-AF45-85C180D6D8B4}"/>
    <cellStyle name="Percent 4 7 11" xfId="12346" xr:uid="{100F4DD7-2429-4348-973A-75184D8E7682}"/>
    <cellStyle name="Percent 4 7 12" xfId="12344" xr:uid="{C64C6175-1C3E-4820-8EF5-857C0B3FCAFD}"/>
    <cellStyle name="Percent 4 7 2" xfId="12347" xr:uid="{28EFD0E8-9044-41AA-BBBA-D4EBB86CFEA0}"/>
    <cellStyle name="Percent 4 7 2 2" xfId="12348" xr:uid="{94696571-3E64-4ED0-AB43-AB693434649B}"/>
    <cellStyle name="Percent 4 7 2 2 2" xfId="12349" xr:uid="{42B5E9AE-7BFC-4C8F-8C0D-88899EA669F1}"/>
    <cellStyle name="Percent 4 7 2 3" xfId="12350" xr:uid="{9C7C6698-8CC4-44F5-BE6D-AC8C2E241B54}"/>
    <cellStyle name="Percent 4 7 2 3 2" xfId="12351" xr:uid="{87D74071-7181-4413-8DF1-6C4104B4E891}"/>
    <cellStyle name="Percent 4 7 2 4" xfId="12352" xr:uid="{BFE41CDB-524B-4BB8-9CAE-A98908E5AB1A}"/>
    <cellStyle name="Percent 4 7 2 5" xfId="12353" xr:uid="{B8ACDBBA-961C-44B2-B42D-F9DD3B8AFDEB}"/>
    <cellStyle name="Percent 4 7 3" xfId="12354" xr:uid="{F5EA84C9-0B66-4415-AC42-8BBD5E9EC919}"/>
    <cellStyle name="Percent 4 7 3 2" xfId="12355" xr:uid="{EA873314-31BE-410C-B56F-57FD1CE4D1A7}"/>
    <cellStyle name="Percent 4 7 3 2 2" xfId="12356" xr:uid="{B80CC759-69BA-4208-9CE7-1FBCDFEC7F6A}"/>
    <cellStyle name="Percent 4 7 3 3" xfId="12357" xr:uid="{87771096-1463-4DB8-B732-4A5FFEBE2FC8}"/>
    <cellStyle name="Percent 4 7 3 3 2" xfId="12358" xr:uid="{50D0FADE-367F-4C84-8A8C-606F34E2BFD6}"/>
    <cellStyle name="Percent 4 7 3 4" xfId="12359" xr:uid="{5DB53CBB-99A7-4021-AEF5-D6C1A08895D0}"/>
    <cellStyle name="Percent 4 7 4" xfId="12360" xr:uid="{5EE94994-DDEB-4EC1-9328-A53730A69519}"/>
    <cellStyle name="Percent 4 7 4 2" xfId="12361" xr:uid="{F8A09E35-BCB0-43D1-8334-F025E930AA27}"/>
    <cellStyle name="Percent 4 7 4 2 2" xfId="12362" xr:uid="{C9D46F48-0890-4B5A-9DFB-F57E613B86EC}"/>
    <cellStyle name="Percent 4 7 4 3" xfId="12363" xr:uid="{B97171BD-C5FE-4F4A-A206-2CD03FF150E4}"/>
    <cellStyle name="Percent 4 7 4 3 2" xfId="12364" xr:uid="{CCD7BE7B-D0E2-4238-91C1-FEB80C37EFC1}"/>
    <cellStyle name="Percent 4 7 4 4" xfId="12365" xr:uid="{61DB5550-B4AC-4A11-A7A0-C54DA19EE32F}"/>
    <cellStyle name="Percent 4 7 5" xfId="12366" xr:uid="{59D7E4DC-0206-4D56-B9D7-05B5EC734FCB}"/>
    <cellStyle name="Percent 4 7 5 2" xfId="12367" xr:uid="{98EC404C-29D2-4BF6-A858-1240AD3016AE}"/>
    <cellStyle name="Percent 4 7 5 2 2" xfId="12368" xr:uid="{422D11F3-FA44-48FE-8134-32E5F853C059}"/>
    <cellStyle name="Percent 4 7 5 3" xfId="12369" xr:uid="{D2BAB239-3D13-4E67-AD28-7EDD0534601E}"/>
    <cellStyle name="Percent 4 7 5 3 2" xfId="12370" xr:uid="{E0D2486D-D66E-4200-996A-D5D703F51FE0}"/>
    <cellStyle name="Percent 4 7 5 4" xfId="12371" xr:uid="{DC1BB79F-6229-45F6-A396-5DE78513C95F}"/>
    <cellStyle name="Percent 4 7 5 4 2" xfId="12372" xr:uid="{FF435759-E41C-4B6B-BD7E-9C95D818C2BA}"/>
    <cellStyle name="Percent 4 7 5 5" xfId="12373" xr:uid="{3980A8B2-60C1-41D7-8427-A481017BFBEC}"/>
    <cellStyle name="Percent 4 7 6" xfId="12374" xr:uid="{07D22AA6-4765-4339-BC24-6A3737D8546F}"/>
    <cellStyle name="Percent 4 7 6 2" xfId="12375" xr:uid="{547D7586-91FF-4B9E-A133-37A506382F7C}"/>
    <cellStyle name="Percent 4 7 6 2 2" xfId="12376" xr:uid="{0E6AA363-563B-41B6-B36F-2C3B39F5E792}"/>
    <cellStyle name="Percent 4 7 6 3" xfId="12377" xr:uid="{2062BF3A-6328-4B16-958B-1DCCBF9C59D3}"/>
    <cellStyle name="Percent 4 7 6 3 2" xfId="12378" xr:uid="{6EFEF596-0CA5-4BA7-905F-8BEAE8529980}"/>
    <cellStyle name="Percent 4 7 6 4" xfId="12379" xr:uid="{3AB91EA0-B345-4890-BB32-3A448A26A1B7}"/>
    <cellStyle name="Percent 4 7 7" xfId="12380" xr:uid="{B49FA2A7-148B-46AD-A13A-F5C540253D27}"/>
    <cellStyle name="Percent 4 7 7 2" xfId="12381" xr:uid="{BF15405C-B2A2-4A6B-A058-0288D51E2498}"/>
    <cellStyle name="Percent 4 7 8" xfId="12382" xr:uid="{7B398EA5-8A1C-4FB9-AC65-F5D1F038520A}"/>
    <cellStyle name="Percent 4 7 8 2" xfId="12383" xr:uid="{EC8F39F9-A07A-49A0-9EF0-B4904DD0CD95}"/>
    <cellStyle name="Percent 4 7 9" xfId="12384" xr:uid="{55BE2080-86DE-4A67-8505-AC3D69CE5D01}"/>
    <cellStyle name="Percent 4 7 9 2" xfId="12385" xr:uid="{229E9E9D-2615-4F63-B4BC-7C4E5A5443DD}"/>
    <cellStyle name="Percent 4 8" xfId="2954" xr:uid="{00000000-0005-0000-0000-0000C7100000}"/>
    <cellStyle name="Percent 4 8 10" xfId="12387" xr:uid="{AE5B1973-F881-415A-AE68-4C9C28EC27B9}"/>
    <cellStyle name="Percent 4 8 11" xfId="12388" xr:uid="{E4817F2B-9218-4DBA-8638-8642D0B5E3D1}"/>
    <cellStyle name="Percent 4 8 12" xfId="12386" xr:uid="{CFDA2B99-983C-4514-99B5-4637746A01E6}"/>
    <cellStyle name="Percent 4 8 2" xfId="12389" xr:uid="{7666C85D-7EE2-4380-A15E-B7E691CF3287}"/>
    <cellStyle name="Percent 4 8 2 2" xfId="12390" xr:uid="{9E60E247-5830-4C50-B718-F277E3F32D30}"/>
    <cellStyle name="Percent 4 8 2 2 2" xfId="12391" xr:uid="{F46428A7-BC94-4675-97D5-D8D3DC4222D3}"/>
    <cellStyle name="Percent 4 8 2 3" xfId="12392" xr:uid="{E52583A0-B418-475B-87EE-C0B7D7D9FD77}"/>
    <cellStyle name="Percent 4 8 2 3 2" xfId="12393" xr:uid="{2A28343A-1DF8-4A7C-AC97-471F8F450DBC}"/>
    <cellStyle name="Percent 4 8 2 4" xfId="12394" xr:uid="{6B679B9F-F910-4C07-BCF1-EC8388A3093B}"/>
    <cellStyle name="Percent 4 8 2 5" xfId="12395" xr:uid="{EDCE784F-7FC7-41BD-AD9F-875BD627EDEE}"/>
    <cellStyle name="Percent 4 8 3" xfId="12396" xr:uid="{3526A9DF-7010-481B-91D2-9BD0A8619E2B}"/>
    <cellStyle name="Percent 4 8 3 2" xfId="12397" xr:uid="{CF70F018-15E6-4F5E-BA98-2019D7AAA5A3}"/>
    <cellStyle name="Percent 4 8 3 2 2" xfId="12398" xr:uid="{5116AE55-E769-4C81-9688-6FC7775E4F05}"/>
    <cellStyle name="Percent 4 8 3 3" xfId="12399" xr:uid="{A82C1226-CF12-4B44-BAB3-CDB962DB6FA8}"/>
    <cellStyle name="Percent 4 8 3 3 2" xfId="12400" xr:uid="{6DD64432-C601-4F86-965D-BB13565D10E0}"/>
    <cellStyle name="Percent 4 8 3 4" xfId="12401" xr:uid="{89DB94C5-40B1-473F-A607-7DDA72773946}"/>
    <cellStyle name="Percent 4 8 4" xfId="12402" xr:uid="{A6E888B0-3AB3-4C04-BF50-12DCC6AB8ABB}"/>
    <cellStyle name="Percent 4 8 4 2" xfId="12403" xr:uid="{DE1C020E-8772-4B65-A2EC-09AECD52FB00}"/>
    <cellStyle name="Percent 4 8 4 2 2" xfId="12404" xr:uid="{2EAAD751-9F2D-49B1-8BBE-0F285A391B4C}"/>
    <cellStyle name="Percent 4 8 4 3" xfId="12405" xr:uid="{620CD0CC-0669-4179-B3C8-DDA978EEB455}"/>
    <cellStyle name="Percent 4 8 4 3 2" xfId="12406" xr:uid="{3AEBA908-9B5A-4754-B80E-AD546A4D3258}"/>
    <cellStyle name="Percent 4 8 4 4" xfId="12407" xr:uid="{A790F34D-244C-4E72-9B27-61B45B01C597}"/>
    <cellStyle name="Percent 4 8 5" xfId="12408" xr:uid="{05F78E17-26CB-4D14-8FAA-A2237F4E0D7A}"/>
    <cellStyle name="Percent 4 8 5 2" xfId="12409" xr:uid="{707F562F-7840-4C8A-ACE6-85DB72D7B43D}"/>
    <cellStyle name="Percent 4 8 5 2 2" xfId="12410" xr:uid="{18B4B385-11BC-4A7A-8F13-20E56AFE3B14}"/>
    <cellStyle name="Percent 4 8 5 3" xfId="12411" xr:uid="{305E6E7A-C845-4487-983C-F2E8F941E7C1}"/>
    <cellStyle name="Percent 4 8 5 3 2" xfId="12412" xr:uid="{A3F838AE-1ECE-4E69-8EA4-C9CD13412439}"/>
    <cellStyle name="Percent 4 8 5 4" xfId="12413" xr:uid="{7BB63FCE-CE0B-4A99-ADA2-4C053B6F24A6}"/>
    <cellStyle name="Percent 4 8 5 4 2" xfId="12414" xr:uid="{33FCE9FA-EBF2-40DE-BBB4-223ED4DAA892}"/>
    <cellStyle name="Percent 4 8 5 5" xfId="12415" xr:uid="{6C2723CA-626D-406E-BE8D-5482F8AB7F35}"/>
    <cellStyle name="Percent 4 8 6" xfId="12416" xr:uid="{D4366348-34D2-4D0C-941D-7C1230746B80}"/>
    <cellStyle name="Percent 4 8 6 2" xfId="12417" xr:uid="{39B6EACA-BEE7-46FC-8B9F-8E0411C8F63D}"/>
    <cellStyle name="Percent 4 8 6 2 2" xfId="12418" xr:uid="{5F725C61-2557-4C40-A9E0-4DB7A214E0C4}"/>
    <cellStyle name="Percent 4 8 6 3" xfId="12419" xr:uid="{AE5A3369-CF3D-4EE9-BF40-3866CE1EB89E}"/>
    <cellStyle name="Percent 4 8 6 3 2" xfId="12420" xr:uid="{5A9C462C-A35A-4F99-A70E-5F1D1E969475}"/>
    <cellStyle name="Percent 4 8 6 4" xfId="12421" xr:uid="{A5FC4918-D3B6-4574-B3FD-F0EF5DAC3A7E}"/>
    <cellStyle name="Percent 4 8 7" xfId="12422" xr:uid="{D3B6DAB6-14AA-42E8-A659-A5A15BAD9072}"/>
    <cellStyle name="Percent 4 8 7 2" xfId="12423" xr:uid="{682C06E6-0A81-4F18-8385-860DA4F978B9}"/>
    <cellStyle name="Percent 4 8 8" xfId="12424" xr:uid="{97314F67-1653-4D99-BD4C-45460DC8EC7E}"/>
    <cellStyle name="Percent 4 8 8 2" xfId="12425" xr:uid="{B730BBAE-9897-41E3-908C-8AB82E54D24F}"/>
    <cellStyle name="Percent 4 8 9" xfId="12426" xr:uid="{749C8878-23A1-4CF8-B946-73EDD9714FD8}"/>
    <cellStyle name="Percent 4 8 9 2" xfId="12427" xr:uid="{6FD96928-DE45-4997-BAD2-516D84C8DFE6}"/>
    <cellStyle name="Percent 4 9" xfId="2955" xr:uid="{00000000-0005-0000-0000-0000C8100000}"/>
    <cellStyle name="Percent 4 9 10" xfId="12429" xr:uid="{F27B58DC-91DE-4762-B0A5-DD2E7842467D}"/>
    <cellStyle name="Percent 4 9 11" xfId="12430" xr:uid="{F2F257A4-45FC-41C7-9BA2-E63033F62242}"/>
    <cellStyle name="Percent 4 9 12" xfId="12428" xr:uid="{29A03AB4-B8D9-4896-A10B-6CA62B263ECC}"/>
    <cellStyle name="Percent 4 9 2" xfId="12431" xr:uid="{F14CD533-000A-49BF-B46B-5E4AB915B86D}"/>
    <cellStyle name="Percent 4 9 2 2" xfId="12432" xr:uid="{21675C49-EC31-4A0F-935E-64E9265D273E}"/>
    <cellStyle name="Percent 4 9 2 2 2" xfId="12433" xr:uid="{26B8436D-3739-4A1A-BBE5-D5D9D5BF2F5F}"/>
    <cellStyle name="Percent 4 9 2 3" xfId="12434" xr:uid="{AC1884D6-B079-463B-9395-1ED628439FFB}"/>
    <cellStyle name="Percent 4 9 2 3 2" xfId="12435" xr:uid="{E59F0E69-CBCB-401C-8F11-0A791CA79C3D}"/>
    <cellStyle name="Percent 4 9 2 4" xfId="12436" xr:uid="{D13FF89C-BE9C-4D08-AF69-76D0093EA6FF}"/>
    <cellStyle name="Percent 4 9 2 5" xfId="12437" xr:uid="{54E6303B-43D1-4167-9BC9-469FBEB6667A}"/>
    <cellStyle name="Percent 4 9 3" xfId="12438" xr:uid="{3E8B75F0-DDF6-47DF-9671-EF53B9976D25}"/>
    <cellStyle name="Percent 4 9 3 2" xfId="12439" xr:uid="{01F6B936-3B3D-42CD-A3AF-10244ABB2B38}"/>
    <cellStyle name="Percent 4 9 3 2 2" xfId="12440" xr:uid="{BF9EC13E-19B9-4A01-B526-C609379373E9}"/>
    <cellStyle name="Percent 4 9 3 3" xfId="12441" xr:uid="{4A162DDF-2BD8-46F1-B3D2-26B9A77F6D21}"/>
    <cellStyle name="Percent 4 9 3 3 2" xfId="12442" xr:uid="{A267A757-A23D-4AFE-B964-62D9349133D4}"/>
    <cellStyle name="Percent 4 9 3 4" xfId="12443" xr:uid="{99C27B6C-2877-41FE-B634-2BD523D9227B}"/>
    <cellStyle name="Percent 4 9 4" xfId="12444" xr:uid="{B3AD53E2-CE78-4BD4-B0FE-C8B833D7E4D1}"/>
    <cellStyle name="Percent 4 9 4 2" xfId="12445" xr:uid="{71D72BC5-8273-4B8B-A24C-908960D282CB}"/>
    <cellStyle name="Percent 4 9 4 2 2" xfId="12446" xr:uid="{81382BC9-51CA-4E1D-88F4-504FB3CAA37B}"/>
    <cellStyle name="Percent 4 9 4 3" xfId="12447" xr:uid="{E0B9FDF9-5B75-4A99-82C7-79BDC0356060}"/>
    <cellStyle name="Percent 4 9 4 3 2" xfId="12448" xr:uid="{CFDAF4E7-65ED-4D19-A04E-DA136A80D66A}"/>
    <cellStyle name="Percent 4 9 4 4" xfId="12449" xr:uid="{7D7A4F74-D135-4777-BD44-DE268826814D}"/>
    <cellStyle name="Percent 4 9 5" xfId="12450" xr:uid="{D78EA1A1-1959-4A58-B3AA-E894D0B2E27C}"/>
    <cellStyle name="Percent 4 9 5 2" xfId="12451" xr:uid="{AC639431-3EBF-4D01-A3DC-D3933989620B}"/>
    <cellStyle name="Percent 4 9 5 2 2" xfId="12452" xr:uid="{44D4FDFC-F1B2-4CCD-8AB1-B6CD71640F9E}"/>
    <cellStyle name="Percent 4 9 5 3" xfId="12453" xr:uid="{3E273630-5617-44C7-828F-3D49BD9C5630}"/>
    <cellStyle name="Percent 4 9 5 3 2" xfId="12454" xr:uid="{7C31D44D-8001-4505-ABE5-CBD1086879F2}"/>
    <cellStyle name="Percent 4 9 5 4" xfId="12455" xr:uid="{CA9ECBCA-28F4-4721-9120-088D5381F804}"/>
    <cellStyle name="Percent 4 9 5 4 2" xfId="12456" xr:uid="{24049B6E-56A7-45D5-BE98-4C5DE16A123A}"/>
    <cellStyle name="Percent 4 9 5 5" xfId="12457" xr:uid="{D9C3A655-D281-43E3-BF23-790A2E455EA6}"/>
    <cellStyle name="Percent 4 9 6" xfId="12458" xr:uid="{1E4057CD-AF85-4131-9538-ABA929C77D2F}"/>
    <cellStyle name="Percent 4 9 6 2" xfId="12459" xr:uid="{FFD1AB84-E8EA-40E9-AE2F-523304C1E2A7}"/>
    <cellStyle name="Percent 4 9 6 2 2" xfId="12460" xr:uid="{73AF3EB3-6F1E-413D-AECA-918B745A62B5}"/>
    <cellStyle name="Percent 4 9 6 3" xfId="12461" xr:uid="{A0F2C3D4-477C-4E52-8E11-FD47FF27DF17}"/>
    <cellStyle name="Percent 4 9 6 3 2" xfId="12462" xr:uid="{ECD26B88-C3B9-4CFB-80BE-5D8A6BEEFF9A}"/>
    <cellStyle name="Percent 4 9 6 4" xfId="12463" xr:uid="{5C87030D-7655-49FF-841F-4D2335EC79C9}"/>
    <cellStyle name="Percent 4 9 7" xfId="12464" xr:uid="{2D82074B-E4CC-4D5B-B205-B88852C85009}"/>
    <cellStyle name="Percent 4 9 7 2" xfId="12465" xr:uid="{EAA09E52-A9B0-4551-A9BF-A68FCF2FDAA0}"/>
    <cellStyle name="Percent 4 9 8" xfId="12466" xr:uid="{CF11F99B-911D-416D-8BA1-8B11C79F083F}"/>
    <cellStyle name="Percent 4 9 8 2" xfId="12467" xr:uid="{C16573DE-1792-40D1-83FD-42E4736A83C4}"/>
    <cellStyle name="Percent 4 9 9" xfId="12468" xr:uid="{182E36BA-46A4-4C42-91B3-1A0DE4610808}"/>
    <cellStyle name="Percent 4 9 9 2" xfId="12469" xr:uid="{26468F43-B9EB-4B18-A2B3-4D9E6DFC63ED}"/>
    <cellStyle name="Percent 5" xfId="245" xr:uid="{00000000-0005-0000-0000-0000C9100000}"/>
    <cellStyle name="Percent 5 10" xfId="4716" xr:uid="{00000000-0005-0000-0000-0000CA100000}"/>
    <cellStyle name="Percent 5 10 2" xfId="12472" xr:uid="{E6332F15-7810-4981-A221-EC1273169FCE}"/>
    <cellStyle name="Percent 5 10 2 2" xfId="12473" xr:uid="{F94AFEB1-71C8-44F1-B04B-B53170DE6EF5}"/>
    <cellStyle name="Percent 5 10 3" xfId="12474" xr:uid="{EEAB6EB6-14D0-4BD5-8853-4FD0114629BE}"/>
    <cellStyle name="Percent 5 10 3 2" xfId="12475" xr:uid="{D2CD09F4-BDFB-4EFF-8B15-FA989D2FB1B4}"/>
    <cellStyle name="Percent 5 10 4" xfId="12476" xr:uid="{066F4CF4-B499-41BF-85D3-F800C3E4C8EF}"/>
    <cellStyle name="Percent 5 10 5" xfId="12477" xr:uid="{9C9AF681-4E73-48C4-9197-A90BD43E85F5}"/>
    <cellStyle name="Percent 5 10 6" xfId="12471" xr:uid="{7A42C898-609D-43B9-85D5-BC5952BF365D}"/>
    <cellStyle name="Percent 5 11" xfId="4717" xr:uid="{00000000-0005-0000-0000-0000CB100000}"/>
    <cellStyle name="Percent 5 11 2" xfId="12479" xr:uid="{B2BF7011-70E6-4BDF-9625-8051DB674A53}"/>
    <cellStyle name="Percent 5 11 2 2" xfId="12480" xr:uid="{AA76AD5D-3E9F-4B3B-9DA3-8A16C6D0C684}"/>
    <cellStyle name="Percent 5 11 3" xfId="12481" xr:uid="{2F9F0CE6-38AF-4FA5-B848-DC4CF9A6F094}"/>
    <cellStyle name="Percent 5 11 3 2" xfId="12482" xr:uid="{87CC5923-7DCB-4EE6-BFBA-1F3A31FDFD97}"/>
    <cellStyle name="Percent 5 11 4" xfId="12483" xr:uid="{4B393171-67D4-4949-84BE-886278B2EE11}"/>
    <cellStyle name="Percent 5 11 5" xfId="12484" xr:uid="{68E7AD4B-8E0F-4401-A1AC-E5DF6DEF0760}"/>
    <cellStyle name="Percent 5 11 6" xfId="12478" xr:uid="{BC598A0E-E779-4EAD-84CD-7205339A4CBA}"/>
    <cellStyle name="Percent 5 11 7" xfId="5280" xr:uid="{E984DBF8-CC4B-4C5D-BF65-0E8C2B41C4F3}"/>
    <cellStyle name="Percent 5 11 8" xfId="23387" xr:uid="{E39559CD-50D4-46E7-92F7-DA4B975F0B74}"/>
    <cellStyle name="Percent 5 11 9" xfId="23604" xr:uid="{B8F10B9C-AA0C-4F6A-B4C6-BE0BA9329DEC}"/>
    <cellStyle name="Percent 5 12" xfId="12485" xr:uid="{77D6A960-DC94-431B-BAE3-0BDB3E47A9B9}"/>
    <cellStyle name="Percent 5 12 2" xfId="12486" xr:uid="{AB254608-76FA-4082-9BBA-E93102EF9A73}"/>
    <cellStyle name="Percent 5 12 2 2" xfId="12487" xr:uid="{C39BF0DF-1EE2-4F23-B885-7DC0755E2C0D}"/>
    <cellStyle name="Percent 5 12 3" xfId="12488" xr:uid="{04800E74-BE8E-40E4-8142-221563245264}"/>
    <cellStyle name="Percent 5 12 3 2" xfId="12489" xr:uid="{D5E9214D-78D7-48C6-8949-EE5F95045A35}"/>
    <cellStyle name="Percent 5 12 4" xfId="12490" xr:uid="{EEBD20BB-FD57-4F00-A608-5B2CAD23B640}"/>
    <cellStyle name="Percent 5 13" xfId="12491" xr:uid="{41D1456F-1639-4108-B641-65956933DADB}"/>
    <cellStyle name="Percent 5 13 2" xfId="12492" xr:uid="{3AC1E0BC-D00F-406F-9691-C3E620F2BAA1}"/>
    <cellStyle name="Percent 5 13 2 2" xfId="12493" xr:uid="{FFE1E8BB-CCAD-4F27-A0E3-41F62522EA59}"/>
    <cellStyle name="Percent 5 13 3" xfId="12494" xr:uid="{11A15734-A373-4B54-B9D2-55F437C7CCA1}"/>
    <cellStyle name="Percent 5 13 3 2" xfId="12495" xr:uid="{3632A0A0-5D33-4C5E-9082-17780918CD4A}"/>
    <cellStyle name="Percent 5 13 4" xfId="12496" xr:uid="{553B2EEF-DB58-4592-85A7-CEF275C13B81}"/>
    <cellStyle name="Percent 5 13 4 2" xfId="12497" xr:uid="{2572E879-D6C2-43B5-9E8E-25A915642883}"/>
    <cellStyle name="Percent 5 13 5" xfId="12498" xr:uid="{40D0746D-8F69-4118-99A0-AAD32A74F9EC}"/>
    <cellStyle name="Percent 5 14" xfId="12499" xr:uid="{92130B1E-D97E-4FFA-8BF8-90B0918089E7}"/>
    <cellStyle name="Percent 5 14 2" xfId="12500" xr:uid="{86EA6F33-CA54-440E-8CBD-ED3B1547B903}"/>
    <cellStyle name="Percent 5 14 2 2" xfId="12501" xr:uid="{7C9F73C3-EF76-479B-9645-1E039AA6BE16}"/>
    <cellStyle name="Percent 5 14 3" xfId="12502" xr:uid="{AB7C90BD-21C3-4500-A592-EEF484D963E9}"/>
    <cellStyle name="Percent 5 14 3 2" xfId="12503" xr:uid="{280FA6E4-13AF-483C-B0D2-D21494669EDA}"/>
    <cellStyle name="Percent 5 14 4" xfId="12504" xr:uid="{406380D5-AB6E-4F07-8DF5-0B057F5C6440}"/>
    <cellStyle name="Percent 5 15" xfId="12505" xr:uid="{334EDA32-9BC5-4E18-B127-9FFF54DEB380}"/>
    <cellStyle name="Percent 5 15 2" xfId="12506" xr:uid="{DB21C82B-47DE-4F26-AA03-33FD201420E3}"/>
    <cellStyle name="Percent 5 16" xfId="12507" xr:uid="{3D71463E-96CC-4666-9A35-0DB148D4A31B}"/>
    <cellStyle name="Percent 5 16 2" xfId="12508" xr:uid="{CB7819DF-E9B4-4706-939A-0B2F2910DF2D}"/>
    <cellStyle name="Percent 5 17" xfId="12509" xr:uid="{31CCA2C0-49F0-4296-BA25-59A7B59C4D8C}"/>
    <cellStyle name="Percent 5 17 2" xfId="12510" xr:uid="{6ACE68A4-BB8D-4091-BEBA-B297A027C6CF}"/>
    <cellStyle name="Percent 5 18" xfId="12511" xr:uid="{EB8016DE-ED08-4D25-B8EB-C372BCC330E4}"/>
    <cellStyle name="Percent 5 19" xfId="12512" xr:uid="{819951EF-CF83-4067-A13A-088EFE034DB0}"/>
    <cellStyle name="Percent 5 2" xfId="246" xr:uid="{00000000-0005-0000-0000-0000CC100000}"/>
    <cellStyle name="Percent 5 2 10" xfId="12514" xr:uid="{F90276EC-D471-46EC-816F-1313C82CA3F9}"/>
    <cellStyle name="Percent 5 2 11" xfId="12513" xr:uid="{27691241-192C-414C-AD41-BE20C76B4F23}"/>
    <cellStyle name="Percent 5 2 2" xfId="12515" xr:uid="{9D76CFD1-363B-4073-BF6A-A5F04EE59E24}"/>
    <cellStyle name="Percent 5 2 2 2" xfId="12516" xr:uid="{149B1760-0A0C-4443-BBA9-00AAF4D6B06D}"/>
    <cellStyle name="Percent 5 2 2 2 2" xfId="12517" xr:uid="{3777D4F4-D824-492B-B60B-8533422901F4}"/>
    <cellStyle name="Percent 5 2 2 3" xfId="12518" xr:uid="{79C5E8FC-0F5D-4B3F-A5B6-83131AE23CD2}"/>
    <cellStyle name="Percent 5 2 2 3 2" xfId="12519" xr:uid="{8F9E0CB8-1C26-4492-815A-2E3033C0C0E1}"/>
    <cellStyle name="Percent 5 2 2 4" xfId="12520" xr:uid="{6349FDC7-9668-4E70-9ECF-93ECE49F724F}"/>
    <cellStyle name="Percent 5 2 2 5" xfId="12521" xr:uid="{4C0ABC77-727C-42AF-A565-67D10A16345D}"/>
    <cellStyle name="Percent 5 2 3" xfId="12522" xr:uid="{EADA721E-19D0-4FCE-9CBB-F8D8D89EC12A}"/>
    <cellStyle name="Percent 5 2 3 2" xfId="12523" xr:uid="{5ABEEBB8-419B-49C3-8971-27FA716B2E7D}"/>
    <cellStyle name="Percent 5 2 3 2 2" xfId="12524" xr:uid="{BCE1B032-0B83-412A-AC64-265CFE56195E}"/>
    <cellStyle name="Percent 5 2 3 3" xfId="12525" xr:uid="{01197636-6D5A-4B65-AE8D-890E712B783B}"/>
    <cellStyle name="Percent 5 2 3 3 2" xfId="12526" xr:uid="{21411658-CB03-48AF-B953-EB1644A57D35}"/>
    <cellStyle name="Percent 5 2 3 4" xfId="12527" xr:uid="{5D26F651-BE5E-4631-AA8D-137E0A06D93B}"/>
    <cellStyle name="Percent 5 2 4" xfId="12528" xr:uid="{E6BB5E44-64DD-4DE3-A7B4-121B897E7336}"/>
    <cellStyle name="Percent 5 2 4 2" xfId="12529" xr:uid="{78308CE4-8144-4B78-9EFE-6B236CCF5646}"/>
    <cellStyle name="Percent 5 2 4 2 2" xfId="12530" xr:uid="{99061414-15B9-4A3C-8DA2-5BF46E6E61F6}"/>
    <cellStyle name="Percent 5 2 4 3" xfId="12531" xr:uid="{4A46F17B-6609-41DD-8642-7ED15BCA47F1}"/>
    <cellStyle name="Percent 5 2 4 3 2" xfId="12532" xr:uid="{0B8C8CDA-883F-4CFD-99E3-3371EB7B1E31}"/>
    <cellStyle name="Percent 5 2 4 4" xfId="12533" xr:uid="{6B3B0812-9BF7-4D84-913C-34F4EF1FB22C}"/>
    <cellStyle name="Percent 5 2 4 4 2" xfId="12534" xr:uid="{4FF7353D-1E84-4951-990D-6C2B40957F00}"/>
    <cellStyle name="Percent 5 2 4 5" xfId="12535" xr:uid="{7F65C6C7-7C5F-4616-AF42-EA1F89C7842D}"/>
    <cellStyle name="Percent 5 2 5" xfId="12536" xr:uid="{1BC0CC8F-DB7D-4BD4-9A2B-05725D8D9422}"/>
    <cellStyle name="Percent 5 2 5 2" xfId="12537" xr:uid="{CF08A5C6-C585-4BF5-8391-AEA723FCE574}"/>
    <cellStyle name="Percent 5 2 5 2 2" xfId="12538" xr:uid="{0D6DA53F-CF7F-46BB-BF2D-B9E9569FA9F4}"/>
    <cellStyle name="Percent 5 2 5 3" xfId="12539" xr:uid="{C0DE7D7B-F56F-46F6-9227-C287E0808286}"/>
    <cellStyle name="Percent 5 2 5 3 2" xfId="12540" xr:uid="{56E21172-5195-4975-A4FB-F2CBC03756DA}"/>
    <cellStyle name="Percent 5 2 5 4" xfId="12541" xr:uid="{DAF6DFED-1F97-489F-9D8E-744B0BE63B7F}"/>
    <cellStyle name="Percent 5 2 6" xfId="12542" xr:uid="{525B3F1C-8838-41F0-B8A1-F71F6183CA87}"/>
    <cellStyle name="Percent 5 2 6 2" xfId="12543" xr:uid="{6188F241-14C4-4AA8-B61B-9DFA46107D39}"/>
    <cellStyle name="Percent 5 2 7" xfId="12544" xr:uid="{3D113575-17BF-4E4F-AEE0-69EBF14F03D9}"/>
    <cellStyle name="Percent 5 2 7 2" xfId="12545" xr:uid="{DAA25A68-3101-4677-8969-748B2AB7CAF8}"/>
    <cellStyle name="Percent 5 2 8" xfId="12546" xr:uid="{3D66ABCE-486C-4B91-AF93-8ED147247B3F}"/>
    <cellStyle name="Percent 5 2 8 2" xfId="12547" xr:uid="{AEE14571-4BEB-4DB8-B14E-C7B0E23E6059}"/>
    <cellStyle name="Percent 5 2 9" xfId="12548" xr:uid="{84025D12-F168-41A3-A443-B0D6BAE9DDEA}"/>
    <cellStyle name="Percent 5 20" xfId="12470" xr:uid="{F0B17A7C-0D6F-4C92-844A-706AF58245E3}"/>
    <cellStyle name="Percent 5 3" xfId="247" xr:uid="{00000000-0005-0000-0000-0000CD100000}"/>
    <cellStyle name="Percent 5 3 10" xfId="12550" xr:uid="{77044B0E-6F95-46DF-968B-801D19295F8E}"/>
    <cellStyle name="Percent 5 3 11" xfId="12551" xr:uid="{76B7FCEA-B6B0-4007-8267-461417848825}"/>
    <cellStyle name="Percent 5 3 12" xfId="12549" xr:uid="{4C1117D7-3646-427D-AA7B-D1376ACF84D1}"/>
    <cellStyle name="Percent 5 3 2" xfId="2957" xr:uid="{00000000-0005-0000-0000-0000CE100000}"/>
    <cellStyle name="Percent 5 3 2 10" xfId="12553" xr:uid="{FB3E8631-A544-45D2-9DDB-BD7AD067A274}"/>
    <cellStyle name="Percent 5 3 2 11" xfId="12552" xr:uid="{66179C7A-36CF-452C-AFD2-0D1C0E72EBE1}"/>
    <cellStyle name="Percent 5 3 2 2" xfId="12554" xr:uid="{7477AFFF-14E2-455A-A3D5-106CA4A600EB}"/>
    <cellStyle name="Percent 5 3 2 2 2" xfId="12555" xr:uid="{22664E96-704D-43EC-B794-93D53C56AF09}"/>
    <cellStyle name="Percent 5 3 2 2 2 2" xfId="12556" xr:uid="{C5DC5504-51F3-4BD2-98EA-91B188480CD3}"/>
    <cellStyle name="Percent 5 3 2 2 3" xfId="12557" xr:uid="{7D19ABB8-5E39-43E8-8255-0307F61990BF}"/>
    <cellStyle name="Percent 5 3 2 2 3 2" xfId="12558" xr:uid="{DB102EF7-9328-40E4-961F-F38057FF745C}"/>
    <cellStyle name="Percent 5 3 2 2 4" xfId="12559" xr:uid="{669CEBDB-8869-43A6-9097-5F56EA342B84}"/>
    <cellStyle name="Percent 5 3 2 2 5" xfId="12560" xr:uid="{75D196CE-830C-41AB-BEF6-A4FC1C54B141}"/>
    <cellStyle name="Percent 5 3 2 3" xfId="12561" xr:uid="{53C9DF97-C7CA-4DA1-ADD6-B6B9A4183F74}"/>
    <cellStyle name="Percent 5 3 2 3 2" xfId="12562" xr:uid="{777D3835-2DF5-44D4-959D-3A6FA7899C9F}"/>
    <cellStyle name="Percent 5 3 2 3 2 2" xfId="12563" xr:uid="{DEF09397-0788-46C2-A6E2-0307EA4387AC}"/>
    <cellStyle name="Percent 5 3 2 3 3" xfId="12564" xr:uid="{57CCC61A-55BD-49D4-96EE-AF078E17AF96}"/>
    <cellStyle name="Percent 5 3 2 3 3 2" xfId="12565" xr:uid="{913C5C93-0039-4058-9A62-B85A39B3C797}"/>
    <cellStyle name="Percent 5 3 2 3 4" xfId="12566" xr:uid="{76F371E3-9670-4D5B-8E1C-F6C8FBB2138C}"/>
    <cellStyle name="Percent 5 3 2 4" xfId="12567" xr:uid="{BC708CCD-4AD1-465C-9854-8342DE55B7CD}"/>
    <cellStyle name="Percent 5 3 2 4 2" xfId="12568" xr:uid="{9F3BF464-54E6-4BB9-AC2D-05D8411FE8D4}"/>
    <cellStyle name="Percent 5 3 2 4 2 2" xfId="12569" xr:uid="{3F1E24E2-7710-4106-AC15-BB8B990DE6DB}"/>
    <cellStyle name="Percent 5 3 2 4 3" xfId="12570" xr:uid="{D5EAF4D8-EC3A-4FFB-B1E2-A6CC8F868BEF}"/>
    <cellStyle name="Percent 5 3 2 4 3 2" xfId="12571" xr:uid="{49990296-BA60-4105-A25A-CB6504F39A2E}"/>
    <cellStyle name="Percent 5 3 2 4 4" xfId="12572" xr:uid="{64C13DFA-AD1A-40F9-B72A-43CE1FFBECBA}"/>
    <cellStyle name="Percent 5 3 2 4 4 2" xfId="12573" xr:uid="{3479DEC9-2D30-49AD-8501-6FE16EDF4844}"/>
    <cellStyle name="Percent 5 3 2 4 5" xfId="12574" xr:uid="{F9EC700E-4C19-4B1F-AD2C-52F5C13B57C9}"/>
    <cellStyle name="Percent 5 3 2 5" xfId="12575" xr:uid="{12EDE856-A092-48FB-A8CE-2489877C9953}"/>
    <cellStyle name="Percent 5 3 2 5 2" xfId="12576" xr:uid="{27111F42-5C6B-4682-8E4F-E5C41C3C368A}"/>
    <cellStyle name="Percent 5 3 2 5 2 2" xfId="12577" xr:uid="{10C69355-18CB-424F-81A7-863062E5B01C}"/>
    <cellStyle name="Percent 5 3 2 5 3" xfId="12578" xr:uid="{822B8398-E6B6-4C2D-96FD-27F4246F820C}"/>
    <cellStyle name="Percent 5 3 2 5 3 2" xfId="12579" xr:uid="{24148F44-F685-4866-9695-32153AAEA940}"/>
    <cellStyle name="Percent 5 3 2 5 4" xfId="12580" xr:uid="{CE841848-FE01-4E33-A885-B0556119EA0D}"/>
    <cellStyle name="Percent 5 3 2 6" xfId="12581" xr:uid="{D818224D-5251-4E51-BF58-A40AE2BB146C}"/>
    <cellStyle name="Percent 5 3 2 6 2" xfId="12582" xr:uid="{F598752C-9546-46B0-B3BA-94853EFB259B}"/>
    <cellStyle name="Percent 5 3 2 7" xfId="12583" xr:uid="{2617FF4E-F23C-450E-A337-088A915B8109}"/>
    <cellStyle name="Percent 5 3 2 7 2" xfId="12584" xr:uid="{CA34E640-C459-4564-882D-3CC99A72F219}"/>
    <cellStyle name="Percent 5 3 2 8" xfId="12585" xr:uid="{7DD6E4D8-BBDB-46B3-94A9-3BE4845AC397}"/>
    <cellStyle name="Percent 5 3 2 8 2" xfId="12586" xr:uid="{608C2A52-57D2-4FC5-9309-F69BFFD8C4CD}"/>
    <cellStyle name="Percent 5 3 2 9" xfId="12587" xr:uid="{39B5BA48-ADA5-4B6B-82FA-25040F413C4F}"/>
    <cellStyle name="Percent 5 3 3" xfId="12588" xr:uid="{DC27EE5F-6A2C-469D-948F-9E76E3BD43CC}"/>
    <cellStyle name="Percent 5 3 3 2" xfId="12589" xr:uid="{BC754FC3-5445-46F9-85B1-7CDA59364697}"/>
    <cellStyle name="Percent 5 3 3 2 2" xfId="12590" xr:uid="{C718235A-4F4A-4DBA-8A7B-FE7F92F2FEE4}"/>
    <cellStyle name="Percent 5 3 3 3" xfId="12591" xr:uid="{8AA04A28-A5B2-4C0E-A5A5-841BDADB5968}"/>
    <cellStyle name="Percent 5 3 3 3 2" xfId="12592" xr:uid="{524C3AD7-F43A-4B17-8933-8EFEB1BE2102}"/>
    <cellStyle name="Percent 5 3 3 4" xfId="12593" xr:uid="{8B268666-A467-45FD-B57F-74946E80A54D}"/>
    <cellStyle name="Percent 5 3 3 5" xfId="12594" xr:uid="{CD99BED1-40CC-4F21-BBB7-1C289503FCFE}"/>
    <cellStyle name="Percent 5 3 4" xfId="12595" xr:uid="{97417C95-6B05-4BED-98D0-23446AA08236}"/>
    <cellStyle name="Percent 5 3 4 2" xfId="12596" xr:uid="{5BE2A2DB-D04A-48CD-A107-E7285FE4E835}"/>
    <cellStyle name="Percent 5 3 4 2 2" xfId="12597" xr:uid="{356895A6-5061-4353-AF83-304EC099D676}"/>
    <cellStyle name="Percent 5 3 4 3" xfId="12598" xr:uid="{78C1FB76-CCF9-4F33-8C07-24590C6A0944}"/>
    <cellStyle name="Percent 5 3 4 3 2" xfId="12599" xr:uid="{46ADD024-D04D-41F3-9AAC-904BA6F8AE7B}"/>
    <cellStyle name="Percent 5 3 4 4" xfId="12600" xr:uid="{49D8AF88-A6BB-439D-8260-473F6C5D8D94}"/>
    <cellStyle name="Percent 5 3 5" xfId="12601" xr:uid="{E20DAB8A-1393-4C3E-A9FA-AB73384F48B3}"/>
    <cellStyle name="Percent 5 3 5 2" xfId="12602" xr:uid="{8468AAE6-01C1-42F0-95E4-0E0311C990AD}"/>
    <cellStyle name="Percent 5 3 5 2 2" xfId="12603" xr:uid="{91AE7D96-2AF3-460A-9D28-1750A13A079B}"/>
    <cellStyle name="Percent 5 3 5 3" xfId="12604" xr:uid="{DE39621F-FEA6-4318-99D6-19C4C076ADA7}"/>
    <cellStyle name="Percent 5 3 5 3 2" xfId="12605" xr:uid="{9F159F48-8256-4C95-8F42-AA54325EDD90}"/>
    <cellStyle name="Percent 5 3 5 4" xfId="12606" xr:uid="{878DCF34-F522-46CE-9088-309743A09B97}"/>
    <cellStyle name="Percent 5 3 5 4 2" xfId="12607" xr:uid="{241354A9-BF44-4DD9-BF7E-DCA9BBE1345C}"/>
    <cellStyle name="Percent 5 3 5 5" xfId="12608" xr:uid="{D9358C10-F4A7-44BC-9306-AF6EFE6167A0}"/>
    <cellStyle name="Percent 5 3 6" xfId="12609" xr:uid="{2D64DFB4-D6EF-4B81-B41F-9B01A54BDD11}"/>
    <cellStyle name="Percent 5 3 6 2" xfId="12610" xr:uid="{369FB763-CB59-49D4-88DA-4C18E746A72B}"/>
    <cellStyle name="Percent 5 3 6 2 2" xfId="12611" xr:uid="{78F1391B-7D03-4D8F-B31A-6C9A6275F440}"/>
    <cellStyle name="Percent 5 3 6 3" xfId="12612" xr:uid="{FC7335C4-33F0-4C90-993F-49F2FB729670}"/>
    <cellStyle name="Percent 5 3 6 3 2" xfId="12613" xr:uid="{57B06969-C43F-4605-8DC7-E6E226D8C36E}"/>
    <cellStyle name="Percent 5 3 6 4" xfId="12614" xr:uid="{5DE2A4C8-286C-4BB7-A3C1-F2B8463E5E2C}"/>
    <cellStyle name="Percent 5 3 7" xfId="12615" xr:uid="{4D515237-022F-4EEB-89B8-BC6E2913AF52}"/>
    <cellStyle name="Percent 5 3 7 2" xfId="12616" xr:uid="{478CF659-33AC-432B-9481-B00218EC55FD}"/>
    <cellStyle name="Percent 5 3 8" xfId="12617" xr:uid="{A174E122-DEA9-4102-A216-39F14DA15EB6}"/>
    <cellStyle name="Percent 5 3 8 2" xfId="12618" xr:uid="{AFBD6851-D960-430B-BB84-8F9D94ABBD06}"/>
    <cellStyle name="Percent 5 3 9" xfId="12619" xr:uid="{7CEE25C5-67A2-40D2-AF2D-C0E6B8009BAF}"/>
    <cellStyle name="Percent 5 3 9 2" xfId="12620" xr:uid="{D7CF6355-C9D4-4CC5-85DE-FBCE1E9EA6BF}"/>
    <cellStyle name="Percent 5 4" xfId="340" xr:uid="{00000000-0005-0000-0000-0000CF100000}"/>
    <cellStyle name="Percent 5 4 10" xfId="12622" xr:uid="{40123D6C-DFF0-430F-90B0-EC95EBCF59A1}"/>
    <cellStyle name="Percent 5 4 11" xfId="12621" xr:uid="{5943EF42-247A-4330-9ACC-796F6322C285}"/>
    <cellStyle name="Percent 5 4 2" xfId="2958" xr:uid="{00000000-0005-0000-0000-0000D0100000}"/>
    <cellStyle name="Percent 5 4 2 2" xfId="12624" xr:uid="{627B5E57-4250-4480-9AFD-070494E26112}"/>
    <cellStyle name="Percent 5 4 2 2 2" xfId="12625" xr:uid="{75A3D18D-DC50-49D8-A167-CDE1925174CC}"/>
    <cellStyle name="Percent 5 4 2 3" xfId="12626" xr:uid="{85F5FE9A-4535-4BEB-ACDD-E3B4F984B6C8}"/>
    <cellStyle name="Percent 5 4 2 3 2" xfId="12627" xr:uid="{E4124E49-43FC-4012-B9E7-3EC59E927319}"/>
    <cellStyle name="Percent 5 4 2 4" xfId="12628" xr:uid="{416A446E-367D-4531-BF1B-2187E8DD2330}"/>
    <cellStyle name="Percent 5 4 2 5" xfId="12623" xr:uid="{C21346FF-2AC4-4E0C-94E5-12133C73FE82}"/>
    <cellStyle name="Percent 5 4 3" xfId="12629" xr:uid="{7069F228-EFB2-43F8-81BB-4C682C406D1C}"/>
    <cellStyle name="Percent 5 4 3 2" xfId="12630" xr:uid="{718B138B-AFE1-4FF6-9154-58C44A8EEC26}"/>
    <cellStyle name="Percent 5 4 3 2 2" xfId="12631" xr:uid="{BA73F915-AA15-49A3-BB95-B649A369829C}"/>
    <cellStyle name="Percent 5 4 3 3" xfId="12632" xr:uid="{6C6A92A0-5112-4EAE-90F2-2205A20DDAFB}"/>
    <cellStyle name="Percent 5 4 3 3 2" xfId="12633" xr:uid="{B3E388C7-1A71-4A6F-9E25-DE3D63716D58}"/>
    <cellStyle name="Percent 5 4 3 4" xfId="12634" xr:uid="{C2ABB6F9-714E-4479-BB52-5B05C508A131}"/>
    <cellStyle name="Percent 5 4 4" xfId="12635" xr:uid="{F0CF888B-F690-4159-B983-B5D704954E5C}"/>
    <cellStyle name="Percent 5 4 4 2" xfId="12636" xr:uid="{D9B9EBFA-7E6D-4124-8E38-5002A696C6DB}"/>
    <cellStyle name="Percent 5 4 4 2 2" xfId="12637" xr:uid="{18A92137-5A4A-4895-B65C-DC76FBDD47BD}"/>
    <cellStyle name="Percent 5 4 4 3" xfId="12638" xr:uid="{CA81EB38-C01B-48D7-85F2-B26A7221529F}"/>
    <cellStyle name="Percent 5 4 4 3 2" xfId="12639" xr:uid="{F4328853-8BBB-47A9-9650-68F25316ABA4}"/>
    <cellStyle name="Percent 5 4 4 4" xfId="12640" xr:uid="{403BB8AE-3C6D-4969-978C-59FD77E9C85F}"/>
    <cellStyle name="Percent 5 4 4 4 2" xfId="12641" xr:uid="{96466C37-2A65-4BE6-A7DD-056E441F228B}"/>
    <cellStyle name="Percent 5 4 4 5" xfId="12642" xr:uid="{2EC9F14F-4E2D-4E99-AE3A-D07724A3F5F9}"/>
    <cellStyle name="Percent 5 4 5" xfId="12643" xr:uid="{8DBE8210-6E21-49DE-8A23-D05D6D3806AD}"/>
    <cellStyle name="Percent 5 4 5 2" xfId="12644" xr:uid="{ED939619-CACA-466D-8D92-661A0B89172A}"/>
    <cellStyle name="Percent 5 4 5 2 2" xfId="12645" xr:uid="{8D44F390-117B-4FB1-ACE5-0C6B4BE46A10}"/>
    <cellStyle name="Percent 5 4 5 3" xfId="12646" xr:uid="{2C06D9E8-4458-47C2-A987-8396A4FD1561}"/>
    <cellStyle name="Percent 5 4 5 3 2" xfId="12647" xr:uid="{6327A19E-D0B2-4496-B7BE-F1A1C18C33DC}"/>
    <cellStyle name="Percent 5 4 5 4" xfId="12648" xr:uid="{42C23BEE-6B3E-4966-9C0F-1F5FE6A25E89}"/>
    <cellStyle name="Percent 5 4 6" xfId="12649" xr:uid="{BFE9898E-79EA-4CA9-9BFE-BFBA04413ED1}"/>
    <cellStyle name="Percent 5 4 6 2" xfId="12650" xr:uid="{5FB23884-EC3D-47D8-BD26-653941BF9726}"/>
    <cellStyle name="Percent 5 4 7" xfId="12651" xr:uid="{DBE855AF-B1F8-4DEF-B3DD-C13027308E5E}"/>
    <cellStyle name="Percent 5 4 7 2" xfId="12652" xr:uid="{7DCF4BD7-2C00-471A-9191-03D9C5E26FE9}"/>
    <cellStyle name="Percent 5 4 8" xfId="12653" xr:uid="{47E150D3-ACB2-4321-82D3-45A51BD553F3}"/>
    <cellStyle name="Percent 5 4 8 2" xfId="12654" xr:uid="{EE0AC4AC-1FB0-4AFC-BE81-1109C50BDAE5}"/>
    <cellStyle name="Percent 5 4 9" xfId="12655" xr:uid="{AD946AF2-7E23-44E0-AE41-6146B321F34E}"/>
    <cellStyle name="Percent 5 5" xfId="2956" xr:uid="{00000000-0005-0000-0000-0000D1100000}"/>
    <cellStyle name="Percent 5 5 10" xfId="12657" xr:uid="{E423B45B-4FDE-4CC2-8564-7A83EECD188D}"/>
    <cellStyle name="Percent 5 5 11" xfId="12656" xr:uid="{6E2DFAB5-C59E-4A1A-8918-0AA339E7DE47}"/>
    <cellStyle name="Percent 5 5 2" xfId="4718" xr:uid="{00000000-0005-0000-0000-0000D2100000}"/>
    <cellStyle name="Percent 5 5 2 2" xfId="12659" xr:uid="{DF230C48-2D74-4EF6-BC6F-FCCDC1DD5D7A}"/>
    <cellStyle name="Percent 5 5 2 2 2" xfId="12660" xr:uid="{7AE6AD55-021C-4A7C-8311-E7324D3B1FD1}"/>
    <cellStyle name="Percent 5 5 2 3" xfId="12661" xr:uid="{DA126F8E-FED6-41AA-A4F5-B1E4A6793E1D}"/>
    <cellStyle name="Percent 5 5 2 3 2" xfId="12662" xr:uid="{6C80701E-0349-4ACE-B37A-F9ECFAF9B95D}"/>
    <cellStyle name="Percent 5 5 2 4" xfId="12663" xr:uid="{156E6576-7486-495D-B4EF-F2B3785B6E56}"/>
    <cellStyle name="Percent 5 5 2 5" xfId="12658" xr:uid="{16D4824B-C702-4FF5-BDB2-5ECDF9AF4325}"/>
    <cellStyle name="Percent 5 5 3" xfId="12664" xr:uid="{8C2D7309-1B57-4471-A303-F0CF3464EBBC}"/>
    <cellStyle name="Percent 5 5 3 2" xfId="12665" xr:uid="{3897F338-C729-42DA-8C03-C0818C40E9DA}"/>
    <cellStyle name="Percent 5 5 3 2 2" xfId="12666" xr:uid="{A7D524A2-A4C9-4E6D-8048-BB4720D15082}"/>
    <cellStyle name="Percent 5 5 3 3" xfId="12667" xr:uid="{538E6758-7C9E-4751-8FB1-12C1D6C7AC47}"/>
    <cellStyle name="Percent 5 5 3 3 2" xfId="12668" xr:uid="{A4D1C102-3EEF-43CC-AF32-1D9CCB0BFC75}"/>
    <cellStyle name="Percent 5 5 3 4" xfId="12669" xr:uid="{7829D1E3-5381-447C-AD3E-13061282199B}"/>
    <cellStyle name="Percent 5 5 4" xfId="12670" xr:uid="{627CBAB1-5EAC-4A9E-9E66-FADAE922110A}"/>
    <cellStyle name="Percent 5 5 4 2" xfId="12671" xr:uid="{9C74C891-C318-4F3E-950C-A87B67B5863D}"/>
    <cellStyle name="Percent 5 5 4 2 2" xfId="12672" xr:uid="{D6C9CB06-3D36-494B-AA7E-9977FF6376DF}"/>
    <cellStyle name="Percent 5 5 4 3" xfId="12673" xr:uid="{E7FC0384-098C-4C0E-8A4A-FCF7DDD1B702}"/>
    <cellStyle name="Percent 5 5 4 3 2" xfId="12674" xr:uid="{CC168354-C598-43B0-AFE1-60658B0A9CD3}"/>
    <cellStyle name="Percent 5 5 4 4" xfId="12675" xr:uid="{8ACD1A6D-FD7C-42A7-A15C-506B76325FF4}"/>
    <cellStyle name="Percent 5 5 4 4 2" xfId="12676" xr:uid="{EED33F77-6AA7-48E9-8809-7F3EC543D6A0}"/>
    <cellStyle name="Percent 5 5 4 5" xfId="12677" xr:uid="{140E88CA-9A99-4405-A1C1-8B04A22A1BA2}"/>
    <cellStyle name="Percent 5 5 5" xfId="12678" xr:uid="{B26B6F24-7D3E-4501-810C-14E2C16A5447}"/>
    <cellStyle name="Percent 5 5 5 2" xfId="12679" xr:uid="{67542DB3-7B4B-4F66-9A82-EC39064047F5}"/>
    <cellStyle name="Percent 5 5 5 2 2" xfId="12680" xr:uid="{A8AE52F7-5E89-481F-9068-3061B2EBB8B4}"/>
    <cellStyle name="Percent 5 5 5 3" xfId="12681" xr:uid="{D2FB6CF7-70C2-4E5E-8779-819379F08B6B}"/>
    <cellStyle name="Percent 5 5 5 3 2" xfId="12682" xr:uid="{95D3E9A3-9D97-4E45-A4EA-C933A2DCD878}"/>
    <cellStyle name="Percent 5 5 5 4" xfId="12683" xr:uid="{A6B7C7FB-EA3A-403E-B815-BA4004884124}"/>
    <cellStyle name="Percent 5 5 6" xfId="12684" xr:uid="{3CAAA7AD-9B09-410A-88B4-071BF2910F30}"/>
    <cellStyle name="Percent 5 5 6 2" xfId="12685" xr:uid="{CEF23C91-4AF4-4E39-A9BE-CE9A924B4F93}"/>
    <cellStyle name="Percent 5 5 7" xfId="12686" xr:uid="{0D1FA4A1-862E-4E0A-B0A3-3C716DC9CF15}"/>
    <cellStyle name="Percent 5 5 7 2" xfId="12687" xr:uid="{93DC5CA1-B18D-4F9A-8E15-8386C5D59E34}"/>
    <cellStyle name="Percent 5 5 8" xfId="12688" xr:uid="{C5D1DBFF-91DD-4A1A-A822-F3FED68AA00A}"/>
    <cellStyle name="Percent 5 5 8 2" xfId="12689" xr:uid="{C8BDE517-7387-41BF-AF6C-603A6D5F592C}"/>
    <cellStyle name="Percent 5 5 9" xfId="12690" xr:uid="{9DDA055A-5E46-4F85-A866-C9EB730E48EE}"/>
    <cellStyle name="Percent 5 6" xfId="4719" xr:uid="{00000000-0005-0000-0000-0000D3100000}"/>
    <cellStyle name="Percent 5 6 10" xfId="12692" xr:uid="{5B312C04-AF04-47C6-B01E-638579BB5777}"/>
    <cellStyle name="Percent 5 6 11" xfId="12691" xr:uid="{95EFF315-F574-41D3-9AF9-D4CA64A5A624}"/>
    <cellStyle name="Percent 5 6 2" xfId="12693" xr:uid="{1CD2199A-7E86-458F-8068-A9D29C4D4113}"/>
    <cellStyle name="Percent 5 6 2 2" xfId="12694" xr:uid="{215842E9-7E5E-413D-A0E6-953C9AF8A5CC}"/>
    <cellStyle name="Percent 5 6 2 2 2" xfId="12695" xr:uid="{7AC88F8A-E5BB-460C-9FA1-CE25FABE2A4F}"/>
    <cellStyle name="Percent 5 6 2 3" xfId="12696" xr:uid="{E60B8DAC-E19B-458C-9060-CCC1C3E163D0}"/>
    <cellStyle name="Percent 5 6 2 3 2" xfId="12697" xr:uid="{4FD9A624-5F44-4017-9957-38EF8EC6D106}"/>
    <cellStyle name="Percent 5 6 2 4" xfId="12698" xr:uid="{F25A927E-9C88-4F12-B59F-D84224C097EE}"/>
    <cellStyle name="Percent 5 6 3" xfId="12699" xr:uid="{60E8FAD8-F8A1-40AF-9B03-D94B0C48CB00}"/>
    <cellStyle name="Percent 5 6 3 2" xfId="12700" xr:uid="{4B34E867-69A5-41F1-81A0-25C97FC6393A}"/>
    <cellStyle name="Percent 5 6 3 2 2" xfId="12701" xr:uid="{777E2569-B5B4-47E4-8ECC-A33057CDB1E6}"/>
    <cellStyle name="Percent 5 6 3 3" xfId="12702" xr:uid="{1649C102-4F5E-4774-B79E-0DE0332FC658}"/>
    <cellStyle name="Percent 5 6 3 3 2" xfId="12703" xr:uid="{6C9E2CB1-AEEC-4F1F-8964-F9775E7B44FF}"/>
    <cellStyle name="Percent 5 6 3 4" xfId="12704" xr:uid="{7409E3A5-AB15-4922-9E18-3A2C918C6BA6}"/>
    <cellStyle name="Percent 5 6 4" xfId="12705" xr:uid="{1E384653-25FC-49C0-8EA4-6D70B58D61E4}"/>
    <cellStyle name="Percent 5 6 4 2" xfId="12706" xr:uid="{FF9F104A-3C82-4208-A49D-CD2DA6B7895A}"/>
    <cellStyle name="Percent 5 6 4 2 2" xfId="12707" xr:uid="{E3FC24BC-76BB-4FAB-8E33-EB1C685EF4C4}"/>
    <cellStyle name="Percent 5 6 4 3" xfId="12708" xr:uid="{D6DAE1E1-9208-4C1F-BAE2-3EE87788759C}"/>
    <cellStyle name="Percent 5 6 4 3 2" xfId="12709" xr:uid="{9700EC5B-17CA-4E05-8841-2C8D6CD01586}"/>
    <cellStyle name="Percent 5 6 4 4" xfId="12710" xr:uid="{86B15F08-4BD6-4EC5-A305-F162E7335BC2}"/>
    <cellStyle name="Percent 5 6 4 4 2" xfId="12711" xr:uid="{FDD16F83-616A-4859-A1F9-096E74FCD9ED}"/>
    <cellStyle name="Percent 5 6 4 5" xfId="12712" xr:uid="{558D90E2-2158-4B16-9962-5DCCBB7A8D1C}"/>
    <cellStyle name="Percent 5 6 5" xfId="12713" xr:uid="{69D8067E-D923-488E-BC74-2E241E5E64AB}"/>
    <cellStyle name="Percent 5 6 5 2" xfId="12714" xr:uid="{6E47341F-A021-4160-95DE-1F66749530CD}"/>
    <cellStyle name="Percent 5 6 5 2 2" xfId="12715" xr:uid="{B525F13E-9EDE-4536-9276-C1CFE3C7F41F}"/>
    <cellStyle name="Percent 5 6 5 3" xfId="12716" xr:uid="{E56AB115-66BF-4BCA-905A-BBA9011CD783}"/>
    <cellStyle name="Percent 5 6 5 3 2" xfId="12717" xr:uid="{C898CCBB-8CCB-42D8-A87C-BFFC39C8E6BC}"/>
    <cellStyle name="Percent 5 6 5 4" xfId="12718" xr:uid="{5AEB35F4-9A41-4C88-B6D2-3E4CDB44C0E6}"/>
    <cellStyle name="Percent 5 6 6" xfId="12719" xr:uid="{238F73C9-624D-4A6C-BBE7-50CC33150529}"/>
    <cellStyle name="Percent 5 6 6 2" xfId="12720" xr:uid="{764DA8F3-CC35-4EE2-8987-47AF2FF58407}"/>
    <cellStyle name="Percent 5 6 7" xfId="12721" xr:uid="{2BA6A3F7-FD87-462C-9584-D96BB691411B}"/>
    <cellStyle name="Percent 5 6 7 2" xfId="12722" xr:uid="{4FD6EEAE-DAA1-473E-9744-BCC3FD733C58}"/>
    <cellStyle name="Percent 5 6 8" xfId="12723" xr:uid="{8EC56265-A507-48EA-8400-650702923317}"/>
    <cellStyle name="Percent 5 6 8 2" xfId="12724" xr:uid="{C30CE13F-2B2D-4035-9515-82F02E09CAAF}"/>
    <cellStyle name="Percent 5 6 9" xfId="12725" xr:uid="{63FB0925-F7A3-41D9-8F0F-C6D8F00BCC3B}"/>
    <cellStyle name="Percent 5 7" xfId="4720" xr:uid="{00000000-0005-0000-0000-0000D4100000}"/>
    <cellStyle name="Percent 5 7 10" xfId="12727" xr:uid="{140EB03C-4D50-4FCD-BF03-100FCA397C2F}"/>
    <cellStyle name="Percent 5 7 11" xfId="12726" xr:uid="{0E652076-A8C0-43EF-B818-4FE1965F3CFA}"/>
    <cellStyle name="Percent 5 7 2" xfId="12728" xr:uid="{AABDBF19-FA4B-44A2-ABB1-E517B253893D}"/>
    <cellStyle name="Percent 5 7 2 2" xfId="12729" xr:uid="{07E6C9C0-1BF3-4D50-B339-6A7C0869249E}"/>
    <cellStyle name="Percent 5 7 2 2 2" xfId="12730" xr:uid="{113394FC-E68E-4BFB-B206-DEF396FDAF61}"/>
    <cellStyle name="Percent 5 7 2 3" xfId="12731" xr:uid="{8FE6B04F-7A63-4D52-809A-0EF7A1582FA4}"/>
    <cellStyle name="Percent 5 7 2 3 2" xfId="12732" xr:uid="{463A7253-1C54-42F0-B5F3-DCC1D61F019A}"/>
    <cellStyle name="Percent 5 7 2 4" xfId="12733" xr:uid="{3281B727-4E54-47C3-98EE-842641FD02C9}"/>
    <cellStyle name="Percent 5 7 3" xfId="12734" xr:uid="{9430A57B-77DB-4852-94B7-6A7E2B70DE83}"/>
    <cellStyle name="Percent 5 7 3 2" xfId="12735" xr:uid="{D1564F1A-D76C-4300-971E-764DC113B360}"/>
    <cellStyle name="Percent 5 7 3 2 2" xfId="12736" xr:uid="{08DB58D2-4C8A-4266-B952-697EE49EF263}"/>
    <cellStyle name="Percent 5 7 3 3" xfId="12737" xr:uid="{49B8F334-CD03-4650-95BA-E2FC13F53681}"/>
    <cellStyle name="Percent 5 7 3 3 2" xfId="12738" xr:uid="{1AEAB8B8-4C5A-4043-8ABA-B6812877C6A5}"/>
    <cellStyle name="Percent 5 7 3 4" xfId="12739" xr:uid="{24786AE5-AD4C-428E-BB1F-0E16193E4B27}"/>
    <cellStyle name="Percent 5 7 4" xfId="12740" xr:uid="{BD1BD0E5-9D84-45C0-A927-8B685315DD44}"/>
    <cellStyle name="Percent 5 7 4 2" xfId="12741" xr:uid="{861C6EE4-C3CE-4D62-9D95-279C5614A964}"/>
    <cellStyle name="Percent 5 7 4 2 2" xfId="12742" xr:uid="{6678F8F2-2F01-47A1-B240-F91ABDCDB1F6}"/>
    <cellStyle name="Percent 5 7 4 3" xfId="12743" xr:uid="{BE1A8172-E750-438B-9BCC-69F49081D154}"/>
    <cellStyle name="Percent 5 7 4 3 2" xfId="12744" xr:uid="{9FBC3DFF-EDBF-453E-801F-B10CCB10B5A0}"/>
    <cellStyle name="Percent 5 7 4 4" xfId="12745" xr:uid="{570E0F86-5C0C-4179-9235-AE243081A935}"/>
    <cellStyle name="Percent 5 7 4 4 2" xfId="12746" xr:uid="{EB2D3004-2428-4D40-B3F4-8D39E84A7AE9}"/>
    <cellStyle name="Percent 5 7 4 5" xfId="12747" xr:uid="{1E5D957E-BEB0-4989-AC90-26C9385F05E9}"/>
    <cellStyle name="Percent 5 7 5" xfId="12748" xr:uid="{EAC62495-0508-47B7-98EE-5B278487BB73}"/>
    <cellStyle name="Percent 5 7 5 2" xfId="12749" xr:uid="{C71276A7-25FE-4CA8-A054-0B35085AC223}"/>
    <cellStyle name="Percent 5 7 5 2 2" xfId="12750" xr:uid="{D4C24F06-A262-47A7-A0C1-64ACF104B527}"/>
    <cellStyle name="Percent 5 7 5 3" xfId="12751" xr:uid="{B557580A-ADD8-44BC-8FDA-C18A65319298}"/>
    <cellStyle name="Percent 5 7 5 3 2" xfId="12752" xr:uid="{2163B4B7-1E95-460D-822D-9616E7E240D1}"/>
    <cellStyle name="Percent 5 7 5 4" xfId="12753" xr:uid="{596E6502-C2C0-4350-B326-22762F912280}"/>
    <cellStyle name="Percent 5 7 6" xfId="12754" xr:uid="{0D8A402B-2EAB-4F0D-A0BD-CD8FDCA690EC}"/>
    <cellStyle name="Percent 5 7 6 2" xfId="12755" xr:uid="{903F352C-8181-4661-A472-C95C7B58206D}"/>
    <cellStyle name="Percent 5 7 7" xfId="12756" xr:uid="{938B327C-E42C-48F1-94C5-579A2BEAE19F}"/>
    <cellStyle name="Percent 5 7 7 2" xfId="12757" xr:uid="{C8F02E7A-2A01-4E44-814B-4C1A09D7267E}"/>
    <cellStyle name="Percent 5 7 8" xfId="12758" xr:uid="{43A9165A-908E-40C1-B126-311F4F988B39}"/>
    <cellStyle name="Percent 5 7 8 2" xfId="12759" xr:uid="{CF8DB1FE-1628-4493-AA90-0453806AA271}"/>
    <cellStyle name="Percent 5 7 9" xfId="12760" xr:uid="{5F7482CE-BBFC-4BF1-B311-05E80A8AB993}"/>
    <cellStyle name="Percent 5 8" xfId="4721" xr:uid="{00000000-0005-0000-0000-0000D5100000}"/>
    <cellStyle name="Percent 5 8 10" xfId="12762" xr:uid="{A8159DEA-BD7B-441A-858B-CE9E341A282B}"/>
    <cellStyle name="Percent 5 8 11" xfId="12761" xr:uid="{BAFC9685-99CB-49E9-A970-04F3ECBABEA5}"/>
    <cellStyle name="Percent 5 8 2" xfId="12763" xr:uid="{4D69034B-0387-4041-A12F-C7FFB5E68BAB}"/>
    <cellStyle name="Percent 5 8 2 2" xfId="12764" xr:uid="{9A30BCE8-2817-4974-8E7D-C0C3E6E5CFFB}"/>
    <cellStyle name="Percent 5 8 2 2 2" xfId="12765" xr:uid="{33B621F4-601C-4751-A616-ADB8639E9A48}"/>
    <cellStyle name="Percent 5 8 2 3" xfId="12766" xr:uid="{6AB7B48F-7DCD-45E7-B854-3F874127DFF6}"/>
    <cellStyle name="Percent 5 8 2 3 2" xfId="12767" xr:uid="{AA057F78-45C2-4C25-8DAF-D1BAC3C35CEE}"/>
    <cellStyle name="Percent 5 8 2 4" xfId="12768" xr:uid="{F5B30446-3C04-4705-98E8-9B124FAD4E9B}"/>
    <cellStyle name="Percent 5 8 3" xfId="12769" xr:uid="{EB869A73-0476-4B42-8E89-A5B00CAC3454}"/>
    <cellStyle name="Percent 5 8 3 2" xfId="12770" xr:uid="{1A6930B1-86D5-4BD4-80BD-3E7C2771264F}"/>
    <cellStyle name="Percent 5 8 3 2 2" xfId="12771" xr:uid="{717B1444-D6B4-4880-A650-59CBA22CC7E4}"/>
    <cellStyle name="Percent 5 8 3 3" xfId="12772" xr:uid="{0C3261BE-AF11-4F1D-9B0B-7E7854A46F10}"/>
    <cellStyle name="Percent 5 8 3 3 2" xfId="12773" xr:uid="{F6E3FAA6-DFA2-4A27-A5FC-81094A4DBBE7}"/>
    <cellStyle name="Percent 5 8 3 4" xfId="12774" xr:uid="{8833AF63-47A5-4C76-9783-F1EE257F415E}"/>
    <cellStyle name="Percent 5 8 4" xfId="12775" xr:uid="{1F28AD70-97E4-41E5-AB85-1B35459C8971}"/>
    <cellStyle name="Percent 5 8 4 2" xfId="12776" xr:uid="{5B24FD1F-4405-4189-9254-29D4FAAD1525}"/>
    <cellStyle name="Percent 5 8 4 2 2" xfId="12777" xr:uid="{421706AE-379F-4E1E-8A7C-9630D19A5378}"/>
    <cellStyle name="Percent 5 8 4 3" xfId="12778" xr:uid="{169E17E0-494C-4828-87CA-9D6E4B1843E1}"/>
    <cellStyle name="Percent 5 8 4 3 2" xfId="12779" xr:uid="{91FFBD92-A85B-4932-9F8D-E5CD2341C52D}"/>
    <cellStyle name="Percent 5 8 4 4" xfId="12780" xr:uid="{71D15E20-D60A-4AC6-B6C3-6955A3DE3FCF}"/>
    <cellStyle name="Percent 5 8 4 4 2" xfId="12781" xr:uid="{623AE6F5-FB7F-4839-80A1-9C57D195E02E}"/>
    <cellStyle name="Percent 5 8 4 5" xfId="12782" xr:uid="{172A7D08-03A4-4230-B812-FDF234891966}"/>
    <cellStyle name="Percent 5 8 5" xfId="12783" xr:uid="{4D4E48BE-7B75-40DD-8F73-22C6FB593618}"/>
    <cellStyle name="Percent 5 8 5 2" xfId="12784" xr:uid="{52CA80F0-F17E-4939-988D-F2829D703F95}"/>
    <cellStyle name="Percent 5 8 5 2 2" xfId="12785" xr:uid="{EB91436C-7209-4634-A58F-D9CC46168438}"/>
    <cellStyle name="Percent 5 8 5 3" xfId="12786" xr:uid="{46EFFEC8-12CF-4A4F-AB0A-307EA7E4DA26}"/>
    <cellStyle name="Percent 5 8 5 3 2" xfId="12787" xr:uid="{96686464-08AC-4FC9-B803-2EB0B9606DBB}"/>
    <cellStyle name="Percent 5 8 5 4" xfId="12788" xr:uid="{041DAA2E-4F06-45E2-AA4B-D2D601E39630}"/>
    <cellStyle name="Percent 5 8 6" xfId="12789" xr:uid="{AD227C5E-EDB7-42B4-B0BE-D1BEEBF9C429}"/>
    <cellStyle name="Percent 5 8 6 2" xfId="12790" xr:uid="{D4D5A472-AB57-42C0-9D17-2782413278D4}"/>
    <cellStyle name="Percent 5 8 7" xfId="12791" xr:uid="{BC57B6ED-F871-4724-9291-3ABC0F904F0E}"/>
    <cellStyle name="Percent 5 8 7 2" xfId="12792" xr:uid="{94C5EE88-3760-4996-8B70-1C14C79EE3BF}"/>
    <cellStyle name="Percent 5 8 8" xfId="12793" xr:uid="{D3380D57-45DF-4CE4-899D-298E51D82354}"/>
    <cellStyle name="Percent 5 8 8 2" xfId="12794" xr:uid="{49E133F1-85CC-44FD-B1BD-ED897AC4737B}"/>
    <cellStyle name="Percent 5 8 9" xfId="12795" xr:uid="{61D3D928-4546-446C-815B-B6DC08EE7667}"/>
    <cellStyle name="Percent 5 9" xfId="4722" xr:uid="{00000000-0005-0000-0000-0000D6100000}"/>
    <cellStyle name="Percent 5 9 10" xfId="12797" xr:uid="{BD4C192E-D802-44D3-A166-5B752E7B9D99}"/>
    <cellStyle name="Percent 5 9 11" xfId="12796" xr:uid="{9F633C3F-3087-49CD-9968-496A726E903F}"/>
    <cellStyle name="Percent 5 9 2" xfId="4723" xr:uid="{00000000-0005-0000-0000-0000D7100000}"/>
    <cellStyle name="Percent 5 9 2 2" xfId="12799" xr:uid="{4906DEBF-00E3-4D44-B1EA-90081EB7A248}"/>
    <cellStyle name="Percent 5 9 2 2 2" xfId="12800" xr:uid="{0702B4EA-7A0F-42B8-B0AC-F69F3E93140E}"/>
    <cellStyle name="Percent 5 9 2 3" xfId="12801" xr:uid="{0F190616-2948-4E7C-B9DB-A5E2DEBC930D}"/>
    <cellStyle name="Percent 5 9 2 3 2" xfId="12802" xr:uid="{6514729D-8651-42DF-BBFB-AF587D485BE0}"/>
    <cellStyle name="Percent 5 9 2 4" xfId="12803" xr:uid="{75524EA1-A02F-4EC0-8DC6-E63EAD8BF565}"/>
    <cellStyle name="Percent 5 9 2 5" xfId="12798" xr:uid="{E6681745-D322-4F50-ACEA-8BF819C49A93}"/>
    <cellStyle name="Percent 5 9 3" xfId="12804" xr:uid="{B81C2884-1E8A-444A-A8E4-5F299D010910}"/>
    <cellStyle name="Percent 5 9 3 2" xfId="12805" xr:uid="{4D0C57AA-C29D-4967-85A0-ED99CA1ACDF3}"/>
    <cellStyle name="Percent 5 9 3 2 2" xfId="12806" xr:uid="{52F92139-86F8-4B37-8A5B-0EC80A0B3099}"/>
    <cellStyle name="Percent 5 9 3 3" xfId="12807" xr:uid="{91CE888D-17EB-40CD-9E21-760B9EE24B42}"/>
    <cellStyle name="Percent 5 9 3 3 2" xfId="12808" xr:uid="{B2CEE789-C580-4FD3-AE6D-DA7BB2FF1A27}"/>
    <cellStyle name="Percent 5 9 3 4" xfId="12809" xr:uid="{61A3F2AF-9E42-426F-8683-468F645D74C6}"/>
    <cellStyle name="Percent 5 9 4" xfId="12810" xr:uid="{9F104AE6-3A80-4E5C-8C27-F563B202486B}"/>
    <cellStyle name="Percent 5 9 4 2" xfId="12811" xr:uid="{20E7420E-25CE-4C37-AC25-1DC8F5E1C0EF}"/>
    <cellStyle name="Percent 5 9 4 2 2" xfId="12812" xr:uid="{3B6801A9-3ADA-40DF-A9D0-AEB09E3C6F7C}"/>
    <cellStyle name="Percent 5 9 4 3" xfId="12813" xr:uid="{9104A4BD-8193-4BBC-8936-F264462CB185}"/>
    <cellStyle name="Percent 5 9 4 3 2" xfId="12814" xr:uid="{217E19C3-E3AD-4985-9C2B-459F1528504E}"/>
    <cellStyle name="Percent 5 9 4 4" xfId="12815" xr:uid="{98233D24-E8F2-4B42-BF10-6DABF52F1DA6}"/>
    <cellStyle name="Percent 5 9 4 4 2" xfId="12816" xr:uid="{04CC78BE-ABA4-4DB4-80AD-C0DEF3CF1FAC}"/>
    <cellStyle name="Percent 5 9 4 5" xfId="12817" xr:uid="{02ABE617-852A-4EE7-BE0A-3BFFE310BA08}"/>
    <cellStyle name="Percent 5 9 5" xfId="12818" xr:uid="{720CED9C-BAF1-4C56-91B0-D53553AD42FE}"/>
    <cellStyle name="Percent 5 9 5 2" xfId="12819" xr:uid="{50057287-BD29-4D60-96C4-5B7AD15B87A7}"/>
    <cellStyle name="Percent 5 9 5 2 2" xfId="12820" xr:uid="{C0DF3A12-8312-4666-A84B-115CD7C41E30}"/>
    <cellStyle name="Percent 5 9 5 3" xfId="12821" xr:uid="{7FEE861B-85F6-4972-8F78-6136B9752541}"/>
    <cellStyle name="Percent 5 9 5 3 2" xfId="12822" xr:uid="{FC522526-0E2D-419E-AFBD-63E8261A6B1B}"/>
    <cellStyle name="Percent 5 9 5 4" xfId="12823" xr:uid="{04BE1602-DF05-436E-95FE-88CAFF0A6791}"/>
    <cellStyle name="Percent 5 9 6" xfId="12824" xr:uid="{CEB76146-273C-41DF-8DEA-FADD9F0A7FE9}"/>
    <cellStyle name="Percent 5 9 6 2" xfId="12825" xr:uid="{3E948C32-2235-4CFB-9419-89E1D11E13DF}"/>
    <cellStyle name="Percent 5 9 7" xfId="12826" xr:uid="{92E86F0C-D64D-4BDF-8E01-85E2379336A1}"/>
    <cellStyle name="Percent 5 9 7 2" xfId="12827" xr:uid="{CEC28711-D2D6-443B-ACFF-D0B6C53520BF}"/>
    <cellStyle name="Percent 5 9 8" xfId="12828" xr:uid="{24530775-74B9-4716-8B38-4DDB9D6BED1E}"/>
    <cellStyle name="Percent 5 9 8 2" xfId="12829" xr:uid="{ADFA1DC7-D5C9-4F72-9137-82FD3BBFF699}"/>
    <cellStyle name="Percent 5 9 9" xfId="12830" xr:uid="{F39C96A9-11B4-4F6E-A5E1-075A7373ED6F}"/>
    <cellStyle name="Percent 6" xfId="289" xr:uid="{00000000-0005-0000-0000-0000D8100000}"/>
    <cellStyle name="Percent 6 10" xfId="12832" xr:uid="{C26B5EF6-1CF4-4322-A9A6-DA3A5CEEB4DF}"/>
    <cellStyle name="Percent 6 10 2" xfId="12833" xr:uid="{8A1B258C-3BD7-4474-B2C9-73FBCCBEAE83}"/>
    <cellStyle name="Percent 6 10 2 2" xfId="12834" xr:uid="{926D060B-6786-4152-A31D-B4402EB784B2}"/>
    <cellStyle name="Percent 6 10 3" xfId="12835" xr:uid="{F6CF512F-7729-41CB-9127-3BD1681F06A9}"/>
    <cellStyle name="Percent 6 10 3 2" xfId="12836" xr:uid="{1DB90669-59BC-42E4-80CC-2679A6798468}"/>
    <cellStyle name="Percent 6 10 4" xfId="12837" xr:uid="{B9C6C733-036A-4AC0-8A27-B67C9EC3D868}"/>
    <cellStyle name="Percent 6 10 5" xfId="12838" xr:uid="{326D53F2-9711-4ABA-A267-14E745551DF3}"/>
    <cellStyle name="Percent 6 11" xfId="12839" xr:uid="{0A01D600-7549-47B9-B5F9-6347E3B0C3D7}"/>
    <cellStyle name="Percent 6 11 2" xfId="12840" xr:uid="{67A3CADE-EE23-4935-8B71-1BE7FA2089E6}"/>
    <cellStyle name="Percent 6 11 2 2" xfId="12841" xr:uid="{AA6B5945-FC2E-447B-8D76-9FF982583805}"/>
    <cellStyle name="Percent 6 11 3" xfId="12842" xr:uid="{ED77278A-31E7-4270-8BC2-537A3E7C976E}"/>
    <cellStyle name="Percent 6 11 3 2" xfId="12843" xr:uid="{B3AC3824-BC2E-4073-B84A-E8160D8EE165}"/>
    <cellStyle name="Percent 6 11 4" xfId="12844" xr:uid="{23B52AD8-4E11-4D4B-9956-1FAE6BD553DB}"/>
    <cellStyle name="Percent 6 11 5" xfId="12845" xr:uid="{381A0FCC-2C0A-4221-88E7-771D4C3A25DA}"/>
    <cellStyle name="Percent 6 12" xfId="12846" xr:uid="{793B7D25-31AE-4232-9B43-966023A52716}"/>
    <cellStyle name="Percent 6 12 2" xfId="12847" xr:uid="{C90A4CE7-EAB2-4963-B8D5-E245571C0E0F}"/>
    <cellStyle name="Percent 6 12 2 2" xfId="12848" xr:uid="{80B1A232-2912-4080-8563-04E12034ED30}"/>
    <cellStyle name="Percent 6 12 3" xfId="12849" xr:uid="{A40C1264-67BC-4017-89C7-92D6CB1BC003}"/>
    <cellStyle name="Percent 6 12 3 2" xfId="12850" xr:uid="{18423B0F-C5FD-4B62-B5D3-C770FB20B10A}"/>
    <cellStyle name="Percent 6 12 4" xfId="12851" xr:uid="{AF143706-79EB-4912-886E-194D1BB3E317}"/>
    <cellStyle name="Percent 6 13" xfId="12852" xr:uid="{BA88FD32-58FE-44B0-B536-03AB1D194077}"/>
    <cellStyle name="Percent 6 13 2" xfId="12853" xr:uid="{9DCF85C6-C10C-4577-B7B5-8E593D6FEBA5}"/>
    <cellStyle name="Percent 6 13 2 2" xfId="12854" xr:uid="{E7718DBB-8C51-465C-AD99-C27A0AAE4EA7}"/>
    <cellStyle name="Percent 6 13 3" xfId="12855" xr:uid="{4888ABDD-25FF-4725-9AF5-ECFA140F1D05}"/>
    <cellStyle name="Percent 6 13 3 2" xfId="12856" xr:uid="{6CD1F4B1-9214-446C-9DE3-42A1ED56EAFB}"/>
    <cellStyle name="Percent 6 13 4" xfId="12857" xr:uid="{C61D1A0C-E8D4-4499-B636-8E14ED2FBAF2}"/>
    <cellStyle name="Percent 6 13 4 2" xfId="12858" xr:uid="{ABAB2C8F-9EB7-4C84-B839-EE108D7EE65D}"/>
    <cellStyle name="Percent 6 13 5" xfId="12859" xr:uid="{5B49C7DB-ACC1-4756-8B06-E6FB4CE57EA3}"/>
    <cellStyle name="Percent 6 14" xfId="12860" xr:uid="{67F31DC4-50D0-4C31-A23F-21F0591C66B7}"/>
    <cellStyle name="Percent 6 14 2" xfId="12861" xr:uid="{F7A9F501-B20A-47D9-A75C-E80AA2CE3762}"/>
    <cellStyle name="Percent 6 14 2 2" xfId="12862" xr:uid="{533EAB81-3730-4241-998C-540F7E58FAD8}"/>
    <cellStyle name="Percent 6 14 3" xfId="12863" xr:uid="{D0130006-662B-4507-9046-6EB1C5A764F4}"/>
    <cellStyle name="Percent 6 14 3 2" xfId="12864" xr:uid="{13A1B543-7417-4549-B019-9FEBFA1B679D}"/>
    <cellStyle name="Percent 6 14 4" xfId="12865" xr:uid="{6F069729-BCDA-47BB-8E4B-AE981F68A7FB}"/>
    <cellStyle name="Percent 6 15" xfId="12866" xr:uid="{BF32475C-941A-4555-9827-06D536BA31A6}"/>
    <cellStyle name="Percent 6 15 2" xfId="12867" xr:uid="{F3FBB2F2-26E6-4594-89E5-6BC62F927673}"/>
    <cellStyle name="Percent 6 16" xfId="12868" xr:uid="{89222EF5-283C-4D23-AADE-5074F73E66B9}"/>
    <cellStyle name="Percent 6 16 2" xfId="12869" xr:uid="{FD775CAC-B17D-4FE4-90BB-32071F9769F9}"/>
    <cellStyle name="Percent 6 17" xfId="12870" xr:uid="{7A01D253-FBA2-43E5-996A-D7E17AB974E9}"/>
    <cellStyle name="Percent 6 17 2" xfId="12871" xr:uid="{5716C829-2236-46BC-A5BC-A1D516E812DA}"/>
    <cellStyle name="Percent 6 18" xfId="12872" xr:uid="{BD65D1DD-ED12-406F-AA48-B7C1353A7DD4}"/>
    <cellStyle name="Percent 6 19" xfId="12873" xr:uid="{7AAC3F5A-E4AE-4B92-B764-2AEE4C68A280}"/>
    <cellStyle name="Percent 6 2" xfId="2960" xr:uid="{00000000-0005-0000-0000-0000D9100000}"/>
    <cellStyle name="Percent 6 2 10" xfId="12875" xr:uid="{1E38D6C2-4228-46AD-A635-195C7832A737}"/>
    <cellStyle name="Percent 6 2 11" xfId="12874" xr:uid="{204008FB-CF60-4940-96BA-E1BC3C46322A}"/>
    <cellStyle name="Percent 6 2 2" xfId="12876" xr:uid="{46B9F4A3-A095-4AFF-8864-B0EA628BC350}"/>
    <cellStyle name="Percent 6 2 2 2" xfId="12877" xr:uid="{427CD0D5-C661-47D0-B8A2-0B808BC83282}"/>
    <cellStyle name="Percent 6 2 2 2 2" xfId="12878" xr:uid="{B95D9352-DE60-4920-8911-8104044DE7D2}"/>
    <cellStyle name="Percent 6 2 2 3" xfId="12879" xr:uid="{49AE368F-78E3-41D6-9011-AC1ED244B75B}"/>
    <cellStyle name="Percent 6 2 2 3 2" xfId="12880" xr:uid="{3C53EE65-864A-492B-A06C-6AAFBC85A787}"/>
    <cellStyle name="Percent 6 2 2 4" xfId="12881" xr:uid="{D4AFB0B4-482E-4E72-95EF-A9A526505C19}"/>
    <cellStyle name="Percent 6 2 3" xfId="12882" xr:uid="{D8686160-1613-41A1-9986-F8B31F06A76A}"/>
    <cellStyle name="Percent 6 2 3 2" xfId="12883" xr:uid="{3A03DC60-A647-49B3-AF88-E750D403C2B5}"/>
    <cellStyle name="Percent 6 2 3 2 2" xfId="12884" xr:uid="{F1FA4EA9-54A1-4994-BDCB-096947812B6C}"/>
    <cellStyle name="Percent 6 2 3 3" xfId="12885" xr:uid="{AED877E0-469C-488C-85F8-6B3EEC831124}"/>
    <cellStyle name="Percent 6 2 3 3 2" xfId="12886" xr:uid="{F394BAAB-8533-4B23-9338-3678EC6B109C}"/>
    <cellStyle name="Percent 6 2 3 4" xfId="12887" xr:uid="{C99D4163-2174-457A-B6F5-8F7CDF2CDE44}"/>
    <cellStyle name="Percent 6 2 4" xfId="12888" xr:uid="{99E995A7-A049-4F4D-8169-7EF2315C2E19}"/>
    <cellStyle name="Percent 6 2 4 2" xfId="12889" xr:uid="{5D84F366-A568-4C8D-AEAE-BFA3A92454F9}"/>
    <cellStyle name="Percent 6 2 4 2 2" xfId="12890" xr:uid="{2308FD1B-E458-4489-AB38-7F166FE02FAA}"/>
    <cellStyle name="Percent 6 2 4 3" xfId="12891" xr:uid="{F3784E2D-0351-49E1-9083-205094E85908}"/>
    <cellStyle name="Percent 6 2 4 3 2" xfId="12892" xr:uid="{31786AD2-D6F1-4F0B-B719-5E05291302E4}"/>
    <cellStyle name="Percent 6 2 4 4" xfId="12893" xr:uid="{88ED574C-D9BD-43ED-8BB1-6AE640721D71}"/>
    <cellStyle name="Percent 6 2 4 4 2" xfId="12894" xr:uid="{2F7FEC8F-94E7-49C4-8B39-F171ABD4DDD5}"/>
    <cellStyle name="Percent 6 2 4 5" xfId="12895" xr:uid="{89FED8DB-F5EE-476D-9FC7-2BEE1649AD69}"/>
    <cellStyle name="Percent 6 2 5" xfId="12896" xr:uid="{FC28FB89-EB43-414A-B69D-A47AEA4321E5}"/>
    <cellStyle name="Percent 6 2 5 2" xfId="12897" xr:uid="{D93C813F-A6C5-4C12-85F7-0B020A9971E4}"/>
    <cellStyle name="Percent 6 2 5 2 2" xfId="12898" xr:uid="{248AD572-0379-405E-B946-379E78CE45CC}"/>
    <cellStyle name="Percent 6 2 5 3" xfId="12899" xr:uid="{E0E909A5-F67F-49FF-993D-ED2ECD73C933}"/>
    <cellStyle name="Percent 6 2 5 3 2" xfId="12900" xr:uid="{65A74C93-7B5F-4E1B-8C8D-38E2023543FE}"/>
    <cellStyle name="Percent 6 2 5 4" xfId="12901" xr:uid="{8E1DC052-38B7-48C7-B6E8-2415F023F908}"/>
    <cellStyle name="Percent 6 2 6" xfId="12902" xr:uid="{415FAFAA-E12F-495B-947E-F552412A9130}"/>
    <cellStyle name="Percent 6 2 6 2" xfId="12903" xr:uid="{4AE6EBBA-9321-4E84-BFA1-7FF4008B850D}"/>
    <cellStyle name="Percent 6 2 7" xfId="12904" xr:uid="{66AF7A0B-4595-4069-9B0A-10075B16D591}"/>
    <cellStyle name="Percent 6 2 7 2" xfId="12905" xr:uid="{896B8589-D0F9-41A8-97C0-D347D78FD5D8}"/>
    <cellStyle name="Percent 6 2 8" xfId="12906" xr:uid="{4F12185B-DFBD-40DC-A2DF-62E9D17A5315}"/>
    <cellStyle name="Percent 6 2 8 2" xfId="12907" xr:uid="{487E130C-FB2A-499C-843D-2729EC9F1CF0}"/>
    <cellStyle name="Percent 6 2 9" xfId="12908" xr:uid="{167F3545-6B46-4F71-9310-206D11AC9D8D}"/>
    <cellStyle name="Percent 6 20" xfId="12831" xr:uid="{059D4FB8-8EE7-4057-A411-72F013DEB947}"/>
    <cellStyle name="Percent 6 21" xfId="4826" xr:uid="{B2389202-4965-452D-A08B-984CADB41E72}"/>
    <cellStyle name="Percent 6 22" xfId="22986" xr:uid="{79851ACA-45DB-41C1-BC8E-A2F04642D372}"/>
    <cellStyle name="Percent 6 23" xfId="23429" xr:uid="{1B55A97E-0593-4A21-B3F8-CDABBC086FE0}"/>
    <cellStyle name="Percent 6 3" xfId="2959" xr:uid="{00000000-0005-0000-0000-0000DA100000}"/>
    <cellStyle name="Percent 6 3 10" xfId="12910" xr:uid="{6D780D46-A52D-4734-9AE9-C6322109BF84}"/>
    <cellStyle name="Percent 6 3 11" xfId="12909" xr:uid="{10FEED1F-F97E-4EB5-84BA-27D992E73896}"/>
    <cellStyle name="Percent 6 3 2" xfId="4724" xr:uid="{00000000-0005-0000-0000-0000DB100000}"/>
    <cellStyle name="Percent 6 3 2 2" xfId="12912" xr:uid="{E34326E9-026D-464D-9B75-A7AC2D26BD04}"/>
    <cellStyle name="Percent 6 3 2 2 2" xfId="12913" xr:uid="{DB79C283-D9D8-4DCE-9B59-8529D877581A}"/>
    <cellStyle name="Percent 6 3 2 3" xfId="12914" xr:uid="{90DFBCF0-AE3A-4419-BA0C-814DE9BD3926}"/>
    <cellStyle name="Percent 6 3 2 3 2" xfId="12915" xr:uid="{791B7FC6-76ED-4775-8C85-B0EDFD25C9B9}"/>
    <cellStyle name="Percent 6 3 2 4" xfId="12916" xr:uid="{7E23B38D-5053-4562-9559-9D145B662D80}"/>
    <cellStyle name="Percent 6 3 2 5" xfId="12911" xr:uid="{31BDC1A1-E022-4F03-B426-13803FA11DA2}"/>
    <cellStyle name="Percent 6 3 3" xfId="12917" xr:uid="{9638C6C5-2770-416A-B1B2-EE2A191131A0}"/>
    <cellStyle name="Percent 6 3 3 2" xfId="12918" xr:uid="{ABC3E0E4-61C5-4903-B868-3030B4B264CE}"/>
    <cellStyle name="Percent 6 3 3 2 2" xfId="12919" xr:uid="{B9C6A63A-CC8D-42B8-BEBA-31B215FBA615}"/>
    <cellStyle name="Percent 6 3 3 3" xfId="12920" xr:uid="{487A8BB6-CAE3-439D-B76F-4BB6D19CC8F2}"/>
    <cellStyle name="Percent 6 3 3 3 2" xfId="12921" xr:uid="{1AF0AD9C-2818-4897-8A3C-F47ED127AB0C}"/>
    <cellStyle name="Percent 6 3 3 4" xfId="12922" xr:uid="{01DBD02C-B6EB-4945-8B2D-5FD5E1756BF2}"/>
    <cellStyle name="Percent 6 3 4" xfId="12923" xr:uid="{CEB6925C-8FB7-476B-A3E0-C5E56BBC714C}"/>
    <cellStyle name="Percent 6 3 4 2" xfId="12924" xr:uid="{0E9BB676-B68E-4082-9889-1AA172F8E3FC}"/>
    <cellStyle name="Percent 6 3 4 2 2" xfId="12925" xr:uid="{BE9D0B5C-B7AC-4A8A-841C-B44AC407878C}"/>
    <cellStyle name="Percent 6 3 4 3" xfId="12926" xr:uid="{BE865C54-FC69-4DDA-96CC-8F4FD64948AC}"/>
    <cellStyle name="Percent 6 3 4 3 2" xfId="12927" xr:uid="{B97D8530-6CEC-4757-A5E3-6C2BAEB6A22F}"/>
    <cellStyle name="Percent 6 3 4 4" xfId="12928" xr:uid="{CA34D778-DF8A-4C57-A853-7213984E1F81}"/>
    <cellStyle name="Percent 6 3 4 4 2" xfId="12929" xr:uid="{45249753-E9AD-49A7-A916-A7682CEE82E7}"/>
    <cellStyle name="Percent 6 3 4 5" xfId="12930" xr:uid="{26188C85-34C5-4919-8DE6-0873FA9BD65B}"/>
    <cellStyle name="Percent 6 3 5" xfId="12931" xr:uid="{A3185F5A-8D9A-4A6C-ADED-8DC2A5B9045C}"/>
    <cellStyle name="Percent 6 3 5 2" xfId="12932" xr:uid="{9306D8E4-A48A-463F-947B-EA7E0F7AAE3D}"/>
    <cellStyle name="Percent 6 3 5 2 2" xfId="12933" xr:uid="{838AACA4-0E5A-461B-B0D0-106BA45BFBFF}"/>
    <cellStyle name="Percent 6 3 5 3" xfId="12934" xr:uid="{4A6E9C6E-C365-48C4-9513-9222CBB90E11}"/>
    <cellStyle name="Percent 6 3 5 3 2" xfId="12935" xr:uid="{6A1FC133-F109-44A5-B8E6-8FDFBF3800B2}"/>
    <cellStyle name="Percent 6 3 5 4" xfId="12936" xr:uid="{32FE73F6-5152-427D-8DC6-B162BE6BA8FD}"/>
    <cellStyle name="Percent 6 3 6" xfId="12937" xr:uid="{898F0F68-9826-4257-A8D2-50B14A71FD42}"/>
    <cellStyle name="Percent 6 3 6 2" xfId="12938" xr:uid="{ED2EAD74-C710-47E0-8850-6F412DF5AA07}"/>
    <cellStyle name="Percent 6 3 7" xfId="12939" xr:uid="{E97ABF95-4863-4602-8964-FAE9AF24D1BE}"/>
    <cellStyle name="Percent 6 3 7 2" xfId="12940" xr:uid="{CC1E3FCE-189B-4617-BF0C-B95800BA04F8}"/>
    <cellStyle name="Percent 6 3 8" xfId="12941" xr:uid="{5AC72CCC-3176-4232-91FA-9476EA6D10BF}"/>
    <cellStyle name="Percent 6 3 8 2" xfId="12942" xr:uid="{31D00641-B9C6-4504-9066-89382133BE8B}"/>
    <cellStyle name="Percent 6 3 9" xfId="12943" xr:uid="{07652DDB-EB32-4A96-9568-BD254C25EE36}"/>
    <cellStyle name="Percent 6 4" xfId="4725" xr:uid="{00000000-0005-0000-0000-0000DC100000}"/>
    <cellStyle name="Percent 6 4 10" xfId="12945" xr:uid="{92BE2D2D-66F5-48BD-ADE6-9DE8CA6D0A84}"/>
    <cellStyle name="Percent 6 4 11" xfId="12944" xr:uid="{58448D22-987C-4B87-87A1-F58FFA515470}"/>
    <cellStyle name="Percent 6 4 2" xfId="12946" xr:uid="{3CF58616-A0CA-4886-97C8-5A4543CA371A}"/>
    <cellStyle name="Percent 6 4 2 2" xfId="12947" xr:uid="{8FC1BBAF-C531-49BA-A995-2EB2BB6EC11A}"/>
    <cellStyle name="Percent 6 4 2 2 2" xfId="12948" xr:uid="{A7441695-EF38-40FF-A4F1-65A5497A9CC5}"/>
    <cellStyle name="Percent 6 4 2 3" xfId="12949" xr:uid="{FB36C801-5D95-4997-AC53-CD8E5687DDA5}"/>
    <cellStyle name="Percent 6 4 2 3 2" xfId="12950" xr:uid="{F5038D71-C345-4EC7-B4F9-7FB2F89F8B7B}"/>
    <cellStyle name="Percent 6 4 2 4" xfId="12951" xr:uid="{01862034-24F9-4F88-8037-C6164B87D0F3}"/>
    <cellStyle name="Percent 6 4 3" xfId="12952" xr:uid="{C1456650-D350-45EE-A538-B5E48F3444A8}"/>
    <cellStyle name="Percent 6 4 3 2" xfId="12953" xr:uid="{14546A12-E113-422E-9103-C63AF5700310}"/>
    <cellStyle name="Percent 6 4 3 2 2" xfId="12954" xr:uid="{60580C35-235A-4946-A059-30C60DBECB4E}"/>
    <cellStyle name="Percent 6 4 3 3" xfId="12955" xr:uid="{8BA7437C-7189-4783-94BD-53D010C4920B}"/>
    <cellStyle name="Percent 6 4 3 3 2" xfId="12956" xr:uid="{0B270744-7C1E-4E89-9171-6147CD44DFD1}"/>
    <cellStyle name="Percent 6 4 3 4" xfId="12957" xr:uid="{CE95CC42-A632-4085-B60E-8BD129B85E6D}"/>
    <cellStyle name="Percent 6 4 4" xfId="12958" xr:uid="{A767F448-4AE5-4FFF-AC24-BCA5FEBFF506}"/>
    <cellStyle name="Percent 6 4 4 2" xfId="12959" xr:uid="{5C409671-8296-45A4-BD25-4BDC291AAA3B}"/>
    <cellStyle name="Percent 6 4 4 2 2" xfId="12960" xr:uid="{F81CCA23-BF5D-4D7C-ADDD-EDB3511D244A}"/>
    <cellStyle name="Percent 6 4 4 3" xfId="12961" xr:uid="{4F668C27-FF3E-491B-A6EE-D9E8FBA347E5}"/>
    <cellStyle name="Percent 6 4 4 3 2" xfId="12962" xr:uid="{E5726AA6-D35A-426F-A6E8-C966A42776E3}"/>
    <cellStyle name="Percent 6 4 4 4" xfId="12963" xr:uid="{D2B9F434-CCB1-4FEE-BE35-F17E0EF83B5A}"/>
    <cellStyle name="Percent 6 4 4 4 2" xfId="12964" xr:uid="{AC8C9528-4640-4CA7-BFC7-C71862B5F48C}"/>
    <cellStyle name="Percent 6 4 4 5" xfId="12965" xr:uid="{E44A7432-39A3-48F6-98CC-FEFD3FE1780F}"/>
    <cellStyle name="Percent 6 4 5" xfId="12966" xr:uid="{DA0DBC75-7944-4E46-BEAC-94CE062CFA6C}"/>
    <cellStyle name="Percent 6 4 5 2" xfId="12967" xr:uid="{55D7F2FE-889E-41F1-B532-C8478943786D}"/>
    <cellStyle name="Percent 6 4 5 2 2" xfId="12968" xr:uid="{46F4472C-0308-4FDA-9B50-1040286BAA9E}"/>
    <cellStyle name="Percent 6 4 5 3" xfId="12969" xr:uid="{F7C8321F-123C-414B-B284-08548D95996F}"/>
    <cellStyle name="Percent 6 4 5 3 2" xfId="12970" xr:uid="{BE4D3574-A5B0-4D6B-82EC-1CA7F0777A0D}"/>
    <cellStyle name="Percent 6 4 5 4" xfId="12971" xr:uid="{343B7FA5-7BC0-4AFE-BDAA-2439AE1091EF}"/>
    <cellStyle name="Percent 6 4 6" xfId="12972" xr:uid="{B255F6BB-7ADC-4321-970E-ADA4EC3D3B94}"/>
    <cellStyle name="Percent 6 4 6 2" xfId="12973" xr:uid="{154149F2-727D-47F3-A8A0-90B3685B40BB}"/>
    <cellStyle name="Percent 6 4 7" xfId="12974" xr:uid="{857781D2-1B47-4F0A-9FDE-1C72A41A68F2}"/>
    <cellStyle name="Percent 6 4 7 2" xfId="12975" xr:uid="{33812E83-D5CE-44B0-8ECB-807D045B9929}"/>
    <cellStyle name="Percent 6 4 8" xfId="12976" xr:uid="{A764AA55-318D-4834-9D3A-6F24245328CE}"/>
    <cellStyle name="Percent 6 4 8 2" xfId="12977" xr:uid="{AA1BE5A3-47A0-4FDD-B150-C577721D1755}"/>
    <cellStyle name="Percent 6 4 9" xfId="12978" xr:uid="{BC52EFF3-E304-4D43-B82A-FA4B522B8496}"/>
    <cellStyle name="Percent 6 5" xfId="4726" xr:uid="{00000000-0005-0000-0000-0000DD100000}"/>
    <cellStyle name="Percent 6 5 10" xfId="12980" xr:uid="{643EEBB2-4C5E-439A-BBAD-6E43073C7B67}"/>
    <cellStyle name="Percent 6 5 11" xfId="12979" xr:uid="{2189ED7D-FC74-406D-88D2-4BABD0FE2F94}"/>
    <cellStyle name="Percent 6 5 2" xfId="12981" xr:uid="{8A034650-35A2-4C47-9B1D-B143FE323A37}"/>
    <cellStyle name="Percent 6 5 2 2" xfId="12982" xr:uid="{6DD75646-B708-45B7-B4F0-418F3606A3CB}"/>
    <cellStyle name="Percent 6 5 2 2 2" xfId="12983" xr:uid="{27398D13-D051-4FD9-A5B3-0F1985E5A7E1}"/>
    <cellStyle name="Percent 6 5 2 3" xfId="12984" xr:uid="{438CE6FC-716D-4378-9D49-586EBC653914}"/>
    <cellStyle name="Percent 6 5 2 3 2" xfId="12985" xr:uid="{3A96A683-E413-44AF-AADF-7110B17F39D7}"/>
    <cellStyle name="Percent 6 5 2 4" xfId="12986" xr:uid="{509C7A86-97DF-44DF-A091-B35551870C95}"/>
    <cellStyle name="Percent 6 5 3" xfId="12987" xr:uid="{F5AC4230-5191-453C-8002-E7D32FE49D6F}"/>
    <cellStyle name="Percent 6 5 3 2" xfId="12988" xr:uid="{DE6A72A6-4DD6-47DE-892D-346DFF4A6053}"/>
    <cellStyle name="Percent 6 5 3 2 2" xfId="12989" xr:uid="{DB72E6CC-19E3-4D99-B9BC-88878186C5C0}"/>
    <cellStyle name="Percent 6 5 3 3" xfId="12990" xr:uid="{EA78C08D-90C1-49EA-9093-44CE25FA10BF}"/>
    <cellStyle name="Percent 6 5 3 3 2" xfId="12991" xr:uid="{056670AD-0935-40C8-A77C-BD5EFF233137}"/>
    <cellStyle name="Percent 6 5 3 4" xfId="12992" xr:uid="{A984430D-8351-4C10-9EAE-85FA9ED573C0}"/>
    <cellStyle name="Percent 6 5 4" xfId="12993" xr:uid="{2FFBA500-D9EC-4181-B82F-8B4E7850C929}"/>
    <cellStyle name="Percent 6 5 4 2" xfId="12994" xr:uid="{46B13FCE-27AB-476B-90E8-35924CED538E}"/>
    <cellStyle name="Percent 6 5 4 2 2" xfId="12995" xr:uid="{C383DFA3-EBF8-415C-B8E7-4CC05E877253}"/>
    <cellStyle name="Percent 6 5 4 3" xfId="12996" xr:uid="{A489514C-2E53-4645-945E-617184B0DF67}"/>
    <cellStyle name="Percent 6 5 4 3 2" xfId="12997" xr:uid="{0947D1C9-4F5E-4734-AD4D-27C68277D0B8}"/>
    <cellStyle name="Percent 6 5 4 4" xfId="12998" xr:uid="{E89C6AF5-2473-40F5-BB2B-A64FB10DAEF3}"/>
    <cellStyle name="Percent 6 5 4 4 2" xfId="12999" xr:uid="{7474CBBE-FA23-46EC-8B9E-C4B8686732A3}"/>
    <cellStyle name="Percent 6 5 4 5" xfId="13000" xr:uid="{412CB742-5FEC-464A-8B17-B952307D4D56}"/>
    <cellStyle name="Percent 6 5 5" xfId="13001" xr:uid="{C7015C93-0F15-4E17-8A1B-65227A1073A0}"/>
    <cellStyle name="Percent 6 5 5 2" xfId="13002" xr:uid="{E2F52A65-C8FA-4216-9E56-2C82B02E106F}"/>
    <cellStyle name="Percent 6 5 5 2 2" xfId="13003" xr:uid="{5A5F9CD9-9521-4E1E-931E-C8EB7F75338E}"/>
    <cellStyle name="Percent 6 5 5 3" xfId="13004" xr:uid="{1BDAEAE4-FDF9-4490-A019-CB93A7E9F466}"/>
    <cellStyle name="Percent 6 5 5 3 2" xfId="13005" xr:uid="{C927A2CC-CDF5-4CD5-BD06-F7B04EFA6BB5}"/>
    <cellStyle name="Percent 6 5 5 4" xfId="13006" xr:uid="{FAB21F5A-5ED4-4591-9B63-D90902DDF686}"/>
    <cellStyle name="Percent 6 5 6" xfId="13007" xr:uid="{F281270C-390F-46B9-A77E-1EC8833FD6D8}"/>
    <cellStyle name="Percent 6 5 6 2" xfId="13008" xr:uid="{BBA60CB2-5200-4EC9-A20C-5D32AD835E88}"/>
    <cellStyle name="Percent 6 5 7" xfId="13009" xr:uid="{58FD25D3-5D65-476F-B2C0-FEF0EC313C00}"/>
    <cellStyle name="Percent 6 5 7 2" xfId="13010" xr:uid="{FEE1E02F-C163-4FFF-B194-D08192B09E4A}"/>
    <cellStyle name="Percent 6 5 8" xfId="13011" xr:uid="{63E183A2-2D7A-41A1-98F3-FD8E12BE27CA}"/>
    <cellStyle name="Percent 6 5 8 2" xfId="13012" xr:uid="{4314D8F0-4941-4AE9-8256-F1D25C719EBE}"/>
    <cellStyle name="Percent 6 5 9" xfId="13013" xr:uid="{55352B1E-52F8-4B60-9040-6122CE51ECC8}"/>
    <cellStyle name="Percent 6 6" xfId="4727" xr:uid="{00000000-0005-0000-0000-0000DE100000}"/>
    <cellStyle name="Percent 6 6 10" xfId="13015" xr:uid="{2D051929-C845-4FFE-89DA-0BFE57CD4016}"/>
    <cellStyle name="Percent 6 6 11" xfId="13014" xr:uid="{CF0BA7B7-4EFF-4238-97CD-408031D2E649}"/>
    <cellStyle name="Percent 6 6 2" xfId="13016" xr:uid="{7274F7BE-35D6-42AB-AFA0-6F4A25829162}"/>
    <cellStyle name="Percent 6 6 2 2" xfId="13017" xr:uid="{A64E4E3E-6C7C-476A-AC6D-531FC6DD85EB}"/>
    <cellStyle name="Percent 6 6 2 2 2" xfId="13018" xr:uid="{E15C81F2-4218-4798-AF9A-E0306A93E4EE}"/>
    <cellStyle name="Percent 6 6 2 3" xfId="13019" xr:uid="{5D89341E-05BA-43EF-BE87-F87D30FDF04A}"/>
    <cellStyle name="Percent 6 6 2 3 2" xfId="13020" xr:uid="{31DF745F-2A56-44C4-B420-3FB33D0D2C22}"/>
    <cellStyle name="Percent 6 6 2 4" xfId="13021" xr:uid="{03B075DC-D68F-4556-8350-275B0FE52AB3}"/>
    <cellStyle name="Percent 6 6 3" xfId="13022" xr:uid="{BD51E78A-149C-45D2-9183-1F7DF73FB4DC}"/>
    <cellStyle name="Percent 6 6 3 2" xfId="13023" xr:uid="{C410F5BC-7F5A-4958-8F5F-70D13BEA5BC7}"/>
    <cellStyle name="Percent 6 6 3 2 2" xfId="13024" xr:uid="{0343C322-3B9D-4BB5-A900-372F7E3AB715}"/>
    <cellStyle name="Percent 6 6 3 3" xfId="13025" xr:uid="{339DF721-5C27-4439-A529-12E07B8113E6}"/>
    <cellStyle name="Percent 6 6 3 3 2" xfId="13026" xr:uid="{F2BAB422-3A77-4D67-B56C-2B73F7F2E9E8}"/>
    <cellStyle name="Percent 6 6 3 4" xfId="13027" xr:uid="{77BA0D37-53AC-48E5-81D9-FCD5541FE3E4}"/>
    <cellStyle name="Percent 6 6 4" xfId="13028" xr:uid="{73B16C1D-FCBC-46D2-B320-9DA6D4F3C4BE}"/>
    <cellStyle name="Percent 6 6 4 2" xfId="13029" xr:uid="{04980ECE-FCD7-4249-9725-8B216B882285}"/>
    <cellStyle name="Percent 6 6 4 2 2" xfId="13030" xr:uid="{B4543C10-5AEC-42BF-BF08-6F84C938569A}"/>
    <cellStyle name="Percent 6 6 4 3" xfId="13031" xr:uid="{74497444-B020-46EE-A44E-8298C2F6E970}"/>
    <cellStyle name="Percent 6 6 4 3 2" xfId="13032" xr:uid="{135223A6-6971-4482-A532-04CD3E1EFEF7}"/>
    <cellStyle name="Percent 6 6 4 4" xfId="13033" xr:uid="{7B9C2774-4FCB-417D-9780-FAAFA113AE35}"/>
    <cellStyle name="Percent 6 6 4 4 2" xfId="13034" xr:uid="{0E6D68F8-8B26-4B49-B242-FAD7B1D27570}"/>
    <cellStyle name="Percent 6 6 4 5" xfId="13035" xr:uid="{018C161D-D374-479A-ACA2-7A77BAF4C2AA}"/>
    <cellStyle name="Percent 6 6 5" xfId="13036" xr:uid="{43B9B63D-9A90-465C-8453-1D330989C7FC}"/>
    <cellStyle name="Percent 6 6 5 2" xfId="13037" xr:uid="{22C96675-84DE-484E-B3D3-4EC5234FCEE0}"/>
    <cellStyle name="Percent 6 6 5 2 2" xfId="13038" xr:uid="{79A7FE07-8CEE-48F0-83CF-D16A2A3362E5}"/>
    <cellStyle name="Percent 6 6 5 3" xfId="13039" xr:uid="{BB2E2A7E-D589-4B50-BEE8-ABAD639EEDDB}"/>
    <cellStyle name="Percent 6 6 5 3 2" xfId="13040" xr:uid="{621BE47E-AFB9-45EC-A715-42EC49164B1B}"/>
    <cellStyle name="Percent 6 6 5 4" xfId="13041" xr:uid="{C13CE8BB-9246-4E3C-83DD-09A05EC9FCAF}"/>
    <cellStyle name="Percent 6 6 6" xfId="13042" xr:uid="{4F02C611-75D6-45D3-A259-D1AC5DB20E5E}"/>
    <cellStyle name="Percent 6 6 6 2" xfId="13043" xr:uid="{4378CF1F-78FB-49D8-8B0F-66C581D77D50}"/>
    <cellStyle name="Percent 6 6 7" xfId="13044" xr:uid="{58673A82-76D5-4CFA-B6DA-E42FB4469ABF}"/>
    <cellStyle name="Percent 6 6 7 2" xfId="13045" xr:uid="{B6B1CCA9-525F-4D2D-8518-1400726CB9F0}"/>
    <cellStyle name="Percent 6 6 8" xfId="13046" xr:uid="{2CC2AA3E-660E-43DA-8D52-84EC31866A70}"/>
    <cellStyle name="Percent 6 6 8 2" xfId="13047" xr:uid="{74FDD177-6FC7-4A5F-A170-67E7D9141AB3}"/>
    <cellStyle name="Percent 6 6 9" xfId="13048" xr:uid="{B7CB3DC7-C80D-444D-9DA8-4F9E9D160C30}"/>
    <cellStyle name="Percent 6 7" xfId="4728" xr:uid="{00000000-0005-0000-0000-0000DF100000}"/>
    <cellStyle name="Percent 6 7 10" xfId="13050" xr:uid="{99DBC1CE-E483-4CF1-BA16-CE24C82CEF82}"/>
    <cellStyle name="Percent 6 7 11" xfId="13049" xr:uid="{E70D4271-6892-48B2-A947-E28BE06D784D}"/>
    <cellStyle name="Percent 6 7 2" xfId="13051" xr:uid="{12276EB1-ABB7-40B0-A8DE-D2FC706F5319}"/>
    <cellStyle name="Percent 6 7 2 2" xfId="13052" xr:uid="{9F6AE122-C69F-4F29-8729-D8D4F4C2822E}"/>
    <cellStyle name="Percent 6 7 2 2 2" xfId="13053" xr:uid="{F04C01F4-9DF7-4A58-9AF9-58F6AE1C462C}"/>
    <cellStyle name="Percent 6 7 2 3" xfId="13054" xr:uid="{E568670C-BF0E-456E-9023-29C6904AB0BF}"/>
    <cellStyle name="Percent 6 7 2 3 2" xfId="13055" xr:uid="{49DB27CD-119D-4CC2-A7F1-262C3304CBF3}"/>
    <cellStyle name="Percent 6 7 2 4" xfId="13056" xr:uid="{022F2A82-15C8-45FA-87D9-31AE286BCC98}"/>
    <cellStyle name="Percent 6 7 3" xfId="13057" xr:uid="{704E727F-2299-46D5-B197-CE1CA7B1F151}"/>
    <cellStyle name="Percent 6 7 3 2" xfId="13058" xr:uid="{41F0E0D7-C748-467E-9057-437ACA503133}"/>
    <cellStyle name="Percent 6 7 3 2 2" xfId="13059" xr:uid="{A7AB35C2-9A72-48AD-B3D6-277E97FD8D2D}"/>
    <cellStyle name="Percent 6 7 3 3" xfId="13060" xr:uid="{620B8AE0-CADF-46E8-B03B-A190C2EBAFD5}"/>
    <cellStyle name="Percent 6 7 3 3 2" xfId="13061" xr:uid="{5CB20632-8E92-4F90-B2BD-C332D956C807}"/>
    <cellStyle name="Percent 6 7 3 4" xfId="13062" xr:uid="{2F640D1A-5038-4E93-9721-40A79ED2BFE8}"/>
    <cellStyle name="Percent 6 7 4" xfId="13063" xr:uid="{6A7B1304-DF18-4D57-ACD6-A9555C29864C}"/>
    <cellStyle name="Percent 6 7 4 2" xfId="13064" xr:uid="{6A7F25BD-76C2-445C-9D1D-1BA0B4FAB74C}"/>
    <cellStyle name="Percent 6 7 4 2 2" xfId="13065" xr:uid="{82AEF5D0-F1E0-4F20-94EA-A5767ABFF31E}"/>
    <cellStyle name="Percent 6 7 4 3" xfId="13066" xr:uid="{855F18A4-F251-4EE7-9F19-BE5651B39B2D}"/>
    <cellStyle name="Percent 6 7 4 3 2" xfId="13067" xr:uid="{6B1C446B-D060-4A23-85DE-E1CF9CE25362}"/>
    <cellStyle name="Percent 6 7 4 4" xfId="13068" xr:uid="{59927FEE-0873-4404-AE8B-008125D770EF}"/>
    <cellStyle name="Percent 6 7 4 4 2" xfId="13069" xr:uid="{0356CECA-C8E9-40AC-91DB-A93F739D885E}"/>
    <cellStyle name="Percent 6 7 4 5" xfId="13070" xr:uid="{D751C018-2F01-4B05-8112-234059FCF53D}"/>
    <cellStyle name="Percent 6 7 5" xfId="13071" xr:uid="{E3AF7973-83DE-4E3E-BD81-4CD0D25F9563}"/>
    <cellStyle name="Percent 6 7 5 2" xfId="13072" xr:uid="{64D3AAA4-2EED-4F76-9206-1AF6E19858BE}"/>
    <cellStyle name="Percent 6 7 5 2 2" xfId="13073" xr:uid="{579BA37A-A55B-4B7B-B5FA-6D6B7EC58BD9}"/>
    <cellStyle name="Percent 6 7 5 3" xfId="13074" xr:uid="{3C0734EF-D4F0-47B2-9279-3DA226234F53}"/>
    <cellStyle name="Percent 6 7 5 3 2" xfId="13075" xr:uid="{77058044-3DF2-43F8-9CC6-CDEA6240B91A}"/>
    <cellStyle name="Percent 6 7 5 4" xfId="13076" xr:uid="{89F34D3B-70F1-4157-95E9-71F75C3766CE}"/>
    <cellStyle name="Percent 6 7 6" xfId="13077" xr:uid="{4B23D871-18ED-4721-AEB0-64323F69447E}"/>
    <cellStyle name="Percent 6 7 6 2" xfId="13078" xr:uid="{5A98C6A4-2405-49F1-BB4D-1570ABD28FCD}"/>
    <cellStyle name="Percent 6 7 7" xfId="13079" xr:uid="{23E16251-9F0A-4554-B0A6-D4EAA55B0914}"/>
    <cellStyle name="Percent 6 7 7 2" xfId="13080" xr:uid="{3FE1A29D-9F5F-4E5E-8E16-AD3060C021AE}"/>
    <cellStyle name="Percent 6 7 8" xfId="13081" xr:uid="{BE8F514E-0AD3-48AE-A614-0D94677B6C22}"/>
    <cellStyle name="Percent 6 7 8 2" xfId="13082" xr:uid="{3AA618F9-20CD-44F1-A694-40868D63CCE7}"/>
    <cellStyle name="Percent 6 7 9" xfId="13083" xr:uid="{FD2CD20E-229D-48AF-B666-DF39E7B17CD0}"/>
    <cellStyle name="Percent 6 8" xfId="4729" xr:uid="{00000000-0005-0000-0000-0000E0100000}"/>
    <cellStyle name="Percent 6 8 10" xfId="13085" xr:uid="{436F87E3-7E99-4645-B34C-A47ADF88EDBE}"/>
    <cellStyle name="Percent 6 8 11" xfId="13084" xr:uid="{25C519D0-8E21-41CA-9209-DE1F8614DDD4}"/>
    <cellStyle name="Percent 6 8 2" xfId="13086" xr:uid="{C34E7F21-D283-4BC4-A725-1B52817B8408}"/>
    <cellStyle name="Percent 6 8 2 2" xfId="13087" xr:uid="{69F93A9F-98D5-4DD7-9626-BD63DE776474}"/>
    <cellStyle name="Percent 6 8 2 2 2" xfId="13088" xr:uid="{628FC192-2D2B-438F-9949-A6779BC30E0E}"/>
    <cellStyle name="Percent 6 8 2 3" xfId="13089" xr:uid="{0E54E3E2-82BF-4796-975E-7D446669B761}"/>
    <cellStyle name="Percent 6 8 2 3 2" xfId="13090" xr:uid="{E4E54A96-F1E2-47C6-B98F-4D52AA9189F2}"/>
    <cellStyle name="Percent 6 8 2 4" xfId="13091" xr:uid="{FD4BFBF2-CB83-43AC-8C9D-49005D48007C}"/>
    <cellStyle name="Percent 6 8 3" xfId="13092" xr:uid="{96FA7811-5D18-48C7-A617-0677784EC148}"/>
    <cellStyle name="Percent 6 8 3 2" xfId="13093" xr:uid="{58AEBAE7-7C7E-4006-B413-856FB7181673}"/>
    <cellStyle name="Percent 6 8 3 2 2" xfId="13094" xr:uid="{29AB0023-C328-4565-8838-23E36BB26E42}"/>
    <cellStyle name="Percent 6 8 3 3" xfId="13095" xr:uid="{E62074FE-33AF-4F04-A86F-6A554FDDA878}"/>
    <cellStyle name="Percent 6 8 3 3 2" xfId="13096" xr:uid="{C59C10CE-5667-499D-8D7A-EA52EC141DE8}"/>
    <cellStyle name="Percent 6 8 3 4" xfId="13097" xr:uid="{36CF246A-610C-4973-8A27-E04A04A0A41D}"/>
    <cellStyle name="Percent 6 8 4" xfId="13098" xr:uid="{5C5E3FA4-EFC5-4B42-BF1C-CE242B6E8F8E}"/>
    <cellStyle name="Percent 6 8 4 2" xfId="13099" xr:uid="{5F0E51EE-5072-4CCF-891E-A8AB9D83C7C9}"/>
    <cellStyle name="Percent 6 8 4 2 2" xfId="13100" xr:uid="{C3DD3281-1D08-4DEA-8176-9C21EF01C09F}"/>
    <cellStyle name="Percent 6 8 4 3" xfId="13101" xr:uid="{C1DB7754-9F1B-4D20-8E4E-A90366F859E2}"/>
    <cellStyle name="Percent 6 8 4 3 2" xfId="13102" xr:uid="{962A40C3-374E-44D0-B25D-B6D34EDBCA0E}"/>
    <cellStyle name="Percent 6 8 4 4" xfId="13103" xr:uid="{7A51733B-C68B-4475-A979-437C427DFB15}"/>
    <cellStyle name="Percent 6 8 4 4 2" xfId="13104" xr:uid="{E5187A8F-318F-4DD3-8E98-916C7E97FF39}"/>
    <cellStyle name="Percent 6 8 4 5" xfId="13105" xr:uid="{52B72DAD-2AD3-438A-BEE0-E18E7672CEA5}"/>
    <cellStyle name="Percent 6 8 5" xfId="13106" xr:uid="{48911B5A-92EF-408B-ADEF-E354A55D54EF}"/>
    <cellStyle name="Percent 6 8 5 2" xfId="13107" xr:uid="{B2F94E9A-BA6D-45C3-B877-71B09EF040C7}"/>
    <cellStyle name="Percent 6 8 5 2 2" xfId="13108" xr:uid="{77C51085-3F5F-43ED-A3A3-5919433DAD90}"/>
    <cellStyle name="Percent 6 8 5 3" xfId="13109" xr:uid="{703D2B51-75D6-4FF9-8117-F84597A8318C}"/>
    <cellStyle name="Percent 6 8 5 3 2" xfId="13110" xr:uid="{CE607DF3-6DE6-4BA6-BA54-835B4223BD7D}"/>
    <cellStyle name="Percent 6 8 5 4" xfId="13111" xr:uid="{4F8D1AD1-6D52-4B1A-9A1D-26067AA13A08}"/>
    <cellStyle name="Percent 6 8 6" xfId="13112" xr:uid="{C202DA96-B219-4585-8021-71B876B49649}"/>
    <cellStyle name="Percent 6 8 6 2" xfId="13113" xr:uid="{218267B1-7BAD-47E1-AAE0-D28EC87B47A9}"/>
    <cellStyle name="Percent 6 8 7" xfId="13114" xr:uid="{5ECE4E7E-AA78-4B21-A499-8DEB0295E544}"/>
    <cellStyle name="Percent 6 8 7 2" xfId="13115" xr:uid="{6AD7C618-52ED-49DE-AA97-83768118FCF0}"/>
    <cellStyle name="Percent 6 8 8" xfId="13116" xr:uid="{E56B4FB2-E29F-44A3-BB26-050AE62ED8C0}"/>
    <cellStyle name="Percent 6 8 8 2" xfId="13117" xr:uid="{784A1D66-D170-4F5D-BC28-A0E2C85E51F4}"/>
    <cellStyle name="Percent 6 8 9" xfId="13118" xr:uid="{63EB5426-635A-4761-943B-81E4B0E86568}"/>
    <cellStyle name="Percent 6 9" xfId="13119" xr:uid="{0BD0937C-9813-44E0-A614-4DED0D743148}"/>
    <cellStyle name="Percent 6 9 10" xfId="13120" xr:uid="{41275308-69B9-410C-BAC6-211EAEBD9F69}"/>
    <cellStyle name="Percent 6 9 11" xfId="23410" xr:uid="{9A132996-7140-4D3F-BA84-E1FEEE81AFB9}"/>
    <cellStyle name="Percent 6 9 2" xfId="13121" xr:uid="{A56AECCD-8C2D-4DA7-864F-376EC92BCDBE}"/>
    <cellStyle name="Percent 6 9 2 2" xfId="13122" xr:uid="{76313B05-7098-462F-B24A-207C084994CC}"/>
    <cellStyle name="Percent 6 9 2 2 2" xfId="13123" xr:uid="{5E713DCB-3126-4B8F-BE53-756E17373D34}"/>
    <cellStyle name="Percent 6 9 2 3" xfId="13124" xr:uid="{D377E097-4B18-44A2-AE6D-5F59A59AEAE0}"/>
    <cellStyle name="Percent 6 9 2 3 2" xfId="13125" xr:uid="{AC52C514-6498-453B-92F5-3EE41ED49E9F}"/>
    <cellStyle name="Percent 6 9 2 4" xfId="13126" xr:uid="{B755883B-A642-441A-A69F-E0DB9ADB1435}"/>
    <cellStyle name="Percent 6 9 3" xfId="13127" xr:uid="{CB3A156B-6977-4EC2-9E36-ADF87575113F}"/>
    <cellStyle name="Percent 6 9 3 2" xfId="13128" xr:uid="{E52D33D5-5D93-4B57-9E8A-26C981846A01}"/>
    <cellStyle name="Percent 6 9 3 2 2" xfId="13129" xr:uid="{874A068F-BAEB-46DD-89F4-584529C87629}"/>
    <cellStyle name="Percent 6 9 3 3" xfId="13130" xr:uid="{0A0378B1-D5B0-46ED-8E3D-8212453F117B}"/>
    <cellStyle name="Percent 6 9 3 3 2" xfId="13131" xr:uid="{F5D68C87-1662-46D5-A22F-72C65F1D1448}"/>
    <cellStyle name="Percent 6 9 3 4" xfId="13132" xr:uid="{7FDFCB1C-1DD9-41A9-996A-EDC4CBF8A6A8}"/>
    <cellStyle name="Percent 6 9 4" xfId="13133" xr:uid="{DB1AD6F7-8E2B-47FC-9B5D-BC543CD7EE01}"/>
    <cellStyle name="Percent 6 9 4 2" xfId="13134" xr:uid="{6BB55BA0-3562-41D6-B687-B2D2D61A4BDB}"/>
    <cellStyle name="Percent 6 9 4 2 2" xfId="13135" xr:uid="{D01875CC-BFEC-4178-8447-33FFFE09D43C}"/>
    <cellStyle name="Percent 6 9 4 3" xfId="13136" xr:uid="{77D9C285-55F2-4658-BA22-257D20F652B9}"/>
    <cellStyle name="Percent 6 9 4 3 2" xfId="13137" xr:uid="{D98A2CAB-19F8-4AFE-9489-57EE12B7E01B}"/>
    <cellStyle name="Percent 6 9 4 4" xfId="13138" xr:uid="{A54F64D3-C28E-43EC-8301-DDC7E70CFBE9}"/>
    <cellStyle name="Percent 6 9 4 4 2" xfId="13139" xr:uid="{40F12F18-2888-45DE-AA36-7B8543D1D207}"/>
    <cellStyle name="Percent 6 9 4 5" xfId="13140" xr:uid="{B43D62C8-FB4B-486E-9461-566DA0F59B50}"/>
    <cellStyle name="Percent 6 9 5" xfId="13141" xr:uid="{1584834F-96DE-44DC-BC19-4D07D33B7B60}"/>
    <cellStyle name="Percent 6 9 5 2" xfId="13142" xr:uid="{63706C1A-862D-4B0F-83EA-AE33620C7713}"/>
    <cellStyle name="Percent 6 9 5 2 2" xfId="13143" xr:uid="{C47720BE-FA2B-445B-9CDD-FDE1C1439859}"/>
    <cellStyle name="Percent 6 9 5 3" xfId="13144" xr:uid="{CFCAF164-6702-4EAE-BE4A-DD7A8BD9E937}"/>
    <cellStyle name="Percent 6 9 5 3 2" xfId="13145" xr:uid="{73D5FF94-C99D-4153-8859-5963E7DA7ADB}"/>
    <cellStyle name="Percent 6 9 5 4" xfId="13146" xr:uid="{234B9696-F918-45B3-AF5E-508EC92491DE}"/>
    <cellStyle name="Percent 6 9 6" xfId="13147" xr:uid="{0EE322D7-5D97-4072-B6AA-A20B45509D13}"/>
    <cellStyle name="Percent 6 9 6 2" xfId="13148" xr:uid="{80E36D3F-2BC3-438D-A1B0-56A21375160C}"/>
    <cellStyle name="Percent 6 9 7" xfId="13149" xr:uid="{5C7903E5-E8E7-4177-BD66-9E549368EE42}"/>
    <cellStyle name="Percent 6 9 7 2" xfId="13150" xr:uid="{F37F01B1-9465-4C83-9416-7B69ED52AF6C}"/>
    <cellStyle name="Percent 6 9 8" xfId="13151" xr:uid="{4300D234-6F19-4509-BA8C-B8219216F400}"/>
    <cellStyle name="Percent 6 9 8 2" xfId="13152" xr:uid="{F932AA9A-2447-4E85-89E7-5CE94B4B6061}"/>
    <cellStyle name="Percent 6 9 9" xfId="13153" xr:uid="{2255FD25-4BAD-4DC0-B441-883270FE6378}"/>
    <cellStyle name="Percent 7" xfId="291" xr:uid="{00000000-0005-0000-0000-0000E1100000}"/>
    <cellStyle name="Percent 7 10" xfId="13155" xr:uid="{88129C27-0E61-420F-BCAB-C286313751EB}"/>
    <cellStyle name="Percent 7 10 2" xfId="13156" xr:uid="{1C91D0B1-3141-4C08-BADC-2FD328F02612}"/>
    <cellStyle name="Percent 7 10 2 2" xfId="13157" xr:uid="{3012B019-8B2B-4332-8161-8B9E2BA42D3B}"/>
    <cellStyle name="Percent 7 10 3" xfId="13158" xr:uid="{315B7840-F2FC-4D8D-8A40-567D52A17AB1}"/>
    <cellStyle name="Percent 7 10 3 2" xfId="13159" xr:uid="{BEC595AF-F303-4E39-A852-786020F6AE7C}"/>
    <cellStyle name="Percent 7 10 4" xfId="13160" xr:uid="{CAB4A36E-F919-4796-9F21-607F4A24F745}"/>
    <cellStyle name="Percent 7 10 5" xfId="13161" xr:uid="{2152D316-E0B0-4928-9E32-13BB69AA6BCB}"/>
    <cellStyle name="Percent 7 11" xfId="13162" xr:uid="{5BEB9B1D-2AE7-48B3-92E3-9BF5DCCBB092}"/>
    <cellStyle name="Percent 7 11 2" xfId="13163" xr:uid="{8FB6C088-7080-465F-B927-384105CEBEB6}"/>
    <cellStyle name="Percent 7 11 2 2" xfId="13164" xr:uid="{5BBB5204-AFFA-4537-B10A-7A02F6320876}"/>
    <cellStyle name="Percent 7 11 3" xfId="13165" xr:uid="{2AD24932-230A-4601-80A9-5208DDE64F23}"/>
    <cellStyle name="Percent 7 11 3 2" xfId="13166" xr:uid="{7A401458-1405-481C-952C-A07AC18EDDD6}"/>
    <cellStyle name="Percent 7 11 4" xfId="13167" xr:uid="{CBD5B2EA-A2BF-41B5-9DF1-A9FA40EE8588}"/>
    <cellStyle name="Percent 7 12" xfId="13168" xr:uid="{128325D4-5A24-4E6C-9238-A8CF921A1549}"/>
    <cellStyle name="Percent 7 12 2" xfId="13169" xr:uid="{8D2A73BB-BBD4-403C-B3D4-165E1C73E65B}"/>
    <cellStyle name="Percent 7 12 2 2" xfId="13170" xr:uid="{9D904337-7ED5-4002-9F95-C865509D39F6}"/>
    <cellStyle name="Percent 7 12 3" xfId="13171" xr:uid="{00D7EAD2-21EE-4BA2-896A-DCCE9169C02B}"/>
    <cellStyle name="Percent 7 12 3 2" xfId="13172" xr:uid="{AA08FEAE-659C-427A-BDDB-BAFDE7411F6A}"/>
    <cellStyle name="Percent 7 12 4" xfId="13173" xr:uid="{06BDB37E-5771-49E1-9B45-3A7D5E6FC3F6}"/>
    <cellStyle name="Percent 7 13" xfId="13174" xr:uid="{AFD5995E-801B-4BD2-95B2-8F89662CA6EE}"/>
    <cellStyle name="Percent 7 13 2" xfId="13175" xr:uid="{D6805F9C-80E1-4958-84C9-94BC16EA65C6}"/>
    <cellStyle name="Percent 7 13 2 2" xfId="13176" xr:uid="{6E338A72-B328-48E0-A697-BB151FD41597}"/>
    <cellStyle name="Percent 7 13 3" xfId="13177" xr:uid="{681EE725-F106-4191-9794-D51BF77C5EF2}"/>
    <cellStyle name="Percent 7 13 3 2" xfId="13178" xr:uid="{49D7466F-0716-44D5-A8BF-EE5332D4C402}"/>
    <cellStyle name="Percent 7 13 4" xfId="13179" xr:uid="{BF59F58A-7ADE-469A-8FED-B7B3F1BF4524}"/>
    <cellStyle name="Percent 7 13 4 2" xfId="13180" xr:uid="{9B51A57B-EE4F-489C-93B9-B79A3F76CD27}"/>
    <cellStyle name="Percent 7 13 5" xfId="13181" xr:uid="{D0BD2537-8536-41D1-8BDD-735AF642A028}"/>
    <cellStyle name="Percent 7 14" xfId="13182" xr:uid="{6C8D955B-B089-4338-B4DA-9A2431F50100}"/>
    <cellStyle name="Percent 7 14 2" xfId="13183" xr:uid="{1DB35401-C961-47D8-BECB-54C3F3C56EDB}"/>
    <cellStyle name="Percent 7 14 2 2" xfId="13184" xr:uid="{BCE1DAB4-08DB-4275-A5A8-3CCAE4E07F58}"/>
    <cellStyle name="Percent 7 14 3" xfId="13185" xr:uid="{D5B13562-C6BD-4543-90C0-33169FAD04EC}"/>
    <cellStyle name="Percent 7 14 3 2" xfId="13186" xr:uid="{E69BC6B0-EB7F-4B5F-8D17-64DCB4D60693}"/>
    <cellStyle name="Percent 7 14 4" xfId="13187" xr:uid="{25349266-AF19-4835-8297-FBAD0DF81F99}"/>
    <cellStyle name="Percent 7 15" xfId="13188" xr:uid="{853004C1-7649-4305-8040-D3AD84DF6CED}"/>
    <cellStyle name="Percent 7 15 2" xfId="13189" xr:uid="{2E253350-4AD3-4730-A19B-42851BF1A628}"/>
    <cellStyle name="Percent 7 16" xfId="13190" xr:uid="{FAE65AC1-F011-49E0-93D3-79ACD870AA7C}"/>
    <cellStyle name="Percent 7 16 2" xfId="13191" xr:uid="{664414AF-FEA1-4472-9F11-7300D4E6264F}"/>
    <cellStyle name="Percent 7 17" xfId="13192" xr:uid="{81D3B92D-A372-4478-8EB4-EB66EDD1C97B}"/>
    <cellStyle name="Percent 7 17 2" xfId="13193" xr:uid="{344C345B-842A-4BFE-B5FB-1CFE08E377DF}"/>
    <cellStyle name="Percent 7 18" xfId="13194" xr:uid="{27C359F8-06C5-4AC5-95CD-2BBA1C6F68AE}"/>
    <cellStyle name="Percent 7 19" xfId="13195" xr:uid="{5DD3420A-33D4-4156-9467-6B464CB01A06}"/>
    <cellStyle name="Percent 7 2" xfId="2961" xr:uid="{00000000-0005-0000-0000-0000E2100000}"/>
    <cellStyle name="Percent 7 2 10" xfId="13197" xr:uid="{348B2B0C-8333-4187-9573-84FD0760A32C}"/>
    <cellStyle name="Percent 7 2 11" xfId="13196" xr:uid="{3B86D801-D7DF-4C50-BC21-8EA51E5D36D8}"/>
    <cellStyle name="Percent 7 2 2" xfId="13198" xr:uid="{B1C88244-E10F-479A-B44F-D74A115FCC75}"/>
    <cellStyle name="Percent 7 2 2 2" xfId="13199" xr:uid="{B7F7E3BD-A2CF-4351-96C1-0B7037F6EF53}"/>
    <cellStyle name="Percent 7 2 2 2 2" xfId="13200" xr:uid="{3526849A-945D-4FE2-96D6-293843DAAB82}"/>
    <cellStyle name="Percent 7 2 2 3" xfId="13201" xr:uid="{6AE65E6F-A12C-4C63-BA2C-E71EE827FB9F}"/>
    <cellStyle name="Percent 7 2 2 3 2" xfId="13202" xr:uid="{990400AC-9103-496D-B619-4C7E303C1FF4}"/>
    <cellStyle name="Percent 7 2 2 4" xfId="13203" xr:uid="{3297EB2E-4BFB-43FA-BBE4-EC6A31015518}"/>
    <cellStyle name="Percent 7 2 3" xfId="13204" xr:uid="{104AFA71-ED2B-4FA7-A9A4-20910ACF09BB}"/>
    <cellStyle name="Percent 7 2 3 2" xfId="13205" xr:uid="{DC396C6A-5C57-4D1B-A957-3071C9DB4C2E}"/>
    <cellStyle name="Percent 7 2 3 2 2" xfId="13206" xr:uid="{2330D4C9-4C13-40DF-8911-BA8625ABAD2E}"/>
    <cellStyle name="Percent 7 2 3 3" xfId="13207" xr:uid="{2B8A0214-FD8F-49E5-9C37-A5C17273682E}"/>
    <cellStyle name="Percent 7 2 3 3 2" xfId="13208" xr:uid="{AFCA69D5-93FD-49E3-BD7F-08BD1776B49A}"/>
    <cellStyle name="Percent 7 2 3 4" xfId="13209" xr:uid="{17BC7767-6F31-4FF4-B33F-D0735ACDD8AB}"/>
    <cellStyle name="Percent 7 2 4" xfId="13210" xr:uid="{7530142D-C4B9-46A9-9550-F7794FCD6D9E}"/>
    <cellStyle name="Percent 7 2 4 2" xfId="13211" xr:uid="{85E30330-9D87-4A4B-A31D-69098921F57C}"/>
    <cellStyle name="Percent 7 2 4 2 2" xfId="13212" xr:uid="{A4C03473-61E2-4EB9-A160-289A422D51BD}"/>
    <cellStyle name="Percent 7 2 4 3" xfId="13213" xr:uid="{217FAE20-1D21-426E-ADD5-6E854EC474F1}"/>
    <cellStyle name="Percent 7 2 4 3 2" xfId="13214" xr:uid="{6654FD53-6BC4-4554-967A-2DAFF3695F59}"/>
    <cellStyle name="Percent 7 2 4 4" xfId="13215" xr:uid="{517E28F1-3DD6-428E-AD39-3C2E91C53E7E}"/>
    <cellStyle name="Percent 7 2 4 4 2" xfId="13216" xr:uid="{AACAE215-0BF9-4E49-B0F8-A836218ADB4B}"/>
    <cellStyle name="Percent 7 2 4 5" xfId="13217" xr:uid="{F974BDDE-E767-4A47-8795-1FCDB3A2F212}"/>
    <cellStyle name="Percent 7 2 5" xfId="13218" xr:uid="{8A1147DD-7DD5-4861-BDEF-334237749D66}"/>
    <cellStyle name="Percent 7 2 5 2" xfId="13219" xr:uid="{BEDF7AA6-182D-47F8-8313-B16E3CAA7C79}"/>
    <cellStyle name="Percent 7 2 5 2 2" xfId="13220" xr:uid="{DE70EE81-810D-4ED2-A221-9E53CBC79E65}"/>
    <cellStyle name="Percent 7 2 5 3" xfId="13221" xr:uid="{058922C6-42EE-4D84-9A8A-FE9C80C947E7}"/>
    <cellStyle name="Percent 7 2 5 3 2" xfId="13222" xr:uid="{EBCD2654-6600-45F0-8B47-FCF9ACF51E14}"/>
    <cellStyle name="Percent 7 2 5 4" xfId="13223" xr:uid="{05C3ADBB-2210-4D61-9F3E-F5B675700553}"/>
    <cellStyle name="Percent 7 2 6" xfId="13224" xr:uid="{81ACAD6E-31C2-4163-9213-5018328F4A2C}"/>
    <cellStyle name="Percent 7 2 6 2" xfId="13225" xr:uid="{1F9CF4D4-1452-4094-B973-5FA65D91477B}"/>
    <cellStyle name="Percent 7 2 7" xfId="13226" xr:uid="{FD7114F6-136C-4D4A-BA97-79A72A75746A}"/>
    <cellStyle name="Percent 7 2 7 2" xfId="13227" xr:uid="{D3AE8E20-1736-45BB-9AC2-E2A933069BB8}"/>
    <cellStyle name="Percent 7 2 8" xfId="13228" xr:uid="{3EFDF63E-4A74-48D1-A069-FEE7A6919F4E}"/>
    <cellStyle name="Percent 7 2 8 2" xfId="13229" xr:uid="{7EFD4255-C48C-41BC-AFB6-C924D3B4A923}"/>
    <cellStyle name="Percent 7 2 9" xfId="13230" xr:uid="{13AA8FFA-5293-4661-A53B-C5A62F0A062D}"/>
    <cellStyle name="Percent 7 20" xfId="13154" xr:uid="{E473D50E-CDC6-4A79-A524-8962381034E3}"/>
    <cellStyle name="Percent 7 21" xfId="4828" xr:uid="{E1E9E67A-3379-4A31-86EA-5593E94912AF}"/>
    <cellStyle name="Percent 7 22" xfId="22988" xr:uid="{CDA9E8D0-FB34-4A62-8120-BB88DD220E14}"/>
    <cellStyle name="Percent 7 23" xfId="23431" xr:uid="{BDA9389C-FCB0-4A2E-A25C-29A27D988373}"/>
    <cellStyle name="Percent 7 3" xfId="4730" xr:uid="{00000000-0005-0000-0000-0000E3100000}"/>
    <cellStyle name="Percent 7 3 10" xfId="13232" xr:uid="{D45629A8-46A6-4FA5-8884-C7B44A03F2D6}"/>
    <cellStyle name="Percent 7 3 11" xfId="13231" xr:uid="{59647C7A-2545-4E79-8EDB-C9452DF99DDF}"/>
    <cellStyle name="Percent 7 3 2" xfId="13233" xr:uid="{13F49728-1D4B-4AF3-8EE3-DF6D32659469}"/>
    <cellStyle name="Percent 7 3 2 2" xfId="13234" xr:uid="{36690329-D079-4AAF-85CF-E37F1EFA1CBA}"/>
    <cellStyle name="Percent 7 3 2 2 2" xfId="13235" xr:uid="{CEAD48BD-2C39-4978-A18A-A2FF8FAB9B60}"/>
    <cellStyle name="Percent 7 3 2 3" xfId="13236" xr:uid="{83E5F159-5396-4A26-B12D-1C7B8F71CDC9}"/>
    <cellStyle name="Percent 7 3 2 3 2" xfId="13237" xr:uid="{90D0F98F-4740-4B72-886E-35A655F8BB3E}"/>
    <cellStyle name="Percent 7 3 2 4" xfId="13238" xr:uid="{3CE8768C-2F18-47DC-852C-FA2E66656922}"/>
    <cellStyle name="Percent 7 3 3" xfId="13239" xr:uid="{070E11F4-A950-425A-B90F-B7EA7F7ED25B}"/>
    <cellStyle name="Percent 7 3 3 2" xfId="13240" xr:uid="{92CC8CD1-FF80-407B-9B77-ADBCCA4BED72}"/>
    <cellStyle name="Percent 7 3 3 2 2" xfId="13241" xr:uid="{03A7D336-5B82-4E5B-B4C6-1B0BEE2AFEFD}"/>
    <cellStyle name="Percent 7 3 3 3" xfId="13242" xr:uid="{D65AB35E-6334-440F-A02A-45AA03C31AD5}"/>
    <cellStyle name="Percent 7 3 3 3 2" xfId="13243" xr:uid="{ED1627EE-C2F3-4EEC-B923-D41FA93E01CD}"/>
    <cellStyle name="Percent 7 3 3 4" xfId="13244" xr:uid="{C22DB831-CA2A-4F8C-AF05-131EE597DF27}"/>
    <cellStyle name="Percent 7 3 4" xfId="13245" xr:uid="{69E67667-9CC2-4FDB-B4A3-B0A72FB24C0E}"/>
    <cellStyle name="Percent 7 3 4 2" xfId="13246" xr:uid="{A99C11E3-BF51-4921-8054-FEBB0BA375D3}"/>
    <cellStyle name="Percent 7 3 4 2 2" xfId="13247" xr:uid="{3CE822D1-E7D6-4AB6-9693-D2E032B29E3E}"/>
    <cellStyle name="Percent 7 3 4 3" xfId="13248" xr:uid="{4E6EA4F6-89B4-4270-B1E8-4EE1D1D0AD82}"/>
    <cellStyle name="Percent 7 3 4 3 2" xfId="13249" xr:uid="{1EAFC1AD-A645-4DB1-9733-79D8C5C82BF6}"/>
    <cellStyle name="Percent 7 3 4 4" xfId="13250" xr:uid="{432A4783-0587-4B00-9BFB-590E7A425965}"/>
    <cellStyle name="Percent 7 3 4 4 2" xfId="13251" xr:uid="{F2D38A93-53DF-4B2E-B86A-E8B0E1686DD2}"/>
    <cellStyle name="Percent 7 3 4 5" xfId="13252" xr:uid="{4AA60CC1-0BBD-49A7-97FA-3497E3D13062}"/>
    <cellStyle name="Percent 7 3 5" xfId="13253" xr:uid="{29503826-7C4D-4904-8229-4615AA3814E3}"/>
    <cellStyle name="Percent 7 3 5 2" xfId="13254" xr:uid="{9CBF75EA-FC3D-4B7A-AABD-9B74C27A6C9C}"/>
    <cellStyle name="Percent 7 3 5 2 2" xfId="13255" xr:uid="{4873240C-862F-4D40-A108-2768A3E71C43}"/>
    <cellStyle name="Percent 7 3 5 3" xfId="13256" xr:uid="{02EBE983-5D5A-49DD-BAED-105C8DE86E1C}"/>
    <cellStyle name="Percent 7 3 5 3 2" xfId="13257" xr:uid="{84B73F82-BE63-4F1A-B40E-686A30688444}"/>
    <cellStyle name="Percent 7 3 5 4" xfId="13258" xr:uid="{39C82F3B-937B-4D93-B4EC-0A3B5A0E3B83}"/>
    <cellStyle name="Percent 7 3 6" xfId="13259" xr:uid="{F92FBA18-0BCD-42B2-A06B-83ECF3ADC63E}"/>
    <cellStyle name="Percent 7 3 6 2" xfId="13260" xr:uid="{317C1A90-9447-44A0-A43E-1C71F601BB45}"/>
    <cellStyle name="Percent 7 3 7" xfId="13261" xr:uid="{6A487D58-EB4C-4895-81D5-AD8F2518E446}"/>
    <cellStyle name="Percent 7 3 7 2" xfId="13262" xr:uid="{16873D6B-7142-47A3-AE1D-A00BD9D12A51}"/>
    <cellStyle name="Percent 7 3 8" xfId="13263" xr:uid="{3D5B20E7-E35D-400E-A71B-AE98B51E5E33}"/>
    <cellStyle name="Percent 7 3 8 2" xfId="13264" xr:uid="{5597F7E4-6057-4A49-A2CA-B59620161C3A}"/>
    <cellStyle name="Percent 7 3 9" xfId="13265" xr:uid="{35A7809D-846E-4C09-8352-338EC9F5762A}"/>
    <cellStyle name="Percent 7 4" xfId="4731" xr:uid="{00000000-0005-0000-0000-0000E4100000}"/>
    <cellStyle name="Percent 7 4 10" xfId="13267" xr:uid="{A18AC0A5-BE55-44D7-B88B-EC8E74828A59}"/>
    <cellStyle name="Percent 7 4 11" xfId="13266" xr:uid="{06A1EFED-102D-4C26-BC25-779877193A18}"/>
    <cellStyle name="Percent 7 4 2" xfId="13268" xr:uid="{EBBCD0E8-CE4B-464B-B1BD-30CC21E546DC}"/>
    <cellStyle name="Percent 7 4 2 2" xfId="13269" xr:uid="{EAB2FB59-722A-4F2F-BCF1-52809EF840FE}"/>
    <cellStyle name="Percent 7 4 2 2 2" xfId="13270" xr:uid="{FA99CAC2-8F5E-4F43-8AA5-867418C3F3F8}"/>
    <cellStyle name="Percent 7 4 2 3" xfId="13271" xr:uid="{58408DD2-0D43-43C1-8C2F-4825A70EAC6C}"/>
    <cellStyle name="Percent 7 4 2 3 2" xfId="13272" xr:uid="{865B8414-63D6-4440-9870-32476D78F54F}"/>
    <cellStyle name="Percent 7 4 2 4" xfId="13273" xr:uid="{B94BECAF-AFEC-499F-A43A-61A80400A7C2}"/>
    <cellStyle name="Percent 7 4 3" xfId="13274" xr:uid="{6A712AB7-3894-4A11-8214-D361B00326C4}"/>
    <cellStyle name="Percent 7 4 3 2" xfId="13275" xr:uid="{6A2CA9D1-AA83-463E-A4AE-B48FC2BD7D71}"/>
    <cellStyle name="Percent 7 4 3 2 2" xfId="13276" xr:uid="{9A47F546-04B2-47C7-ACA3-CFAC7C23F064}"/>
    <cellStyle name="Percent 7 4 3 3" xfId="13277" xr:uid="{ED2D11DD-F0EB-48C9-B727-D2F6C9873D6F}"/>
    <cellStyle name="Percent 7 4 3 3 2" xfId="13278" xr:uid="{0121481E-D0F5-416C-8BAD-7471F3FB1292}"/>
    <cellStyle name="Percent 7 4 3 4" xfId="13279" xr:uid="{829FC423-D3E2-47C3-9057-252EB7B7E997}"/>
    <cellStyle name="Percent 7 4 4" xfId="13280" xr:uid="{584B1F07-97D4-4A76-ABEA-7E4CA19A3BA3}"/>
    <cellStyle name="Percent 7 4 4 2" xfId="13281" xr:uid="{ECFC23EC-1FD2-4F4C-A264-60536387D509}"/>
    <cellStyle name="Percent 7 4 4 2 2" xfId="13282" xr:uid="{1603EF47-D30B-4A6F-81A2-62F5D2720FFD}"/>
    <cellStyle name="Percent 7 4 4 3" xfId="13283" xr:uid="{3A3AF498-F2A6-460E-A239-CC24454D3C0B}"/>
    <cellStyle name="Percent 7 4 4 3 2" xfId="13284" xr:uid="{FDF3B99D-99C9-4272-A767-181125DA47B5}"/>
    <cellStyle name="Percent 7 4 4 4" xfId="13285" xr:uid="{599A475E-2F0C-4CD8-A525-567046EBCDBF}"/>
    <cellStyle name="Percent 7 4 4 4 2" xfId="13286" xr:uid="{BEBF3564-41EB-423F-B000-CC76DEEF2D4C}"/>
    <cellStyle name="Percent 7 4 4 5" xfId="13287" xr:uid="{746E284E-D43B-476C-9E57-5AE276AE1984}"/>
    <cellStyle name="Percent 7 4 5" xfId="13288" xr:uid="{6A50A3A0-6517-4A84-A637-015CACAD8701}"/>
    <cellStyle name="Percent 7 4 5 2" xfId="13289" xr:uid="{86BA2836-85E6-48F2-8551-A29D881CCF6E}"/>
    <cellStyle name="Percent 7 4 5 2 2" xfId="13290" xr:uid="{0D0F0406-9C79-48B9-8B9F-B55B443A39CA}"/>
    <cellStyle name="Percent 7 4 5 3" xfId="13291" xr:uid="{6EF02C92-01FC-42BA-AF08-C383B68AAF12}"/>
    <cellStyle name="Percent 7 4 5 3 2" xfId="13292" xr:uid="{10B9535D-BB58-4CB8-B523-27F7D6FC6E1D}"/>
    <cellStyle name="Percent 7 4 5 4" xfId="13293" xr:uid="{12412131-84C0-4811-9DD5-FBB877CDB7B1}"/>
    <cellStyle name="Percent 7 4 6" xfId="13294" xr:uid="{96AD30AF-3A8B-4401-9D70-76E78F2CFFAF}"/>
    <cellStyle name="Percent 7 4 6 2" xfId="13295" xr:uid="{6A5869B4-5CAF-4D3F-981C-A62D9875E323}"/>
    <cellStyle name="Percent 7 4 7" xfId="13296" xr:uid="{C94CA637-B835-4C5E-ABCA-5FED8304BB70}"/>
    <cellStyle name="Percent 7 4 7 2" xfId="13297" xr:uid="{8AD15E81-3797-4F23-8E5B-50B18D786F4B}"/>
    <cellStyle name="Percent 7 4 8" xfId="13298" xr:uid="{EA504DF3-BEBD-4114-87CC-3749E9A4A7F7}"/>
    <cellStyle name="Percent 7 4 8 2" xfId="13299" xr:uid="{639CDC7D-CFDD-48F2-A721-7AC182613B01}"/>
    <cellStyle name="Percent 7 4 9" xfId="13300" xr:uid="{411FF984-76D0-4B22-B4E0-3600627041B4}"/>
    <cellStyle name="Percent 7 5" xfId="4732" xr:uid="{00000000-0005-0000-0000-0000E5100000}"/>
    <cellStyle name="Percent 7 5 10" xfId="13302" xr:uid="{6CD8DAA4-C487-4FAA-AE07-AEBD6A65E414}"/>
    <cellStyle name="Percent 7 5 11" xfId="13301" xr:uid="{C072AE0C-B0D2-4E37-9091-045A4A876842}"/>
    <cellStyle name="Percent 7 5 2" xfId="13303" xr:uid="{15517021-E90D-4AF2-8DD6-4757294E0E69}"/>
    <cellStyle name="Percent 7 5 2 2" xfId="13304" xr:uid="{04E86E93-07C9-48C6-BB58-FA7B35023D97}"/>
    <cellStyle name="Percent 7 5 2 2 2" xfId="13305" xr:uid="{B16927F8-8DCF-4534-AEF5-5EA34909F121}"/>
    <cellStyle name="Percent 7 5 2 3" xfId="13306" xr:uid="{99C58B12-1341-4326-826D-14F6D7779882}"/>
    <cellStyle name="Percent 7 5 2 3 2" xfId="13307" xr:uid="{BCD0E929-988C-4F4A-AE24-200CEEEFF38F}"/>
    <cellStyle name="Percent 7 5 2 4" xfId="13308" xr:uid="{7031AB2B-4690-4D30-91A1-93AFC114EC92}"/>
    <cellStyle name="Percent 7 5 3" xfId="13309" xr:uid="{6972B215-08F5-4134-AECE-94950AB84C64}"/>
    <cellStyle name="Percent 7 5 3 2" xfId="13310" xr:uid="{BBD983FF-C655-4ECF-89FD-3280E43A3469}"/>
    <cellStyle name="Percent 7 5 3 2 2" xfId="13311" xr:uid="{58E68E22-EA9C-4FF2-99C8-9F14A7755ECA}"/>
    <cellStyle name="Percent 7 5 3 3" xfId="13312" xr:uid="{FD2D5402-9A2D-4363-A5BE-4BA3ED7AF321}"/>
    <cellStyle name="Percent 7 5 3 3 2" xfId="13313" xr:uid="{8EB5B679-9958-4DC2-B3AF-6878A49F4CF6}"/>
    <cellStyle name="Percent 7 5 3 4" xfId="13314" xr:uid="{6E3D3712-5347-4132-AB52-60750F2F4C68}"/>
    <cellStyle name="Percent 7 5 4" xfId="13315" xr:uid="{E875B043-A627-4240-BE59-04DEA5ADE808}"/>
    <cellStyle name="Percent 7 5 4 2" xfId="13316" xr:uid="{7B6B256C-34B3-456B-AFFC-3E3284890B7F}"/>
    <cellStyle name="Percent 7 5 4 2 2" xfId="13317" xr:uid="{3D5615CD-5EE0-422B-A865-842F105ECA3B}"/>
    <cellStyle name="Percent 7 5 4 3" xfId="13318" xr:uid="{58E264BC-CFB4-4957-8257-049CD8FC8F61}"/>
    <cellStyle name="Percent 7 5 4 3 2" xfId="13319" xr:uid="{C3BF581C-7E93-4DCC-B207-F47EBDCC88A2}"/>
    <cellStyle name="Percent 7 5 4 4" xfId="13320" xr:uid="{D4873E05-63A2-4244-8609-C780B19DF484}"/>
    <cellStyle name="Percent 7 5 4 4 2" xfId="13321" xr:uid="{7E582B4C-6333-477B-B9A6-29E4F9DDE24B}"/>
    <cellStyle name="Percent 7 5 4 5" xfId="13322" xr:uid="{482CD037-9CE0-496E-926D-72328C2529B7}"/>
    <cellStyle name="Percent 7 5 5" xfId="13323" xr:uid="{09CCCAC5-9F0B-468E-B63B-681368414ECA}"/>
    <cellStyle name="Percent 7 5 5 2" xfId="13324" xr:uid="{05321734-35B4-4F64-9D90-76BDB74EEE97}"/>
    <cellStyle name="Percent 7 5 5 2 2" xfId="13325" xr:uid="{9570A4D5-C005-44D5-AC6E-06B8ED1A17E9}"/>
    <cellStyle name="Percent 7 5 5 3" xfId="13326" xr:uid="{A2817910-5638-434E-8C4E-D3054EDC5BC9}"/>
    <cellStyle name="Percent 7 5 5 3 2" xfId="13327" xr:uid="{2AB459C1-BC0E-4F9D-9372-7FBBAF6CEDF5}"/>
    <cellStyle name="Percent 7 5 5 4" xfId="13328" xr:uid="{9A1AF4E2-49FC-4B7D-AC2C-814F9425D3E0}"/>
    <cellStyle name="Percent 7 5 6" xfId="13329" xr:uid="{606522B9-33F5-4827-846A-29F9DB05FE64}"/>
    <cellStyle name="Percent 7 5 6 2" xfId="13330" xr:uid="{C4CD5F14-70D3-48DD-AA7F-6404B5127A3F}"/>
    <cellStyle name="Percent 7 5 7" xfId="13331" xr:uid="{BD499253-8592-4C84-A572-FDA6BBC4095E}"/>
    <cellStyle name="Percent 7 5 7 2" xfId="13332" xr:uid="{A426E5C5-B31A-43DF-9463-398DC4DB4E9E}"/>
    <cellStyle name="Percent 7 5 8" xfId="13333" xr:uid="{02B32CC5-36CA-47DF-85CD-39EBF6A6AFC7}"/>
    <cellStyle name="Percent 7 5 8 2" xfId="13334" xr:uid="{DB062110-E06E-4FDA-919D-FD8838C95226}"/>
    <cellStyle name="Percent 7 5 9" xfId="13335" xr:uid="{8D3E85DB-EDC7-4EAF-B3A1-FF1F385787F2}"/>
    <cellStyle name="Percent 7 6" xfId="4733" xr:uid="{00000000-0005-0000-0000-0000E6100000}"/>
    <cellStyle name="Percent 7 6 10" xfId="13337" xr:uid="{11352A4E-D24D-4D69-8A1C-99E8BB69EBB5}"/>
    <cellStyle name="Percent 7 6 11" xfId="13336" xr:uid="{C52ED3CE-DA8E-4662-92FD-315D12CA9170}"/>
    <cellStyle name="Percent 7 6 2" xfId="13338" xr:uid="{133552FA-7408-4713-BE1E-0FB947EB103E}"/>
    <cellStyle name="Percent 7 6 2 2" xfId="13339" xr:uid="{CFA45CE2-8B6D-4D8B-B9E0-D20B2F227336}"/>
    <cellStyle name="Percent 7 6 2 2 2" xfId="13340" xr:uid="{464D3D02-4FFE-4DF6-9CAC-F87CEAD3C6FC}"/>
    <cellStyle name="Percent 7 6 2 3" xfId="13341" xr:uid="{5EA85F7B-D014-4DD8-87AE-398FD162D186}"/>
    <cellStyle name="Percent 7 6 2 3 2" xfId="13342" xr:uid="{ACE04C4A-61CA-4FE8-8188-2327D21E3004}"/>
    <cellStyle name="Percent 7 6 2 4" xfId="13343" xr:uid="{A13005FC-AEC1-493F-9A60-BBDA64808DF8}"/>
    <cellStyle name="Percent 7 6 3" xfId="13344" xr:uid="{D182A019-4430-4F22-8A0E-78DF093D6379}"/>
    <cellStyle name="Percent 7 6 3 2" xfId="13345" xr:uid="{6CD89237-AAEF-4D48-B9AD-C9821920631B}"/>
    <cellStyle name="Percent 7 6 3 2 2" xfId="13346" xr:uid="{82BF5D09-6B92-499E-BFAA-FC4DA7302C09}"/>
    <cellStyle name="Percent 7 6 3 3" xfId="13347" xr:uid="{57F57C08-728F-4471-850C-C7385E3B2B41}"/>
    <cellStyle name="Percent 7 6 3 3 2" xfId="13348" xr:uid="{3C618628-D24C-446C-AFFC-186503A26CE9}"/>
    <cellStyle name="Percent 7 6 3 4" xfId="13349" xr:uid="{B872FEAF-28C4-47A7-84D1-F6E59027E7D0}"/>
    <cellStyle name="Percent 7 6 4" xfId="13350" xr:uid="{8C1D9764-1DF1-417E-9DB0-9CBE9FEB89FC}"/>
    <cellStyle name="Percent 7 6 4 2" xfId="13351" xr:uid="{934D84BA-FAA9-4FEC-83EC-186F4B52DA97}"/>
    <cellStyle name="Percent 7 6 4 2 2" xfId="13352" xr:uid="{553E7506-916F-488F-882B-FE3D7CFABA32}"/>
    <cellStyle name="Percent 7 6 4 3" xfId="13353" xr:uid="{2C459ABF-2668-4DF1-B2EE-7F69813CB522}"/>
    <cellStyle name="Percent 7 6 4 3 2" xfId="13354" xr:uid="{89C5FDA5-D2CF-4A67-AF3B-A5283121D587}"/>
    <cellStyle name="Percent 7 6 4 4" xfId="13355" xr:uid="{0C01664C-385D-4A59-9CD1-6539A73F0ABB}"/>
    <cellStyle name="Percent 7 6 4 4 2" xfId="13356" xr:uid="{E7E77F47-58F5-4388-9C84-5833B5927C1A}"/>
    <cellStyle name="Percent 7 6 4 5" xfId="13357" xr:uid="{9C0D7580-6EB6-40F2-A728-21BFEFFCE203}"/>
    <cellStyle name="Percent 7 6 5" xfId="13358" xr:uid="{B6F114DB-AF70-4CEF-B43F-7A128177D79C}"/>
    <cellStyle name="Percent 7 6 5 2" xfId="13359" xr:uid="{C1F28A2E-5C38-40B3-8C63-FB03423E70AB}"/>
    <cellStyle name="Percent 7 6 5 2 2" xfId="13360" xr:uid="{D912597A-9640-4EE2-8540-AB70F419924A}"/>
    <cellStyle name="Percent 7 6 5 3" xfId="13361" xr:uid="{9F65D060-2ECE-4B17-BFFE-FDEFDAFFB957}"/>
    <cellStyle name="Percent 7 6 5 3 2" xfId="13362" xr:uid="{081B4125-165D-4291-A570-675979F2388E}"/>
    <cellStyle name="Percent 7 6 5 4" xfId="13363" xr:uid="{4A53872B-1A64-4E94-B39A-725CDDF5A0FD}"/>
    <cellStyle name="Percent 7 6 6" xfId="13364" xr:uid="{A2E3F482-E6F7-4D47-A1C2-344978B2C4C7}"/>
    <cellStyle name="Percent 7 6 6 2" xfId="13365" xr:uid="{23CFA017-4547-407B-B576-D8E0D306C814}"/>
    <cellStyle name="Percent 7 6 7" xfId="13366" xr:uid="{94E0B9B3-4A8B-4C0A-81D1-BAB94BEBD36C}"/>
    <cellStyle name="Percent 7 6 7 2" xfId="13367" xr:uid="{45DD1B48-C558-4C94-A988-7FD20E153D16}"/>
    <cellStyle name="Percent 7 6 8" xfId="13368" xr:uid="{C5DB8412-A5AB-4BF5-8766-ADABAEC913AA}"/>
    <cellStyle name="Percent 7 6 8 2" xfId="13369" xr:uid="{2EAB71B3-78CD-40B9-9BB9-3E01F613B7E0}"/>
    <cellStyle name="Percent 7 6 9" xfId="13370" xr:uid="{21BDD8C8-5E66-470C-8DC7-0117D918EA0D}"/>
    <cellStyle name="Percent 7 7" xfId="4734" xr:uid="{00000000-0005-0000-0000-0000E7100000}"/>
    <cellStyle name="Percent 7 7 10" xfId="13372" xr:uid="{DECC4DA2-3A8F-4D85-A1F9-1696F04B240C}"/>
    <cellStyle name="Percent 7 7 11" xfId="13371" xr:uid="{2D274237-43FC-4810-BDCE-B6147890AC9C}"/>
    <cellStyle name="Percent 7 7 2" xfId="13373" xr:uid="{9276640E-5231-423A-BAAA-A747FF2E58D3}"/>
    <cellStyle name="Percent 7 7 2 2" xfId="13374" xr:uid="{782A8052-2BAE-442D-93FE-7B301D37B713}"/>
    <cellStyle name="Percent 7 7 2 2 2" xfId="13375" xr:uid="{207383F7-D1A1-48AA-92B3-1322161A351B}"/>
    <cellStyle name="Percent 7 7 2 3" xfId="13376" xr:uid="{E6EED6D2-A5D2-49AF-9CD1-AD92FDD0D522}"/>
    <cellStyle name="Percent 7 7 2 3 2" xfId="13377" xr:uid="{50B30079-AC49-4615-AC2C-E253E1D7098E}"/>
    <cellStyle name="Percent 7 7 2 4" xfId="13378" xr:uid="{88747456-ED38-4148-9371-DB2D654FC0C9}"/>
    <cellStyle name="Percent 7 7 3" xfId="13379" xr:uid="{61CA94E9-40CD-412B-B269-481DEE1138CE}"/>
    <cellStyle name="Percent 7 7 3 2" xfId="13380" xr:uid="{99ED1D3D-27A1-4416-8D91-DE71DC408AE2}"/>
    <cellStyle name="Percent 7 7 3 2 2" xfId="13381" xr:uid="{AF767387-4093-40D2-819B-7C8693ED2E10}"/>
    <cellStyle name="Percent 7 7 3 3" xfId="13382" xr:uid="{4C6429EB-75F9-465F-99BC-27682261CA19}"/>
    <cellStyle name="Percent 7 7 3 3 2" xfId="13383" xr:uid="{B0E717D1-261F-4F3F-A2EB-9FD00DF85B9C}"/>
    <cellStyle name="Percent 7 7 3 4" xfId="13384" xr:uid="{159C9E37-5029-4D99-B005-F9A24F39E71E}"/>
    <cellStyle name="Percent 7 7 4" xfId="13385" xr:uid="{3789CD4F-6AAD-4052-AD60-A71FBBB58718}"/>
    <cellStyle name="Percent 7 7 4 2" xfId="13386" xr:uid="{ABCB97D3-E305-4AE5-8CC1-B2988660801B}"/>
    <cellStyle name="Percent 7 7 4 2 2" xfId="13387" xr:uid="{BD22F910-D399-4E4B-9B5B-1B8F3B399BE7}"/>
    <cellStyle name="Percent 7 7 4 3" xfId="13388" xr:uid="{62A8BB8F-B977-4CFB-8F83-82FF9F6835F0}"/>
    <cellStyle name="Percent 7 7 4 3 2" xfId="13389" xr:uid="{CF933044-3B49-4F8C-A6F9-A84E3BDF3B92}"/>
    <cellStyle name="Percent 7 7 4 4" xfId="13390" xr:uid="{6D5976B5-3C8A-461F-B1FE-B5F80C9EFDB3}"/>
    <cellStyle name="Percent 7 7 4 4 2" xfId="13391" xr:uid="{46209879-F668-4954-B702-3F7F5D99CBBC}"/>
    <cellStyle name="Percent 7 7 4 5" xfId="13392" xr:uid="{314BD397-5BFC-4DE5-AD52-9CE7D423457E}"/>
    <cellStyle name="Percent 7 7 5" xfId="13393" xr:uid="{68A1B3DC-0260-45F7-817C-0C4EC6AF6ACA}"/>
    <cellStyle name="Percent 7 7 5 2" xfId="13394" xr:uid="{DFE1AAEE-69FC-4887-97A8-EE984F1F27D8}"/>
    <cellStyle name="Percent 7 7 5 2 2" xfId="13395" xr:uid="{5968E40F-5A0F-4E57-8345-C3F8C90E83CA}"/>
    <cellStyle name="Percent 7 7 5 3" xfId="13396" xr:uid="{74DAA4AF-46C9-4B9A-8024-8333BEE3BBD4}"/>
    <cellStyle name="Percent 7 7 5 3 2" xfId="13397" xr:uid="{9CD3E847-738E-47C3-B27F-BC644DD442CE}"/>
    <cellStyle name="Percent 7 7 5 4" xfId="13398" xr:uid="{E49CC246-8C86-4C64-82EA-0BEE1FBD5D75}"/>
    <cellStyle name="Percent 7 7 6" xfId="13399" xr:uid="{8577CD54-048E-4489-8181-54C85D26B348}"/>
    <cellStyle name="Percent 7 7 6 2" xfId="13400" xr:uid="{20279DD4-C059-4F6A-84D1-D60B4F68B5A8}"/>
    <cellStyle name="Percent 7 7 7" xfId="13401" xr:uid="{4F1318C7-38EC-4CCF-84A1-6E01A3F68EC2}"/>
    <cellStyle name="Percent 7 7 7 2" xfId="13402" xr:uid="{17BDEA5B-29F9-44EE-8F0D-65F91FCA3886}"/>
    <cellStyle name="Percent 7 7 8" xfId="13403" xr:uid="{7553D0DC-8270-4A0A-A9AD-98C4B7D6BE81}"/>
    <cellStyle name="Percent 7 7 8 2" xfId="13404" xr:uid="{1D9FAEC2-45B5-4774-922B-C6C50002E0D7}"/>
    <cellStyle name="Percent 7 7 9" xfId="13405" xr:uid="{40D1474C-86C1-42AB-B3D4-66281B9266AA}"/>
    <cellStyle name="Percent 7 8" xfId="4735" xr:uid="{00000000-0005-0000-0000-0000E8100000}"/>
    <cellStyle name="Percent 7 8 10" xfId="13407" xr:uid="{47645A0C-F637-46D5-9BEA-1BCA7DAEE77F}"/>
    <cellStyle name="Percent 7 8 11" xfId="13406" xr:uid="{C5CBA911-575C-479D-AF2F-5D3AD5D9E767}"/>
    <cellStyle name="Percent 7 8 2" xfId="13408" xr:uid="{2988B130-FB76-4587-95A2-E958659000FD}"/>
    <cellStyle name="Percent 7 8 2 2" xfId="13409" xr:uid="{68550AA8-3D5C-4160-BDBF-50839CE41F06}"/>
    <cellStyle name="Percent 7 8 2 2 2" xfId="13410" xr:uid="{EFB58B83-67FE-4F0B-954C-99BF543AC852}"/>
    <cellStyle name="Percent 7 8 2 3" xfId="13411" xr:uid="{AD0D12C5-7FC0-4225-AD41-96E63B0FB5C5}"/>
    <cellStyle name="Percent 7 8 2 3 2" xfId="13412" xr:uid="{243F9E06-A70C-48C2-9FE2-5AB86179ED66}"/>
    <cellStyle name="Percent 7 8 2 4" xfId="13413" xr:uid="{6382B736-AABB-46E2-BCE9-16CA74ACDA15}"/>
    <cellStyle name="Percent 7 8 3" xfId="13414" xr:uid="{D8012F38-9363-415D-B67F-7680D9E55A29}"/>
    <cellStyle name="Percent 7 8 3 2" xfId="13415" xr:uid="{B36DA517-4993-4637-A6B9-46EBF1769013}"/>
    <cellStyle name="Percent 7 8 3 2 2" xfId="13416" xr:uid="{75E8528D-29E3-4356-A822-658F89948EA7}"/>
    <cellStyle name="Percent 7 8 3 3" xfId="13417" xr:uid="{652D9B21-9B86-4895-8D8B-394BC3158BF2}"/>
    <cellStyle name="Percent 7 8 3 3 2" xfId="13418" xr:uid="{606D01FE-65C8-4301-ADA6-45613F2322A7}"/>
    <cellStyle name="Percent 7 8 3 4" xfId="13419" xr:uid="{11F57876-BF92-4BBE-AE75-6C99D2E50BB0}"/>
    <cellStyle name="Percent 7 8 4" xfId="13420" xr:uid="{B23DDC81-B0AA-42F4-87C2-DA370D1E69FC}"/>
    <cellStyle name="Percent 7 8 4 2" xfId="13421" xr:uid="{776607D1-A480-468A-A0B0-94C9B9A5827B}"/>
    <cellStyle name="Percent 7 8 4 2 2" xfId="13422" xr:uid="{0318F493-1675-450D-A67A-73B8B6C3BCCE}"/>
    <cellStyle name="Percent 7 8 4 3" xfId="13423" xr:uid="{8B36909B-BAAE-4B9E-936D-9582F4B8BE12}"/>
    <cellStyle name="Percent 7 8 4 3 2" xfId="13424" xr:uid="{F04C88F2-65E6-482F-92AB-498F0A34125B}"/>
    <cellStyle name="Percent 7 8 4 4" xfId="13425" xr:uid="{7E13195D-7444-4E40-B25E-2C0CC9E938FD}"/>
    <cellStyle name="Percent 7 8 4 4 2" xfId="13426" xr:uid="{DDAA1040-03BE-43D1-A255-A2AB2FA447CA}"/>
    <cellStyle name="Percent 7 8 4 5" xfId="13427" xr:uid="{4DA2DB58-F956-4FA7-A8B8-90484905B53B}"/>
    <cellStyle name="Percent 7 8 5" xfId="13428" xr:uid="{8B6686A1-D9BC-406E-AC57-B3DB6064264F}"/>
    <cellStyle name="Percent 7 8 5 2" xfId="13429" xr:uid="{53546C0A-EE42-4646-A325-B0564141A8DF}"/>
    <cellStyle name="Percent 7 8 5 2 2" xfId="13430" xr:uid="{9BC03623-0D28-41A5-A5C7-9B3B0F09604F}"/>
    <cellStyle name="Percent 7 8 5 3" xfId="13431" xr:uid="{E46949D7-E3B7-4383-807D-D7A2EB2C7A06}"/>
    <cellStyle name="Percent 7 8 5 3 2" xfId="13432" xr:uid="{83586F07-FC5E-46F8-AE78-72A40BB3B49C}"/>
    <cellStyle name="Percent 7 8 5 4" xfId="13433" xr:uid="{A2AB20F7-FB7D-4858-9B32-5E5BE629BF80}"/>
    <cellStyle name="Percent 7 8 6" xfId="13434" xr:uid="{69F254DC-2E3F-4733-82E3-179BBB4A6BE0}"/>
    <cellStyle name="Percent 7 8 6 2" xfId="13435" xr:uid="{AE013624-E3BC-4DF5-B1B6-A540DE6CEB21}"/>
    <cellStyle name="Percent 7 8 7" xfId="13436" xr:uid="{506648E9-8C39-48DC-8008-FA48BBB9F2E8}"/>
    <cellStyle name="Percent 7 8 7 2" xfId="13437" xr:uid="{DBC4E703-7466-4156-837F-9176EBB80716}"/>
    <cellStyle name="Percent 7 8 8" xfId="13438" xr:uid="{E7888BF9-7F6B-4B6E-8126-C752E8953013}"/>
    <cellStyle name="Percent 7 8 8 2" xfId="13439" xr:uid="{F810D5CB-3D7E-4E3A-9D98-B826022684CF}"/>
    <cellStyle name="Percent 7 8 9" xfId="13440" xr:uid="{D22BD8B3-5004-43AE-974A-DA822EDA76E1}"/>
    <cellStyle name="Percent 7 9" xfId="13441" xr:uid="{D91D1876-C72D-4A34-A334-25F926751D52}"/>
    <cellStyle name="Percent 7 9 10" xfId="13442" xr:uid="{2A5C1804-4E4B-43A3-AC91-FF68F7CF9E9B}"/>
    <cellStyle name="Percent 7 9 11" xfId="23411" xr:uid="{466FF90C-2B05-480D-B07B-23522CE78555}"/>
    <cellStyle name="Percent 7 9 2" xfId="13443" xr:uid="{C8C106FB-9DDB-44EA-B4DB-16925E31665D}"/>
    <cellStyle name="Percent 7 9 2 2" xfId="13444" xr:uid="{216BFA00-06B6-4A52-A911-3E25D87D31CC}"/>
    <cellStyle name="Percent 7 9 2 2 2" xfId="13445" xr:uid="{46D0D5D4-01F0-4506-8B28-0C4F3A141638}"/>
    <cellStyle name="Percent 7 9 2 3" xfId="13446" xr:uid="{888811AB-CF0D-4A6F-BD3E-48FC8DB61E65}"/>
    <cellStyle name="Percent 7 9 2 3 2" xfId="13447" xr:uid="{4EEB5F11-E72D-4423-BE50-CC501F8D663D}"/>
    <cellStyle name="Percent 7 9 2 4" xfId="13448" xr:uid="{C017206C-22AF-436A-A43A-C46D5696859B}"/>
    <cellStyle name="Percent 7 9 3" xfId="13449" xr:uid="{F86C1A20-E13D-4292-A3BC-35D149043ED3}"/>
    <cellStyle name="Percent 7 9 3 2" xfId="13450" xr:uid="{09DD2628-7120-4093-8B25-D50B317EF271}"/>
    <cellStyle name="Percent 7 9 3 2 2" xfId="13451" xr:uid="{79058DC9-8B30-4997-BEE6-B952465B975E}"/>
    <cellStyle name="Percent 7 9 3 3" xfId="13452" xr:uid="{775BE44A-2420-4260-BB02-D73B8D4627FA}"/>
    <cellStyle name="Percent 7 9 3 3 2" xfId="13453" xr:uid="{130FEB24-D496-4668-944A-40FC00D4D4EE}"/>
    <cellStyle name="Percent 7 9 3 4" xfId="13454" xr:uid="{A7682D92-9724-487D-93EF-744DAF7BC41C}"/>
    <cellStyle name="Percent 7 9 4" xfId="13455" xr:uid="{4077A28D-40FB-4ACC-A253-AA62C63DDB67}"/>
    <cellStyle name="Percent 7 9 4 2" xfId="13456" xr:uid="{9B821D03-D97C-401F-B5FF-D970C6B19570}"/>
    <cellStyle name="Percent 7 9 4 2 2" xfId="13457" xr:uid="{66823B2F-04D7-4685-BC57-1C4DC87FF266}"/>
    <cellStyle name="Percent 7 9 4 3" xfId="13458" xr:uid="{B63B65D8-DE79-4531-9F41-B3B494C2429A}"/>
    <cellStyle name="Percent 7 9 4 3 2" xfId="13459" xr:uid="{8E6841F5-C1DD-4C4B-B6A1-E62903691D67}"/>
    <cellStyle name="Percent 7 9 4 4" xfId="13460" xr:uid="{7F466A44-7FE4-46BE-8729-F45D69FB3F21}"/>
    <cellStyle name="Percent 7 9 4 4 2" xfId="13461" xr:uid="{6FD4F741-2411-47CF-B637-7D73AF60368A}"/>
    <cellStyle name="Percent 7 9 4 5" xfId="13462" xr:uid="{423D0374-35EF-4E3D-A2F4-3C7AF2119CDC}"/>
    <cellStyle name="Percent 7 9 5" xfId="13463" xr:uid="{64184070-CD87-449B-A94D-69341BD6664B}"/>
    <cellStyle name="Percent 7 9 5 2" xfId="13464" xr:uid="{150C3537-61A1-4E30-823F-9223F961A97E}"/>
    <cellStyle name="Percent 7 9 5 2 2" xfId="13465" xr:uid="{7FE12E46-6FC0-4E41-8C5F-A96086BFEF2A}"/>
    <cellStyle name="Percent 7 9 5 3" xfId="13466" xr:uid="{6A855342-55A4-4024-8964-73B90E5C1E6A}"/>
    <cellStyle name="Percent 7 9 5 3 2" xfId="13467" xr:uid="{92561724-505A-45C8-8FFE-C50414D5DBBB}"/>
    <cellStyle name="Percent 7 9 5 4" xfId="13468" xr:uid="{1E4183C5-A3CC-47A9-8ACA-7626E741CCB2}"/>
    <cellStyle name="Percent 7 9 6" xfId="13469" xr:uid="{66FC7003-8CD6-4ADF-BB7A-7E5B060E3708}"/>
    <cellStyle name="Percent 7 9 6 2" xfId="13470" xr:uid="{52D537E7-D076-48B9-A039-3C5E2196C395}"/>
    <cellStyle name="Percent 7 9 7" xfId="13471" xr:uid="{55A23760-1536-4356-A5F1-047C55E9EC69}"/>
    <cellStyle name="Percent 7 9 7 2" xfId="13472" xr:uid="{4123036E-1365-415C-9479-36857E3BE5F6}"/>
    <cellStyle name="Percent 7 9 8" xfId="13473" xr:uid="{3AD285D7-2245-45D1-8248-62908AAB71D2}"/>
    <cellStyle name="Percent 7 9 8 2" xfId="13474" xr:uid="{1A9C2863-8AD5-43E3-A105-67386DB151EF}"/>
    <cellStyle name="Percent 7 9 9" xfId="13475" xr:uid="{ED7DB07D-D09A-490A-8E65-7F533F957666}"/>
    <cellStyle name="Percent 8" xfId="2962" xr:uid="{00000000-0005-0000-0000-0000E9100000}"/>
    <cellStyle name="Percent 8 10" xfId="13477" xr:uid="{D5E8911E-14CC-4ECE-985B-82E5F9F3C408}"/>
    <cellStyle name="Percent 8 10 2" xfId="13478" xr:uid="{4173D796-5936-470F-B236-3195A85E8189}"/>
    <cellStyle name="Percent 8 10 2 2" xfId="13479" xr:uid="{908A0125-0924-45DB-AC6E-E20B624876B6}"/>
    <cellStyle name="Percent 8 10 3" xfId="13480" xr:uid="{C0B0834F-5193-4E08-B9B4-071D9F872DA5}"/>
    <cellStyle name="Percent 8 10 3 2" xfId="13481" xr:uid="{76CC12E5-35D6-43EF-9AD9-3945FD2248C1}"/>
    <cellStyle name="Percent 8 10 4" xfId="13482" xr:uid="{3E934E1F-ECD0-4627-AA23-DEF4EFEC1EF3}"/>
    <cellStyle name="Percent 8 11" xfId="13483" xr:uid="{DA7CC480-CB0D-4B2F-A651-77B280FE7928}"/>
    <cellStyle name="Percent 8 11 2" xfId="13484" xr:uid="{1D469CB9-AC3E-4D80-81A3-79AEAB0E0B06}"/>
    <cellStyle name="Percent 8 11 2 2" xfId="13485" xr:uid="{35CCE456-8795-42BB-8D4F-69FE1BF93859}"/>
    <cellStyle name="Percent 8 11 3" xfId="13486" xr:uid="{971870A1-3FC7-4431-A496-1106E53DCB20}"/>
    <cellStyle name="Percent 8 11 3 2" xfId="13487" xr:uid="{893BE6E2-51C7-479A-9F08-B38A89FAC078}"/>
    <cellStyle name="Percent 8 11 4" xfId="13488" xr:uid="{76C8F3EE-9528-4F23-9B72-27B45F822846}"/>
    <cellStyle name="Percent 8 11 4 2" xfId="13489" xr:uid="{24609EFD-7B56-44C0-83C3-EE895D070B94}"/>
    <cellStyle name="Percent 8 11 5" xfId="13490" xr:uid="{6FF65A54-2E09-4CE1-8515-9F00D0E8A681}"/>
    <cellStyle name="Percent 8 12" xfId="13491" xr:uid="{3DBC8F51-8AF4-4241-BC1D-CBC9092B4982}"/>
    <cellStyle name="Percent 8 12 2" xfId="13492" xr:uid="{C9956E3B-D5D5-48D8-9F4A-A8A50DABEFD0}"/>
    <cellStyle name="Percent 8 12 2 2" xfId="13493" xr:uid="{478F14CA-5C97-42F3-9618-1EC5A4F585B5}"/>
    <cellStyle name="Percent 8 12 3" xfId="13494" xr:uid="{AB3B78BF-F47D-42AF-AA05-1E0B636B19BF}"/>
    <cellStyle name="Percent 8 12 3 2" xfId="13495" xr:uid="{B4273EF5-0FE7-4FF0-9448-9FC5634314BB}"/>
    <cellStyle name="Percent 8 12 4" xfId="13496" xr:uid="{DBFFBF69-288F-440E-9B4D-0D0001FDB6CF}"/>
    <cellStyle name="Percent 8 13" xfId="13497" xr:uid="{920BF44F-78C2-4CAB-9138-93DD014F1B2D}"/>
    <cellStyle name="Percent 8 13 2" xfId="13498" xr:uid="{918CD7CA-EAD6-4F9D-A38C-A7ADB961E350}"/>
    <cellStyle name="Percent 8 14" xfId="13499" xr:uid="{34C7C075-EC59-424B-BB8B-ADA509D3D463}"/>
    <cellStyle name="Percent 8 14 2" xfId="13500" xr:uid="{F13F4716-493F-4E52-AC60-FF8BB632BE84}"/>
    <cellStyle name="Percent 8 15" xfId="13501" xr:uid="{DCC9A339-5709-4295-89C7-3A72834F1E99}"/>
    <cellStyle name="Percent 8 15 2" xfId="13502" xr:uid="{6F9C7304-80D3-49BD-9222-5F7B710D6DED}"/>
    <cellStyle name="Percent 8 16" xfId="13503" xr:uid="{B446E247-74F5-4713-B748-5BF677B28C1E}"/>
    <cellStyle name="Percent 8 17" xfId="13504" xr:uid="{33A539A7-74BF-4369-8CC0-E6140426DF3E}"/>
    <cellStyle name="Percent 8 18" xfId="13476" xr:uid="{AFE7EB0E-EF56-49B1-BA97-91064569BA60}"/>
    <cellStyle name="Percent 8 2" xfId="4736" xr:uid="{00000000-0005-0000-0000-0000EA100000}"/>
    <cellStyle name="Percent 8 2 10" xfId="13506" xr:uid="{7A23371D-4C4B-47AF-B689-4BE870DF29CB}"/>
    <cellStyle name="Percent 8 2 11" xfId="13505" xr:uid="{2A87E8C0-6FCD-44AA-9A5C-21B849D5B257}"/>
    <cellStyle name="Percent 8 2 2" xfId="13507" xr:uid="{702A75B9-3BB6-42C4-8469-94E275DDA7AD}"/>
    <cellStyle name="Percent 8 2 2 2" xfId="13508" xr:uid="{45CA3355-DC00-4FFC-8828-E855001FF296}"/>
    <cellStyle name="Percent 8 2 2 2 2" xfId="13509" xr:uid="{EAA446EB-71E8-4E2D-A2D9-985E0CFA40EF}"/>
    <cellStyle name="Percent 8 2 2 3" xfId="13510" xr:uid="{4E7F09B6-1F02-427E-B384-33FFB31BB0F1}"/>
    <cellStyle name="Percent 8 2 2 3 2" xfId="13511" xr:uid="{1E6697E7-F8B5-4E29-B27C-F80EB947B2A0}"/>
    <cellStyle name="Percent 8 2 2 4" xfId="13512" xr:uid="{5DD0EDA1-8ED2-4F31-84DE-CCBC7E8CA585}"/>
    <cellStyle name="Percent 8 2 3" xfId="13513" xr:uid="{9E1282FD-24DC-4FF0-8F2E-D2BE21132CFC}"/>
    <cellStyle name="Percent 8 2 3 2" xfId="13514" xr:uid="{1774B3CF-906A-434D-AE54-4B5CC9BE0FAD}"/>
    <cellStyle name="Percent 8 2 3 2 2" xfId="13515" xr:uid="{40A774DC-2B7B-4844-A32C-83A6123C1BEB}"/>
    <cellStyle name="Percent 8 2 3 3" xfId="13516" xr:uid="{BC6C1DA2-1491-4207-BC51-2802A8ABFEAA}"/>
    <cellStyle name="Percent 8 2 3 3 2" xfId="13517" xr:uid="{D007B0CE-2E6B-44FF-82C5-A734A2DE7619}"/>
    <cellStyle name="Percent 8 2 3 4" xfId="13518" xr:uid="{C726A150-B3EE-444A-A95B-31C5F066F3AA}"/>
    <cellStyle name="Percent 8 2 4" xfId="13519" xr:uid="{3BB3EB9E-E67E-4F3C-A4B2-9CA7589408FB}"/>
    <cellStyle name="Percent 8 2 4 2" xfId="13520" xr:uid="{FF5ECCD8-C8F2-4BDF-B521-AE634B9E2C50}"/>
    <cellStyle name="Percent 8 2 4 2 2" xfId="13521" xr:uid="{D7B0760C-3B73-4388-A114-8DE122866933}"/>
    <cellStyle name="Percent 8 2 4 3" xfId="13522" xr:uid="{11C7E261-5C74-4973-9BBC-E03FFD326CE7}"/>
    <cellStyle name="Percent 8 2 4 3 2" xfId="13523" xr:uid="{889FECAD-CE04-47F8-B820-B8E4412D0635}"/>
    <cellStyle name="Percent 8 2 4 4" xfId="13524" xr:uid="{2A95C5C5-F4D5-4CE7-BDB1-0206C20683BC}"/>
    <cellStyle name="Percent 8 2 4 4 2" xfId="13525" xr:uid="{4F5839C7-71DF-4B58-857A-37FD3A47A13D}"/>
    <cellStyle name="Percent 8 2 4 5" xfId="13526" xr:uid="{7EDA76E3-F6DF-4D76-9C00-DF4DE3A02B14}"/>
    <cellStyle name="Percent 8 2 5" xfId="13527" xr:uid="{34EE3BB7-E2E0-4F93-9B6F-9ABF47BAA685}"/>
    <cellStyle name="Percent 8 2 5 2" xfId="13528" xr:uid="{B1C27E2C-4368-424E-9771-063C53F58E2E}"/>
    <cellStyle name="Percent 8 2 5 2 2" xfId="13529" xr:uid="{20E2FB94-A671-407E-BAB2-9017496C56C9}"/>
    <cellStyle name="Percent 8 2 5 3" xfId="13530" xr:uid="{A8D86272-A1CA-46C7-982F-01C2E611EB95}"/>
    <cellStyle name="Percent 8 2 5 3 2" xfId="13531" xr:uid="{CD68FBE1-F53C-49F9-B93F-E5E1954DD14B}"/>
    <cellStyle name="Percent 8 2 5 4" xfId="13532" xr:uid="{B22BE776-3516-4C91-A655-3423A264EE1C}"/>
    <cellStyle name="Percent 8 2 6" xfId="13533" xr:uid="{E411D32A-A69D-43A5-AA1A-7CBE1B7929E3}"/>
    <cellStyle name="Percent 8 2 6 2" xfId="13534" xr:uid="{C5780326-6D79-4B91-9820-9DB1A1232D57}"/>
    <cellStyle name="Percent 8 2 7" xfId="13535" xr:uid="{72468E69-7849-4F77-9EF7-FD8D2BF5C47B}"/>
    <cellStyle name="Percent 8 2 7 2" xfId="13536" xr:uid="{3762103F-4934-4DC5-BF86-0CA5E1532B2B}"/>
    <cellStyle name="Percent 8 2 8" xfId="13537" xr:uid="{67258569-DE92-43E6-B040-B1A2C76E9729}"/>
    <cellStyle name="Percent 8 2 8 2" xfId="13538" xr:uid="{76892DA9-C3BF-42AE-BB5B-FF5141667057}"/>
    <cellStyle name="Percent 8 2 9" xfId="13539" xr:uid="{FA5CAD01-4268-477B-BEAE-806F561F997D}"/>
    <cellStyle name="Percent 8 3" xfId="4737" xr:uid="{00000000-0005-0000-0000-0000EB100000}"/>
    <cellStyle name="Percent 8 3 10" xfId="13541" xr:uid="{03AD552A-7FF5-48FE-9874-9BFDBD2BE8A2}"/>
    <cellStyle name="Percent 8 3 11" xfId="13540" xr:uid="{02746760-E16F-4174-B7F8-4E0DFAA712B5}"/>
    <cellStyle name="Percent 8 3 2" xfId="13542" xr:uid="{3893A08B-095B-4DAA-A90A-C24ADA0D8237}"/>
    <cellStyle name="Percent 8 3 2 2" xfId="13543" xr:uid="{6E8AC55E-FDA2-458B-A476-3E2D15F6DECE}"/>
    <cellStyle name="Percent 8 3 2 2 2" xfId="13544" xr:uid="{54DA50F9-126A-4C6B-BA32-20FF0F518C8E}"/>
    <cellStyle name="Percent 8 3 2 3" xfId="13545" xr:uid="{41DA5B15-E1E5-4BDF-85E1-25A008F92BB3}"/>
    <cellStyle name="Percent 8 3 2 3 2" xfId="13546" xr:uid="{F036E0B6-D9BA-49C7-BA0D-6C5501F23072}"/>
    <cellStyle name="Percent 8 3 2 4" xfId="13547" xr:uid="{81B24E14-0A98-4A40-B565-200D235AAE10}"/>
    <cellStyle name="Percent 8 3 3" xfId="13548" xr:uid="{BD64A9B9-0498-4BA3-B938-B9C2EF52C300}"/>
    <cellStyle name="Percent 8 3 3 2" xfId="13549" xr:uid="{406F5F73-9977-4D7A-A06E-6B5543923C69}"/>
    <cellStyle name="Percent 8 3 3 2 2" xfId="13550" xr:uid="{08C053B4-9B44-419A-A6AC-010D814CE2F1}"/>
    <cellStyle name="Percent 8 3 3 3" xfId="13551" xr:uid="{29350A9C-56CB-43BC-95DB-089EEEF4FD68}"/>
    <cellStyle name="Percent 8 3 3 3 2" xfId="13552" xr:uid="{998DF6DA-3D51-4E8E-879F-D7501D5AFDA5}"/>
    <cellStyle name="Percent 8 3 3 4" xfId="13553" xr:uid="{24DE9C33-49D2-45F0-89E6-211404546DD1}"/>
    <cellStyle name="Percent 8 3 4" xfId="13554" xr:uid="{ED7A3647-E1D4-4DC4-9C31-9E4F963C0BE9}"/>
    <cellStyle name="Percent 8 3 4 2" xfId="13555" xr:uid="{32857A81-FDE5-4086-964C-288D3F68BFDC}"/>
    <cellStyle name="Percent 8 3 4 2 2" xfId="13556" xr:uid="{E2D3761B-20F4-40F5-BB13-43FBCF7EA008}"/>
    <cellStyle name="Percent 8 3 4 3" xfId="13557" xr:uid="{40CF6E3C-756B-43A7-8DBE-E58E25E24434}"/>
    <cellStyle name="Percent 8 3 4 3 2" xfId="13558" xr:uid="{126F2660-3EE5-4F73-83BE-CAD4BCAAC90E}"/>
    <cellStyle name="Percent 8 3 4 4" xfId="13559" xr:uid="{50622380-4918-48BE-9202-9738210AC1BA}"/>
    <cellStyle name="Percent 8 3 4 4 2" xfId="13560" xr:uid="{45A86AD8-A908-454C-A264-33E2418A4DDA}"/>
    <cellStyle name="Percent 8 3 4 5" xfId="13561" xr:uid="{0A509EB5-C754-4536-AEDF-F31BF0E9B8A0}"/>
    <cellStyle name="Percent 8 3 5" xfId="13562" xr:uid="{2965A5A0-81C8-471C-82AF-C86C54135A50}"/>
    <cellStyle name="Percent 8 3 5 2" xfId="13563" xr:uid="{3A9CE8C6-01B5-4C3F-A305-657D8A5A4ED8}"/>
    <cellStyle name="Percent 8 3 5 2 2" xfId="13564" xr:uid="{CEA404D8-9D1E-4C2C-8349-558468E4D1DE}"/>
    <cellStyle name="Percent 8 3 5 3" xfId="13565" xr:uid="{6D753F93-C2DE-47F6-BD2A-C60596D55A9A}"/>
    <cellStyle name="Percent 8 3 5 3 2" xfId="13566" xr:uid="{1DB4B185-3997-4B58-B293-E4D201C7D006}"/>
    <cellStyle name="Percent 8 3 5 4" xfId="13567" xr:uid="{DB6A7323-7C68-4AF1-BA36-9094C1DE561D}"/>
    <cellStyle name="Percent 8 3 6" xfId="13568" xr:uid="{E13F191C-41FD-4D6E-8054-ECB67B120D35}"/>
    <cellStyle name="Percent 8 3 6 2" xfId="13569" xr:uid="{D51415E2-AD04-4203-BD94-F7E7E2F34AE1}"/>
    <cellStyle name="Percent 8 3 7" xfId="13570" xr:uid="{ADEDB813-8157-43A6-B2C9-4AB94DB469FE}"/>
    <cellStyle name="Percent 8 3 7 2" xfId="13571" xr:uid="{011E8897-4783-4F81-9081-1D0C5E3F2405}"/>
    <cellStyle name="Percent 8 3 8" xfId="13572" xr:uid="{ABBDA886-C246-448A-A2F0-3F6E609D6A8F}"/>
    <cellStyle name="Percent 8 3 8 2" xfId="13573" xr:uid="{6809C8F1-06D7-4BDF-9AB4-C7741649D2C1}"/>
    <cellStyle name="Percent 8 3 9" xfId="13574" xr:uid="{65D259B1-EF8A-450D-8632-23B4922FD19F}"/>
    <cellStyle name="Percent 8 4" xfId="4738" xr:uid="{00000000-0005-0000-0000-0000EC100000}"/>
    <cellStyle name="Percent 8 4 10" xfId="13576" xr:uid="{5AB608DE-8762-4B50-9A1B-7A8D62A9B6CA}"/>
    <cellStyle name="Percent 8 4 11" xfId="13575" xr:uid="{E44DE295-B100-4DBE-B180-10256D0089F8}"/>
    <cellStyle name="Percent 8 4 2" xfId="13577" xr:uid="{882A2465-C264-4745-9289-3C7F73723F37}"/>
    <cellStyle name="Percent 8 4 2 2" xfId="13578" xr:uid="{F8E3ACDB-85F8-4B4F-A954-674993BB3B7E}"/>
    <cellStyle name="Percent 8 4 2 2 2" xfId="13579" xr:uid="{2F83588D-C30F-4460-9F69-AE7D4CCF46F9}"/>
    <cellStyle name="Percent 8 4 2 3" xfId="13580" xr:uid="{E13EA74A-8E5B-4AE1-AE0F-DA858B80C152}"/>
    <cellStyle name="Percent 8 4 2 3 2" xfId="13581" xr:uid="{29FB2698-0442-4862-B65E-EF325FC22E9E}"/>
    <cellStyle name="Percent 8 4 2 4" xfId="13582" xr:uid="{9D82CCC4-9F08-406F-A023-B9B5AC239635}"/>
    <cellStyle name="Percent 8 4 3" xfId="13583" xr:uid="{827F5764-2AFF-458A-A96B-6CB3EB547F24}"/>
    <cellStyle name="Percent 8 4 3 2" xfId="13584" xr:uid="{642A9E31-D846-4D1E-86C4-FC9A1CB856A4}"/>
    <cellStyle name="Percent 8 4 3 2 2" xfId="13585" xr:uid="{8690F738-E7A4-42EA-B345-83A46F01B14F}"/>
    <cellStyle name="Percent 8 4 3 3" xfId="13586" xr:uid="{65F2F52F-8435-428F-8E67-312E3EE1718D}"/>
    <cellStyle name="Percent 8 4 3 3 2" xfId="13587" xr:uid="{03AC883E-9CAC-4C1B-8E8B-2EEBBD09C769}"/>
    <cellStyle name="Percent 8 4 3 4" xfId="13588" xr:uid="{A8110E1D-818A-4D4D-8968-CA0A39FC3533}"/>
    <cellStyle name="Percent 8 4 4" xfId="13589" xr:uid="{496FBFF4-0DE6-497A-B5C4-CF821FE6586A}"/>
    <cellStyle name="Percent 8 4 4 2" xfId="13590" xr:uid="{6798F628-6A3E-4134-B959-93186C90F414}"/>
    <cellStyle name="Percent 8 4 4 2 2" xfId="13591" xr:uid="{2B33437F-BE4F-410A-8583-D45ABDF54162}"/>
    <cellStyle name="Percent 8 4 4 3" xfId="13592" xr:uid="{D25E392E-0818-4B75-9AEB-0DA8BDE7752C}"/>
    <cellStyle name="Percent 8 4 4 3 2" xfId="13593" xr:uid="{3E991264-D6D3-4EC5-8B74-D8C455AB5D9F}"/>
    <cellStyle name="Percent 8 4 4 4" xfId="13594" xr:uid="{971FBB2C-EB75-447E-9E14-499F621AF19C}"/>
    <cellStyle name="Percent 8 4 4 4 2" xfId="13595" xr:uid="{8ABB5E5F-95D6-4477-8ECE-67EBBA601BD4}"/>
    <cellStyle name="Percent 8 4 4 5" xfId="13596" xr:uid="{EC7D6D82-7078-46A8-88D5-2F25E6A6AC9F}"/>
    <cellStyle name="Percent 8 4 5" xfId="13597" xr:uid="{87885F9F-1F51-4958-B65B-BA79B25C0C1E}"/>
    <cellStyle name="Percent 8 4 5 2" xfId="13598" xr:uid="{F5906363-0780-4E2F-93D9-1C9E09DCBE74}"/>
    <cellStyle name="Percent 8 4 5 2 2" xfId="13599" xr:uid="{608BF8F7-298F-4AFA-9553-3420EAF034B6}"/>
    <cellStyle name="Percent 8 4 5 3" xfId="13600" xr:uid="{40C3EB4D-7C7E-468F-B587-06C32423CD12}"/>
    <cellStyle name="Percent 8 4 5 3 2" xfId="13601" xr:uid="{813C2190-1BBA-4F05-BAB8-14A4FF86664B}"/>
    <cellStyle name="Percent 8 4 5 4" xfId="13602" xr:uid="{EC2C35AA-DCA8-472E-B8F6-3E18B10375F4}"/>
    <cellStyle name="Percent 8 4 6" xfId="13603" xr:uid="{020CE1E0-74EC-423E-AE5C-8EE0B0CA1FC7}"/>
    <cellStyle name="Percent 8 4 6 2" xfId="13604" xr:uid="{393C78F6-F6DC-4923-8C1C-DB1769E90D4E}"/>
    <cellStyle name="Percent 8 4 7" xfId="13605" xr:uid="{B9585AE2-269C-4D33-80F0-E880ED7AAC92}"/>
    <cellStyle name="Percent 8 4 7 2" xfId="13606" xr:uid="{FA6BCCAE-0DAF-467B-8FD1-A3BCECB0B5DB}"/>
    <cellStyle name="Percent 8 4 8" xfId="13607" xr:uid="{98BA8127-DEF4-4CC6-A10F-CA4590DE58DC}"/>
    <cellStyle name="Percent 8 4 8 2" xfId="13608" xr:uid="{55E7AB24-7B51-40BC-B9A4-BF1EE72918DA}"/>
    <cellStyle name="Percent 8 4 9" xfId="13609" xr:uid="{5E6F0414-9659-4AD4-99F2-8663C77B2985}"/>
    <cellStyle name="Percent 8 5" xfId="4739" xr:uid="{00000000-0005-0000-0000-0000ED100000}"/>
    <cellStyle name="Percent 8 5 10" xfId="13611" xr:uid="{5722EE50-3497-49C2-94F2-BA837BAB85DA}"/>
    <cellStyle name="Percent 8 5 11" xfId="13610" xr:uid="{F82DE697-766C-463D-8C4C-BAABA7A4E061}"/>
    <cellStyle name="Percent 8 5 2" xfId="13612" xr:uid="{50971201-E8CE-48A4-BDE2-6F0D17CDCF1F}"/>
    <cellStyle name="Percent 8 5 2 2" xfId="13613" xr:uid="{E3D5C552-7212-4000-97A2-1AF89CECE434}"/>
    <cellStyle name="Percent 8 5 2 2 2" xfId="13614" xr:uid="{A674C91E-CD44-49AB-9193-654C67A48A1B}"/>
    <cellStyle name="Percent 8 5 2 3" xfId="13615" xr:uid="{CD4631B3-B4D1-4E6A-940D-FDC7C992A33F}"/>
    <cellStyle name="Percent 8 5 2 3 2" xfId="13616" xr:uid="{EEE8A09F-4741-4BCE-BC45-6E0A16676253}"/>
    <cellStyle name="Percent 8 5 2 4" xfId="13617" xr:uid="{0250B046-E575-4ADD-B1B8-44BC3DB983B4}"/>
    <cellStyle name="Percent 8 5 3" xfId="13618" xr:uid="{0A1E5D14-4A72-46F7-9F24-6DC56E4A69C3}"/>
    <cellStyle name="Percent 8 5 3 2" xfId="13619" xr:uid="{7C154065-FCA2-408A-BE70-D9FECB564EE1}"/>
    <cellStyle name="Percent 8 5 3 2 2" xfId="13620" xr:uid="{B2DCE986-928D-4B8F-86D4-FEE29EEABB41}"/>
    <cellStyle name="Percent 8 5 3 3" xfId="13621" xr:uid="{56258B82-4A5C-41CC-AF40-298A8811F339}"/>
    <cellStyle name="Percent 8 5 3 3 2" xfId="13622" xr:uid="{AD9043BA-A31D-4A56-91FF-4308DB1E64FA}"/>
    <cellStyle name="Percent 8 5 3 4" xfId="13623" xr:uid="{CEA768D0-509D-4A3D-8191-5A053A3AFF80}"/>
    <cellStyle name="Percent 8 5 4" xfId="13624" xr:uid="{06DF7A53-D908-46E4-A20F-1709608B152E}"/>
    <cellStyle name="Percent 8 5 4 2" xfId="13625" xr:uid="{F9552312-A9F5-4E02-AA0B-41566CC4F955}"/>
    <cellStyle name="Percent 8 5 4 2 2" xfId="13626" xr:uid="{A8783001-A3C0-4CD9-9E2E-1EB816A4AEE4}"/>
    <cellStyle name="Percent 8 5 4 3" xfId="13627" xr:uid="{03DEA42E-7FF2-4008-9C1A-9326143D5255}"/>
    <cellStyle name="Percent 8 5 4 3 2" xfId="13628" xr:uid="{A5F0FF30-9C37-428A-88CB-0E1CC09C84AC}"/>
    <cellStyle name="Percent 8 5 4 4" xfId="13629" xr:uid="{047DAF2D-182B-47D2-93CC-0213A4FE70D1}"/>
    <cellStyle name="Percent 8 5 4 4 2" xfId="13630" xr:uid="{52F641EB-E0BF-4FF5-9972-32BF92F19CBF}"/>
    <cellStyle name="Percent 8 5 4 5" xfId="13631" xr:uid="{A4326A2B-91EE-49AA-8617-112DAC8045DD}"/>
    <cellStyle name="Percent 8 5 5" xfId="13632" xr:uid="{ED47047E-20CF-42EB-A6AC-ACE5BEF712B8}"/>
    <cellStyle name="Percent 8 5 5 2" xfId="13633" xr:uid="{4D431AE6-A523-4C73-9B93-82BD6A6EFFFC}"/>
    <cellStyle name="Percent 8 5 5 2 2" xfId="13634" xr:uid="{526ADA4E-D3E8-47D7-8114-1B74D4A883CD}"/>
    <cellStyle name="Percent 8 5 5 3" xfId="13635" xr:uid="{FC7841DD-166C-4516-AA60-37D437601608}"/>
    <cellStyle name="Percent 8 5 5 3 2" xfId="13636" xr:uid="{0E218F37-AB73-4439-934A-EBA6BBFC27E7}"/>
    <cellStyle name="Percent 8 5 5 4" xfId="13637" xr:uid="{3BA0AE8D-9F93-4499-8A9F-78F28582F42D}"/>
    <cellStyle name="Percent 8 5 6" xfId="13638" xr:uid="{68FF2973-AB44-4FD2-88C4-5DC1283417E2}"/>
    <cellStyle name="Percent 8 5 6 2" xfId="13639" xr:uid="{A7DFCA9B-E568-4861-A4D8-80012960EEDF}"/>
    <cellStyle name="Percent 8 5 7" xfId="13640" xr:uid="{C93FE74B-2727-4653-BB43-4E5B2D8C432A}"/>
    <cellStyle name="Percent 8 5 7 2" xfId="13641" xr:uid="{64E9822F-5D8E-4449-9C5B-00FCE2621B6C}"/>
    <cellStyle name="Percent 8 5 8" xfId="13642" xr:uid="{C0F5DC8F-163E-4CDB-95FC-B1E1F3D13EAA}"/>
    <cellStyle name="Percent 8 5 8 2" xfId="13643" xr:uid="{24700293-9532-43F4-9D99-332E696A61D7}"/>
    <cellStyle name="Percent 8 5 9" xfId="13644" xr:uid="{87B4F521-C2AC-4378-9128-D4B85A054082}"/>
    <cellStyle name="Percent 8 6" xfId="4740" xr:uid="{00000000-0005-0000-0000-0000EE100000}"/>
    <cellStyle name="Percent 8 6 10" xfId="13646" xr:uid="{83B883E5-795E-4637-BC75-DD819583E8D5}"/>
    <cellStyle name="Percent 8 6 11" xfId="13645" xr:uid="{8C97FC46-ACEC-4EAC-851C-929742031970}"/>
    <cellStyle name="Percent 8 6 2" xfId="13647" xr:uid="{22135FA9-B63C-4568-BBA1-BE4987F4A428}"/>
    <cellStyle name="Percent 8 6 2 2" xfId="13648" xr:uid="{B02E22AC-7227-44FE-A2C9-69BB939F0643}"/>
    <cellStyle name="Percent 8 6 2 2 2" xfId="13649" xr:uid="{532A88A0-4F89-4537-9FA9-6CBF2477BD87}"/>
    <cellStyle name="Percent 8 6 2 3" xfId="13650" xr:uid="{1319BFD9-7E5D-4C35-B753-22A978163AFE}"/>
    <cellStyle name="Percent 8 6 2 3 2" xfId="13651" xr:uid="{B3B9E64C-727E-431A-85C6-8E644E50B6BD}"/>
    <cellStyle name="Percent 8 6 2 4" xfId="13652" xr:uid="{D6A803B2-B76C-4748-8F61-BE7B38FE5BA0}"/>
    <cellStyle name="Percent 8 6 3" xfId="13653" xr:uid="{31ED1006-BAA0-4C43-971F-084D7EBDD5E7}"/>
    <cellStyle name="Percent 8 6 3 2" xfId="13654" xr:uid="{6086EEC0-4A93-4A48-B1C8-B4C47B4624C0}"/>
    <cellStyle name="Percent 8 6 3 2 2" xfId="13655" xr:uid="{3AFA7BB0-7BE0-43F6-BF31-AB1110E96B50}"/>
    <cellStyle name="Percent 8 6 3 3" xfId="13656" xr:uid="{F67F4A2A-911F-43FD-A4F5-443D8AB4943B}"/>
    <cellStyle name="Percent 8 6 3 3 2" xfId="13657" xr:uid="{95ADCEEF-3567-4B2C-941D-CF0256F9DACC}"/>
    <cellStyle name="Percent 8 6 3 4" xfId="13658" xr:uid="{32BE6A57-1758-4E06-82DD-0F52E3F094B9}"/>
    <cellStyle name="Percent 8 6 4" xfId="13659" xr:uid="{24DEC0DA-B2A6-4142-B7B0-E6BA238FAD7F}"/>
    <cellStyle name="Percent 8 6 4 2" xfId="13660" xr:uid="{AE9B5B25-AF3C-447D-B727-F7C780F19D6A}"/>
    <cellStyle name="Percent 8 6 4 2 2" xfId="13661" xr:uid="{13C5599B-88B8-4FD6-847A-349EEFC83DA1}"/>
    <cellStyle name="Percent 8 6 4 3" xfId="13662" xr:uid="{5717F2F2-D06F-47FD-8206-D6293DCE42E7}"/>
    <cellStyle name="Percent 8 6 4 3 2" xfId="13663" xr:uid="{4BA7B1C5-DC28-4CBF-B367-C5039E59ED66}"/>
    <cellStyle name="Percent 8 6 4 4" xfId="13664" xr:uid="{AD9D11E6-395B-4F56-A690-A67AAA937EFB}"/>
    <cellStyle name="Percent 8 6 4 4 2" xfId="13665" xr:uid="{F0CE89BA-3ABF-4AD1-99B4-9F6C517E89DB}"/>
    <cellStyle name="Percent 8 6 4 5" xfId="13666" xr:uid="{B0FE2E44-7C11-43F7-9BA6-616D588C6FA3}"/>
    <cellStyle name="Percent 8 6 5" xfId="13667" xr:uid="{AFA47157-E08A-471F-BB29-E69E4C2BC9FB}"/>
    <cellStyle name="Percent 8 6 5 2" xfId="13668" xr:uid="{D2A8A3FF-52B5-454B-8ED7-D3F2F1483804}"/>
    <cellStyle name="Percent 8 6 5 2 2" xfId="13669" xr:uid="{F8D4E1C2-4886-454D-A827-C57B8659A491}"/>
    <cellStyle name="Percent 8 6 5 3" xfId="13670" xr:uid="{19E49EC9-A155-4220-93C6-437533F55D3C}"/>
    <cellStyle name="Percent 8 6 5 3 2" xfId="13671" xr:uid="{A793AF9A-99FE-41D3-80C5-5E6931EC56D1}"/>
    <cellStyle name="Percent 8 6 5 4" xfId="13672" xr:uid="{DF5BD27A-3B70-437F-AB89-E4E8DDB429C7}"/>
    <cellStyle name="Percent 8 6 6" xfId="13673" xr:uid="{E587D4BB-BCED-4D14-822C-A7F7E9C32C56}"/>
    <cellStyle name="Percent 8 6 6 2" xfId="13674" xr:uid="{3A2B3ED3-1F1D-4257-A000-EEE35D6C19E8}"/>
    <cellStyle name="Percent 8 6 7" xfId="13675" xr:uid="{8605431D-E6B8-4A90-BE04-479FE22A7E73}"/>
    <cellStyle name="Percent 8 6 7 2" xfId="13676" xr:uid="{082E65BB-890E-46C9-A75E-054D8B114E07}"/>
    <cellStyle name="Percent 8 6 8" xfId="13677" xr:uid="{82150DA3-7958-4706-8329-C31F9506BDA6}"/>
    <cellStyle name="Percent 8 6 8 2" xfId="13678" xr:uid="{4AE656CF-CB08-46C1-B26C-2DA2D8F5EA20}"/>
    <cellStyle name="Percent 8 6 9" xfId="13679" xr:uid="{B428E4D3-2AC0-42FD-8F14-B9BC712DAF77}"/>
    <cellStyle name="Percent 8 7" xfId="4741" xr:uid="{00000000-0005-0000-0000-0000EF100000}"/>
    <cellStyle name="Percent 8 7 10" xfId="13681" xr:uid="{C345D5E2-6941-4144-B66E-6CDF2C64CD52}"/>
    <cellStyle name="Percent 8 7 11" xfId="13680" xr:uid="{7FDFC87C-1DA4-4FD6-8D82-F51ED4AAD979}"/>
    <cellStyle name="Percent 8 7 2" xfId="13682" xr:uid="{712D56BC-82DA-46B1-B937-C8F30BDAF88D}"/>
    <cellStyle name="Percent 8 7 2 2" xfId="13683" xr:uid="{EA735E1B-768F-4117-996B-F7F8343B3AF9}"/>
    <cellStyle name="Percent 8 7 2 2 2" xfId="13684" xr:uid="{705AF368-2BD9-451F-ACF0-948874D5FD7B}"/>
    <cellStyle name="Percent 8 7 2 3" xfId="13685" xr:uid="{79E8916C-95CB-4467-BA26-62A9CF74837E}"/>
    <cellStyle name="Percent 8 7 2 3 2" xfId="13686" xr:uid="{22AF2FF1-C3EB-448E-A8C7-28504054F451}"/>
    <cellStyle name="Percent 8 7 2 4" xfId="13687" xr:uid="{2BE4061C-2CEC-4D05-86A2-91B621E256A5}"/>
    <cellStyle name="Percent 8 7 3" xfId="13688" xr:uid="{BC7DB81A-ABC7-4174-AA79-3075B4BDCD39}"/>
    <cellStyle name="Percent 8 7 3 2" xfId="13689" xr:uid="{F88753BD-9875-4536-B39E-17581571D27A}"/>
    <cellStyle name="Percent 8 7 3 2 2" xfId="13690" xr:uid="{BEC98E67-C2A5-4717-91CB-0DA050A8AC03}"/>
    <cellStyle name="Percent 8 7 3 3" xfId="13691" xr:uid="{8A76303D-2794-4B2F-B79B-ED524FE5FA06}"/>
    <cellStyle name="Percent 8 7 3 3 2" xfId="13692" xr:uid="{8AE76E7E-50B7-4AED-9FE5-022DB94ACF9E}"/>
    <cellStyle name="Percent 8 7 3 4" xfId="13693" xr:uid="{19716B53-9054-4D6A-B61C-BD045692CE53}"/>
    <cellStyle name="Percent 8 7 4" xfId="13694" xr:uid="{7B40425A-8B4F-47CC-8EBA-4B96AD01EBE5}"/>
    <cellStyle name="Percent 8 7 4 2" xfId="13695" xr:uid="{1DD5DB5B-8E52-4F8D-992C-2B9063B55605}"/>
    <cellStyle name="Percent 8 7 4 2 2" xfId="13696" xr:uid="{1D94A3B5-4A2D-455B-8E6F-111F23B312C6}"/>
    <cellStyle name="Percent 8 7 4 3" xfId="13697" xr:uid="{E22DB06C-279A-4AEC-9421-0270D3F426DF}"/>
    <cellStyle name="Percent 8 7 4 3 2" xfId="13698" xr:uid="{E7F0653C-7F64-4FA9-A0E5-5631C34EDFFD}"/>
    <cellStyle name="Percent 8 7 4 4" xfId="13699" xr:uid="{CF119C0B-7B16-48AD-BB55-C780F431C18C}"/>
    <cellStyle name="Percent 8 7 4 4 2" xfId="13700" xr:uid="{832C3D1C-3DE3-400A-AF37-B5F741972A22}"/>
    <cellStyle name="Percent 8 7 4 5" xfId="13701" xr:uid="{6CFBFCD8-B885-4475-9D08-63FCA65C91AD}"/>
    <cellStyle name="Percent 8 7 5" xfId="13702" xr:uid="{B7BCDEEC-83D8-4284-859D-3FA9505A3369}"/>
    <cellStyle name="Percent 8 7 5 2" xfId="13703" xr:uid="{D53CF237-99B5-4192-91D5-0C8A01D513A0}"/>
    <cellStyle name="Percent 8 7 5 2 2" xfId="13704" xr:uid="{658B340F-9C52-4922-A0EF-0E141E272D5A}"/>
    <cellStyle name="Percent 8 7 5 3" xfId="13705" xr:uid="{A4559E58-65CE-4E73-B706-8DB32EB08194}"/>
    <cellStyle name="Percent 8 7 5 3 2" xfId="13706" xr:uid="{2B8CDD88-6419-45DA-872D-BD158E9FAAEF}"/>
    <cellStyle name="Percent 8 7 5 4" xfId="13707" xr:uid="{D2D213FE-FB50-4009-A2DE-F5AC6EE13E45}"/>
    <cellStyle name="Percent 8 7 6" xfId="13708" xr:uid="{46BBC77C-E0C8-4B39-B925-2B036C0BE2A2}"/>
    <cellStyle name="Percent 8 7 6 2" xfId="13709" xr:uid="{EC3F6365-9528-404F-99D9-8D1A6F9D8AE0}"/>
    <cellStyle name="Percent 8 7 7" xfId="13710" xr:uid="{E01EA46A-ACB5-472A-BA9C-B4656284D75F}"/>
    <cellStyle name="Percent 8 7 7 2" xfId="13711" xr:uid="{FEF51881-A60B-4E44-9F77-62F1B4F43353}"/>
    <cellStyle name="Percent 8 7 8" xfId="13712" xr:uid="{34D51763-0FAA-4BAA-8E31-9BE7D2C8DC5F}"/>
    <cellStyle name="Percent 8 7 8 2" xfId="13713" xr:uid="{3B08D636-7C8C-4E5E-9815-EC17371160BB}"/>
    <cellStyle name="Percent 8 7 9" xfId="13714" xr:uid="{2CE28641-E728-4B58-AE31-837A9807C317}"/>
    <cellStyle name="Percent 8 8" xfId="4742" xr:uid="{00000000-0005-0000-0000-0000F0100000}"/>
    <cellStyle name="Percent 8 8 10" xfId="13716" xr:uid="{A008ACBE-A51A-4738-9208-3754A552B996}"/>
    <cellStyle name="Percent 8 8 11" xfId="13715" xr:uid="{3B8C328B-8249-449F-830F-6D3FE2BC2EE6}"/>
    <cellStyle name="Percent 8 8 2" xfId="13717" xr:uid="{125899E2-02E5-482C-9F44-1BF2FFDBFF9B}"/>
    <cellStyle name="Percent 8 8 2 2" xfId="13718" xr:uid="{275C6A0A-97CD-4242-BADF-CEAFE4511A95}"/>
    <cellStyle name="Percent 8 8 2 2 2" xfId="13719" xr:uid="{B4981752-9A7A-4FC8-B50A-58220CD6FD44}"/>
    <cellStyle name="Percent 8 8 2 3" xfId="13720" xr:uid="{8051D024-6D0E-4FC3-8CD1-8AA8F01B7E27}"/>
    <cellStyle name="Percent 8 8 2 3 2" xfId="13721" xr:uid="{827A58F7-D97E-440A-96EA-DB467D6D646B}"/>
    <cellStyle name="Percent 8 8 2 4" xfId="13722" xr:uid="{E79AB131-22B7-448D-9C9B-803EB264FE0D}"/>
    <cellStyle name="Percent 8 8 3" xfId="13723" xr:uid="{1BC1AD39-27F4-4BED-9FD6-BB82E6A68786}"/>
    <cellStyle name="Percent 8 8 3 2" xfId="13724" xr:uid="{659499A4-DA19-4CD8-A0FB-932A2C1AB572}"/>
    <cellStyle name="Percent 8 8 3 2 2" xfId="13725" xr:uid="{ED3E2B67-CCCB-43C1-A3AE-545CA7B883B9}"/>
    <cellStyle name="Percent 8 8 3 3" xfId="13726" xr:uid="{3308C34E-EF45-453A-9A8D-72529B14C586}"/>
    <cellStyle name="Percent 8 8 3 3 2" xfId="13727" xr:uid="{F249C464-DC7D-413D-999E-C1D1ED8BF301}"/>
    <cellStyle name="Percent 8 8 3 4" xfId="13728" xr:uid="{197F22CF-7309-418C-9107-45E9F501718E}"/>
    <cellStyle name="Percent 8 8 4" xfId="13729" xr:uid="{299B5970-A9DC-40F1-981D-E1F453803875}"/>
    <cellStyle name="Percent 8 8 4 2" xfId="13730" xr:uid="{DD6A953D-C1D7-472F-837D-55B319D0C65B}"/>
    <cellStyle name="Percent 8 8 4 2 2" xfId="13731" xr:uid="{9A352043-F9A4-4A2E-9AD5-ED0C2F9D69B9}"/>
    <cellStyle name="Percent 8 8 4 3" xfId="13732" xr:uid="{19FADF44-0AA5-4BBC-974E-1D8FC1DF2B0F}"/>
    <cellStyle name="Percent 8 8 4 3 2" xfId="13733" xr:uid="{D9ADCC80-2DC8-424C-A8BA-BE4AD7A47C1C}"/>
    <cellStyle name="Percent 8 8 4 4" xfId="13734" xr:uid="{F00D77BC-5E46-4E1D-BC8C-07915C89A1E1}"/>
    <cellStyle name="Percent 8 8 4 4 2" xfId="13735" xr:uid="{A3BBBB0F-C596-422F-8990-AD5F68CAF535}"/>
    <cellStyle name="Percent 8 8 4 5" xfId="13736" xr:uid="{1BE676A3-D59B-46DB-8634-FE536816026D}"/>
    <cellStyle name="Percent 8 8 5" xfId="13737" xr:uid="{312DAC59-BBCC-445D-8FF8-A9C735DBFEF9}"/>
    <cellStyle name="Percent 8 8 5 2" xfId="13738" xr:uid="{00842A55-3087-4F0E-B54C-BDD5198A1EFE}"/>
    <cellStyle name="Percent 8 8 5 2 2" xfId="13739" xr:uid="{5BC79CF1-FCC0-4FED-AA1D-8A7F7C0DAD10}"/>
    <cellStyle name="Percent 8 8 5 3" xfId="13740" xr:uid="{A0DFA1B6-6786-41DA-9B2E-C56F95F8BD1B}"/>
    <cellStyle name="Percent 8 8 5 3 2" xfId="13741" xr:uid="{FFBF6542-A437-4221-8CC9-58CC3CF0FB5C}"/>
    <cellStyle name="Percent 8 8 5 4" xfId="13742" xr:uid="{290B5A9A-9E23-430C-8114-53E927D1D7B5}"/>
    <cellStyle name="Percent 8 8 6" xfId="13743" xr:uid="{727282D2-E55D-4DB1-9D5C-47F1A4E61BD7}"/>
    <cellStyle name="Percent 8 8 6 2" xfId="13744" xr:uid="{EE7B5BFC-E5CC-41B0-AC2B-2D444636B5FF}"/>
    <cellStyle name="Percent 8 8 7" xfId="13745" xr:uid="{B8FCBB63-C3D5-42B6-AB66-77D9EB4D0A0F}"/>
    <cellStyle name="Percent 8 8 7 2" xfId="13746" xr:uid="{6A64E6F4-7A7B-487F-9A20-20249D898B3B}"/>
    <cellStyle name="Percent 8 8 8" xfId="13747" xr:uid="{26939AB3-1376-4126-9B8D-B13CC4181AE7}"/>
    <cellStyle name="Percent 8 8 8 2" xfId="13748" xr:uid="{A801E2A8-878D-4A10-B060-0BCB3C35458C}"/>
    <cellStyle name="Percent 8 8 9" xfId="13749" xr:uid="{441693F7-A790-4F7E-B2F1-76F22D00C4D8}"/>
    <cellStyle name="Percent 8 9" xfId="13750" xr:uid="{B02DA4B7-C1A2-44FF-9D42-A55354D95907}"/>
    <cellStyle name="Percent 8 9 2" xfId="13751" xr:uid="{8891075D-8C0D-4F23-BECE-F31B4539EA35}"/>
    <cellStyle name="Percent 8 9 2 2" xfId="13752" xr:uid="{B27CA2FF-5C5A-4A13-8692-59F145A7BBF7}"/>
    <cellStyle name="Percent 8 9 3" xfId="13753" xr:uid="{BEB9F85D-C760-4CA3-AEAE-C61932246354}"/>
    <cellStyle name="Percent 8 9 3 2" xfId="13754" xr:uid="{716BE48A-490F-41D9-B6EC-5D6535804468}"/>
    <cellStyle name="Percent 8 9 4" xfId="13755" xr:uid="{4C884A56-3393-406C-BD83-59285460EFB2}"/>
    <cellStyle name="Percent 8 9 5" xfId="23412" xr:uid="{78B74FA4-57A6-409A-9FFC-D449F09EFBFA}"/>
    <cellStyle name="Percent 9" xfId="2508" xr:uid="{00000000-0005-0000-0000-0000F1100000}"/>
    <cellStyle name="Percent 9 10" xfId="2963" xr:uid="{00000000-0005-0000-0000-0000F2100000}"/>
    <cellStyle name="Percent 9 10 10" xfId="13758" xr:uid="{021362EC-4071-4F27-B6D8-882632A6EE91}"/>
    <cellStyle name="Percent 9 10 11" xfId="13759" xr:uid="{6F3E9058-AA74-45B7-B946-F4143014084B}"/>
    <cellStyle name="Percent 9 10 12" xfId="13757" xr:uid="{60A9C65F-7679-4900-A9C1-7DFFCBB14A58}"/>
    <cellStyle name="Percent 9 10 2" xfId="13760" xr:uid="{7A2CC87E-59AA-49D3-A8F1-2331CAC65DC4}"/>
    <cellStyle name="Percent 9 10 2 2" xfId="13761" xr:uid="{6A92783E-6FE5-4F70-9029-94D0D7CF44C8}"/>
    <cellStyle name="Percent 9 10 2 2 2" xfId="13762" xr:uid="{2232D256-B087-41B3-9020-C52DB2A3B753}"/>
    <cellStyle name="Percent 9 10 2 3" xfId="13763" xr:uid="{721180C9-0677-4B5D-A070-E54F23EFD906}"/>
    <cellStyle name="Percent 9 10 2 3 2" xfId="13764" xr:uid="{85A307AF-9252-4291-8BD6-95BCE9EF4C91}"/>
    <cellStyle name="Percent 9 10 2 4" xfId="13765" xr:uid="{A51A834E-B074-4B58-A9CE-08ADFB170616}"/>
    <cellStyle name="Percent 9 10 2 5" xfId="13766" xr:uid="{A2690B15-FAC0-4F05-836B-FBF63FD24B4E}"/>
    <cellStyle name="Percent 9 10 3" xfId="13767" xr:uid="{69ADAF4C-5FD6-495F-A24C-21449F036693}"/>
    <cellStyle name="Percent 9 10 3 2" xfId="13768" xr:uid="{52E8BFB7-3ADC-4235-8D9A-318FCE9E9DAA}"/>
    <cellStyle name="Percent 9 10 3 2 2" xfId="13769" xr:uid="{26E8D523-42D5-4F88-BA82-A304D4FB6753}"/>
    <cellStyle name="Percent 9 10 3 3" xfId="13770" xr:uid="{B0A2D69E-9400-4A6F-AE42-59CFFC93E100}"/>
    <cellStyle name="Percent 9 10 3 3 2" xfId="13771" xr:uid="{B1D293AC-EB2D-4844-8C39-5AF328CAFBD5}"/>
    <cellStyle name="Percent 9 10 3 4" xfId="13772" xr:uid="{46191C14-0F1E-485D-995D-B2456C0B76A1}"/>
    <cellStyle name="Percent 9 10 4" xfId="13773" xr:uid="{9F5AAEAD-54CB-450D-9EF0-5198158AB1B5}"/>
    <cellStyle name="Percent 9 10 4 2" xfId="13774" xr:uid="{909E38F8-4553-4509-957D-4F396455BA44}"/>
    <cellStyle name="Percent 9 10 4 2 2" xfId="13775" xr:uid="{DAC60FD1-A976-4724-81F6-2966319B7894}"/>
    <cellStyle name="Percent 9 10 4 3" xfId="13776" xr:uid="{0C18789F-983E-43DA-ABBA-BD57FAD80DB1}"/>
    <cellStyle name="Percent 9 10 4 3 2" xfId="13777" xr:uid="{96FCE4C7-92BD-4946-AC51-EB838854302A}"/>
    <cellStyle name="Percent 9 10 4 4" xfId="13778" xr:uid="{C55EE972-1BAF-4CBF-AE7C-355102DC9122}"/>
    <cellStyle name="Percent 9 10 5" xfId="13779" xr:uid="{414C3AF3-0262-401E-8C86-E937C7CA0A62}"/>
    <cellStyle name="Percent 9 10 5 2" xfId="13780" xr:uid="{2C7393C4-C67F-49F1-AC77-B2F0C6D76096}"/>
    <cellStyle name="Percent 9 10 5 2 2" xfId="13781" xr:uid="{F3D3FEB3-723D-43BE-876B-CFE56CF94EB9}"/>
    <cellStyle name="Percent 9 10 5 3" xfId="13782" xr:uid="{9BF6DC04-1646-434B-BEC1-112DB267C671}"/>
    <cellStyle name="Percent 9 10 5 3 2" xfId="13783" xr:uid="{C7EA6A04-6E01-4F17-B30C-966F8514A3B3}"/>
    <cellStyle name="Percent 9 10 5 4" xfId="13784" xr:uid="{E55F2E64-18DF-4DCC-91A5-DB38CC86815E}"/>
    <cellStyle name="Percent 9 10 5 4 2" xfId="13785" xr:uid="{31A1764C-09F2-4380-9811-5228D8AD5C3D}"/>
    <cellStyle name="Percent 9 10 5 5" xfId="13786" xr:uid="{27EF96B1-7018-49DC-94B7-9B369020C97B}"/>
    <cellStyle name="Percent 9 10 6" xfId="13787" xr:uid="{141797F9-125D-4C6C-A5F5-29B556AB4B47}"/>
    <cellStyle name="Percent 9 10 6 2" xfId="13788" xr:uid="{3EE51C8A-C5B8-4EDE-BFB8-3A8D4C5398AC}"/>
    <cellStyle name="Percent 9 10 6 2 2" xfId="13789" xr:uid="{4821398C-B701-460A-A4A5-0A4A70931952}"/>
    <cellStyle name="Percent 9 10 6 3" xfId="13790" xr:uid="{31BC6699-154E-4E06-8868-315F18F62FEB}"/>
    <cellStyle name="Percent 9 10 6 3 2" xfId="13791" xr:uid="{2B64C842-505E-46ED-B717-7FDAF28B0D3F}"/>
    <cellStyle name="Percent 9 10 6 4" xfId="13792" xr:uid="{338CD023-9BCB-412A-8C77-8E5465977EF8}"/>
    <cellStyle name="Percent 9 10 7" xfId="13793" xr:uid="{362C13EF-9404-4098-B2EB-926B0F29E0BE}"/>
    <cellStyle name="Percent 9 10 7 2" xfId="13794" xr:uid="{2C57C372-4DAA-453D-8E0F-51F23D08071C}"/>
    <cellStyle name="Percent 9 10 8" xfId="13795" xr:uid="{B242AE4A-01B4-46FE-A4AF-89BF42A03E29}"/>
    <cellStyle name="Percent 9 10 8 2" xfId="13796" xr:uid="{7762F2F2-0DC9-4903-903B-BB274B4E0013}"/>
    <cellStyle name="Percent 9 10 9" xfId="13797" xr:uid="{793903E9-30C8-4D2C-901B-F7F11888763F}"/>
    <cellStyle name="Percent 9 10 9 2" xfId="13798" xr:uid="{0F3AAC6B-8A2B-43D9-85CD-D552E445E3AE}"/>
    <cellStyle name="Percent 9 11" xfId="2964" xr:uid="{00000000-0005-0000-0000-0000F3100000}"/>
    <cellStyle name="Percent 9 11 10" xfId="13800" xr:uid="{4E6631C9-4757-4C15-83BB-A11594E36FA4}"/>
    <cellStyle name="Percent 9 11 11" xfId="13801" xr:uid="{9DAE88CF-41DA-4721-A68D-CDEBAA7692CD}"/>
    <cellStyle name="Percent 9 11 12" xfId="13799" xr:uid="{9F1E215D-FD01-4225-AA6F-89AE9460E4C8}"/>
    <cellStyle name="Percent 9 11 2" xfId="13802" xr:uid="{FEBF251E-024C-461F-8BA5-232A7D26921B}"/>
    <cellStyle name="Percent 9 11 2 2" xfId="13803" xr:uid="{67954102-C892-4727-A07D-DBA015622ED4}"/>
    <cellStyle name="Percent 9 11 2 2 2" xfId="13804" xr:uid="{CD421768-2286-42D9-8587-5EDD838C864F}"/>
    <cellStyle name="Percent 9 11 2 3" xfId="13805" xr:uid="{AFFC5AC0-0FF9-48F3-B5C6-843A0C97B381}"/>
    <cellStyle name="Percent 9 11 2 3 2" xfId="13806" xr:uid="{2D887CDD-C6B9-4EB7-BBD0-AE896C48CE13}"/>
    <cellStyle name="Percent 9 11 2 4" xfId="13807" xr:uid="{C240CBDB-6BF8-4DE1-80C5-F2D64473FFE4}"/>
    <cellStyle name="Percent 9 11 2 5" xfId="13808" xr:uid="{710EA806-A7C1-4A5B-AC8A-9461C26E606E}"/>
    <cellStyle name="Percent 9 11 3" xfId="13809" xr:uid="{280EF428-D64C-4BA7-8275-D603AB0D9831}"/>
    <cellStyle name="Percent 9 11 3 2" xfId="13810" xr:uid="{B9AB088E-D46F-47CC-8C9E-A48CF719C1A2}"/>
    <cellStyle name="Percent 9 11 3 2 2" xfId="13811" xr:uid="{8E663384-092D-4C24-B887-E27359283733}"/>
    <cellStyle name="Percent 9 11 3 3" xfId="13812" xr:uid="{8D11A625-13AE-4619-9935-B8A618167F35}"/>
    <cellStyle name="Percent 9 11 3 3 2" xfId="13813" xr:uid="{CED6B9A9-329C-4054-A44C-5736469859D2}"/>
    <cellStyle name="Percent 9 11 3 4" xfId="13814" xr:uid="{266BB3C2-2B50-432A-A75A-3633C5BD3D45}"/>
    <cellStyle name="Percent 9 11 4" xfId="13815" xr:uid="{7AFA899A-E0D9-469A-A784-D1964EDA0B1D}"/>
    <cellStyle name="Percent 9 11 4 2" xfId="13816" xr:uid="{CED349FD-F390-4F8C-95D7-350C336D6B0A}"/>
    <cellStyle name="Percent 9 11 4 2 2" xfId="13817" xr:uid="{FFF05DF5-52EE-4853-A658-964832C4A7ED}"/>
    <cellStyle name="Percent 9 11 4 3" xfId="13818" xr:uid="{1E06F72A-3673-47FF-80D1-7D7FF8B00244}"/>
    <cellStyle name="Percent 9 11 4 3 2" xfId="13819" xr:uid="{0EC6553C-257E-4F67-ACA6-6678211EE1A4}"/>
    <cellStyle name="Percent 9 11 4 4" xfId="13820" xr:uid="{D94DB43D-F82E-4825-A56E-E41620EC60B2}"/>
    <cellStyle name="Percent 9 11 5" xfId="13821" xr:uid="{9EF8B870-1E74-4F09-9C06-EDE348712CB1}"/>
    <cellStyle name="Percent 9 11 5 2" xfId="13822" xr:uid="{EF531033-F7F2-4E0A-8503-06FBADD0A78D}"/>
    <cellStyle name="Percent 9 11 5 2 2" xfId="13823" xr:uid="{96B552AD-FD21-46F1-9F48-9C3339DF1DF3}"/>
    <cellStyle name="Percent 9 11 5 3" xfId="13824" xr:uid="{4F1B0ECF-4941-4EE9-956E-C4FF2BF9538C}"/>
    <cellStyle name="Percent 9 11 5 3 2" xfId="13825" xr:uid="{D9357A44-3417-41AB-912D-535C3170A0F6}"/>
    <cellStyle name="Percent 9 11 5 4" xfId="13826" xr:uid="{00A01053-A363-4673-9C6F-458A4F5D5CDD}"/>
    <cellStyle name="Percent 9 11 5 4 2" xfId="13827" xr:uid="{550C6A3D-2C7F-4D72-8678-CABFF81E9F1E}"/>
    <cellStyle name="Percent 9 11 5 5" xfId="13828" xr:uid="{BF26D13E-3F2E-4DC1-951F-6CE1D50BCEDF}"/>
    <cellStyle name="Percent 9 11 6" xfId="13829" xr:uid="{18FC3A89-A185-4333-8BEA-BC74393E64C3}"/>
    <cellStyle name="Percent 9 11 6 2" xfId="13830" xr:uid="{E1084C7B-7CEB-4CDE-842D-2EE05910968F}"/>
    <cellStyle name="Percent 9 11 6 2 2" xfId="13831" xr:uid="{211FB15A-2543-4C9E-AD1E-9458EAE014C7}"/>
    <cellStyle name="Percent 9 11 6 3" xfId="13832" xr:uid="{3DA42173-B700-496E-8C3F-1B68BDC22B6B}"/>
    <cellStyle name="Percent 9 11 6 3 2" xfId="13833" xr:uid="{F482D794-0CE7-43B1-B370-AA7964003105}"/>
    <cellStyle name="Percent 9 11 6 4" xfId="13834" xr:uid="{C38D86CC-8E26-43ED-BDC6-3EC873FA2559}"/>
    <cellStyle name="Percent 9 11 7" xfId="13835" xr:uid="{6BAD3C7F-413C-47DA-86B2-C46C5D6EF649}"/>
    <cellStyle name="Percent 9 11 7 2" xfId="13836" xr:uid="{10ECBABC-C213-4EA4-815F-A1A49D82BCE6}"/>
    <cellStyle name="Percent 9 11 8" xfId="13837" xr:uid="{3DB34A9E-E390-4C24-B9D6-A6B26B5AE764}"/>
    <cellStyle name="Percent 9 11 8 2" xfId="13838" xr:uid="{D8DC6A0E-BB96-44EE-AC49-16D9BF0E575B}"/>
    <cellStyle name="Percent 9 11 9" xfId="13839" xr:uid="{4A3B8286-9794-4FC5-A4EC-91B6DFDADA1C}"/>
    <cellStyle name="Percent 9 11 9 2" xfId="13840" xr:uid="{592E6E36-599E-43DB-8478-590200939F0D}"/>
    <cellStyle name="Percent 9 12" xfId="2965" xr:uid="{00000000-0005-0000-0000-0000F4100000}"/>
    <cellStyle name="Percent 9 12 10" xfId="13842" xr:uid="{9835E556-83BF-4359-8BFC-644AE084C7AF}"/>
    <cellStyle name="Percent 9 12 11" xfId="13843" xr:uid="{4C77EE1B-05B6-4264-8B36-E03FAB595570}"/>
    <cellStyle name="Percent 9 12 12" xfId="13841" xr:uid="{FBAAA35F-E6FE-45EF-80A1-C70D492A86D7}"/>
    <cellStyle name="Percent 9 12 2" xfId="13844" xr:uid="{73A9EA3F-6A83-4F5D-9E2F-2AFA6BEA69FB}"/>
    <cellStyle name="Percent 9 12 2 2" xfId="13845" xr:uid="{888705CB-197D-453C-8A42-5753A3F4477C}"/>
    <cellStyle name="Percent 9 12 2 2 2" xfId="13846" xr:uid="{FDCFF699-B133-4450-981D-35C225252715}"/>
    <cellStyle name="Percent 9 12 2 3" xfId="13847" xr:uid="{00060CE5-4A52-40EF-AAFE-EEA328D712F8}"/>
    <cellStyle name="Percent 9 12 2 3 2" xfId="13848" xr:uid="{989D3D67-0B7E-4352-AB50-97F0AEF8CCAD}"/>
    <cellStyle name="Percent 9 12 2 4" xfId="13849" xr:uid="{3B4CB656-095E-4621-8EC7-615E5A3607CF}"/>
    <cellStyle name="Percent 9 12 2 5" xfId="13850" xr:uid="{7F986C43-0E8E-44C5-9B77-3DAE522E5D25}"/>
    <cellStyle name="Percent 9 12 3" xfId="13851" xr:uid="{C9C93EA8-ECBB-45FB-A861-CFF93C955F3C}"/>
    <cellStyle name="Percent 9 12 3 2" xfId="13852" xr:uid="{F82D52A1-F852-44C9-9824-85666F2EF1FE}"/>
    <cellStyle name="Percent 9 12 3 2 2" xfId="13853" xr:uid="{38371EDD-714E-4E2B-B7E3-045D67F255D4}"/>
    <cellStyle name="Percent 9 12 3 3" xfId="13854" xr:uid="{FB75E19D-0628-49C1-ADA3-1EEED196C5A7}"/>
    <cellStyle name="Percent 9 12 3 3 2" xfId="13855" xr:uid="{BC730A13-E7E5-4851-BC06-7BEC975DB4BA}"/>
    <cellStyle name="Percent 9 12 3 4" xfId="13856" xr:uid="{C2C72236-55EE-4C6B-BF4C-A12124B1A590}"/>
    <cellStyle name="Percent 9 12 4" xfId="13857" xr:uid="{C51CE14D-A69E-493F-B691-23339B477D7C}"/>
    <cellStyle name="Percent 9 12 4 2" xfId="13858" xr:uid="{494EAFF9-07F2-4671-B1D2-393F8F017BED}"/>
    <cellStyle name="Percent 9 12 4 2 2" xfId="13859" xr:uid="{92BB9044-DC59-4CD5-AB19-3A741A0F7B9A}"/>
    <cellStyle name="Percent 9 12 4 3" xfId="13860" xr:uid="{F380863B-C1E7-423F-916B-FCC741688E9B}"/>
    <cellStyle name="Percent 9 12 4 3 2" xfId="13861" xr:uid="{52B3C7FE-2FE0-4627-910D-E155365B8C7F}"/>
    <cellStyle name="Percent 9 12 4 4" xfId="13862" xr:uid="{27448993-64C1-44B4-92D0-6EA3FDF29182}"/>
    <cellStyle name="Percent 9 12 5" xfId="13863" xr:uid="{1921521B-A8B7-437D-8941-48BE723E368E}"/>
    <cellStyle name="Percent 9 12 5 2" xfId="13864" xr:uid="{30DBF70E-49FB-46F9-AE45-513FB0670612}"/>
    <cellStyle name="Percent 9 12 5 2 2" xfId="13865" xr:uid="{9C0C9193-1100-425C-8DAF-E8C29420C22F}"/>
    <cellStyle name="Percent 9 12 5 3" xfId="13866" xr:uid="{C9A352AC-8EC9-4DCF-B426-9C16FCEB7A12}"/>
    <cellStyle name="Percent 9 12 5 3 2" xfId="13867" xr:uid="{C6DE5B3D-5C94-4B73-9624-1EEF24791E39}"/>
    <cellStyle name="Percent 9 12 5 4" xfId="13868" xr:uid="{638CB479-A195-4D6D-9427-29896AE2B1FF}"/>
    <cellStyle name="Percent 9 12 5 4 2" xfId="13869" xr:uid="{AAE628CC-F904-4F75-BA9A-629B043A7A34}"/>
    <cellStyle name="Percent 9 12 5 5" xfId="13870" xr:uid="{254B0494-5401-4B38-928E-D1D3E389EAF0}"/>
    <cellStyle name="Percent 9 12 6" xfId="13871" xr:uid="{C976BFBC-E1A8-4DBA-A618-7EB202224159}"/>
    <cellStyle name="Percent 9 12 6 2" xfId="13872" xr:uid="{1B3EDF1D-17CD-401F-926A-7A803395E75A}"/>
    <cellStyle name="Percent 9 12 6 2 2" xfId="13873" xr:uid="{64C75630-BE4C-40D5-9ACE-60E0E9D0FD82}"/>
    <cellStyle name="Percent 9 12 6 3" xfId="13874" xr:uid="{ED662B69-8893-4E0A-9A0B-F25AC20585B7}"/>
    <cellStyle name="Percent 9 12 6 3 2" xfId="13875" xr:uid="{EC06AFE4-591F-495F-A68F-03EF30C4BC7F}"/>
    <cellStyle name="Percent 9 12 6 4" xfId="13876" xr:uid="{CC79703F-70BF-4EC3-A981-58CE1E35804F}"/>
    <cellStyle name="Percent 9 12 7" xfId="13877" xr:uid="{D40F82DE-5483-4CD5-9B9F-C4769FAB053F}"/>
    <cellStyle name="Percent 9 12 7 2" xfId="13878" xr:uid="{FB558C05-A90D-4E9F-8076-E27818ECF407}"/>
    <cellStyle name="Percent 9 12 8" xfId="13879" xr:uid="{C6BCA249-3CD7-42C2-AB92-C150E49A1307}"/>
    <cellStyle name="Percent 9 12 8 2" xfId="13880" xr:uid="{5DD6A154-3855-40A9-8E5B-329685F3C4DD}"/>
    <cellStyle name="Percent 9 12 9" xfId="13881" xr:uid="{A452473D-35F4-4BA4-8282-88982F1A15E5}"/>
    <cellStyle name="Percent 9 12 9 2" xfId="13882" xr:uid="{5AEC0AFE-5D23-45F7-87C4-017A04265E61}"/>
    <cellStyle name="Percent 9 13" xfId="2966" xr:uid="{00000000-0005-0000-0000-0000F5100000}"/>
    <cellStyle name="Percent 9 13 10" xfId="13884" xr:uid="{C65E85FD-AF24-4C37-9932-526557BA75AD}"/>
    <cellStyle name="Percent 9 13 11" xfId="13885" xr:uid="{3CF8FA17-D772-4F68-A922-79CE8CA26F81}"/>
    <cellStyle name="Percent 9 13 12" xfId="13883" xr:uid="{35DF2B53-A04E-4CD2-8F3B-96E71866A273}"/>
    <cellStyle name="Percent 9 13 2" xfId="13886" xr:uid="{FE23CE46-1679-4C99-92E8-2BBDF495713D}"/>
    <cellStyle name="Percent 9 13 2 2" xfId="13887" xr:uid="{ECDDF164-1A2D-4C33-AB1F-1152860B2107}"/>
    <cellStyle name="Percent 9 13 2 2 2" xfId="13888" xr:uid="{BC7F2043-71CA-41D0-BA4A-175B98EBFE0C}"/>
    <cellStyle name="Percent 9 13 2 3" xfId="13889" xr:uid="{AF1182ED-C40F-4750-B1C8-5DA6CFE2BAF5}"/>
    <cellStyle name="Percent 9 13 2 3 2" xfId="13890" xr:uid="{C5AD59C4-BCFC-4B55-BB11-A681BB41D246}"/>
    <cellStyle name="Percent 9 13 2 4" xfId="13891" xr:uid="{0108D8DD-BB72-499C-9015-335E6D0F365A}"/>
    <cellStyle name="Percent 9 13 2 5" xfId="13892" xr:uid="{AF60EEFC-9CD4-4194-9FAD-28249906CC9A}"/>
    <cellStyle name="Percent 9 13 3" xfId="13893" xr:uid="{373140A0-1488-4ED7-9B52-52E9C8DA37AE}"/>
    <cellStyle name="Percent 9 13 3 2" xfId="13894" xr:uid="{80BA057B-8406-41D8-A704-685953F6B548}"/>
    <cellStyle name="Percent 9 13 3 2 2" xfId="13895" xr:uid="{EC15AABF-3DC3-46FE-92CF-B98FB0B8A459}"/>
    <cellStyle name="Percent 9 13 3 3" xfId="13896" xr:uid="{7C0BC464-935E-4B45-A57F-42C5DDFA4D5E}"/>
    <cellStyle name="Percent 9 13 3 3 2" xfId="13897" xr:uid="{3E7FADA2-2379-4519-B7B0-ADDB41B17EFB}"/>
    <cellStyle name="Percent 9 13 3 4" xfId="13898" xr:uid="{6C907395-00AD-4116-A7C9-D6F3937A5070}"/>
    <cellStyle name="Percent 9 13 4" xfId="13899" xr:uid="{4DA8C673-A4E1-44FB-B8F2-EA370EB44878}"/>
    <cellStyle name="Percent 9 13 4 2" xfId="13900" xr:uid="{C0781423-8C0E-4B16-ABEF-0D60B43CC316}"/>
    <cellStyle name="Percent 9 13 4 2 2" xfId="13901" xr:uid="{E34B7755-4E56-4EBB-9235-D310DCB50954}"/>
    <cellStyle name="Percent 9 13 4 3" xfId="13902" xr:uid="{6AE314AB-3954-4C30-9E8C-8D349A095541}"/>
    <cellStyle name="Percent 9 13 4 3 2" xfId="13903" xr:uid="{9E3D2D32-5E7D-43A1-A626-F262655D24F7}"/>
    <cellStyle name="Percent 9 13 4 4" xfId="13904" xr:uid="{0A2E2FF6-94FB-45F7-A057-718243D9B178}"/>
    <cellStyle name="Percent 9 13 5" xfId="13905" xr:uid="{098D2902-1A56-43D2-A59F-32DC0B5AEE85}"/>
    <cellStyle name="Percent 9 13 5 2" xfId="13906" xr:uid="{DC3D329E-B49D-4D52-BED1-9489E3420C92}"/>
    <cellStyle name="Percent 9 13 5 2 2" xfId="13907" xr:uid="{915F4F94-8D0D-4E3A-B5F6-EBF3822E10B5}"/>
    <cellStyle name="Percent 9 13 5 3" xfId="13908" xr:uid="{FC67DB02-3E0A-4B78-8DAC-9F1D35925DED}"/>
    <cellStyle name="Percent 9 13 5 3 2" xfId="13909" xr:uid="{044F3AA1-704E-4593-827F-7710ECA09BBB}"/>
    <cellStyle name="Percent 9 13 5 4" xfId="13910" xr:uid="{AFD2A392-8803-410E-83EB-834B7B95751E}"/>
    <cellStyle name="Percent 9 13 5 4 2" xfId="13911" xr:uid="{D6BCB3AB-9839-4161-A19B-53472324B4F3}"/>
    <cellStyle name="Percent 9 13 5 5" xfId="13912" xr:uid="{04CEF545-B802-43FD-8286-932411761757}"/>
    <cellStyle name="Percent 9 13 6" xfId="13913" xr:uid="{DB2D8D02-5F78-41A3-AC32-F52175FD0B65}"/>
    <cellStyle name="Percent 9 13 6 2" xfId="13914" xr:uid="{AE554776-DB4B-42D7-826D-5B01DA7880CC}"/>
    <cellStyle name="Percent 9 13 6 2 2" xfId="13915" xr:uid="{B97551D4-EE3E-46BB-BCC3-2E74F1EDF4CC}"/>
    <cellStyle name="Percent 9 13 6 3" xfId="13916" xr:uid="{232FDCA6-25C4-4F24-9F75-5A7BA4C7B2D3}"/>
    <cellStyle name="Percent 9 13 6 3 2" xfId="13917" xr:uid="{F3C53106-FAFC-4009-9FD2-67F2B8011A44}"/>
    <cellStyle name="Percent 9 13 6 4" xfId="13918" xr:uid="{A5B0DF36-FF92-4B57-B16C-59037F960C0A}"/>
    <cellStyle name="Percent 9 13 7" xfId="13919" xr:uid="{45983C45-E012-45D3-A43A-304D63E249E2}"/>
    <cellStyle name="Percent 9 13 7 2" xfId="13920" xr:uid="{7257093D-C7A5-4C60-8DEB-7BC9C2E7EAC9}"/>
    <cellStyle name="Percent 9 13 8" xfId="13921" xr:uid="{CEE38DE0-88DC-4A75-A217-9C7A0E7FF8CC}"/>
    <cellStyle name="Percent 9 13 8 2" xfId="13922" xr:uid="{4EB6062D-96EB-471A-B9E2-4D6ED337D3DD}"/>
    <cellStyle name="Percent 9 13 9" xfId="13923" xr:uid="{FD251E89-D3C1-44FA-8877-C705F0DBCDCB}"/>
    <cellStyle name="Percent 9 13 9 2" xfId="13924" xr:uid="{F322FF35-6582-4C57-8DE2-295F387E645E}"/>
    <cellStyle name="Percent 9 14" xfId="2967" xr:uid="{00000000-0005-0000-0000-0000F6100000}"/>
    <cellStyle name="Percent 9 14 10" xfId="13926" xr:uid="{75116483-22AD-414E-AAC2-E385AE982828}"/>
    <cellStyle name="Percent 9 14 11" xfId="13927" xr:uid="{DD107D52-8336-4C37-9841-01AB054EDCC6}"/>
    <cellStyle name="Percent 9 14 12" xfId="13925" xr:uid="{CC1F1471-D7F8-43A0-9F05-E6DA7B9CDD19}"/>
    <cellStyle name="Percent 9 14 2" xfId="13928" xr:uid="{BA38849B-F83F-4554-8F54-A9F8F72161A9}"/>
    <cellStyle name="Percent 9 14 2 2" xfId="13929" xr:uid="{B6E3A2D4-B188-4CF5-B387-38D8D31AC2F8}"/>
    <cellStyle name="Percent 9 14 2 2 2" xfId="13930" xr:uid="{AFA5C05E-61C7-4A2B-813C-E03A18D10A6E}"/>
    <cellStyle name="Percent 9 14 2 3" xfId="13931" xr:uid="{C36DC350-9763-4746-AAE0-8612BCA0FCB7}"/>
    <cellStyle name="Percent 9 14 2 3 2" xfId="13932" xr:uid="{DB9AED67-7533-455F-B501-24D754AE0750}"/>
    <cellStyle name="Percent 9 14 2 4" xfId="13933" xr:uid="{5C48213A-29B4-49F3-B945-537D2F4B94F7}"/>
    <cellStyle name="Percent 9 14 2 5" xfId="13934" xr:uid="{E65A7C51-F2AD-47D0-845A-35948D5DFFDC}"/>
    <cellStyle name="Percent 9 14 3" xfId="13935" xr:uid="{5DAE66D7-866F-4CA7-84E0-645E1ABAFBEC}"/>
    <cellStyle name="Percent 9 14 3 2" xfId="13936" xr:uid="{9114F945-0ADF-4F3E-8A61-3678AD2E77E3}"/>
    <cellStyle name="Percent 9 14 3 2 2" xfId="13937" xr:uid="{91B9BBE0-750A-491D-8E1A-65BE155B0D9B}"/>
    <cellStyle name="Percent 9 14 3 3" xfId="13938" xr:uid="{1017B16C-F51B-4838-841D-A3645E0914E2}"/>
    <cellStyle name="Percent 9 14 3 3 2" xfId="13939" xr:uid="{C1A4C292-ED6F-4569-BAAD-B0F195BFA1D7}"/>
    <cellStyle name="Percent 9 14 3 4" xfId="13940" xr:uid="{213712CB-EB65-4195-BB57-43AA32B8D635}"/>
    <cellStyle name="Percent 9 14 4" xfId="13941" xr:uid="{4F79484A-15E6-4B7D-8002-457B5319700C}"/>
    <cellStyle name="Percent 9 14 4 2" xfId="13942" xr:uid="{19499C13-6478-4DC7-9598-F3FEE3AC3966}"/>
    <cellStyle name="Percent 9 14 4 2 2" xfId="13943" xr:uid="{D448877E-EBB2-4DDE-96DE-AEF281A24EF2}"/>
    <cellStyle name="Percent 9 14 4 3" xfId="13944" xr:uid="{6E232EAD-BCCB-40F8-B832-16B56178621D}"/>
    <cellStyle name="Percent 9 14 4 3 2" xfId="13945" xr:uid="{39A441C5-9D68-42FB-9FF6-6965C5E0BE94}"/>
    <cellStyle name="Percent 9 14 4 4" xfId="13946" xr:uid="{7728FE33-7A3F-41F8-88EC-08E13FA444A0}"/>
    <cellStyle name="Percent 9 14 5" xfId="13947" xr:uid="{53D6AB43-E6AA-4C40-9B46-11D80F865D58}"/>
    <cellStyle name="Percent 9 14 5 2" xfId="13948" xr:uid="{2A571545-1A9E-483E-8E27-84CC2C80D919}"/>
    <cellStyle name="Percent 9 14 5 2 2" xfId="13949" xr:uid="{2A1CF590-FB85-437A-A3D4-9B100E5A61CD}"/>
    <cellStyle name="Percent 9 14 5 3" xfId="13950" xr:uid="{22A49D9D-0BA0-4141-B702-55BEC373A04C}"/>
    <cellStyle name="Percent 9 14 5 3 2" xfId="13951" xr:uid="{179DD3CA-8ED5-463B-841E-33727163AC36}"/>
    <cellStyle name="Percent 9 14 5 4" xfId="13952" xr:uid="{D6221496-329A-4CEF-980A-3DC833B9902E}"/>
    <cellStyle name="Percent 9 14 5 4 2" xfId="13953" xr:uid="{C2999101-E6AE-4E94-856C-AECDA2AE9C38}"/>
    <cellStyle name="Percent 9 14 5 5" xfId="13954" xr:uid="{7BD330CF-21F9-468D-B253-45127FCDDD16}"/>
    <cellStyle name="Percent 9 14 6" xfId="13955" xr:uid="{9FF313B4-FB55-4E44-B44F-9474E1B6F9C7}"/>
    <cellStyle name="Percent 9 14 6 2" xfId="13956" xr:uid="{179F2BB4-22FB-4225-BAC4-05B5555E9C29}"/>
    <cellStyle name="Percent 9 14 6 2 2" xfId="13957" xr:uid="{67392746-581E-4AF8-ABF7-7C763817816D}"/>
    <cellStyle name="Percent 9 14 6 3" xfId="13958" xr:uid="{8A6A8F38-FBF7-4271-9C3D-80847E386119}"/>
    <cellStyle name="Percent 9 14 6 3 2" xfId="13959" xr:uid="{89FE7D44-DF2D-46E2-B80A-D4011BF29348}"/>
    <cellStyle name="Percent 9 14 6 4" xfId="13960" xr:uid="{EE216D7F-1C05-41BB-B36C-F936C31B103B}"/>
    <cellStyle name="Percent 9 14 7" xfId="13961" xr:uid="{9DFF12FF-CD4D-4EC2-9388-545CC6447567}"/>
    <cellStyle name="Percent 9 14 7 2" xfId="13962" xr:uid="{0C0C5F0E-53CD-4A4A-8DD3-3A1EA7DCABE2}"/>
    <cellStyle name="Percent 9 14 8" xfId="13963" xr:uid="{13C8D41F-E995-4C26-B014-600786E1E12E}"/>
    <cellStyle name="Percent 9 14 8 2" xfId="13964" xr:uid="{9B5C842A-F63B-4E56-8FA1-31259E848EB1}"/>
    <cellStyle name="Percent 9 14 9" xfId="13965" xr:uid="{6446E0E5-BF62-41EA-B376-C539D60619C3}"/>
    <cellStyle name="Percent 9 14 9 2" xfId="13966" xr:uid="{5E3D427A-DEBC-42FB-9FAF-31F677B1DB1A}"/>
    <cellStyle name="Percent 9 15" xfId="2968" xr:uid="{00000000-0005-0000-0000-0000F7100000}"/>
    <cellStyle name="Percent 9 15 10" xfId="13968" xr:uid="{26956E4C-6652-494F-8895-CF73B2DD41A4}"/>
    <cellStyle name="Percent 9 15 11" xfId="13969" xr:uid="{10F0E706-BF35-4163-AEAE-DDD42D601CEB}"/>
    <cellStyle name="Percent 9 15 12" xfId="13967" xr:uid="{613A2991-74D8-409C-A72C-B238D2AB432A}"/>
    <cellStyle name="Percent 9 15 2" xfId="13970" xr:uid="{B7131BAF-0020-4B0B-B64E-83C0B678AA56}"/>
    <cellStyle name="Percent 9 15 2 2" xfId="13971" xr:uid="{CC4CBA26-AA74-4F26-8304-12BC7FA93FAA}"/>
    <cellStyle name="Percent 9 15 2 2 2" xfId="13972" xr:uid="{556E8B6C-7F22-457E-B67D-D1363C1BE787}"/>
    <cellStyle name="Percent 9 15 2 3" xfId="13973" xr:uid="{C73E5816-8707-4972-8200-A41AD621D525}"/>
    <cellStyle name="Percent 9 15 2 3 2" xfId="13974" xr:uid="{D0EB3D14-AA7D-4BA4-AF2C-2EB20D6C6B07}"/>
    <cellStyle name="Percent 9 15 2 4" xfId="13975" xr:uid="{C2654443-1F5D-43AD-B048-04EA66B9487D}"/>
    <cellStyle name="Percent 9 15 2 5" xfId="13976" xr:uid="{AF8FC148-2044-40DA-BB0B-EADA7BE66A93}"/>
    <cellStyle name="Percent 9 15 3" xfId="13977" xr:uid="{71041838-6DB4-4124-92A6-D9ED5DFB4579}"/>
    <cellStyle name="Percent 9 15 3 2" xfId="13978" xr:uid="{D039FA2E-A8C7-431A-A844-05C8ED0C007D}"/>
    <cellStyle name="Percent 9 15 3 2 2" xfId="13979" xr:uid="{22174409-C2C5-4E90-8E19-7F21C0ED6E37}"/>
    <cellStyle name="Percent 9 15 3 3" xfId="13980" xr:uid="{E8AE6CFD-198E-4788-904C-A0E87D9906AB}"/>
    <cellStyle name="Percent 9 15 3 3 2" xfId="13981" xr:uid="{032D58BA-A831-43FD-B9E6-2F435F343EF8}"/>
    <cellStyle name="Percent 9 15 3 4" xfId="13982" xr:uid="{8FBAB180-8D69-4BB0-AB1F-2FB4BFA3D33D}"/>
    <cellStyle name="Percent 9 15 4" xfId="13983" xr:uid="{03C2544C-F23D-4D97-8206-C5308568042D}"/>
    <cellStyle name="Percent 9 15 4 2" xfId="13984" xr:uid="{A4BEF1F3-10DB-4671-98EF-8EFAFE938CC8}"/>
    <cellStyle name="Percent 9 15 4 2 2" xfId="13985" xr:uid="{2C16C7EE-7D5E-445B-83BC-A7FE8DA2F432}"/>
    <cellStyle name="Percent 9 15 4 3" xfId="13986" xr:uid="{DEF3ED72-36AF-40E0-8256-F0DC60677FC6}"/>
    <cellStyle name="Percent 9 15 4 3 2" xfId="13987" xr:uid="{DC8B7A0A-7160-4861-BD20-87536E51EC62}"/>
    <cellStyle name="Percent 9 15 4 4" xfId="13988" xr:uid="{A8EF350D-E0AC-4895-8AEC-25C305E8CE91}"/>
    <cellStyle name="Percent 9 15 5" xfId="13989" xr:uid="{5EF11C21-56DB-4D58-B75A-08618E098A49}"/>
    <cellStyle name="Percent 9 15 5 2" xfId="13990" xr:uid="{46366F39-9694-4FDF-BE11-2BC657A5A55E}"/>
    <cellStyle name="Percent 9 15 5 2 2" xfId="13991" xr:uid="{FC5DA823-0401-47CD-9EC9-B63417793A3B}"/>
    <cellStyle name="Percent 9 15 5 3" xfId="13992" xr:uid="{962EF6AE-2944-423F-966B-F37568E48451}"/>
    <cellStyle name="Percent 9 15 5 3 2" xfId="13993" xr:uid="{0E30150E-6627-4E5B-853D-9B699EB39465}"/>
    <cellStyle name="Percent 9 15 5 4" xfId="13994" xr:uid="{130F2110-D59B-4C52-9863-92513D33C4EF}"/>
    <cellStyle name="Percent 9 15 5 4 2" xfId="13995" xr:uid="{44A22ED2-8A07-43AC-9DFD-E632281A5289}"/>
    <cellStyle name="Percent 9 15 5 5" xfId="13996" xr:uid="{DD240B7F-1AFB-4444-8A7E-963FFF79D318}"/>
    <cellStyle name="Percent 9 15 6" xfId="13997" xr:uid="{DF6A4856-39E9-4248-8D16-F519B1E728CF}"/>
    <cellStyle name="Percent 9 15 6 2" xfId="13998" xr:uid="{940D99E1-B6A2-4F5D-9EED-B8325F7056C2}"/>
    <cellStyle name="Percent 9 15 6 2 2" xfId="13999" xr:uid="{A20AA615-813D-40C8-A603-68813C5A88F1}"/>
    <cellStyle name="Percent 9 15 6 3" xfId="14000" xr:uid="{8DB21061-07B9-475B-A0CA-EE140A864BEE}"/>
    <cellStyle name="Percent 9 15 6 3 2" xfId="14001" xr:uid="{7001837E-AB71-4261-AE67-E4591B06D3F8}"/>
    <cellStyle name="Percent 9 15 6 4" xfId="14002" xr:uid="{3CC3D432-5ED6-4237-9170-CE7BD24E4FDE}"/>
    <cellStyle name="Percent 9 15 7" xfId="14003" xr:uid="{193D7940-19D9-4608-9C75-A25890AF1663}"/>
    <cellStyle name="Percent 9 15 7 2" xfId="14004" xr:uid="{6C4F2FD3-207A-4957-AA7E-BAB1F8323613}"/>
    <cellStyle name="Percent 9 15 8" xfId="14005" xr:uid="{8A7E276E-AEFA-48E8-ACB6-B8F88640DFE5}"/>
    <cellStyle name="Percent 9 15 8 2" xfId="14006" xr:uid="{D308D6CB-10FE-41A4-BED9-5C97991ED6C6}"/>
    <cellStyle name="Percent 9 15 9" xfId="14007" xr:uid="{093AEEF4-1D25-46F8-89BA-00BB44A6D74A}"/>
    <cellStyle name="Percent 9 15 9 2" xfId="14008" xr:uid="{0D7E7CE1-44D4-4368-8EB5-A3FF32BE6874}"/>
    <cellStyle name="Percent 9 16" xfId="2969" xr:uid="{00000000-0005-0000-0000-0000F8100000}"/>
    <cellStyle name="Percent 9 16 10" xfId="14010" xr:uid="{E103E4C9-9404-43BB-B034-043DD84DDA9A}"/>
    <cellStyle name="Percent 9 16 11" xfId="14011" xr:uid="{7AC3210B-DCD9-4163-9E20-A52B74D5BA3B}"/>
    <cellStyle name="Percent 9 16 12" xfId="14009" xr:uid="{49F6D2FE-E562-4ABB-9CC5-75AAA797E025}"/>
    <cellStyle name="Percent 9 16 2" xfId="14012" xr:uid="{6A0EA470-387A-4C3C-B333-9F8CB3C04EED}"/>
    <cellStyle name="Percent 9 16 2 2" xfId="14013" xr:uid="{B074A094-A628-4CD8-A14E-C086A6D1154B}"/>
    <cellStyle name="Percent 9 16 2 2 2" xfId="14014" xr:uid="{4F236FC7-C9B2-4B72-9AB4-FAF5C6F469E3}"/>
    <cellStyle name="Percent 9 16 2 3" xfId="14015" xr:uid="{6E4CAD77-B6FA-4627-80BC-F0AC5A651EB7}"/>
    <cellStyle name="Percent 9 16 2 3 2" xfId="14016" xr:uid="{6523F33D-213D-49C7-A453-0FB24E8041D1}"/>
    <cellStyle name="Percent 9 16 2 4" xfId="14017" xr:uid="{0CE83F4A-9ACB-4E56-B62C-ADD4EBDB9D4B}"/>
    <cellStyle name="Percent 9 16 2 5" xfId="14018" xr:uid="{B319E4F7-8052-49FA-ABFB-AAAA6F39E93E}"/>
    <cellStyle name="Percent 9 16 3" xfId="14019" xr:uid="{C320296E-5E9E-4BB2-964E-D8D48C2E578D}"/>
    <cellStyle name="Percent 9 16 3 2" xfId="14020" xr:uid="{996B95FD-D314-44F6-BFF8-8B5A018C2735}"/>
    <cellStyle name="Percent 9 16 3 2 2" xfId="14021" xr:uid="{5739BC77-E5AF-492D-8A13-7AA3553B30CA}"/>
    <cellStyle name="Percent 9 16 3 3" xfId="14022" xr:uid="{644094E9-557A-4FF0-8122-5FAEA436F2CC}"/>
    <cellStyle name="Percent 9 16 3 3 2" xfId="14023" xr:uid="{5A710006-B78B-4E7F-90D0-277F93E1B0A6}"/>
    <cellStyle name="Percent 9 16 3 4" xfId="14024" xr:uid="{3756FFE5-066F-4482-8A12-716042B363DF}"/>
    <cellStyle name="Percent 9 16 4" xfId="14025" xr:uid="{1D88C1EF-B856-4E77-BACF-6FFBEA60D0A3}"/>
    <cellStyle name="Percent 9 16 4 2" xfId="14026" xr:uid="{52B07A77-E800-4843-B75C-34FB427FC73E}"/>
    <cellStyle name="Percent 9 16 4 2 2" xfId="14027" xr:uid="{02BA064E-E127-4F7C-9F5A-3BAA19E32E07}"/>
    <cellStyle name="Percent 9 16 4 3" xfId="14028" xr:uid="{97347305-CC44-4DB2-97F3-FA9268266856}"/>
    <cellStyle name="Percent 9 16 4 3 2" xfId="14029" xr:uid="{C59DA194-B449-4F44-8DB7-A041D931D0A4}"/>
    <cellStyle name="Percent 9 16 4 4" xfId="14030" xr:uid="{73B4ADF6-8767-4272-955B-0367B1753CEB}"/>
    <cellStyle name="Percent 9 16 5" xfId="14031" xr:uid="{2630FD72-A90D-422D-AC7D-66B0199D0D10}"/>
    <cellStyle name="Percent 9 16 5 2" xfId="14032" xr:uid="{1D81AA40-3277-4C8D-B9A5-0C1519FAB4A4}"/>
    <cellStyle name="Percent 9 16 5 2 2" xfId="14033" xr:uid="{DC3D7B45-DB3B-4331-AB49-8D29398B699B}"/>
    <cellStyle name="Percent 9 16 5 3" xfId="14034" xr:uid="{7F7F0834-96C0-4256-9590-16101928DBAA}"/>
    <cellStyle name="Percent 9 16 5 3 2" xfId="14035" xr:uid="{7D7CE7DC-49B8-4F4C-89E2-04BACCBD18AD}"/>
    <cellStyle name="Percent 9 16 5 4" xfId="14036" xr:uid="{30025DA0-6B6E-461C-8959-0E91E4463C66}"/>
    <cellStyle name="Percent 9 16 5 4 2" xfId="14037" xr:uid="{24FC95A3-AD2D-4BAC-955F-738C02049127}"/>
    <cellStyle name="Percent 9 16 5 5" xfId="14038" xr:uid="{9EF5209C-578B-416B-A6F3-656C7F041579}"/>
    <cellStyle name="Percent 9 16 6" xfId="14039" xr:uid="{1F65BFEB-2498-454C-909D-E823E89D3B54}"/>
    <cellStyle name="Percent 9 16 6 2" xfId="14040" xr:uid="{87C8F56A-C635-4B30-BC2E-C34CA19F889F}"/>
    <cellStyle name="Percent 9 16 6 2 2" xfId="14041" xr:uid="{1520FC97-D7A9-45B3-A1BB-888E3C87460D}"/>
    <cellStyle name="Percent 9 16 6 3" xfId="14042" xr:uid="{B71C4A19-D4C7-4B18-9161-99695DA5A170}"/>
    <cellStyle name="Percent 9 16 6 3 2" xfId="14043" xr:uid="{0A8BC327-2790-4077-80FE-73237EAFBD84}"/>
    <cellStyle name="Percent 9 16 6 4" xfId="14044" xr:uid="{24F88472-BD0D-4076-AA0E-944E54BC03A5}"/>
    <cellStyle name="Percent 9 16 7" xfId="14045" xr:uid="{FD7E8722-5CDE-4196-8171-2298E7641442}"/>
    <cellStyle name="Percent 9 16 7 2" xfId="14046" xr:uid="{58DEC9E4-D2A9-43BE-9AA9-6D56A8AEE2BB}"/>
    <cellStyle name="Percent 9 16 8" xfId="14047" xr:uid="{0FFF54AC-08E9-4E51-8F6B-300EBD86BE1D}"/>
    <cellStyle name="Percent 9 16 8 2" xfId="14048" xr:uid="{CF1D9DC1-0388-4F36-AF70-4957834F1769}"/>
    <cellStyle name="Percent 9 16 9" xfId="14049" xr:uid="{3B8E04D3-99D2-4F0A-8844-B6E33736C22D}"/>
    <cellStyle name="Percent 9 16 9 2" xfId="14050" xr:uid="{BB9C0352-CCDE-4C6B-A29D-0B133956BF9E}"/>
    <cellStyle name="Percent 9 17" xfId="2970" xr:uid="{00000000-0005-0000-0000-0000F9100000}"/>
    <cellStyle name="Percent 9 17 10" xfId="14052" xr:uid="{F42DE29A-206E-40A7-B636-D70A6D36DCE6}"/>
    <cellStyle name="Percent 9 17 11" xfId="14053" xr:uid="{59EB39BF-9B85-48F7-AAAF-FBB114C7CEF5}"/>
    <cellStyle name="Percent 9 17 12" xfId="14051" xr:uid="{92B0BFC8-B893-4658-8F5E-9159C8BE1365}"/>
    <cellStyle name="Percent 9 17 2" xfId="14054" xr:uid="{F7A5626E-B9D3-4DDE-A7C9-6DF6FE1F1D63}"/>
    <cellStyle name="Percent 9 17 2 2" xfId="14055" xr:uid="{D66F5775-60DF-4345-8882-6FD463DFA068}"/>
    <cellStyle name="Percent 9 17 2 2 2" xfId="14056" xr:uid="{D978B80D-0444-4AB0-9F2C-D556CC88BB04}"/>
    <cellStyle name="Percent 9 17 2 3" xfId="14057" xr:uid="{FC14BE16-C363-4AB6-B861-35035ECCA698}"/>
    <cellStyle name="Percent 9 17 2 3 2" xfId="14058" xr:uid="{64C685D0-FE62-46C0-B7BC-1B4758512DA4}"/>
    <cellStyle name="Percent 9 17 2 4" xfId="14059" xr:uid="{7BA56FD7-BA4A-47AE-A1D6-1434A72A907C}"/>
    <cellStyle name="Percent 9 17 2 5" xfId="14060" xr:uid="{4561C791-37C1-4B01-9DF7-1F7D0FC92DC3}"/>
    <cellStyle name="Percent 9 17 3" xfId="14061" xr:uid="{787E8AA3-7E16-4D89-A6F3-C50195507609}"/>
    <cellStyle name="Percent 9 17 3 2" xfId="14062" xr:uid="{747D3E87-4AF9-4B33-A24B-C195B412B07F}"/>
    <cellStyle name="Percent 9 17 3 2 2" xfId="14063" xr:uid="{0DB4E10F-FA8C-43A5-8F96-3B17674419B1}"/>
    <cellStyle name="Percent 9 17 3 3" xfId="14064" xr:uid="{23C433B8-563A-4733-8BD1-EA05EE598ADE}"/>
    <cellStyle name="Percent 9 17 3 3 2" xfId="14065" xr:uid="{6BA90913-AE5A-41DE-A6ED-8C1E31339C75}"/>
    <cellStyle name="Percent 9 17 3 4" xfId="14066" xr:uid="{47FBCD5A-4660-47C5-824B-396D41AA76C0}"/>
    <cellStyle name="Percent 9 17 4" xfId="14067" xr:uid="{0442D420-F5A4-4F8C-B09F-673A83A24D72}"/>
    <cellStyle name="Percent 9 17 4 2" xfId="14068" xr:uid="{740B22F5-84CF-4E78-8EBB-1D7A5DD9B178}"/>
    <cellStyle name="Percent 9 17 4 2 2" xfId="14069" xr:uid="{08364730-AB99-46AA-8A8C-B0A1780A603A}"/>
    <cellStyle name="Percent 9 17 4 3" xfId="14070" xr:uid="{C86851C0-1BCA-4BDD-817B-897E810E0B68}"/>
    <cellStyle name="Percent 9 17 4 3 2" xfId="14071" xr:uid="{1AC21DFA-2541-466F-883C-1771D36A4D51}"/>
    <cellStyle name="Percent 9 17 4 4" xfId="14072" xr:uid="{81F19E67-1803-42D6-96C7-2FDC883C0512}"/>
    <cellStyle name="Percent 9 17 5" xfId="14073" xr:uid="{11560B21-B7DC-4C8F-B361-1721D5C17AE5}"/>
    <cellStyle name="Percent 9 17 5 2" xfId="14074" xr:uid="{7EF61B09-DE77-4A1B-8A8C-D53090B7A1AB}"/>
    <cellStyle name="Percent 9 17 5 2 2" xfId="14075" xr:uid="{BEA0D67A-7D40-471B-8241-F1A15D05A275}"/>
    <cellStyle name="Percent 9 17 5 3" xfId="14076" xr:uid="{F6E798B9-764B-451E-AB07-DDA72412EA2C}"/>
    <cellStyle name="Percent 9 17 5 3 2" xfId="14077" xr:uid="{B96E26D3-EACB-49A1-B867-3F9573A546B7}"/>
    <cellStyle name="Percent 9 17 5 4" xfId="14078" xr:uid="{91DF4941-F5FE-4F44-B003-9CB38C236EBB}"/>
    <cellStyle name="Percent 9 17 5 4 2" xfId="14079" xr:uid="{EA5ACDF7-0843-43A5-87E3-808787940176}"/>
    <cellStyle name="Percent 9 17 5 5" xfId="14080" xr:uid="{D9B7E07D-2724-446F-BF7A-F8B8C05B6B8B}"/>
    <cellStyle name="Percent 9 17 6" xfId="14081" xr:uid="{0CE9C910-CCB6-4965-A462-AE8D12815E17}"/>
    <cellStyle name="Percent 9 17 6 2" xfId="14082" xr:uid="{2106AC7E-DC2F-4728-86ED-D362ADA7CC9D}"/>
    <cellStyle name="Percent 9 17 6 2 2" xfId="14083" xr:uid="{1244CDF4-B116-4C43-950F-44F7158BAC8E}"/>
    <cellStyle name="Percent 9 17 6 3" xfId="14084" xr:uid="{E3D008DC-C900-4431-ADDD-8B81D6C10D2C}"/>
    <cellStyle name="Percent 9 17 6 3 2" xfId="14085" xr:uid="{267A3A07-C641-403D-B208-C3418FC06AA6}"/>
    <cellStyle name="Percent 9 17 6 4" xfId="14086" xr:uid="{0B8D3CD6-A2E6-4F1E-A04E-38FD694D0922}"/>
    <cellStyle name="Percent 9 17 7" xfId="14087" xr:uid="{0B00AC59-45FD-4B1F-944E-45CAF03116F2}"/>
    <cellStyle name="Percent 9 17 7 2" xfId="14088" xr:uid="{8A2FCE7E-A698-45FD-A630-FDB13B8B6FC5}"/>
    <cellStyle name="Percent 9 17 8" xfId="14089" xr:uid="{A7FD8C84-5D99-4EDA-9E4A-AAB351B873FB}"/>
    <cellStyle name="Percent 9 17 8 2" xfId="14090" xr:uid="{3A0D10CF-7C86-4C0F-BC21-6F5B497D9C2A}"/>
    <cellStyle name="Percent 9 17 9" xfId="14091" xr:uid="{A1A2DC98-7ECA-4A41-9433-4A723E4C80D5}"/>
    <cellStyle name="Percent 9 17 9 2" xfId="14092" xr:uid="{B58E8171-C212-48FD-BFF8-2608D7BEDE66}"/>
    <cellStyle name="Percent 9 18" xfId="2971" xr:uid="{00000000-0005-0000-0000-0000FA100000}"/>
    <cellStyle name="Percent 9 18 10" xfId="14094" xr:uid="{1CD1DB71-2302-44D0-B828-E3809FD8C93E}"/>
    <cellStyle name="Percent 9 18 11" xfId="14095" xr:uid="{F52B36B4-B574-4224-B584-78CF2C08B6F9}"/>
    <cellStyle name="Percent 9 18 12" xfId="14093" xr:uid="{A4119685-3CE2-4339-8006-F78AC8266B73}"/>
    <cellStyle name="Percent 9 18 2" xfId="14096" xr:uid="{D6FFA44D-27DC-4841-B645-3680B670633E}"/>
    <cellStyle name="Percent 9 18 2 2" xfId="14097" xr:uid="{EC5A1E07-12EE-4054-B1EF-E377A16DB249}"/>
    <cellStyle name="Percent 9 18 2 2 2" xfId="14098" xr:uid="{786E119E-D9F3-4515-89AC-E387DA2CEBF9}"/>
    <cellStyle name="Percent 9 18 2 3" xfId="14099" xr:uid="{71834F8B-E7CC-4D47-AB79-31D449440022}"/>
    <cellStyle name="Percent 9 18 2 3 2" xfId="14100" xr:uid="{8A6207AA-593B-45EC-8DDB-E58D91C6CE3C}"/>
    <cellStyle name="Percent 9 18 2 4" xfId="14101" xr:uid="{D1233294-2117-4E5F-9C2D-F31C6CF62E6F}"/>
    <cellStyle name="Percent 9 18 2 5" xfId="14102" xr:uid="{CEFA449D-545A-4DC6-9104-9A3ED84096EB}"/>
    <cellStyle name="Percent 9 18 3" xfId="14103" xr:uid="{CBCA3C00-D63A-446F-BC4C-DDC562246EE0}"/>
    <cellStyle name="Percent 9 18 3 2" xfId="14104" xr:uid="{4B359DD3-61DB-47B0-9FB7-1AD76B320171}"/>
    <cellStyle name="Percent 9 18 3 2 2" xfId="14105" xr:uid="{C491A0E6-CF04-4A5C-9C4D-CB6D86618410}"/>
    <cellStyle name="Percent 9 18 3 3" xfId="14106" xr:uid="{350517EE-E22C-46B7-8FC1-4E7C9C242705}"/>
    <cellStyle name="Percent 9 18 3 3 2" xfId="14107" xr:uid="{EAEB0873-DEF7-4FBA-8C56-7B2FFF99EEBF}"/>
    <cellStyle name="Percent 9 18 3 4" xfId="14108" xr:uid="{D6CD27F9-34FE-4E7B-B18F-E747B5A2BA35}"/>
    <cellStyle name="Percent 9 18 4" xfId="14109" xr:uid="{90186C46-90CE-4A63-8EFE-557ED6C8A2EF}"/>
    <cellStyle name="Percent 9 18 4 2" xfId="14110" xr:uid="{32593DE3-B73A-47B6-9193-AF3D8C1FE025}"/>
    <cellStyle name="Percent 9 18 4 2 2" xfId="14111" xr:uid="{21921489-31F7-44C8-8AF5-328244A8B08A}"/>
    <cellStyle name="Percent 9 18 4 3" xfId="14112" xr:uid="{8E984E72-E9B6-4379-AC6A-27C527AB94E8}"/>
    <cellStyle name="Percent 9 18 4 3 2" xfId="14113" xr:uid="{AE0E004C-4C29-4598-957A-50C87193E12B}"/>
    <cellStyle name="Percent 9 18 4 4" xfId="14114" xr:uid="{9382BFE4-FF97-474F-9240-D259A2DDCEBA}"/>
    <cellStyle name="Percent 9 18 5" xfId="14115" xr:uid="{5C5E43BC-B40C-4CC4-95D6-6108849782FA}"/>
    <cellStyle name="Percent 9 18 5 2" xfId="14116" xr:uid="{39F27ED3-28A8-4568-B018-E1DE90581358}"/>
    <cellStyle name="Percent 9 18 5 2 2" xfId="14117" xr:uid="{1CBDE3F5-EC01-45BB-80FC-8CE15D581DE6}"/>
    <cellStyle name="Percent 9 18 5 3" xfId="14118" xr:uid="{70C0E7CC-A432-4FF4-8E87-E443725EC859}"/>
    <cellStyle name="Percent 9 18 5 3 2" xfId="14119" xr:uid="{E0209419-41C4-4AF6-A7A5-4D120CD2B580}"/>
    <cellStyle name="Percent 9 18 5 4" xfId="14120" xr:uid="{5B283624-7ED4-4FE5-8E00-9224838944F6}"/>
    <cellStyle name="Percent 9 18 5 4 2" xfId="14121" xr:uid="{833A9D11-6480-4AEA-9265-472E5D2D913B}"/>
    <cellStyle name="Percent 9 18 5 5" xfId="14122" xr:uid="{CA1BB047-B7D7-4A08-90B7-47F97B3D8AF0}"/>
    <cellStyle name="Percent 9 18 6" xfId="14123" xr:uid="{0D038518-E91A-46C9-B250-89F12CC88461}"/>
    <cellStyle name="Percent 9 18 6 2" xfId="14124" xr:uid="{09BAC1FC-AD79-4BE3-9D1D-68787E376EEC}"/>
    <cellStyle name="Percent 9 18 6 2 2" xfId="14125" xr:uid="{C837B6EB-9D46-4722-8057-FDD9D2E2D713}"/>
    <cellStyle name="Percent 9 18 6 3" xfId="14126" xr:uid="{34AA6393-E9B6-41FC-9ED8-52ED602C8E35}"/>
    <cellStyle name="Percent 9 18 6 3 2" xfId="14127" xr:uid="{5581750B-80A7-4177-8284-BED89F90AADE}"/>
    <cellStyle name="Percent 9 18 6 4" xfId="14128" xr:uid="{399BE9B0-6B11-4A84-96E1-4A687D1165F6}"/>
    <cellStyle name="Percent 9 18 7" xfId="14129" xr:uid="{ECDBE4AE-275A-47E5-95DB-4A7C9B5FF4DC}"/>
    <cellStyle name="Percent 9 18 7 2" xfId="14130" xr:uid="{A0895404-858C-456B-B8C5-3ABC331C1410}"/>
    <cellStyle name="Percent 9 18 8" xfId="14131" xr:uid="{0351F9A1-65A2-4280-8453-8950BCF57600}"/>
    <cellStyle name="Percent 9 18 8 2" xfId="14132" xr:uid="{49949A93-5278-4A46-A7D0-51B502F33AB3}"/>
    <cellStyle name="Percent 9 18 9" xfId="14133" xr:uid="{BEF481FE-5BFE-4439-8369-CA415DB75FE4}"/>
    <cellStyle name="Percent 9 18 9 2" xfId="14134" xr:uid="{C345430B-E62D-4BD9-98E1-55F4D36D4550}"/>
    <cellStyle name="Percent 9 19" xfId="2972" xr:uid="{00000000-0005-0000-0000-0000FB100000}"/>
    <cellStyle name="Percent 9 19 10" xfId="14136" xr:uid="{60EAE2A2-B3CB-4788-A446-09AC0C40D7EE}"/>
    <cellStyle name="Percent 9 19 11" xfId="14137" xr:uid="{8413F76D-4E97-41D0-8F36-9A25FB108ACC}"/>
    <cellStyle name="Percent 9 19 12" xfId="14135" xr:uid="{91DBC3F7-EE7F-4E67-B972-CCA437A911DB}"/>
    <cellStyle name="Percent 9 19 2" xfId="14138" xr:uid="{F166E46B-A77A-4126-BF14-FFC7409DB5AB}"/>
    <cellStyle name="Percent 9 19 2 2" xfId="14139" xr:uid="{1DCC8707-CF3B-48CA-80F6-671D1AB9042D}"/>
    <cellStyle name="Percent 9 19 2 2 2" xfId="14140" xr:uid="{E765E084-5507-4E7F-85CF-AA39BBCD093D}"/>
    <cellStyle name="Percent 9 19 2 3" xfId="14141" xr:uid="{A55FFD76-4D4E-4E34-A26F-709C2B491C21}"/>
    <cellStyle name="Percent 9 19 2 3 2" xfId="14142" xr:uid="{82797FA3-020D-45C3-9085-60D0F59EE666}"/>
    <cellStyle name="Percent 9 19 2 4" xfId="14143" xr:uid="{17D51331-960A-406E-A043-F20E281FB917}"/>
    <cellStyle name="Percent 9 19 2 5" xfId="14144" xr:uid="{832BF1F8-793D-4DE3-9CF4-ACACF4CEE9E9}"/>
    <cellStyle name="Percent 9 19 3" xfId="14145" xr:uid="{177BE7A3-632B-4F4B-AC3A-603CB24724D4}"/>
    <cellStyle name="Percent 9 19 3 2" xfId="14146" xr:uid="{B949C874-5512-4068-AEC9-9E11C33267CC}"/>
    <cellStyle name="Percent 9 19 3 2 2" xfId="14147" xr:uid="{45439800-5EBF-44E5-A3FC-ABC2D1DBCC2C}"/>
    <cellStyle name="Percent 9 19 3 3" xfId="14148" xr:uid="{B5F0C23C-7AD8-4F79-911B-87DDB5C66542}"/>
    <cellStyle name="Percent 9 19 3 3 2" xfId="14149" xr:uid="{D26D1133-F498-4484-ACD9-DF4DA066A3E2}"/>
    <cellStyle name="Percent 9 19 3 4" xfId="14150" xr:uid="{8F743AAE-6116-420E-85C3-2C3D6C4EC25D}"/>
    <cellStyle name="Percent 9 19 4" xfId="14151" xr:uid="{2B70E8C7-005A-498E-AFA9-2164AC53E22E}"/>
    <cellStyle name="Percent 9 19 4 2" xfId="14152" xr:uid="{7AF57E1E-2419-4D46-BBAD-48FE336FF69D}"/>
    <cellStyle name="Percent 9 19 4 2 2" xfId="14153" xr:uid="{F907C351-7A45-4A71-A5CB-AE7EFC2043C0}"/>
    <cellStyle name="Percent 9 19 4 3" xfId="14154" xr:uid="{1326A632-56E9-4CCB-B955-3E426B4EB402}"/>
    <cellStyle name="Percent 9 19 4 3 2" xfId="14155" xr:uid="{DAE033FE-12D7-4872-AAA5-AAA195CC9BA5}"/>
    <cellStyle name="Percent 9 19 4 4" xfId="14156" xr:uid="{90248B03-E1E0-4387-925F-0E6658D2461A}"/>
    <cellStyle name="Percent 9 19 5" xfId="14157" xr:uid="{1712D423-AEC3-4253-B531-65CA9C3E9A6C}"/>
    <cellStyle name="Percent 9 19 5 2" xfId="14158" xr:uid="{02726082-D518-497E-8DDD-1B5507BCFEEF}"/>
    <cellStyle name="Percent 9 19 5 2 2" xfId="14159" xr:uid="{EF8FF37A-8803-4C54-8495-1DAF09189736}"/>
    <cellStyle name="Percent 9 19 5 3" xfId="14160" xr:uid="{817C03C0-F739-47C6-A698-6252F0F43B86}"/>
    <cellStyle name="Percent 9 19 5 3 2" xfId="14161" xr:uid="{2A29DC96-3F88-4303-852A-46DF50C83651}"/>
    <cellStyle name="Percent 9 19 5 4" xfId="14162" xr:uid="{41FF8114-252D-489D-97D8-0A6C4BAE09FA}"/>
    <cellStyle name="Percent 9 19 5 4 2" xfId="14163" xr:uid="{73A34299-4F94-45D0-8E6D-40EE1E59F6B4}"/>
    <cellStyle name="Percent 9 19 5 5" xfId="14164" xr:uid="{4D5C9661-2B60-4662-B345-835196CEAB02}"/>
    <cellStyle name="Percent 9 19 6" xfId="14165" xr:uid="{59275B0C-0C1D-41D7-9631-E456CC19D275}"/>
    <cellStyle name="Percent 9 19 6 2" xfId="14166" xr:uid="{80FBD735-8C2E-4768-B0D9-051371A09288}"/>
    <cellStyle name="Percent 9 19 6 2 2" xfId="14167" xr:uid="{026F23AA-5F27-43F6-9AD6-3868B8269406}"/>
    <cellStyle name="Percent 9 19 6 3" xfId="14168" xr:uid="{2C77F229-9C8F-4720-9D54-4741C3BAAA77}"/>
    <cellStyle name="Percent 9 19 6 3 2" xfId="14169" xr:uid="{D57DF3AA-F7FC-4E58-A570-06697D1C981C}"/>
    <cellStyle name="Percent 9 19 6 4" xfId="14170" xr:uid="{B0DD8C4D-E04A-4644-B560-179883444918}"/>
    <cellStyle name="Percent 9 19 7" xfId="14171" xr:uid="{69DA7214-E89C-4C5F-BB4A-5E5EB1BD5745}"/>
    <cellStyle name="Percent 9 19 7 2" xfId="14172" xr:uid="{8F5B039E-6C38-494F-9E2C-C0D44B6D3A19}"/>
    <cellStyle name="Percent 9 19 8" xfId="14173" xr:uid="{7DFBBC1A-4BB7-4AB1-9450-2E5868CA648B}"/>
    <cellStyle name="Percent 9 19 8 2" xfId="14174" xr:uid="{75FDE656-A05B-4E1F-A223-D5994CEE8731}"/>
    <cellStyle name="Percent 9 19 9" xfId="14175" xr:uid="{04A924B4-6363-485D-BB75-6F4C9DD65559}"/>
    <cellStyle name="Percent 9 19 9 2" xfId="14176" xr:uid="{0930A175-8025-4B17-A395-64B4C252E1C9}"/>
    <cellStyle name="Percent 9 2" xfId="2973" xr:uid="{00000000-0005-0000-0000-0000FC100000}"/>
    <cellStyle name="Percent 9 2 10" xfId="14178" xr:uid="{75D08E54-E68D-4F60-B15B-4EFCBEE568BE}"/>
    <cellStyle name="Percent 9 2 10 2" xfId="14179" xr:uid="{568976A5-99D8-4123-98B2-D7D54193C8C7}"/>
    <cellStyle name="Percent 9 2 11" xfId="14180" xr:uid="{CC79477F-30E5-4511-B0B1-46E07255A6E7}"/>
    <cellStyle name="Percent 9 2 12" xfId="14181" xr:uid="{BA29C62C-375B-40C8-90D2-6C86110EDD1B}"/>
    <cellStyle name="Percent 9 2 13" xfId="14177" xr:uid="{BEDB1F4F-983D-43DF-99E4-4BCF50023CC1}"/>
    <cellStyle name="Percent 9 2 2" xfId="4744" xr:uid="{00000000-0005-0000-0000-0000FD100000}"/>
    <cellStyle name="Percent 9 2 2 10" xfId="14183" xr:uid="{5C9AEE89-F5F8-45C1-8320-B469D0BA8986}"/>
    <cellStyle name="Percent 9 2 2 11" xfId="14182" xr:uid="{C6E95233-845B-4EB0-B799-844E1DD4D595}"/>
    <cellStyle name="Percent 9 2 2 2" xfId="14184" xr:uid="{ACACCD46-C4B9-4CA2-A4A1-484E24BCAC0B}"/>
    <cellStyle name="Percent 9 2 2 2 2" xfId="14185" xr:uid="{3510E71F-C53F-460E-A2A7-0DA2E4697543}"/>
    <cellStyle name="Percent 9 2 2 2 2 2" xfId="14186" xr:uid="{29A5CD65-CD78-4C34-9859-AA5EA4EB009C}"/>
    <cellStyle name="Percent 9 2 2 2 3" xfId="14187" xr:uid="{08015D4E-2FCE-4490-938C-0AB2F54CCC95}"/>
    <cellStyle name="Percent 9 2 2 2 3 2" xfId="14188" xr:uid="{B0527C14-3ACD-44AF-9B37-5C7046490A34}"/>
    <cellStyle name="Percent 9 2 2 2 4" xfId="14189" xr:uid="{43E36495-2B92-4DD5-B8B7-66CEDE26CFA4}"/>
    <cellStyle name="Percent 9 2 2 3" xfId="14190" xr:uid="{68410FCF-EEA6-4B9E-89C7-F788C924F487}"/>
    <cellStyle name="Percent 9 2 2 3 2" xfId="14191" xr:uid="{F432D528-3A1A-4048-98DF-214E8196A8F7}"/>
    <cellStyle name="Percent 9 2 2 3 2 2" xfId="14192" xr:uid="{1BF7673E-D196-4DEA-A3C3-1431C8C4D9C7}"/>
    <cellStyle name="Percent 9 2 2 3 3" xfId="14193" xr:uid="{B99FE50D-099E-4218-82A4-6064E6C45215}"/>
    <cellStyle name="Percent 9 2 2 3 3 2" xfId="14194" xr:uid="{792BA559-476D-4613-AB6F-1FECE2AC8CBC}"/>
    <cellStyle name="Percent 9 2 2 3 4" xfId="14195" xr:uid="{BD2333DB-F5FD-4597-8C1D-AEDA88C0496A}"/>
    <cellStyle name="Percent 9 2 2 4" xfId="14196" xr:uid="{7065FF0F-2209-4F35-A625-1247D8693338}"/>
    <cellStyle name="Percent 9 2 2 4 2" xfId="14197" xr:uid="{2BEDE896-5E11-4B31-902D-825FAFD9FBA7}"/>
    <cellStyle name="Percent 9 2 2 4 2 2" xfId="14198" xr:uid="{463F683E-2AFB-45D7-8864-867BC443A318}"/>
    <cellStyle name="Percent 9 2 2 4 3" xfId="14199" xr:uid="{C6F40529-709C-4441-A686-FDA68927026D}"/>
    <cellStyle name="Percent 9 2 2 4 3 2" xfId="14200" xr:uid="{6C45A5EB-C9D9-4622-AF62-C5F20E9FCD48}"/>
    <cellStyle name="Percent 9 2 2 4 4" xfId="14201" xr:uid="{0235589A-71C4-4AE6-BCD8-41767849B4DD}"/>
    <cellStyle name="Percent 9 2 2 4 4 2" xfId="14202" xr:uid="{1BFCF6E2-96DC-4EAE-911C-668BEECC0E94}"/>
    <cellStyle name="Percent 9 2 2 4 5" xfId="14203" xr:uid="{595A07F0-CC2C-45E4-97FB-08693C8FF5FD}"/>
    <cellStyle name="Percent 9 2 2 5" xfId="14204" xr:uid="{90F2EAA4-50CF-473F-96CE-57E8D0BB20EF}"/>
    <cellStyle name="Percent 9 2 2 5 2" xfId="14205" xr:uid="{8C64C464-1F5C-4D6B-B0F8-7DF4A8392A02}"/>
    <cellStyle name="Percent 9 2 2 5 2 2" xfId="14206" xr:uid="{459A139D-DA0B-49BF-A4FC-1A53A269BD25}"/>
    <cellStyle name="Percent 9 2 2 5 3" xfId="14207" xr:uid="{E979FA96-DBC1-460A-ACD1-8761BF604CF3}"/>
    <cellStyle name="Percent 9 2 2 5 3 2" xfId="14208" xr:uid="{2C8CDC10-B5D1-4B94-B762-32769F85C280}"/>
    <cellStyle name="Percent 9 2 2 5 4" xfId="14209" xr:uid="{6B16CB3D-C66D-4F12-9E53-3B75ED446F53}"/>
    <cellStyle name="Percent 9 2 2 6" xfId="14210" xr:uid="{DFF49D7F-F29A-41A3-BA5F-3CAC5638F236}"/>
    <cellStyle name="Percent 9 2 2 6 2" xfId="14211" xr:uid="{E3B9C87B-5AF5-482F-9AD7-647B3803E779}"/>
    <cellStyle name="Percent 9 2 2 7" xfId="14212" xr:uid="{5654AD53-6D2F-44F1-A26B-2EBCC2B4B923}"/>
    <cellStyle name="Percent 9 2 2 7 2" xfId="14213" xr:uid="{E799470C-E086-493B-ADB4-0D4B2D6B5641}"/>
    <cellStyle name="Percent 9 2 2 8" xfId="14214" xr:uid="{D6BD5725-758D-4177-9FD8-EBB98AF05545}"/>
    <cellStyle name="Percent 9 2 2 8 2" xfId="14215" xr:uid="{48B24DED-555B-4EF5-92BD-831D4937F22D}"/>
    <cellStyle name="Percent 9 2 2 9" xfId="14216" xr:uid="{A9D28BBF-EF04-4D66-AB86-77D8233102EF}"/>
    <cellStyle name="Percent 9 2 3" xfId="14217" xr:uid="{9C88807F-ADBC-4A62-A876-09FB23C5E95B}"/>
    <cellStyle name="Percent 9 2 3 2" xfId="14218" xr:uid="{AD906188-3621-45D2-8BE2-1A81AAF5C3C2}"/>
    <cellStyle name="Percent 9 2 3 2 2" xfId="14219" xr:uid="{409B7C4A-D36F-43FE-B3E9-6C0BF6ACB4AA}"/>
    <cellStyle name="Percent 9 2 3 3" xfId="14220" xr:uid="{452652A8-415E-4B68-82EB-C08EE41040E4}"/>
    <cellStyle name="Percent 9 2 3 3 2" xfId="14221" xr:uid="{90A3E9E0-1A17-4F89-8D95-1ED2425E5057}"/>
    <cellStyle name="Percent 9 2 3 4" xfId="14222" xr:uid="{B4062A28-C17A-425E-B114-94D989FE612B}"/>
    <cellStyle name="Percent 9 2 3 5" xfId="14223" xr:uid="{6FE3747C-B397-44BB-8017-BCDF41B653D7}"/>
    <cellStyle name="Percent 9 2 4" xfId="14224" xr:uid="{24760C2D-B6A9-4557-874A-29C909625BC2}"/>
    <cellStyle name="Percent 9 2 4 2" xfId="14225" xr:uid="{BC0ED52B-1A35-42CE-89BD-1527120B969F}"/>
    <cellStyle name="Percent 9 2 4 2 2" xfId="14226" xr:uid="{AC8A7B82-8501-4C2C-9AAA-1F8AEA1030CE}"/>
    <cellStyle name="Percent 9 2 4 3" xfId="14227" xr:uid="{094715F5-6DC5-4718-A4E3-190D6A84497F}"/>
    <cellStyle name="Percent 9 2 4 3 2" xfId="14228" xr:uid="{E281EF96-48B3-4048-ADA6-7257D23CE5D4}"/>
    <cellStyle name="Percent 9 2 4 4" xfId="14229" xr:uid="{05E2AF1C-3CCF-4779-9E8A-8B44ADEA0381}"/>
    <cellStyle name="Percent 9 2 5" xfId="14230" xr:uid="{EF2612C0-B77C-43FD-92FF-2096A57AC314}"/>
    <cellStyle name="Percent 9 2 5 2" xfId="14231" xr:uid="{0FDF533A-4828-466A-B0E1-FAF973D6D823}"/>
    <cellStyle name="Percent 9 2 5 2 2" xfId="14232" xr:uid="{D03229A4-1A83-4D9F-8E6B-25F7B9CB7E67}"/>
    <cellStyle name="Percent 9 2 5 3" xfId="14233" xr:uid="{B8F37198-9993-4DBF-B086-C4E29E36D110}"/>
    <cellStyle name="Percent 9 2 5 3 2" xfId="14234" xr:uid="{1B884A9A-0D29-4060-9C8D-1A2749ECF712}"/>
    <cellStyle name="Percent 9 2 5 4" xfId="14235" xr:uid="{642A0737-50EA-42EF-B24F-DB4D786127CE}"/>
    <cellStyle name="Percent 9 2 6" xfId="14236" xr:uid="{BDFAA5A2-A49E-40CA-AE8A-51CEE65DE167}"/>
    <cellStyle name="Percent 9 2 6 2" xfId="14237" xr:uid="{4085B676-810E-459D-8DE8-9FDD32ADE87E}"/>
    <cellStyle name="Percent 9 2 6 2 2" xfId="14238" xr:uid="{B889CA10-987B-4D5C-8C43-F2CEE500A0D2}"/>
    <cellStyle name="Percent 9 2 6 3" xfId="14239" xr:uid="{3DDB5D2B-4170-4CB2-AE35-B77E8B75BEBA}"/>
    <cellStyle name="Percent 9 2 6 3 2" xfId="14240" xr:uid="{0BFC8AC2-A2A2-44DC-8184-ADDC57C2E3A5}"/>
    <cellStyle name="Percent 9 2 6 4" xfId="14241" xr:uid="{BE583491-F97D-4AA4-8B89-730A44B915D1}"/>
    <cellStyle name="Percent 9 2 6 4 2" xfId="14242" xr:uid="{AC235147-FC91-4873-B766-D313798D8BB6}"/>
    <cellStyle name="Percent 9 2 6 5" xfId="14243" xr:uid="{6F10D3D8-3BA2-4B15-8DF9-94191A62A25D}"/>
    <cellStyle name="Percent 9 2 7" xfId="14244" xr:uid="{162A1BC9-4FE7-4A7B-A3BA-9F13FD78C621}"/>
    <cellStyle name="Percent 9 2 7 2" xfId="14245" xr:uid="{0D34E0AD-F86D-43B0-AD14-0EA4DB5299E1}"/>
    <cellStyle name="Percent 9 2 7 2 2" xfId="14246" xr:uid="{B4B38D04-5E14-4B46-BDEC-3F9B21E56601}"/>
    <cellStyle name="Percent 9 2 7 3" xfId="14247" xr:uid="{93AF4EEA-03D3-4A7E-A837-B9D426A1C65A}"/>
    <cellStyle name="Percent 9 2 7 3 2" xfId="14248" xr:uid="{ECB2CA24-578D-4E30-BBBD-3087B044D562}"/>
    <cellStyle name="Percent 9 2 7 4" xfId="14249" xr:uid="{6D71A692-1BA9-4F3D-984A-6190D07E8893}"/>
    <cellStyle name="Percent 9 2 8" xfId="14250" xr:uid="{83D5A5EC-2E9C-4ACF-B15F-C0E36A753D63}"/>
    <cellStyle name="Percent 9 2 8 2" xfId="14251" xr:uid="{2FC22311-F303-4059-9A94-455DF83C640F}"/>
    <cellStyle name="Percent 9 2 9" xfId="14252" xr:uid="{CAB89692-20C0-439F-B0BA-783A82C9FBBD}"/>
    <cellStyle name="Percent 9 2 9 2" xfId="14253" xr:uid="{9AFC67A0-5074-4BCB-AA06-218D87650CD6}"/>
    <cellStyle name="Percent 9 20" xfId="2974" xr:uid="{00000000-0005-0000-0000-0000FE100000}"/>
    <cellStyle name="Percent 9 20 10" xfId="14255" xr:uid="{89490C12-2B6A-471B-BE0C-B132084DEC96}"/>
    <cellStyle name="Percent 9 20 11" xfId="14256" xr:uid="{31AFFBE0-8404-40CF-B421-9B13F053B649}"/>
    <cellStyle name="Percent 9 20 12" xfId="14254" xr:uid="{03DE88E1-C236-4FE2-8C0D-C6500CC7AFA6}"/>
    <cellStyle name="Percent 9 20 2" xfId="14257" xr:uid="{3CFCFBD4-87D7-43C9-A82C-EE7CA8EFCE86}"/>
    <cellStyle name="Percent 9 20 2 2" xfId="14258" xr:uid="{2645362C-2FB3-416D-8A7B-F50A548837B4}"/>
    <cellStyle name="Percent 9 20 2 2 2" xfId="14259" xr:uid="{8036BDBB-2985-41AD-AB81-F5AFA6898F78}"/>
    <cellStyle name="Percent 9 20 2 3" xfId="14260" xr:uid="{2A2FC6FC-5116-45D4-8D48-D5514298571C}"/>
    <cellStyle name="Percent 9 20 2 3 2" xfId="14261" xr:uid="{C93A6CAF-FA61-45E7-B386-55ECC4315B2A}"/>
    <cellStyle name="Percent 9 20 2 4" xfId="14262" xr:uid="{4C531F4C-4610-4995-9063-824BB87964E8}"/>
    <cellStyle name="Percent 9 20 2 5" xfId="14263" xr:uid="{A97F1EC7-AEDE-4733-800A-EC6F0795D4A7}"/>
    <cellStyle name="Percent 9 20 3" xfId="14264" xr:uid="{08176108-DA9C-4896-A449-8F33D47DE648}"/>
    <cellStyle name="Percent 9 20 3 2" xfId="14265" xr:uid="{D152F177-8842-44A7-8F7A-A244A77BE4ED}"/>
    <cellStyle name="Percent 9 20 3 2 2" xfId="14266" xr:uid="{8A1CF8B9-0457-4AAB-996C-DCE85BD0C03D}"/>
    <cellStyle name="Percent 9 20 3 3" xfId="14267" xr:uid="{F36F5889-4155-4D64-A48E-0D0897F0A623}"/>
    <cellStyle name="Percent 9 20 3 3 2" xfId="14268" xr:uid="{15349F40-3342-4F94-BFF1-E18A0900ED86}"/>
    <cellStyle name="Percent 9 20 3 4" xfId="14269" xr:uid="{90850D32-32EA-49D9-AF18-A6EEB96279B0}"/>
    <cellStyle name="Percent 9 20 4" xfId="14270" xr:uid="{641AD70E-C138-4F04-A94D-D7235E028FDB}"/>
    <cellStyle name="Percent 9 20 4 2" xfId="14271" xr:uid="{E694E4F1-2A07-4FB8-A316-1B247543F587}"/>
    <cellStyle name="Percent 9 20 4 2 2" xfId="14272" xr:uid="{CB11855E-459C-418F-A720-B22DD6ABF8EC}"/>
    <cellStyle name="Percent 9 20 4 3" xfId="14273" xr:uid="{4899E39C-FA2B-43F0-AE22-2E9813B9A780}"/>
    <cellStyle name="Percent 9 20 4 3 2" xfId="14274" xr:uid="{1AD1F617-4E07-4041-876D-E58DB6FB6583}"/>
    <cellStyle name="Percent 9 20 4 4" xfId="14275" xr:uid="{0EADBB1A-2ADD-47D1-BDD7-646A25679586}"/>
    <cellStyle name="Percent 9 20 5" xfId="14276" xr:uid="{D80AFCF1-2662-45EB-A8CD-AC86FCE2625B}"/>
    <cellStyle name="Percent 9 20 5 2" xfId="14277" xr:uid="{FF652622-3F2E-4E22-B70B-DA4102850DD6}"/>
    <cellStyle name="Percent 9 20 5 2 2" xfId="14278" xr:uid="{7062A2CB-7DAC-4B6C-97A2-2EF379B9A258}"/>
    <cellStyle name="Percent 9 20 5 3" xfId="14279" xr:uid="{ADBD9BA4-0CA9-45FD-A6F7-C0021DE72A0C}"/>
    <cellStyle name="Percent 9 20 5 3 2" xfId="14280" xr:uid="{EF81F722-E036-4CD6-9EA5-591A7325DD68}"/>
    <cellStyle name="Percent 9 20 5 4" xfId="14281" xr:uid="{28F9B176-F4CD-46AB-9613-25724E2078D5}"/>
    <cellStyle name="Percent 9 20 5 4 2" xfId="14282" xr:uid="{4B9BAC86-5B4B-4D2E-A3F8-313180CFD48F}"/>
    <cellStyle name="Percent 9 20 5 5" xfId="14283" xr:uid="{813AF512-AC85-4519-BE43-A22F83540600}"/>
    <cellStyle name="Percent 9 20 6" xfId="14284" xr:uid="{369A01F3-790B-4929-9DFA-0A4A579F17D6}"/>
    <cellStyle name="Percent 9 20 6 2" xfId="14285" xr:uid="{0E6F6E6B-4B13-4B31-8E48-1CE77E53D0EA}"/>
    <cellStyle name="Percent 9 20 6 2 2" xfId="14286" xr:uid="{2E9A1FBC-654B-45F2-B5B4-F862536516DC}"/>
    <cellStyle name="Percent 9 20 6 3" xfId="14287" xr:uid="{9A60B745-8C1A-4CF6-84D8-886FF45823AD}"/>
    <cellStyle name="Percent 9 20 6 3 2" xfId="14288" xr:uid="{484055DE-F887-474B-B107-2BC023AB2B75}"/>
    <cellStyle name="Percent 9 20 6 4" xfId="14289" xr:uid="{6069F5E1-36A1-4480-9248-058BEC32B1BA}"/>
    <cellStyle name="Percent 9 20 7" xfId="14290" xr:uid="{4968AD26-82CE-47EA-8E93-4D04AE56631A}"/>
    <cellStyle name="Percent 9 20 7 2" xfId="14291" xr:uid="{10A161CD-BB10-46AD-9804-AF0662D4C9FF}"/>
    <cellStyle name="Percent 9 20 8" xfId="14292" xr:uid="{2C767937-054B-4E97-823A-A31252CE8DBD}"/>
    <cellStyle name="Percent 9 20 8 2" xfId="14293" xr:uid="{37AFBF31-948F-4C10-A634-06A25B336A82}"/>
    <cellStyle name="Percent 9 20 9" xfId="14294" xr:uid="{B27CA061-33E8-49B3-BF0E-5796FC709395}"/>
    <cellStyle name="Percent 9 20 9 2" xfId="14295" xr:uid="{836C7C3E-53BB-4145-9057-BD8A6CB481CD}"/>
    <cellStyle name="Percent 9 21" xfId="4743" xr:uid="{00000000-0005-0000-0000-0000FF100000}"/>
    <cellStyle name="Percent 9 21 2" xfId="14297" xr:uid="{46C30203-E9EA-4394-8700-03EBB14BE942}"/>
    <cellStyle name="Percent 9 21 2 2" xfId="14298" xr:uid="{2FCF2808-8C19-4EC6-96E1-3BF065C6A9A6}"/>
    <cellStyle name="Percent 9 21 3" xfId="14299" xr:uid="{D06BC6B4-5D5C-4D1C-A612-2E6E15AEF336}"/>
    <cellStyle name="Percent 9 21 3 2" xfId="14300" xr:uid="{DB0B30D4-37B9-4E82-BF5E-A80B1FC30781}"/>
    <cellStyle name="Percent 9 21 4" xfId="14301" xr:uid="{EA1ED243-A439-4EF5-9A61-9FD616D6DA66}"/>
    <cellStyle name="Percent 9 21 5" xfId="14296" xr:uid="{B2F4D2A0-2763-480E-8433-FEDBAC285202}"/>
    <cellStyle name="Percent 9 22" xfId="14302" xr:uid="{1F223942-6566-4E93-8F4F-D24774FE6BEC}"/>
    <cellStyle name="Percent 9 22 2" xfId="14303" xr:uid="{118C772D-150D-49E7-85F1-52B744C0468B}"/>
    <cellStyle name="Percent 9 22 2 2" xfId="14304" xr:uid="{01AA4D0F-6476-427A-999F-8605D502D231}"/>
    <cellStyle name="Percent 9 22 3" xfId="14305" xr:uid="{FF1E5623-D3B7-4519-AB43-ED50F8E87F0A}"/>
    <cellStyle name="Percent 9 22 3 2" xfId="14306" xr:uid="{0ED5CEB8-E106-48F5-876B-5F8F2EE33D7F}"/>
    <cellStyle name="Percent 9 22 4" xfId="14307" xr:uid="{54BF359B-81ED-439C-9773-DA06B3B742FF}"/>
    <cellStyle name="Percent 9 23" xfId="14308" xr:uid="{C033DE0A-C76F-4367-B949-E86C0F9D0162}"/>
    <cellStyle name="Percent 9 23 2" xfId="14309" xr:uid="{DA0657EF-A6A8-4145-9194-7B4CEDD40BEC}"/>
    <cellStyle name="Percent 9 23 2 2" xfId="14310" xr:uid="{CA71FF1D-01F2-42C4-8203-48DDBBC73CCF}"/>
    <cellStyle name="Percent 9 23 3" xfId="14311" xr:uid="{FFC371FF-0EE8-4C7E-9666-016A2D70B673}"/>
    <cellStyle name="Percent 9 23 3 2" xfId="14312" xr:uid="{8DAB23F6-EFB5-4418-A132-71005CE855AF}"/>
    <cellStyle name="Percent 9 23 4" xfId="14313" xr:uid="{9F22DBC0-7760-44D2-ACD3-1EEF5D64C004}"/>
    <cellStyle name="Percent 9 23 4 2" xfId="14314" xr:uid="{A91CDCF2-17F9-4083-8502-66255A30EBA8}"/>
    <cellStyle name="Percent 9 23 5" xfId="14315" xr:uid="{4E4D8C17-7A49-4432-9E90-04F2E4C19C7F}"/>
    <cellStyle name="Percent 9 24" xfId="14316" xr:uid="{D0B04715-CC59-4AE8-ADB3-865422463E3F}"/>
    <cellStyle name="Percent 9 24 2" xfId="14317" xr:uid="{E04A52BE-A545-402C-902E-63E3BB100D26}"/>
    <cellStyle name="Percent 9 24 2 2" xfId="14318" xr:uid="{356CE21B-7061-47D6-8F9D-1C33E5AC78DB}"/>
    <cellStyle name="Percent 9 24 3" xfId="14319" xr:uid="{7D2B1AEE-5B00-42FF-81C2-61D551B63E71}"/>
    <cellStyle name="Percent 9 24 3 2" xfId="14320" xr:uid="{F136F04D-707D-47E2-B883-B2B3AB17B5CA}"/>
    <cellStyle name="Percent 9 24 4" xfId="14321" xr:uid="{F9AE72B4-916A-489F-9B50-5C06AC419DF6}"/>
    <cellStyle name="Percent 9 25" xfId="14322" xr:uid="{5DB726C7-2F89-4146-BFB7-5A96643CFB08}"/>
    <cellStyle name="Percent 9 25 2" xfId="14323" xr:uid="{40085D2E-D10A-469E-9B20-4321DA85325A}"/>
    <cellStyle name="Percent 9 26" xfId="14324" xr:uid="{FDB7D5DA-C2C1-4A6B-A4F4-27EE9EE6F437}"/>
    <cellStyle name="Percent 9 26 2" xfId="14325" xr:uid="{9DB2EF97-37E6-478B-BE6B-45D04652820F}"/>
    <cellStyle name="Percent 9 27" xfId="14326" xr:uid="{6EE064B1-1FB6-4D9F-AE05-7BDAB73F5CC5}"/>
    <cellStyle name="Percent 9 27 2" xfId="14327" xr:uid="{DB1B0966-A5B8-4132-BBA6-851160CC3C02}"/>
    <cellStyle name="Percent 9 28" xfId="14328" xr:uid="{7327F15F-15BE-44BF-B2B4-160DE1C0BD11}"/>
    <cellStyle name="Percent 9 29" xfId="14329" xr:uid="{DAE27294-10F4-40C1-83C6-A2308A1AC13E}"/>
    <cellStyle name="Percent 9 3" xfId="2975" xr:uid="{00000000-0005-0000-0000-000000110000}"/>
    <cellStyle name="Percent 9 3 10" xfId="14331" xr:uid="{2770A433-61C2-4313-84A4-4A4F60A786BF}"/>
    <cellStyle name="Percent 9 3 10 2" xfId="14332" xr:uid="{1B6C4FE2-3A71-4C75-876C-3EE28F3939B9}"/>
    <cellStyle name="Percent 9 3 11" xfId="14333" xr:uid="{8A0792E1-2973-4E89-8B88-7D570574C26A}"/>
    <cellStyle name="Percent 9 3 12" xfId="14334" xr:uid="{7E916963-1122-4AD8-A18F-B3C8D9E06D8C}"/>
    <cellStyle name="Percent 9 3 13" xfId="14330" xr:uid="{A3331244-7F31-45BA-A415-5C75232220D0}"/>
    <cellStyle name="Percent 9 3 2" xfId="4745" xr:uid="{00000000-0005-0000-0000-000001110000}"/>
    <cellStyle name="Percent 9 3 2 10" xfId="14336" xr:uid="{7E10B500-7073-47C4-883E-E271F851D925}"/>
    <cellStyle name="Percent 9 3 2 11" xfId="14335" xr:uid="{1255DDB4-EA1E-424F-A3ED-4E6DEEEBA8EC}"/>
    <cellStyle name="Percent 9 3 2 2" xfId="14337" xr:uid="{A62F25CA-4712-4A0D-971F-7B1A833292E4}"/>
    <cellStyle name="Percent 9 3 2 2 2" xfId="14338" xr:uid="{03761D44-95D7-4773-945F-DB742D73F163}"/>
    <cellStyle name="Percent 9 3 2 2 2 2" xfId="14339" xr:uid="{DCF3FDBC-CFB7-4257-81A4-5B3B9B2C844A}"/>
    <cellStyle name="Percent 9 3 2 2 3" xfId="14340" xr:uid="{DB9C4FDC-958A-481A-9A19-4C8D689BB332}"/>
    <cellStyle name="Percent 9 3 2 2 3 2" xfId="14341" xr:uid="{74235588-29FD-4998-8612-2B7EC4ABC1D4}"/>
    <cellStyle name="Percent 9 3 2 2 4" xfId="14342" xr:uid="{87D697CF-9166-4569-AD7A-D43210B9223E}"/>
    <cellStyle name="Percent 9 3 2 3" xfId="14343" xr:uid="{D708D6B7-83AA-48D9-932A-1B309FD59D24}"/>
    <cellStyle name="Percent 9 3 2 3 2" xfId="14344" xr:uid="{E0B980A4-E065-45DD-A533-FC8CC2814837}"/>
    <cellStyle name="Percent 9 3 2 3 2 2" xfId="14345" xr:uid="{3B2E4E25-B051-4AE9-A458-13BBD1F7CAB3}"/>
    <cellStyle name="Percent 9 3 2 3 3" xfId="14346" xr:uid="{6B213475-90E0-48B2-802E-02BAA4842325}"/>
    <cellStyle name="Percent 9 3 2 3 3 2" xfId="14347" xr:uid="{152B411D-C9E7-4791-9898-4EA97111603C}"/>
    <cellStyle name="Percent 9 3 2 3 4" xfId="14348" xr:uid="{A63B458D-2F2B-479A-9C88-832D48399C29}"/>
    <cellStyle name="Percent 9 3 2 4" xfId="14349" xr:uid="{D7CB9F51-17DD-4E2C-A385-7829F144D4AD}"/>
    <cellStyle name="Percent 9 3 2 4 2" xfId="14350" xr:uid="{2907BE7E-77D9-4B38-8922-3EDBFA5A3292}"/>
    <cellStyle name="Percent 9 3 2 4 2 2" xfId="14351" xr:uid="{49BD4934-FA5E-4D06-984C-3910940D4AAE}"/>
    <cellStyle name="Percent 9 3 2 4 3" xfId="14352" xr:uid="{F5D478AA-83A2-413D-BFDC-22002E4F7FC7}"/>
    <cellStyle name="Percent 9 3 2 4 3 2" xfId="14353" xr:uid="{6AF3A497-E13B-4B6A-A9D9-CD730FEAA242}"/>
    <cellStyle name="Percent 9 3 2 4 4" xfId="14354" xr:uid="{26065B11-773D-49CA-B829-461E35899E75}"/>
    <cellStyle name="Percent 9 3 2 4 4 2" xfId="14355" xr:uid="{3AB3CDDA-F0E9-482D-9CAF-E6365E877AC1}"/>
    <cellStyle name="Percent 9 3 2 4 5" xfId="14356" xr:uid="{C017C9CD-1CB9-408E-8F6E-87F7CFC9A489}"/>
    <cellStyle name="Percent 9 3 2 5" xfId="14357" xr:uid="{FBC1E1E2-D7E6-4971-B429-C5E49A57F1AA}"/>
    <cellStyle name="Percent 9 3 2 5 2" xfId="14358" xr:uid="{F8076501-5A73-41E5-B6D1-D48C5CBE0266}"/>
    <cellStyle name="Percent 9 3 2 5 2 2" xfId="14359" xr:uid="{6E8ABC1D-4C7A-451D-9CFE-3D19AB34836B}"/>
    <cellStyle name="Percent 9 3 2 5 3" xfId="14360" xr:uid="{ACDCAC6E-A337-4534-AB1B-4543366E20A0}"/>
    <cellStyle name="Percent 9 3 2 5 3 2" xfId="14361" xr:uid="{2876D3C7-1B73-4985-8482-707C8F3BA3B7}"/>
    <cellStyle name="Percent 9 3 2 5 4" xfId="14362" xr:uid="{8D70454C-8F4A-40DD-BEAC-3025EEAB547A}"/>
    <cellStyle name="Percent 9 3 2 6" xfId="14363" xr:uid="{D6F34CB7-AD01-4682-ACE9-4A1DE3957C5F}"/>
    <cellStyle name="Percent 9 3 2 6 2" xfId="14364" xr:uid="{DD35478E-71CE-4208-9284-DEF46A846F79}"/>
    <cellStyle name="Percent 9 3 2 7" xfId="14365" xr:uid="{EACAE8A0-593D-4524-B075-4393BD4CC164}"/>
    <cellStyle name="Percent 9 3 2 7 2" xfId="14366" xr:uid="{80C307DA-F364-4144-98BB-C0D474D9A8D7}"/>
    <cellStyle name="Percent 9 3 2 8" xfId="14367" xr:uid="{CAE4A9AD-0024-4855-88A7-21A7E3C09ECF}"/>
    <cellStyle name="Percent 9 3 2 8 2" xfId="14368" xr:uid="{B55E1F94-186D-45F3-885A-AAC714F4E004}"/>
    <cellStyle name="Percent 9 3 2 9" xfId="14369" xr:uid="{DF78A491-B7ED-4A4C-8D54-DE5252AF38CB}"/>
    <cellStyle name="Percent 9 3 3" xfId="14370" xr:uid="{39DAD517-74E9-4B61-A4D6-56A48A577366}"/>
    <cellStyle name="Percent 9 3 3 2" xfId="14371" xr:uid="{DF3B0BAF-DE73-4491-9D20-E84D0411419D}"/>
    <cellStyle name="Percent 9 3 3 2 2" xfId="14372" xr:uid="{385D0A05-D84F-4D9B-AC39-1A64D07B2478}"/>
    <cellStyle name="Percent 9 3 3 3" xfId="14373" xr:uid="{8A58A225-5A70-4871-9151-37CF31707CA1}"/>
    <cellStyle name="Percent 9 3 3 3 2" xfId="14374" xr:uid="{8C277C4D-3EF0-4CB3-8C9B-5C70435061ED}"/>
    <cellStyle name="Percent 9 3 3 4" xfId="14375" xr:uid="{52A59AAA-A26D-4326-B800-3CB975269685}"/>
    <cellStyle name="Percent 9 3 3 5" xfId="14376" xr:uid="{48B72B20-C13B-4641-8E4F-33004822EBFA}"/>
    <cellStyle name="Percent 9 3 4" xfId="14377" xr:uid="{2D6B62A5-53BD-4FD9-8F3A-249CC2FD6787}"/>
    <cellStyle name="Percent 9 3 4 2" xfId="14378" xr:uid="{DD1BEB6A-589E-48F7-915A-22BA33C8DF04}"/>
    <cellStyle name="Percent 9 3 4 2 2" xfId="14379" xr:uid="{531DB52A-CF85-4AFD-B99B-34DBAF55D473}"/>
    <cellStyle name="Percent 9 3 4 3" xfId="14380" xr:uid="{28406E19-B427-4D6E-A2FA-D0B5C92B020C}"/>
    <cellStyle name="Percent 9 3 4 3 2" xfId="14381" xr:uid="{284B7B5B-3ED1-424B-BF03-B420A5A813B2}"/>
    <cellStyle name="Percent 9 3 4 4" xfId="14382" xr:uid="{4EF581FE-D353-46E3-885A-6630FF80AE99}"/>
    <cellStyle name="Percent 9 3 5" xfId="14383" xr:uid="{AC1D75CE-E312-4331-986A-AF778FA3FC0A}"/>
    <cellStyle name="Percent 9 3 5 2" xfId="14384" xr:uid="{5802F858-5888-4F87-80EF-268A125D4E60}"/>
    <cellStyle name="Percent 9 3 5 2 2" xfId="14385" xr:uid="{D9427785-8542-4ECB-927B-7E21B9D7ED53}"/>
    <cellStyle name="Percent 9 3 5 3" xfId="14386" xr:uid="{DF9E325C-B0DA-4B72-B4AF-A443A56B268E}"/>
    <cellStyle name="Percent 9 3 5 3 2" xfId="14387" xr:uid="{74F85B97-55E1-45DA-BC23-7EE4B9CEA929}"/>
    <cellStyle name="Percent 9 3 5 4" xfId="14388" xr:uid="{BB629633-69F7-4F92-B4E0-BCD3D2EA6550}"/>
    <cellStyle name="Percent 9 3 6" xfId="14389" xr:uid="{DE2CE8D8-6F34-430D-AB4C-9B150704BC98}"/>
    <cellStyle name="Percent 9 3 6 2" xfId="14390" xr:uid="{A861DC5D-21D4-4587-B63A-F7A6ECE5C26B}"/>
    <cellStyle name="Percent 9 3 6 2 2" xfId="14391" xr:uid="{5B985E98-0A21-47F8-935A-4989F7342FCB}"/>
    <cellStyle name="Percent 9 3 6 3" xfId="14392" xr:uid="{C0AC10FB-C8C7-4EF6-A7BB-9CD73077F0EE}"/>
    <cellStyle name="Percent 9 3 6 3 2" xfId="14393" xr:uid="{5C04C55B-764A-4FE4-ACED-3B86ECDE70D7}"/>
    <cellStyle name="Percent 9 3 6 4" xfId="14394" xr:uid="{7A2F65EF-E7F5-4050-9A72-DEA8D12B699A}"/>
    <cellStyle name="Percent 9 3 6 4 2" xfId="14395" xr:uid="{3E451798-BF63-4CF9-B1DC-73EA0BE5470B}"/>
    <cellStyle name="Percent 9 3 6 5" xfId="14396" xr:uid="{DD23BECA-80C4-40C1-8672-90E72CFDCB7A}"/>
    <cellStyle name="Percent 9 3 7" xfId="14397" xr:uid="{EB7A2D5B-2206-4E0E-B553-490F4A6D2D4A}"/>
    <cellStyle name="Percent 9 3 7 2" xfId="14398" xr:uid="{D8ACB3BD-3423-4099-AF09-DCA6B50B939D}"/>
    <cellStyle name="Percent 9 3 7 2 2" xfId="14399" xr:uid="{24436C07-EAF9-4CE3-ACD3-F4012B54C1EB}"/>
    <cellStyle name="Percent 9 3 7 3" xfId="14400" xr:uid="{9FFA65BB-D3BA-4D9F-811C-690561B54CA1}"/>
    <cellStyle name="Percent 9 3 7 3 2" xfId="14401" xr:uid="{B4948404-D0C8-45E1-9B2C-3AEBA5CB37D9}"/>
    <cellStyle name="Percent 9 3 7 4" xfId="14402" xr:uid="{32DE651D-CF51-402D-B3D8-4938D9C8F51D}"/>
    <cellStyle name="Percent 9 3 8" xfId="14403" xr:uid="{FD4F5E0C-9758-42A6-AB8E-49B8A7B89639}"/>
    <cellStyle name="Percent 9 3 8 2" xfId="14404" xr:uid="{C3E3D0E9-5B3C-4420-B1E6-A29ACA23602E}"/>
    <cellStyle name="Percent 9 3 9" xfId="14405" xr:uid="{BB6B578F-DA5D-4A25-AD30-27F58AF53876}"/>
    <cellStyle name="Percent 9 3 9 2" xfId="14406" xr:uid="{401C554B-4F20-4E22-B825-00A936DA7EEB}"/>
    <cellStyle name="Percent 9 30" xfId="13756" xr:uid="{0DE6DC94-E0E6-4747-BEB9-E9BB422C77E6}"/>
    <cellStyle name="Percent 9 4" xfId="2976" xr:uid="{00000000-0005-0000-0000-000002110000}"/>
    <cellStyle name="Percent 9 4 10" xfId="14408" xr:uid="{F68C85A5-B099-4AB0-8CD8-FC311E5E6667}"/>
    <cellStyle name="Percent 9 4 10 2" xfId="14409" xr:uid="{E5AF5DD7-B955-49E6-94D0-E5B6CBAC6EC5}"/>
    <cellStyle name="Percent 9 4 11" xfId="14410" xr:uid="{EA9B51ED-0657-49FB-9FD7-2C63FAB70762}"/>
    <cellStyle name="Percent 9 4 12" xfId="14411" xr:uid="{64EE6340-8678-4D12-82C7-75C6BAC5ED81}"/>
    <cellStyle name="Percent 9 4 13" xfId="14407" xr:uid="{D9B9F686-E17C-494F-A06E-A0E2668EC1D5}"/>
    <cellStyle name="Percent 9 4 2" xfId="4746" xr:uid="{00000000-0005-0000-0000-000003110000}"/>
    <cellStyle name="Percent 9 4 2 10" xfId="14413" xr:uid="{719F0ACE-D855-410F-BE14-97763DFC122E}"/>
    <cellStyle name="Percent 9 4 2 11" xfId="14412" xr:uid="{0B1E9DC9-236E-4EED-8780-053B2981DC59}"/>
    <cellStyle name="Percent 9 4 2 2" xfId="14414" xr:uid="{36D7E097-EF14-4B7C-B450-BB23D664D028}"/>
    <cellStyle name="Percent 9 4 2 2 2" xfId="14415" xr:uid="{78691033-7727-4811-8D6A-D192642C3188}"/>
    <cellStyle name="Percent 9 4 2 2 2 2" xfId="14416" xr:uid="{261921B2-375F-4A38-B24F-36014A003FB2}"/>
    <cellStyle name="Percent 9 4 2 2 3" xfId="14417" xr:uid="{BC8BB47F-0F34-48CD-9533-D741B13BDADF}"/>
    <cellStyle name="Percent 9 4 2 2 3 2" xfId="14418" xr:uid="{8556C6AE-22DF-48E3-8EB0-D2F201E47343}"/>
    <cellStyle name="Percent 9 4 2 2 4" xfId="14419" xr:uid="{2AB31269-72D6-49AA-9DAB-5859E8C97899}"/>
    <cellStyle name="Percent 9 4 2 3" xfId="14420" xr:uid="{03CE7A39-2776-403E-B787-7EEEA36D9FD0}"/>
    <cellStyle name="Percent 9 4 2 3 2" xfId="14421" xr:uid="{400906B2-A822-4DE1-8C9A-614A6ACB61B1}"/>
    <cellStyle name="Percent 9 4 2 3 2 2" xfId="14422" xr:uid="{59E04EEE-5B77-44A0-B931-7FDEE184FC79}"/>
    <cellStyle name="Percent 9 4 2 3 3" xfId="14423" xr:uid="{8AB4E136-340D-401E-9B73-7DEC7EA168E0}"/>
    <cellStyle name="Percent 9 4 2 3 3 2" xfId="14424" xr:uid="{614383D0-E065-4DF5-9D51-BC8F5E91E812}"/>
    <cellStyle name="Percent 9 4 2 3 4" xfId="14425" xr:uid="{FF66EDC9-D041-44CE-8347-90B771E85197}"/>
    <cellStyle name="Percent 9 4 2 4" xfId="14426" xr:uid="{C09D3691-41FB-4906-9B6C-6E6CAB34A1C6}"/>
    <cellStyle name="Percent 9 4 2 4 2" xfId="14427" xr:uid="{39A28865-4BE2-40E2-88D1-C931DE50740D}"/>
    <cellStyle name="Percent 9 4 2 4 2 2" xfId="14428" xr:uid="{6D95AD3B-DB65-438B-BD31-C23DC12F4F6C}"/>
    <cellStyle name="Percent 9 4 2 4 3" xfId="14429" xr:uid="{95E010C6-7126-42B0-A515-9B2760D0DFC5}"/>
    <cellStyle name="Percent 9 4 2 4 3 2" xfId="14430" xr:uid="{76DACE66-57DD-486D-AD29-4E7F5409C444}"/>
    <cellStyle name="Percent 9 4 2 4 4" xfId="14431" xr:uid="{649B2978-6E0B-483F-955A-60AAEA96F37E}"/>
    <cellStyle name="Percent 9 4 2 4 4 2" xfId="14432" xr:uid="{434E9AC0-A0D2-49AF-BCC0-760E5ED65398}"/>
    <cellStyle name="Percent 9 4 2 4 5" xfId="14433" xr:uid="{245D97F6-1851-4A61-84FC-3AB4FEC0C489}"/>
    <cellStyle name="Percent 9 4 2 5" xfId="14434" xr:uid="{F8DE9774-9580-4FA2-9CEB-395ABC1E0B65}"/>
    <cellStyle name="Percent 9 4 2 5 2" xfId="14435" xr:uid="{B1F65263-7C14-483D-B60C-5BD57B6A3F73}"/>
    <cellStyle name="Percent 9 4 2 5 2 2" xfId="14436" xr:uid="{F98627D9-BE36-4285-A9BA-B69B6C600C4D}"/>
    <cellStyle name="Percent 9 4 2 5 3" xfId="14437" xr:uid="{E2E8B97E-2521-49D9-A242-BDF763DB28E1}"/>
    <cellStyle name="Percent 9 4 2 5 3 2" xfId="14438" xr:uid="{F281E827-18FD-4516-86A4-0FFFDCDA12C1}"/>
    <cellStyle name="Percent 9 4 2 5 4" xfId="14439" xr:uid="{37EA803F-A715-4531-9024-44E16114526A}"/>
    <cellStyle name="Percent 9 4 2 6" xfId="14440" xr:uid="{7B96F4D3-FC72-4703-B3C8-1A99DACE25C6}"/>
    <cellStyle name="Percent 9 4 2 6 2" xfId="14441" xr:uid="{2E18E759-13DA-49B2-98BF-E27F7F59E0A8}"/>
    <cellStyle name="Percent 9 4 2 7" xfId="14442" xr:uid="{B380E65E-51B5-44DE-B697-EBE01FD0622E}"/>
    <cellStyle name="Percent 9 4 2 7 2" xfId="14443" xr:uid="{5362EEFA-4A08-4E2F-8374-844EFFF4B976}"/>
    <cellStyle name="Percent 9 4 2 8" xfId="14444" xr:uid="{10D58177-A1EC-431A-9D91-19014EB825C6}"/>
    <cellStyle name="Percent 9 4 2 8 2" xfId="14445" xr:uid="{55B41A6A-C261-4526-BAAF-714EF8EB5AB9}"/>
    <cellStyle name="Percent 9 4 2 9" xfId="14446" xr:uid="{86120A42-43A3-4BBB-87FF-482B1AAC30C0}"/>
    <cellStyle name="Percent 9 4 3" xfId="14447" xr:uid="{A4937E0D-634B-453F-9FB0-9FCD65DDDD4F}"/>
    <cellStyle name="Percent 9 4 3 2" xfId="14448" xr:uid="{9DD6DCC4-6DE9-4AAE-BB0E-1A6CAC86CD16}"/>
    <cellStyle name="Percent 9 4 3 2 2" xfId="14449" xr:uid="{13B4C0B2-28CA-4BD0-B87F-5D76BFBBF373}"/>
    <cellStyle name="Percent 9 4 3 3" xfId="14450" xr:uid="{E24C1872-F6C6-4900-89A9-19190E18005D}"/>
    <cellStyle name="Percent 9 4 3 3 2" xfId="14451" xr:uid="{BBD09947-E290-4437-AFA1-B98000B711B8}"/>
    <cellStyle name="Percent 9 4 3 4" xfId="14452" xr:uid="{62BF3989-7EA6-4F7B-924F-FCC20B02D20E}"/>
    <cellStyle name="Percent 9 4 3 5" xfId="14453" xr:uid="{B7C9D75D-8915-45CB-9A24-AB88C2EF6060}"/>
    <cellStyle name="Percent 9 4 4" xfId="14454" xr:uid="{628FF742-CB6D-4E17-98AF-02789E22A8C3}"/>
    <cellStyle name="Percent 9 4 4 2" xfId="14455" xr:uid="{B725B30D-1F62-492F-A1EB-CE6B82D56AAE}"/>
    <cellStyle name="Percent 9 4 4 2 2" xfId="14456" xr:uid="{54755F6F-A3A7-46BE-A491-5F0E8C48B607}"/>
    <cellStyle name="Percent 9 4 4 3" xfId="14457" xr:uid="{04924F99-B4E4-462B-BB22-2AF59E2207F2}"/>
    <cellStyle name="Percent 9 4 4 3 2" xfId="14458" xr:uid="{C645B8E5-D581-4C8F-802B-8F9093B45B39}"/>
    <cellStyle name="Percent 9 4 4 4" xfId="14459" xr:uid="{611F9487-42D8-47EE-AB73-DA7D411464C8}"/>
    <cellStyle name="Percent 9 4 5" xfId="14460" xr:uid="{7CC83D1E-327F-471C-B5BD-CE9EF3704566}"/>
    <cellStyle name="Percent 9 4 5 2" xfId="14461" xr:uid="{44EE0D1C-3815-4556-B267-D212D56B9DB3}"/>
    <cellStyle name="Percent 9 4 5 2 2" xfId="14462" xr:uid="{0CC8E28E-9CB7-4D79-B2A0-C3C1A3B83A71}"/>
    <cellStyle name="Percent 9 4 5 3" xfId="14463" xr:uid="{A63F2007-E47C-4DAF-9906-93C84B1219B0}"/>
    <cellStyle name="Percent 9 4 5 3 2" xfId="14464" xr:uid="{DBD0FF9F-5222-435C-8AB2-6B71F9366528}"/>
    <cellStyle name="Percent 9 4 5 4" xfId="14465" xr:uid="{47FDCB32-3A2F-4897-84DF-8E5ADD299661}"/>
    <cellStyle name="Percent 9 4 6" xfId="14466" xr:uid="{65842E3D-5A53-4925-BEC9-B634B018B1F9}"/>
    <cellStyle name="Percent 9 4 6 2" xfId="14467" xr:uid="{C9B7EFC2-1568-4920-B981-689B61D05A20}"/>
    <cellStyle name="Percent 9 4 6 2 2" xfId="14468" xr:uid="{150A9A66-9A5F-48CF-BC01-41F7896251E5}"/>
    <cellStyle name="Percent 9 4 6 3" xfId="14469" xr:uid="{C395CA6C-9A3B-4022-B2FD-244570CC9036}"/>
    <cellStyle name="Percent 9 4 6 3 2" xfId="14470" xr:uid="{0EB1233F-2E79-4EA3-BB18-2517D9A9294D}"/>
    <cellStyle name="Percent 9 4 6 4" xfId="14471" xr:uid="{944A5D29-FAA9-4F3E-9592-D60B419D01DA}"/>
    <cellStyle name="Percent 9 4 6 4 2" xfId="14472" xr:uid="{689C0E6A-3CBF-4551-9663-DF6C7FD36AC8}"/>
    <cellStyle name="Percent 9 4 6 5" xfId="14473" xr:uid="{2F31BB42-7C81-4A99-AC6A-720A6A139727}"/>
    <cellStyle name="Percent 9 4 7" xfId="14474" xr:uid="{0C8704FC-9757-4244-9B89-59BE9AFDC484}"/>
    <cellStyle name="Percent 9 4 7 2" xfId="14475" xr:uid="{34523479-FAC8-4BC6-B0F3-D8ABE49DDCCC}"/>
    <cellStyle name="Percent 9 4 7 2 2" xfId="14476" xr:uid="{8E7F665B-089A-41A4-9D9B-E6D78F75B6F2}"/>
    <cellStyle name="Percent 9 4 7 3" xfId="14477" xr:uid="{A48C869D-74FD-4B71-BCA6-1F169C90F869}"/>
    <cellStyle name="Percent 9 4 7 3 2" xfId="14478" xr:uid="{BF8DA039-4E4F-4C7B-A3F2-AC68A6555B84}"/>
    <cellStyle name="Percent 9 4 7 4" xfId="14479" xr:uid="{F88D2E02-E0F7-4E64-82CF-63F3F12A12D6}"/>
    <cellStyle name="Percent 9 4 8" xfId="14480" xr:uid="{60998283-8743-483E-BABF-94F49FCCAC62}"/>
    <cellStyle name="Percent 9 4 8 2" xfId="14481" xr:uid="{538FD22B-0564-4006-B958-83AF62840FD0}"/>
    <cellStyle name="Percent 9 4 9" xfId="14482" xr:uid="{49D2B368-A65C-46AD-90B5-4EDA4A11E415}"/>
    <cellStyle name="Percent 9 4 9 2" xfId="14483" xr:uid="{B675CF3D-CD54-458F-9600-BB6D48222B49}"/>
    <cellStyle name="Percent 9 5" xfId="2977" xr:uid="{00000000-0005-0000-0000-000004110000}"/>
    <cellStyle name="Percent 9 5 10" xfId="14485" xr:uid="{3887026B-768B-4292-A74C-91DA3896F7FA}"/>
    <cellStyle name="Percent 9 5 10 2" xfId="14486" xr:uid="{6E0D41BD-774A-4028-9EA1-4E49545956C4}"/>
    <cellStyle name="Percent 9 5 11" xfId="14487" xr:uid="{057CCED4-19BC-49EE-8FF8-3641B5DE45BE}"/>
    <cellStyle name="Percent 9 5 12" xfId="14488" xr:uid="{CF00C736-B147-4C75-B7A8-FF944D55AECC}"/>
    <cellStyle name="Percent 9 5 13" xfId="14484" xr:uid="{0CF44789-D1BA-4565-82B3-11BA70849ED6}"/>
    <cellStyle name="Percent 9 5 2" xfId="4747" xr:uid="{00000000-0005-0000-0000-000005110000}"/>
    <cellStyle name="Percent 9 5 2 10" xfId="14490" xr:uid="{9D778C8A-AC7C-48CC-9B1C-86A94BAB5C8C}"/>
    <cellStyle name="Percent 9 5 2 11" xfId="14489" xr:uid="{E74C19FB-56C2-4FE4-9E08-5F96A6528BF4}"/>
    <cellStyle name="Percent 9 5 2 2" xfId="14491" xr:uid="{5DAD3854-1E33-4AAE-B1DF-80692A649B18}"/>
    <cellStyle name="Percent 9 5 2 2 2" xfId="14492" xr:uid="{37C1DD9D-E1DC-443C-A72F-D1354E4123AD}"/>
    <cellStyle name="Percent 9 5 2 2 2 2" xfId="14493" xr:uid="{0A040D83-F29D-4B94-BCAA-08BE8AC4F362}"/>
    <cellStyle name="Percent 9 5 2 2 3" xfId="14494" xr:uid="{42C82308-4D4D-460E-AD4D-F8D21BF034B3}"/>
    <cellStyle name="Percent 9 5 2 2 3 2" xfId="14495" xr:uid="{955C5E33-B27C-4CB1-93A9-CE0866FA2265}"/>
    <cellStyle name="Percent 9 5 2 2 4" xfId="14496" xr:uid="{958B6679-0F15-417E-80FC-1B6BBFB93740}"/>
    <cellStyle name="Percent 9 5 2 3" xfId="14497" xr:uid="{94453873-21D5-48B2-8582-67128ADEC6B6}"/>
    <cellStyle name="Percent 9 5 2 3 2" xfId="14498" xr:uid="{79E5161C-A5C3-4BE1-A37C-04BAA233E3B9}"/>
    <cellStyle name="Percent 9 5 2 3 2 2" xfId="14499" xr:uid="{2AB9F310-6323-494A-AB44-128C33ECCB96}"/>
    <cellStyle name="Percent 9 5 2 3 3" xfId="14500" xr:uid="{05414FA9-AD1F-4AD7-8DFB-92351DCCC8D5}"/>
    <cellStyle name="Percent 9 5 2 3 3 2" xfId="14501" xr:uid="{385D51BD-552B-44E0-A591-737F3269DD1B}"/>
    <cellStyle name="Percent 9 5 2 3 4" xfId="14502" xr:uid="{8C7BBE55-D88E-4AE3-8873-9A5A884E0798}"/>
    <cellStyle name="Percent 9 5 2 4" xfId="14503" xr:uid="{2045AD9F-5FCC-48FE-87C1-DD99F4105D72}"/>
    <cellStyle name="Percent 9 5 2 4 2" xfId="14504" xr:uid="{2DF14BFB-2307-436A-ACDE-864143C8535D}"/>
    <cellStyle name="Percent 9 5 2 4 2 2" xfId="14505" xr:uid="{FF83284C-6761-4EC8-86EF-FE56F0D8B10D}"/>
    <cellStyle name="Percent 9 5 2 4 3" xfId="14506" xr:uid="{2E1FC479-F750-4547-9223-028451A11660}"/>
    <cellStyle name="Percent 9 5 2 4 3 2" xfId="14507" xr:uid="{F643554E-0EB3-4001-84AB-DA04CE31739E}"/>
    <cellStyle name="Percent 9 5 2 4 4" xfId="14508" xr:uid="{0591AD43-A6C5-41CC-8FFD-3417AB7B49DD}"/>
    <cellStyle name="Percent 9 5 2 4 4 2" xfId="14509" xr:uid="{D584533B-8492-4F80-BFC7-0B7652DE7353}"/>
    <cellStyle name="Percent 9 5 2 4 5" xfId="14510" xr:uid="{66E4661A-59E8-4AED-BB50-8331A40F7083}"/>
    <cellStyle name="Percent 9 5 2 5" xfId="14511" xr:uid="{B5306FCE-5F0F-40EE-BE04-02485533E60E}"/>
    <cellStyle name="Percent 9 5 2 5 2" xfId="14512" xr:uid="{90768EEA-E9FA-4E43-9CF8-3D4D5BE6D9F1}"/>
    <cellStyle name="Percent 9 5 2 5 2 2" xfId="14513" xr:uid="{4A6A02F5-3621-4283-92CC-74819B42BDC1}"/>
    <cellStyle name="Percent 9 5 2 5 3" xfId="14514" xr:uid="{629D33D4-0C88-48A2-8DA7-0470CFFCD729}"/>
    <cellStyle name="Percent 9 5 2 5 3 2" xfId="14515" xr:uid="{C83449E2-4F3F-4521-BAFB-E21AC64900DB}"/>
    <cellStyle name="Percent 9 5 2 5 4" xfId="14516" xr:uid="{077F1B85-64D1-4A6A-9ED5-8D63FFBBE7C8}"/>
    <cellStyle name="Percent 9 5 2 6" xfId="14517" xr:uid="{56230686-463C-4BFA-9F12-EC6CAB7A4275}"/>
    <cellStyle name="Percent 9 5 2 6 2" xfId="14518" xr:uid="{7D2F593D-5B50-4820-B88C-D0589F9EED6F}"/>
    <cellStyle name="Percent 9 5 2 7" xfId="14519" xr:uid="{412922F6-DCE7-4894-A705-774E79B87A44}"/>
    <cellStyle name="Percent 9 5 2 7 2" xfId="14520" xr:uid="{39CF330F-89B9-4FF6-A348-866C84A03445}"/>
    <cellStyle name="Percent 9 5 2 8" xfId="14521" xr:uid="{1C9F0105-CDA6-47E8-B484-F65B2209BCF4}"/>
    <cellStyle name="Percent 9 5 2 8 2" xfId="14522" xr:uid="{A1A4C950-A35C-43B1-9E20-6FEA6B9A7801}"/>
    <cellStyle name="Percent 9 5 2 9" xfId="14523" xr:uid="{9F58E98C-C1BB-491F-B338-007CF03BCC08}"/>
    <cellStyle name="Percent 9 5 3" xfId="14524" xr:uid="{96A988F9-5DB2-41CB-B458-73F82A4CF2A2}"/>
    <cellStyle name="Percent 9 5 3 2" xfId="14525" xr:uid="{B886166D-8D55-4A81-BC53-D8ED269B5DFE}"/>
    <cellStyle name="Percent 9 5 3 2 2" xfId="14526" xr:uid="{08ACB3D3-069C-4D7A-8170-BF58168E9854}"/>
    <cellStyle name="Percent 9 5 3 3" xfId="14527" xr:uid="{B6AE41BB-E789-4A5E-895C-0873B84C72AB}"/>
    <cellStyle name="Percent 9 5 3 3 2" xfId="14528" xr:uid="{019C386C-EAEC-4489-8402-21A77FFA27F2}"/>
    <cellStyle name="Percent 9 5 3 4" xfId="14529" xr:uid="{633CB711-C3EF-4AE1-A140-81B8801623F3}"/>
    <cellStyle name="Percent 9 5 3 5" xfId="14530" xr:uid="{C0EC6FAF-2118-4FDA-994E-B853F9083025}"/>
    <cellStyle name="Percent 9 5 4" xfId="14531" xr:uid="{3F0E0EAB-38FF-4B89-9784-5B4858F34035}"/>
    <cellStyle name="Percent 9 5 4 2" xfId="14532" xr:uid="{9492ED05-5EEF-4CF5-8D8E-1FEA94EFD786}"/>
    <cellStyle name="Percent 9 5 4 2 2" xfId="14533" xr:uid="{9E05D476-E44D-417A-A78C-70CBE2AE2FBA}"/>
    <cellStyle name="Percent 9 5 4 3" xfId="14534" xr:uid="{7A6E94C5-0EF9-4B4D-B453-FFB29E00B6DB}"/>
    <cellStyle name="Percent 9 5 4 3 2" xfId="14535" xr:uid="{D64EE378-9926-4CC2-BC48-C6655EE2666D}"/>
    <cellStyle name="Percent 9 5 4 4" xfId="14536" xr:uid="{5FED6283-394D-414D-BD3A-83EC65BB44DF}"/>
    <cellStyle name="Percent 9 5 5" xfId="14537" xr:uid="{181B6C9E-2FC6-48CC-BC24-D121E0DF2536}"/>
    <cellStyle name="Percent 9 5 5 2" xfId="14538" xr:uid="{616ADD35-A09C-4901-9B27-B3968F502260}"/>
    <cellStyle name="Percent 9 5 5 2 2" xfId="14539" xr:uid="{5CEDE4CB-0174-4EF0-9695-3A97907B7E45}"/>
    <cellStyle name="Percent 9 5 5 3" xfId="14540" xr:uid="{B98C1E91-3F97-4A0C-9005-217B3B7E0C23}"/>
    <cellStyle name="Percent 9 5 5 3 2" xfId="14541" xr:uid="{9686B50E-2E1C-46AB-9E0F-DED66FA6F087}"/>
    <cellStyle name="Percent 9 5 5 4" xfId="14542" xr:uid="{D4B49323-40A6-49F0-A532-A9A3E868B882}"/>
    <cellStyle name="Percent 9 5 6" xfId="14543" xr:uid="{C3FDBBF6-6863-46E8-AF86-25DC5E7BD95E}"/>
    <cellStyle name="Percent 9 5 6 2" xfId="14544" xr:uid="{C3D07C1C-CC69-4494-9773-BD593606FCF8}"/>
    <cellStyle name="Percent 9 5 6 2 2" xfId="14545" xr:uid="{B61FF61A-635A-4D70-9BD9-AAB4AE9D6F94}"/>
    <cellStyle name="Percent 9 5 6 3" xfId="14546" xr:uid="{D1484106-DAC9-4B00-A1D7-75EC4523FC38}"/>
    <cellStyle name="Percent 9 5 6 3 2" xfId="14547" xr:uid="{8D709289-2CC0-45A7-9A67-1D373758E616}"/>
    <cellStyle name="Percent 9 5 6 4" xfId="14548" xr:uid="{C15CF48C-04D8-4583-83FC-56034558C2B4}"/>
    <cellStyle name="Percent 9 5 6 4 2" xfId="14549" xr:uid="{2ACC3966-643D-45B1-9031-C5C4D55A10B8}"/>
    <cellStyle name="Percent 9 5 6 5" xfId="14550" xr:uid="{E24185B8-4CAC-4506-9103-C8D248A3E2E8}"/>
    <cellStyle name="Percent 9 5 7" xfId="14551" xr:uid="{8A440283-8759-4A0C-9030-6F3E1D1A525E}"/>
    <cellStyle name="Percent 9 5 7 2" xfId="14552" xr:uid="{17330C44-C353-41D1-9FE2-5FF260A10E88}"/>
    <cellStyle name="Percent 9 5 7 2 2" xfId="14553" xr:uid="{723D6892-AFBA-4C05-B372-0E14FCC1178A}"/>
    <cellStyle name="Percent 9 5 7 3" xfId="14554" xr:uid="{051725B4-A228-490C-B3A9-5957D201F01B}"/>
    <cellStyle name="Percent 9 5 7 3 2" xfId="14555" xr:uid="{6229E4D7-16F3-4407-B853-4CB46F120D61}"/>
    <cellStyle name="Percent 9 5 7 4" xfId="14556" xr:uid="{4813E852-D62F-4A1E-8CAA-9FF5D58FBE54}"/>
    <cellStyle name="Percent 9 5 8" xfId="14557" xr:uid="{9595F463-E0A5-4C12-8C80-20450AD7A3CD}"/>
    <cellStyle name="Percent 9 5 8 2" xfId="14558" xr:uid="{5732C6AE-2F58-41E4-A93F-85000C023DAD}"/>
    <cellStyle name="Percent 9 5 9" xfId="14559" xr:uid="{8F865E92-F9CA-4AE0-AD0B-EFA4E89D96AD}"/>
    <cellStyle name="Percent 9 5 9 2" xfId="14560" xr:uid="{B42CB8DC-7AA4-4BEE-9E44-EEF62A99B902}"/>
    <cellStyle name="Percent 9 6" xfId="2978" xr:uid="{00000000-0005-0000-0000-000006110000}"/>
    <cellStyle name="Percent 9 6 10" xfId="14562" xr:uid="{0356D8C4-732F-42D9-AA97-F18B3A7E9AEE}"/>
    <cellStyle name="Percent 9 6 10 2" xfId="14563" xr:uid="{AE6EA2D0-77A5-4B0C-81AF-1A7462240704}"/>
    <cellStyle name="Percent 9 6 11" xfId="14564" xr:uid="{99B0C2FB-060C-4844-A8FB-E2904EBDE7DD}"/>
    <cellStyle name="Percent 9 6 12" xfId="14565" xr:uid="{3F721EC3-67B3-46DC-843A-889F673DC3AD}"/>
    <cellStyle name="Percent 9 6 13" xfId="14561" xr:uid="{9721E592-4359-400A-A113-D76D4EC976E5}"/>
    <cellStyle name="Percent 9 6 2" xfId="4748" xr:uid="{00000000-0005-0000-0000-000007110000}"/>
    <cellStyle name="Percent 9 6 2 10" xfId="14567" xr:uid="{64372757-0801-41A8-890D-C0FE23F85A29}"/>
    <cellStyle name="Percent 9 6 2 11" xfId="14566" xr:uid="{A38B13B4-6FE4-4E07-95C1-C5078B095B5F}"/>
    <cellStyle name="Percent 9 6 2 2" xfId="14568" xr:uid="{94ADC727-E503-4E9E-A959-6FF6B15C88F7}"/>
    <cellStyle name="Percent 9 6 2 2 2" xfId="14569" xr:uid="{85F80CEB-A18E-4BD1-8507-5AEFC7C1CC32}"/>
    <cellStyle name="Percent 9 6 2 2 2 2" xfId="14570" xr:uid="{3DAA1D3E-EB4B-4088-B70B-F2E4745D2214}"/>
    <cellStyle name="Percent 9 6 2 2 3" xfId="14571" xr:uid="{E58A4071-BF9B-491A-83C6-E4741439987E}"/>
    <cellStyle name="Percent 9 6 2 2 3 2" xfId="14572" xr:uid="{14F9AD1C-AFB5-4E83-BBD3-6CAC70460F97}"/>
    <cellStyle name="Percent 9 6 2 2 4" xfId="14573" xr:uid="{7188573D-D137-4B95-8F09-985DBFCF3EA1}"/>
    <cellStyle name="Percent 9 6 2 3" xfId="14574" xr:uid="{A80D64B6-6CFC-4429-BA77-E836CB3E6442}"/>
    <cellStyle name="Percent 9 6 2 3 2" xfId="14575" xr:uid="{912AC828-9CC0-4B63-9130-B19EDCC8072C}"/>
    <cellStyle name="Percent 9 6 2 3 2 2" xfId="14576" xr:uid="{C059B18C-6D5D-408F-8493-4ECE7BAE4F63}"/>
    <cellStyle name="Percent 9 6 2 3 3" xfId="14577" xr:uid="{B51F9C25-A0B4-4403-895A-0F6FB581871B}"/>
    <cellStyle name="Percent 9 6 2 3 3 2" xfId="14578" xr:uid="{20036228-83B6-4472-B45D-CD34C5FA85AA}"/>
    <cellStyle name="Percent 9 6 2 3 4" xfId="14579" xr:uid="{DB3BFA36-B661-480E-AA33-27867DE46D5D}"/>
    <cellStyle name="Percent 9 6 2 4" xfId="14580" xr:uid="{BBA62805-4CF3-42CE-8B0E-59C513533854}"/>
    <cellStyle name="Percent 9 6 2 4 2" xfId="14581" xr:uid="{A1EC3DEE-D8DB-4929-A20D-3512E8186F5A}"/>
    <cellStyle name="Percent 9 6 2 4 2 2" xfId="14582" xr:uid="{65875985-7404-4C5A-B9C5-45E95A377EE2}"/>
    <cellStyle name="Percent 9 6 2 4 3" xfId="14583" xr:uid="{115A9B43-3C6A-4B20-BA9F-BB4311C20B0F}"/>
    <cellStyle name="Percent 9 6 2 4 3 2" xfId="14584" xr:uid="{7B4FE29E-FCDD-49A8-B7FD-AA0DB53E5220}"/>
    <cellStyle name="Percent 9 6 2 4 4" xfId="14585" xr:uid="{EDD0D19B-CCDD-4F8C-9FE0-5644A3FCCBBD}"/>
    <cellStyle name="Percent 9 6 2 4 4 2" xfId="14586" xr:uid="{07CB8CD0-8FE4-4F3B-8026-15B7204D8A23}"/>
    <cellStyle name="Percent 9 6 2 4 5" xfId="14587" xr:uid="{3A937ECA-88DC-4046-9CCE-106FD3DD6947}"/>
    <cellStyle name="Percent 9 6 2 5" xfId="14588" xr:uid="{7C6A6D6C-2DAF-4594-BCDD-FDBB1723E084}"/>
    <cellStyle name="Percent 9 6 2 5 2" xfId="14589" xr:uid="{6B3EE4D3-71A9-4978-9891-05DE15E28E1D}"/>
    <cellStyle name="Percent 9 6 2 5 2 2" xfId="14590" xr:uid="{3FE98D4B-2DE8-4C0C-B8D1-AB8B873E79D9}"/>
    <cellStyle name="Percent 9 6 2 5 3" xfId="14591" xr:uid="{428D1EFA-00F2-4E65-9A68-D170EA8BDF96}"/>
    <cellStyle name="Percent 9 6 2 5 3 2" xfId="14592" xr:uid="{DBC1B86C-AFD2-4D84-B326-2A69691378ED}"/>
    <cellStyle name="Percent 9 6 2 5 4" xfId="14593" xr:uid="{14050197-383A-49B9-B9A2-7B4B444CC8D6}"/>
    <cellStyle name="Percent 9 6 2 6" xfId="14594" xr:uid="{56C04F03-B6BA-4940-BDD3-88C954EA2EB5}"/>
    <cellStyle name="Percent 9 6 2 6 2" xfId="14595" xr:uid="{E5458B09-F08D-4016-B81C-FC385AD95F11}"/>
    <cellStyle name="Percent 9 6 2 7" xfId="14596" xr:uid="{84FCF0E2-B57B-41B4-9EB0-789A2F184E9D}"/>
    <cellStyle name="Percent 9 6 2 7 2" xfId="14597" xr:uid="{1A0F91D2-1FA1-403B-A247-7CF07C6DE78E}"/>
    <cellStyle name="Percent 9 6 2 8" xfId="14598" xr:uid="{4A0C8501-BDDC-44A0-8246-3B73F4DC9A11}"/>
    <cellStyle name="Percent 9 6 2 8 2" xfId="14599" xr:uid="{44D3C52E-D9B3-450B-8DA1-291B27786BBC}"/>
    <cellStyle name="Percent 9 6 2 9" xfId="14600" xr:uid="{DF754A66-89F1-4937-953F-10C469967028}"/>
    <cellStyle name="Percent 9 6 3" xfId="14601" xr:uid="{F9BC16D8-DDFE-4017-B33B-671643251967}"/>
    <cellStyle name="Percent 9 6 3 2" xfId="14602" xr:uid="{2AB53E86-0E79-4F2B-BCCA-23B40858D477}"/>
    <cellStyle name="Percent 9 6 3 2 2" xfId="14603" xr:uid="{E3256F76-A5D6-4628-8C18-2853C7A36012}"/>
    <cellStyle name="Percent 9 6 3 3" xfId="14604" xr:uid="{05DEBB2C-E03F-4213-BC91-BBF2394C03E7}"/>
    <cellStyle name="Percent 9 6 3 3 2" xfId="14605" xr:uid="{1F5BFC18-242F-4FD5-ABDB-D9481AA0EC58}"/>
    <cellStyle name="Percent 9 6 3 4" xfId="14606" xr:uid="{8473D1F6-4BBD-49F2-9305-3719E5B0B893}"/>
    <cellStyle name="Percent 9 6 3 5" xfId="14607" xr:uid="{4D862D97-04A7-44E0-B879-D62B4BF44FAC}"/>
    <cellStyle name="Percent 9 6 4" xfId="14608" xr:uid="{2A89658C-1406-4E05-9D11-6DA06AEAB104}"/>
    <cellStyle name="Percent 9 6 4 2" xfId="14609" xr:uid="{F26F1681-1944-432B-9E21-37EC31EE745C}"/>
    <cellStyle name="Percent 9 6 4 2 2" xfId="14610" xr:uid="{D3F97896-E157-4DA8-B361-EC00E91646E5}"/>
    <cellStyle name="Percent 9 6 4 3" xfId="14611" xr:uid="{046C1F81-775C-494D-BF03-FDDE18D008B0}"/>
    <cellStyle name="Percent 9 6 4 3 2" xfId="14612" xr:uid="{5CCD2B41-0DF1-4380-AD10-D2E546634492}"/>
    <cellStyle name="Percent 9 6 4 4" xfId="14613" xr:uid="{08C49468-2790-4472-9B45-F2FFFDBA6A16}"/>
    <cellStyle name="Percent 9 6 5" xfId="14614" xr:uid="{A9BA3F61-54FB-4377-B352-CBC0638864BD}"/>
    <cellStyle name="Percent 9 6 5 2" xfId="14615" xr:uid="{6B91A4A1-8049-4D6B-BB5F-E1E36838D12E}"/>
    <cellStyle name="Percent 9 6 5 2 2" xfId="14616" xr:uid="{785178E7-1A92-43A2-973C-26C048EA384F}"/>
    <cellStyle name="Percent 9 6 5 3" xfId="14617" xr:uid="{786BB15B-7CD7-4C21-8BC5-689A46B400D3}"/>
    <cellStyle name="Percent 9 6 5 3 2" xfId="14618" xr:uid="{BA74250F-9A53-4958-99FB-BFD0C0281820}"/>
    <cellStyle name="Percent 9 6 5 4" xfId="14619" xr:uid="{CD7776CB-9C9F-43D8-85A4-7CD26EDFFC00}"/>
    <cellStyle name="Percent 9 6 6" xfId="14620" xr:uid="{0254D1C8-EF42-474E-9B51-6C31499FD53D}"/>
    <cellStyle name="Percent 9 6 6 2" xfId="14621" xr:uid="{1BDD5AF1-C53B-4091-B2A6-8AB2B119E6D9}"/>
    <cellStyle name="Percent 9 6 6 2 2" xfId="14622" xr:uid="{9FB572B4-5C5F-4F35-B9AF-E1EDA449F2BD}"/>
    <cellStyle name="Percent 9 6 6 3" xfId="14623" xr:uid="{9FEC045E-83AC-43E3-9BAE-1B019F91DDA6}"/>
    <cellStyle name="Percent 9 6 6 3 2" xfId="14624" xr:uid="{D8228D5E-2931-4AB5-A554-2861F3C54594}"/>
    <cellStyle name="Percent 9 6 6 4" xfId="14625" xr:uid="{ECE28B8F-087A-43EC-9A66-D9EB2C402E87}"/>
    <cellStyle name="Percent 9 6 6 4 2" xfId="14626" xr:uid="{0AA9902B-B4BC-4ABA-BF6C-74C3C40B6BBC}"/>
    <cellStyle name="Percent 9 6 6 5" xfId="14627" xr:uid="{B93A5A94-655A-4B9C-A9AD-56646DAD2EC3}"/>
    <cellStyle name="Percent 9 6 7" xfId="14628" xr:uid="{E87D31B7-97E5-4132-A00F-DDDD7DB1EFB1}"/>
    <cellStyle name="Percent 9 6 7 2" xfId="14629" xr:uid="{F1A90CED-02A2-4BF8-A089-6D205E47C00D}"/>
    <cellStyle name="Percent 9 6 7 2 2" xfId="14630" xr:uid="{70719B3A-34B2-49FD-9E4A-C0445E8F0CF5}"/>
    <cellStyle name="Percent 9 6 7 3" xfId="14631" xr:uid="{CDEC98C0-7B28-4BC4-99A1-8DE3DB41B574}"/>
    <cellStyle name="Percent 9 6 7 3 2" xfId="14632" xr:uid="{16898CB7-AE3D-49A6-A2F2-4A6E6F4F88FF}"/>
    <cellStyle name="Percent 9 6 7 4" xfId="14633" xr:uid="{194DAEFA-A17D-4648-9E9D-B5148A94AA2A}"/>
    <cellStyle name="Percent 9 6 8" xfId="14634" xr:uid="{65628F64-1B4A-4A71-93A1-D3D39777B598}"/>
    <cellStyle name="Percent 9 6 8 2" xfId="14635" xr:uid="{025034B7-8B81-4E92-A101-AF85F08BAE81}"/>
    <cellStyle name="Percent 9 6 9" xfId="14636" xr:uid="{AAB53176-466A-4250-A725-8EBFAB608391}"/>
    <cellStyle name="Percent 9 6 9 2" xfId="14637" xr:uid="{2D7735DA-C2D6-49A8-9442-EB1D2F9DD07D}"/>
    <cellStyle name="Percent 9 7" xfId="2979" xr:uid="{00000000-0005-0000-0000-000008110000}"/>
    <cellStyle name="Percent 9 7 10" xfId="14639" xr:uid="{F74B7542-CE7A-410C-87A1-E4EC6645112D}"/>
    <cellStyle name="Percent 9 7 10 2" xfId="14640" xr:uid="{5B64FB10-5454-4330-8219-2A9C13783A1B}"/>
    <cellStyle name="Percent 9 7 11" xfId="14641" xr:uid="{11D8541F-E6C7-48DE-A8C6-3B4A5A20E46F}"/>
    <cellStyle name="Percent 9 7 11 2" xfId="14642" xr:uid="{0AF61342-187B-4241-8063-20978EA0A909}"/>
    <cellStyle name="Percent 9 7 12" xfId="14643" xr:uid="{81BCBB42-1980-4C22-9BAB-E93937A7C905}"/>
    <cellStyle name="Percent 9 7 12 2" xfId="14644" xr:uid="{E5FD0967-3D98-4BA0-B9FB-C2B4297C2619}"/>
    <cellStyle name="Percent 9 7 13" xfId="14645" xr:uid="{0AE71C13-1906-4D67-B97D-6405B62DFABE}"/>
    <cellStyle name="Percent 9 7 14" xfId="14646" xr:uid="{748146E1-4CA9-473D-8E48-DF0FBEFD8F94}"/>
    <cellStyle name="Percent 9 7 15" xfId="14638" xr:uid="{A4E1455F-13DC-4523-B111-99CD61808AC7}"/>
    <cellStyle name="Percent 9 7 2" xfId="2980" xr:uid="{00000000-0005-0000-0000-000009110000}"/>
    <cellStyle name="Percent 9 7 2 10" xfId="14648" xr:uid="{71847B52-9F9F-4515-93B2-76738FA95D3F}"/>
    <cellStyle name="Percent 9 7 2 11" xfId="14649" xr:uid="{65C2C57C-4011-4E66-9448-D6119BB08087}"/>
    <cellStyle name="Percent 9 7 2 12" xfId="14647" xr:uid="{D519EAC4-61D3-482C-986A-67FEBA4E8296}"/>
    <cellStyle name="Percent 9 7 2 2" xfId="14650" xr:uid="{56ABC8E9-7D34-4862-BE0D-DF8F49FC670B}"/>
    <cellStyle name="Percent 9 7 2 2 2" xfId="14651" xr:uid="{7197C104-F585-4CE8-8151-4C880133CA7C}"/>
    <cellStyle name="Percent 9 7 2 2 2 2" xfId="14652" xr:uid="{67F9E897-FA31-4065-ADC7-148B3E4DB584}"/>
    <cellStyle name="Percent 9 7 2 2 3" xfId="14653" xr:uid="{A20A6E25-A56D-4104-B3DF-F9991192FE54}"/>
    <cellStyle name="Percent 9 7 2 2 3 2" xfId="14654" xr:uid="{4F03A8AC-4B9E-48FE-87E8-C9A954E8BAF5}"/>
    <cellStyle name="Percent 9 7 2 2 4" xfId="14655" xr:uid="{BA01D3A1-946A-4561-9CD1-72712DEE0F9E}"/>
    <cellStyle name="Percent 9 7 2 2 5" xfId="14656" xr:uid="{8E07157E-F3AC-41A3-910F-FCA294ED90FE}"/>
    <cellStyle name="Percent 9 7 2 3" xfId="14657" xr:uid="{3F84FE29-45B7-4401-B0B2-153030115970}"/>
    <cellStyle name="Percent 9 7 2 3 2" xfId="14658" xr:uid="{E4E73270-D72F-44FB-86EB-51B7B8FF2D9B}"/>
    <cellStyle name="Percent 9 7 2 3 2 2" xfId="14659" xr:uid="{075F06D6-A957-4ADE-AD13-54A248130D4F}"/>
    <cellStyle name="Percent 9 7 2 3 3" xfId="14660" xr:uid="{046C2A17-0366-4D27-A934-FF44C5753BD3}"/>
    <cellStyle name="Percent 9 7 2 3 3 2" xfId="14661" xr:uid="{CAABC9EC-4466-43A5-8598-00818128BA06}"/>
    <cellStyle name="Percent 9 7 2 3 4" xfId="14662" xr:uid="{EABFF219-4076-434D-8D08-2ACFE5BF3177}"/>
    <cellStyle name="Percent 9 7 2 4" xfId="14663" xr:uid="{ACFF60F3-7191-4FA4-BFAF-21208BDE3003}"/>
    <cellStyle name="Percent 9 7 2 4 2" xfId="14664" xr:uid="{E614AC45-082E-4CA1-AF72-8BE76DA96F56}"/>
    <cellStyle name="Percent 9 7 2 4 2 2" xfId="14665" xr:uid="{C90D1504-DFB9-4ADB-B435-7B5DB4B5E148}"/>
    <cellStyle name="Percent 9 7 2 4 3" xfId="14666" xr:uid="{22552717-5DDC-4694-9C7A-EC5ED29A54C5}"/>
    <cellStyle name="Percent 9 7 2 4 3 2" xfId="14667" xr:uid="{C025E7BC-9740-4D25-B0FA-A43459336BE4}"/>
    <cellStyle name="Percent 9 7 2 4 4" xfId="14668" xr:uid="{B03C7D8D-D64A-4ADE-9DF8-3EB4961DC38C}"/>
    <cellStyle name="Percent 9 7 2 5" xfId="14669" xr:uid="{BC897E30-7268-42EE-956A-CCE3B2A52127}"/>
    <cellStyle name="Percent 9 7 2 5 2" xfId="14670" xr:uid="{8901B4D2-FF1F-41BC-8CDF-5E0B6E3E3FE7}"/>
    <cellStyle name="Percent 9 7 2 5 2 2" xfId="14671" xr:uid="{A8908819-84B4-4BAA-BC2C-95DAA3B0E638}"/>
    <cellStyle name="Percent 9 7 2 5 3" xfId="14672" xr:uid="{F60ECEE8-9B9E-4A25-8526-D44C348522D6}"/>
    <cellStyle name="Percent 9 7 2 5 3 2" xfId="14673" xr:uid="{BFEC3310-291A-4038-A7B3-C8B137B29E7C}"/>
    <cellStyle name="Percent 9 7 2 5 4" xfId="14674" xr:uid="{57D84A84-1F2A-4639-8C8C-360E0126EABA}"/>
    <cellStyle name="Percent 9 7 2 5 4 2" xfId="14675" xr:uid="{82CED3F9-3768-4129-B364-1B11898C7746}"/>
    <cellStyle name="Percent 9 7 2 5 5" xfId="14676" xr:uid="{EEE7FEE6-193B-4BE5-96D7-155FA8E2A2F4}"/>
    <cellStyle name="Percent 9 7 2 6" xfId="14677" xr:uid="{99ECAC4B-F3AB-4D78-A98A-0FEF0BA922C6}"/>
    <cellStyle name="Percent 9 7 2 6 2" xfId="14678" xr:uid="{D0550CA8-E79F-40B0-AA67-620D09AEF6C2}"/>
    <cellStyle name="Percent 9 7 2 6 2 2" xfId="14679" xr:uid="{D8489F8B-7F34-4CC0-93CC-F09C949C8744}"/>
    <cellStyle name="Percent 9 7 2 6 3" xfId="14680" xr:uid="{EF63856F-F424-448D-9145-99B655BE5853}"/>
    <cellStyle name="Percent 9 7 2 6 3 2" xfId="14681" xr:uid="{C79C8264-E429-4435-B94A-A04AFDC2F5E7}"/>
    <cellStyle name="Percent 9 7 2 6 4" xfId="14682" xr:uid="{D27232FC-4DCD-4F3B-9B53-7A174729823F}"/>
    <cellStyle name="Percent 9 7 2 7" xfId="14683" xr:uid="{25F316F3-3429-460B-B62F-D06C45196A3F}"/>
    <cellStyle name="Percent 9 7 2 7 2" xfId="14684" xr:uid="{E42AE23A-97CF-47C0-9B15-A963625A76DB}"/>
    <cellStyle name="Percent 9 7 2 8" xfId="14685" xr:uid="{BD8AE520-1A20-4A52-B9E0-A8B0BB97CE14}"/>
    <cellStyle name="Percent 9 7 2 8 2" xfId="14686" xr:uid="{1C4F0D90-7EF9-49FA-A99F-7B9B6F9BE59E}"/>
    <cellStyle name="Percent 9 7 2 9" xfId="14687" xr:uid="{9322C8A0-6806-4C17-B024-073B039141DD}"/>
    <cellStyle name="Percent 9 7 2 9 2" xfId="14688" xr:uid="{3B3EE345-E813-4C08-9F48-255FD3E8228A}"/>
    <cellStyle name="Percent 9 7 3" xfId="2981" xr:uid="{00000000-0005-0000-0000-00000A110000}"/>
    <cellStyle name="Percent 9 7 3 10" xfId="14690" xr:uid="{DC4AD0A0-A56A-4230-9417-C42752ADF204}"/>
    <cellStyle name="Percent 9 7 3 11" xfId="14691" xr:uid="{492F5D11-0FAF-41A3-A3EB-D33911B23C55}"/>
    <cellStyle name="Percent 9 7 3 12" xfId="14689" xr:uid="{1E1D25D1-33FE-4056-B8E2-4EEA37E0C1A7}"/>
    <cellStyle name="Percent 9 7 3 2" xfId="14692" xr:uid="{4ED676D3-9389-45E6-87F0-AA69B62019AD}"/>
    <cellStyle name="Percent 9 7 3 2 2" xfId="14693" xr:uid="{E79F1BED-4633-4F6D-A7B0-883400E3DFCA}"/>
    <cellStyle name="Percent 9 7 3 2 2 2" xfId="14694" xr:uid="{B4707C10-FA81-4EE4-A887-8C6D44AB9187}"/>
    <cellStyle name="Percent 9 7 3 2 3" xfId="14695" xr:uid="{FD08FEC7-7100-46C4-8D4E-3B1342C8C72E}"/>
    <cellStyle name="Percent 9 7 3 2 3 2" xfId="14696" xr:uid="{8A1B5C53-84F1-4E8E-B5AA-C02AB8012753}"/>
    <cellStyle name="Percent 9 7 3 2 4" xfId="14697" xr:uid="{1AEB89A8-2CA2-4D16-B165-4B4C7AD87371}"/>
    <cellStyle name="Percent 9 7 3 2 5" xfId="14698" xr:uid="{9B4A8655-4341-4A46-862A-5FE5DB4D7A4A}"/>
    <cellStyle name="Percent 9 7 3 3" xfId="14699" xr:uid="{411C566B-26BA-4E9A-85B5-06EE4E24C804}"/>
    <cellStyle name="Percent 9 7 3 3 2" xfId="14700" xr:uid="{B901396A-B160-447C-88CE-02EC9316B026}"/>
    <cellStyle name="Percent 9 7 3 3 2 2" xfId="14701" xr:uid="{AEF96A18-868B-4916-829F-94B97F868BCE}"/>
    <cellStyle name="Percent 9 7 3 3 3" xfId="14702" xr:uid="{F34AF8E3-7F1C-45F1-BE9A-B6A8EB5E2534}"/>
    <cellStyle name="Percent 9 7 3 3 3 2" xfId="14703" xr:uid="{DDE1D01F-2C7D-4872-89E3-9FDF1FA7339B}"/>
    <cellStyle name="Percent 9 7 3 3 4" xfId="14704" xr:uid="{8C674B36-E748-446F-8CC0-397DEB9B0528}"/>
    <cellStyle name="Percent 9 7 3 4" xfId="14705" xr:uid="{18F309BF-148C-486F-99E3-ED90E55AB570}"/>
    <cellStyle name="Percent 9 7 3 4 2" xfId="14706" xr:uid="{DA9E35EE-8B0D-4C89-86C5-101590B5AD0E}"/>
    <cellStyle name="Percent 9 7 3 4 2 2" xfId="14707" xr:uid="{05BC190D-4421-48CC-9DB8-9C5AEFD77987}"/>
    <cellStyle name="Percent 9 7 3 4 3" xfId="14708" xr:uid="{24B2F27C-C558-493E-BA8E-6DC4715A32B9}"/>
    <cellStyle name="Percent 9 7 3 4 3 2" xfId="14709" xr:uid="{C02B9696-A181-42A3-AA3B-2F8F10CF7357}"/>
    <cellStyle name="Percent 9 7 3 4 4" xfId="14710" xr:uid="{46E0B6A9-ECE4-4526-B145-DAC03E47C50F}"/>
    <cellStyle name="Percent 9 7 3 5" xfId="14711" xr:uid="{8D38AA94-26FB-4AF0-BECB-E797D5E4292A}"/>
    <cellStyle name="Percent 9 7 3 5 2" xfId="14712" xr:uid="{063C0189-CB80-4FE1-B3B3-1D27A1A86468}"/>
    <cellStyle name="Percent 9 7 3 5 2 2" xfId="14713" xr:uid="{48C80CFF-5821-4F9E-8566-C3307AE4272C}"/>
    <cellStyle name="Percent 9 7 3 5 3" xfId="14714" xr:uid="{354935E9-BEEA-44C4-B622-565D0E8BCC53}"/>
    <cellStyle name="Percent 9 7 3 5 3 2" xfId="14715" xr:uid="{2A499C83-076F-4407-A5F6-864ABF690E80}"/>
    <cellStyle name="Percent 9 7 3 5 4" xfId="14716" xr:uid="{A8C86F8E-1475-4D8D-94D4-A897392DF556}"/>
    <cellStyle name="Percent 9 7 3 5 4 2" xfId="14717" xr:uid="{1B0C084A-9A88-49B1-BE94-985C86283593}"/>
    <cellStyle name="Percent 9 7 3 5 5" xfId="14718" xr:uid="{1183F4A1-D811-4964-936F-1892C27BC67A}"/>
    <cellStyle name="Percent 9 7 3 6" xfId="14719" xr:uid="{CBE2517E-005F-4C23-8C8D-E82143A82E07}"/>
    <cellStyle name="Percent 9 7 3 6 2" xfId="14720" xr:uid="{84BBA74C-6571-474C-9CB2-6117C9AD0A3D}"/>
    <cellStyle name="Percent 9 7 3 6 2 2" xfId="14721" xr:uid="{07966FF2-A2C1-4736-A307-0FF8F5AAE328}"/>
    <cellStyle name="Percent 9 7 3 6 3" xfId="14722" xr:uid="{B116B6D7-D55E-43BC-9862-8375E6F0E8EC}"/>
    <cellStyle name="Percent 9 7 3 6 3 2" xfId="14723" xr:uid="{28A9371A-8439-426C-ABE3-FD818F7B0F67}"/>
    <cellStyle name="Percent 9 7 3 6 4" xfId="14724" xr:uid="{AD803FC0-5D94-4B85-9AA4-4AE5EDD3330E}"/>
    <cellStyle name="Percent 9 7 3 7" xfId="14725" xr:uid="{1DADB5CC-44B4-40A7-9A13-10B791457054}"/>
    <cellStyle name="Percent 9 7 3 7 2" xfId="14726" xr:uid="{CE9F7014-9C05-4414-873A-2D49EBFA5013}"/>
    <cellStyle name="Percent 9 7 3 8" xfId="14727" xr:uid="{E8282794-A3DF-4A32-8389-34A209E43111}"/>
    <cellStyle name="Percent 9 7 3 8 2" xfId="14728" xr:uid="{16E49931-0226-4130-8C60-00DEC547F0F0}"/>
    <cellStyle name="Percent 9 7 3 9" xfId="14729" xr:uid="{D15CFB69-0241-4103-AF69-031FA28EC120}"/>
    <cellStyle name="Percent 9 7 3 9 2" xfId="14730" xr:uid="{7DF41E42-C99D-4BB1-BFD7-F6275B201F07}"/>
    <cellStyle name="Percent 9 7 4" xfId="4749" xr:uid="{00000000-0005-0000-0000-00000B110000}"/>
    <cellStyle name="Percent 9 7 4 10" xfId="14732" xr:uid="{87A418B5-9501-45A2-BE20-01F4E180128E}"/>
    <cellStyle name="Percent 9 7 4 11" xfId="14731" xr:uid="{F0A7A2EC-8628-4BE7-8315-7CEB468A2ED3}"/>
    <cellStyle name="Percent 9 7 4 2" xfId="14733" xr:uid="{D6FDB51A-3130-4ED2-A587-820FC2A37FBA}"/>
    <cellStyle name="Percent 9 7 4 2 2" xfId="14734" xr:uid="{D07380B6-14DF-44D5-AF58-F773FE8F073A}"/>
    <cellStyle name="Percent 9 7 4 2 2 2" xfId="14735" xr:uid="{E47FC95F-92D7-41CE-94BE-49631E4E72A5}"/>
    <cellStyle name="Percent 9 7 4 2 3" xfId="14736" xr:uid="{D052CBC8-8D38-424B-BFFB-75D5F12C6A4E}"/>
    <cellStyle name="Percent 9 7 4 2 3 2" xfId="14737" xr:uid="{95D6F272-8C47-4544-88B7-E400B477EC65}"/>
    <cellStyle name="Percent 9 7 4 2 4" xfId="14738" xr:uid="{FEA696CC-DC4C-47DD-A3FA-FBAE701B1092}"/>
    <cellStyle name="Percent 9 7 4 3" xfId="14739" xr:uid="{C8794679-5C1A-4BE4-9313-6BAA0CC419C0}"/>
    <cellStyle name="Percent 9 7 4 3 2" xfId="14740" xr:uid="{E46B7830-4E04-47D2-8AF6-9247006046C7}"/>
    <cellStyle name="Percent 9 7 4 3 2 2" xfId="14741" xr:uid="{1A79D036-F225-4BAA-BF2F-093F4EECE204}"/>
    <cellStyle name="Percent 9 7 4 3 3" xfId="14742" xr:uid="{1905191C-E7E4-4405-98AE-360C725474D0}"/>
    <cellStyle name="Percent 9 7 4 3 3 2" xfId="14743" xr:uid="{85BAD9E7-91A1-48AD-BD01-A2D1EB3CEC0E}"/>
    <cellStyle name="Percent 9 7 4 3 4" xfId="14744" xr:uid="{F8AC9051-4FBC-433B-BB11-6092C8EA96AD}"/>
    <cellStyle name="Percent 9 7 4 4" xfId="14745" xr:uid="{B04BDE6B-1AE6-4838-A76F-62A775D07C25}"/>
    <cellStyle name="Percent 9 7 4 4 2" xfId="14746" xr:uid="{CF0E45A9-04E3-4EA5-A20A-64C464F00575}"/>
    <cellStyle name="Percent 9 7 4 4 2 2" xfId="14747" xr:uid="{CAA2D31C-CFCA-49B7-A16C-D8B17DEC19F4}"/>
    <cellStyle name="Percent 9 7 4 4 3" xfId="14748" xr:uid="{6D66997F-74E0-43D3-B4CC-487F3E6D2BCD}"/>
    <cellStyle name="Percent 9 7 4 4 3 2" xfId="14749" xr:uid="{F7AD03CD-A86D-4848-8914-330E808C264F}"/>
    <cellStyle name="Percent 9 7 4 4 4" xfId="14750" xr:uid="{6EC6195D-1B4D-4279-84B5-09A6CC316CFD}"/>
    <cellStyle name="Percent 9 7 4 4 4 2" xfId="14751" xr:uid="{F76F35EA-3471-474A-AFE2-34E657FB0A4E}"/>
    <cellStyle name="Percent 9 7 4 4 5" xfId="14752" xr:uid="{0D48B2C3-E355-445D-BF09-A41EA9F57383}"/>
    <cellStyle name="Percent 9 7 4 5" xfId="14753" xr:uid="{BB23A832-A656-4FE9-B4FD-86D3FC1F512B}"/>
    <cellStyle name="Percent 9 7 4 5 2" xfId="14754" xr:uid="{EA6A876E-E6A9-48F6-9C62-26A836B37070}"/>
    <cellStyle name="Percent 9 7 4 5 2 2" xfId="14755" xr:uid="{1CBD78AE-37F6-4AA4-9889-72379A74BD2C}"/>
    <cellStyle name="Percent 9 7 4 5 3" xfId="14756" xr:uid="{99C5B885-F641-47C5-B1D2-08B287671DCF}"/>
    <cellStyle name="Percent 9 7 4 5 3 2" xfId="14757" xr:uid="{1F3F5654-E773-4EE1-AE95-9F6E4A6C4863}"/>
    <cellStyle name="Percent 9 7 4 5 4" xfId="14758" xr:uid="{44B7FC4E-5187-45FD-A5FB-808C659D57C9}"/>
    <cellStyle name="Percent 9 7 4 6" xfId="14759" xr:uid="{304A41CA-6617-4582-A6D9-2C870BD18B86}"/>
    <cellStyle name="Percent 9 7 4 6 2" xfId="14760" xr:uid="{D35C4623-5F7D-4B2E-8690-30555FA01B47}"/>
    <cellStyle name="Percent 9 7 4 7" xfId="14761" xr:uid="{D32EB52F-C078-4669-838F-BD07F208367E}"/>
    <cellStyle name="Percent 9 7 4 7 2" xfId="14762" xr:uid="{0DF44AF6-0989-459D-BB15-838A74702EE1}"/>
    <cellStyle name="Percent 9 7 4 8" xfId="14763" xr:uid="{3419D362-39F5-4053-A6B3-AC38CE991D4F}"/>
    <cellStyle name="Percent 9 7 4 8 2" xfId="14764" xr:uid="{7035315E-3472-4F03-AFD6-9767EF826827}"/>
    <cellStyle name="Percent 9 7 4 9" xfId="14765" xr:uid="{6267956F-0B2F-4C28-829F-0DDD0788FDF7}"/>
    <cellStyle name="Percent 9 7 5" xfId="14766" xr:uid="{14037CFA-9681-4BA1-9CF2-3BFE3A0F86CB}"/>
    <cellStyle name="Percent 9 7 5 2" xfId="14767" xr:uid="{B6A110E6-6263-429E-8A6F-57D64BA39800}"/>
    <cellStyle name="Percent 9 7 5 2 2" xfId="14768" xr:uid="{46B0FDFB-AA6B-4CB4-A248-3BEFAD539344}"/>
    <cellStyle name="Percent 9 7 5 3" xfId="14769" xr:uid="{6575C51B-2B71-404A-A8DF-C97FBFF886D7}"/>
    <cellStyle name="Percent 9 7 5 3 2" xfId="14770" xr:uid="{233666C1-5250-412C-B187-6C19316BE310}"/>
    <cellStyle name="Percent 9 7 5 4" xfId="14771" xr:uid="{2FC23DD5-76BB-4F4F-A806-6E6EDEAA9B16}"/>
    <cellStyle name="Percent 9 7 5 5" xfId="14772" xr:uid="{A58720B0-3E1C-47F5-A1EA-35CAF2FCCAF3}"/>
    <cellStyle name="Percent 9 7 6" xfId="14773" xr:uid="{A0E38AFA-78B7-44C1-A05B-4715B347B398}"/>
    <cellStyle name="Percent 9 7 6 2" xfId="14774" xr:uid="{0BD36B21-6AAC-4A36-8AA1-0EDD3B61A444}"/>
    <cellStyle name="Percent 9 7 6 2 2" xfId="14775" xr:uid="{E054A961-6D3A-4681-9286-DF76BBFA6996}"/>
    <cellStyle name="Percent 9 7 6 3" xfId="14776" xr:uid="{C0F525ED-FFDE-4CB9-8EDD-6784BC5CA67A}"/>
    <cellStyle name="Percent 9 7 6 3 2" xfId="14777" xr:uid="{9A49A95E-3D4F-4F0A-9D3F-9836DC5AAAF8}"/>
    <cellStyle name="Percent 9 7 6 4" xfId="14778" xr:uid="{B9EA52AA-B07A-4DDE-B482-A8243F2C1868}"/>
    <cellStyle name="Percent 9 7 7" xfId="14779" xr:uid="{CB9F562C-352B-4DAF-B538-821F41E34BF3}"/>
    <cellStyle name="Percent 9 7 7 2" xfId="14780" xr:uid="{E6542781-F0B8-474D-B15C-53B238B05CD6}"/>
    <cellStyle name="Percent 9 7 7 2 2" xfId="14781" xr:uid="{1324B3C5-DB1A-4FBF-9852-01C61940E276}"/>
    <cellStyle name="Percent 9 7 7 3" xfId="14782" xr:uid="{14F5EC59-B929-446B-BD8E-91F2E2014E79}"/>
    <cellStyle name="Percent 9 7 7 3 2" xfId="14783" xr:uid="{3EB2BC32-7AFC-4DE1-A1A8-1DFFB194AD8F}"/>
    <cellStyle name="Percent 9 7 7 4" xfId="14784" xr:uid="{C545DD67-C434-427C-8583-7B142B41CD34}"/>
    <cellStyle name="Percent 9 7 8" xfId="14785" xr:uid="{0E955F38-A437-4C76-B5BD-EAE4DD4D1D98}"/>
    <cellStyle name="Percent 9 7 8 2" xfId="14786" xr:uid="{5F9FAED8-2E9B-4EAD-97A3-2293E15CB71E}"/>
    <cellStyle name="Percent 9 7 8 2 2" xfId="14787" xr:uid="{BD51F3AB-769E-4CB6-B4BD-B16806D8E670}"/>
    <cellStyle name="Percent 9 7 8 3" xfId="14788" xr:uid="{65B408D3-8851-44E8-8674-FF63189E8906}"/>
    <cellStyle name="Percent 9 7 8 3 2" xfId="14789" xr:uid="{B83EF68D-2BB3-4CF5-B953-1D0429F7B81C}"/>
    <cellStyle name="Percent 9 7 8 4" xfId="14790" xr:uid="{918E0E89-2ABB-4799-BADF-E56DE140B703}"/>
    <cellStyle name="Percent 9 7 8 4 2" xfId="14791" xr:uid="{1EF7B79A-C4BD-4F13-9F49-AD2FE7328C75}"/>
    <cellStyle name="Percent 9 7 8 5" xfId="14792" xr:uid="{3FD1609B-49E8-4802-B68F-BEEF565DD1C0}"/>
    <cellStyle name="Percent 9 7 9" xfId="14793" xr:uid="{BB294FC2-1EBF-4136-9CBB-42B90D922E85}"/>
    <cellStyle name="Percent 9 7 9 2" xfId="14794" xr:uid="{7735E033-1237-45EC-A999-8735687D9AEB}"/>
    <cellStyle name="Percent 9 7 9 2 2" xfId="14795" xr:uid="{CCEAB0A1-805E-416A-A5AD-F8CD2B5D55FA}"/>
    <cellStyle name="Percent 9 7 9 3" xfId="14796" xr:uid="{B31D2D74-97AE-4869-86D5-49493A3B7E32}"/>
    <cellStyle name="Percent 9 7 9 3 2" xfId="14797" xr:uid="{407680F0-A609-4B50-A352-3385B5C2C28F}"/>
    <cellStyle name="Percent 9 7 9 4" xfId="14798" xr:uid="{D7AB070C-A3D1-4269-8228-9744420F6F3B}"/>
    <cellStyle name="Percent 9 8" xfId="2982" xr:uid="{00000000-0005-0000-0000-00000C110000}"/>
    <cellStyle name="Percent 9 8 10" xfId="14800" xr:uid="{293CF06F-F549-4362-8205-FC60BEB8FE95}"/>
    <cellStyle name="Percent 9 8 10 2" xfId="14801" xr:uid="{ED4EC29D-F98B-400E-A5B5-F6F36FD1286A}"/>
    <cellStyle name="Percent 9 8 11" xfId="14802" xr:uid="{8C001E5A-54EC-47E4-B3C2-0C77D37B03C0}"/>
    <cellStyle name="Percent 9 8 12" xfId="14803" xr:uid="{2606FC37-A6AB-4F7F-AEF1-248BA2C14A25}"/>
    <cellStyle name="Percent 9 8 13" xfId="14799" xr:uid="{52B780BC-56AC-4099-8080-D565BCDDE9BF}"/>
    <cellStyle name="Percent 9 8 2" xfId="4750" xr:uid="{00000000-0005-0000-0000-00000D110000}"/>
    <cellStyle name="Percent 9 8 2 10" xfId="14805" xr:uid="{4C4AC0E3-577A-4B2B-8E11-973CD0061BBE}"/>
    <cellStyle name="Percent 9 8 2 11" xfId="14804" xr:uid="{7D3E5A00-8621-4307-A6B2-79A29460D287}"/>
    <cellStyle name="Percent 9 8 2 2" xfId="14806" xr:uid="{93F5D05F-7B85-4BA5-A522-351D7C2AB91A}"/>
    <cellStyle name="Percent 9 8 2 2 2" xfId="14807" xr:uid="{FE161F4C-4132-4AFB-AF58-826DB6777A00}"/>
    <cellStyle name="Percent 9 8 2 2 2 2" xfId="14808" xr:uid="{456AB474-8C41-49C7-9624-4DEA448F5B12}"/>
    <cellStyle name="Percent 9 8 2 2 3" xfId="14809" xr:uid="{B778A9E8-8C27-4F9F-AA54-6D425C91EBEA}"/>
    <cellStyle name="Percent 9 8 2 2 3 2" xfId="14810" xr:uid="{A31528BF-036F-4E10-8191-FB072590DEEC}"/>
    <cellStyle name="Percent 9 8 2 2 4" xfId="14811" xr:uid="{90FAD690-0EA1-4D41-929A-8CF13286FB78}"/>
    <cellStyle name="Percent 9 8 2 3" xfId="14812" xr:uid="{7476C61A-99AF-449B-AFBA-B7E80CD34F18}"/>
    <cellStyle name="Percent 9 8 2 3 2" xfId="14813" xr:uid="{97E0EF19-2DA1-4ACC-874F-EB618DDD6FFE}"/>
    <cellStyle name="Percent 9 8 2 3 2 2" xfId="14814" xr:uid="{FFEEF519-6FD0-47EC-B6A7-CBCF0CA398C5}"/>
    <cellStyle name="Percent 9 8 2 3 3" xfId="14815" xr:uid="{E1F0C188-D060-46C7-841B-B59A937F3B07}"/>
    <cellStyle name="Percent 9 8 2 3 3 2" xfId="14816" xr:uid="{41E638F3-2E72-40C9-95AF-E7CDCEE24A7D}"/>
    <cellStyle name="Percent 9 8 2 3 4" xfId="14817" xr:uid="{FAA24EEA-506E-4BEC-A9A0-B6D385AEA895}"/>
    <cellStyle name="Percent 9 8 2 4" xfId="14818" xr:uid="{D5979561-0B50-4733-91C1-42B3C60B25DE}"/>
    <cellStyle name="Percent 9 8 2 4 2" xfId="14819" xr:uid="{96F23E9F-B816-465A-8DEA-0697D300A48C}"/>
    <cellStyle name="Percent 9 8 2 4 2 2" xfId="14820" xr:uid="{EEBFA527-4F6D-4BDF-9A0D-002307DDC240}"/>
    <cellStyle name="Percent 9 8 2 4 3" xfId="14821" xr:uid="{A0679F04-5F9E-4729-863D-493B548A2780}"/>
    <cellStyle name="Percent 9 8 2 4 3 2" xfId="14822" xr:uid="{30B70950-E8BF-45BE-803D-3358B47E3E38}"/>
    <cellStyle name="Percent 9 8 2 4 4" xfId="14823" xr:uid="{9711EAD6-298A-4D06-A1B0-0F8001650A5C}"/>
    <cellStyle name="Percent 9 8 2 4 4 2" xfId="14824" xr:uid="{B81D2C16-A9CF-47C8-B54A-114DF6B8D953}"/>
    <cellStyle name="Percent 9 8 2 4 5" xfId="14825" xr:uid="{57B38D71-DA25-428B-9C7C-EB693F7509D3}"/>
    <cellStyle name="Percent 9 8 2 5" xfId="14826" xr:uid="{571CF409-07E5-442D-9062-A636288C2992}"/>
    <cellStyle name="Percent 9 8 2 5 2" xfId="14827" xr:uid="{3A8FA316-3E8F-4001-A657-6C8437A1DC2C}"/>
    <cellStyle name="Percent 9 8 2 5 2 2" xfId="14828" xr:uid="{D4CAE136-F1D7-4C4F-A01B-E7ACC05068B0}"/>
    <cellStyle name="Percent 9 8 2 5 3" xfId="14829" xr:uid="{9A6358F1-99A7-4299-AFA5-44EF70A08D05}"/>
    <cellStyle name="Percent 9 8 2 5 3 2" xfId="14830" xr:uid="{BBBF95B8-6670-4A44-9BF8-7CB6E8735B98}"/>
    <cellStyle name="Percent 9 8 2 5 4" xfId="14831" xr:uid="{29A82BEA-B9A4-408E-8D78-F0FA50D5D9AF}"/>
    <cellStyle name="Percent 9 8 2 6" xfId="14832" xr:uid="{9A38B74B-6AE1-4B9B-AB01-98D9366A4F7D}"/>
    <cellStyle name="Percent 9 8 2 6 2" xfId="14833" xr:uid="{E8C745C3-2420-4CDA-AB20-D303ADEEA54F}"/>
    <cellStyle name="Percent 9 8 2 7" xfId="14834" xr:uid="{7D5C2D4C-7AEF-4608-A157-A801D2AFE9F5}"/>
    <cellStyle name="Percent 9 8 2 7 2" xfId="14835" xr:uid="{554BAA18-AF43-430F-A818-C139C34FEF5D}"/>
    <cellStyle name="Percent 9 8 2 8" xfId="14836" xr:uid="{2DCCD9E8-CDB0-4660-866E-089DC5B2DD64}"/>
    <cellStyle name="Percent 9 8 2 8 2" xfId="14837" xr:uid="{BA8FEC3D-5B3E-4150-9BD1-DA3D5BE30737}"/>
    <cellStyle name="Percent 9 8 2 9" xfId="14838" xr:uid="{4992B85A-C395-4DBD-ABFC-4ECE03C1BABD}"/>
    <cellStyle name="Percent 9 8 3" xfId="14839" xr:uid="{C50D9E3B-AA2C-451F-8E66-897273DA6BA7}"/>
    <cellStyle name="Percent 9 8 3 2" xfId="14840" xr:uid="{F4E9C285-C348-45ED-A376-EFE53AB9DE93}"/>
    <cellStyle name="Percent 9 8 3 2 2" xfId="14841" xr:uid="{49515346-EE07-4711-901D-054B44FE6AAC}"/>
    <cellStyle name="Percent 9 8 3 3" xfId="14842" xr:uid="{86CD05DC-EE10-4992-80F4-E629029AA2DA}"/>
    <cellStyle name="Percent 9 8 3 3 2" xfId="14843" xr:uid="{07101DA0-96FA-4750-AE34-DAA03125593C}"/>
    <cellStyle name="Percent 9 8 3 4" xfId="14844" xr:uid="{15C4CC1E-1298-432B-B2D3-D4A90D3AE1AF}"/>
    <cellStyle name="Percent 9 8 3 5" xfId="14845" xr:uid="{49B88FD3-716B-43E2-BC93-4B41CA4CFF49}"/>
    <cellStyle name="Percent 9 8 4" xfId="14846" xr:uid="{D4BC4371-9EF8-44AB-B5AB-3E1ADA1ED937}"/>
    <cellStyle name="Percent 9 8 4 2" xfId="14847" xr:uid="{A5418B30-5E84-4AC6-A783-29CDC0123835}"/>
    <cellStyle name="Percent 9 8 4 2 2" xfId="14848" xr:uid="{D8E6E7C0-B6D9-40D9-AF36-54F73BCEAF41}"/>
    <cellStyle name="Percent 9 8 4 3" xfId="14849" xr:uid="{F7CB57BB-C4B7-4F4A-8BA1-E8FD77799270}"/>
    <cellStyle name="Percent 9 8 4 3 2" xfId="14850" xr:uid="{B291E383-DE96-4EBA-A5A7-C9407C442E73}"/>
    <cellStyle name="Percent 9 8 4 4" xfId="14851" xr:uid="{3943B456-755A-4AAC-BC10-449157B18FE9}"/>
    <cellStyle name="Percent 9 8 5" xfId="14852" xr:uid="{1CFFACFC-9E15-4EC2-94B2-D7AE84F048EC}"/>
    <cellStyle name="Percent 9 8 5 2" xfId="14853" xr:uid="{D72BAD65-8816-4826-A0AB-552D8C19B056}"/>
    <cellStyle name="Percent 9 8 5 2 2" xfId="14854" xr:uid="{A9255CB6-2474-4916-A60B-BFA80F88204A}"/>
    <cellStyle name="Percent 9 8 5 3" xfId="14855" xr:uid="{B3EB2C99-2FC2-48E3-8198-952F60E5CEF1}"/>
    <cellStyle name="Percent 9 8 5 3 2" xfId="14856" xr:uid="{2947AE7C-1C0C-4541-AD0F-458507FC5B41}"/>
    <cellStyle name="Percent 9 8 5 4" xfId="14857" xr:uid="{F1681BAE-64A8-45CB-BE1D-855A090DF1E2}"/>
    <cellStyle name="Percent 9 8 6" xfId="14858" xr:uid="{EA64C0F8-B463-408E-8EE5-62EAE44171FE}"/>
    <cellStyle name="Percent 9 8 6 2" xfId="14859" xr:uid="{E850C64D-6E88-4AD7-B05B-FC6CE7EA5094}"/>
    <cellStyle name="Percent 9 8 6 2 2" xfId="14860" xr:uid="{784E85D8-CBB8-4564-BDF9-F6D3F0C14C5E}"/>
    <cellStyle name="Percent 9 8 6 3" xfId="14861" xr:uid="{6F2AC725-01EC-458D-ADEB-54C749895E39}"/>
    <cellStyle name="Percent 9 8 6 3 2" xfId="14862" xr:uid="{AE41EA22-F674-475B-9E61-E5F0733A5DD1}"/>
    <cellStyle name="Percent 9 8 6 4" xfId="14863" xr:uid="{16BF2B10-C3AF-4BAD-8617-565B4F5F7727}"/>
    <cellStyle name="Percent 9 8 6 4 2" xfId="14864" xr:uid="{52901B45-3659-4348-B892-FCEBC31ECCDB}"/>
    <cellStyle name="Percent 9 8 6 5" xfId="14865" xr:uid="{A132A539-14B7-4F02-9627-7178B2041FA9}"/>
    <cellStyle name="Percent 9 8 7" xfId="14866" xr:uid="{A357A917-CEDE-4CAA-AC9B-E1080444D29B}"/>
    <cellStyle name="Percent 9 8 7 2" xfId="14867" xr:uid="{7CFCA408-114E-443A-8A3C-904515A8E24E}"/>
    <cellStyle name="Percent 9 8 7 2 2" xfId="14868" xr:uid="{B2974609-C3B9-4A2A-BD92-B3C277003AB1}"/>
    <cellStyle name="Percent 9 8 7 3" xfId="14869" xr:uid="{F4EDD0AF-D1C7-4A08-B66B-D09ABE478DC3}"/>
    <cellStyle name="Percent 9 8 7 3 2" xfId="14870" xr:uid="{75E26B83-A006-4BA9-88AF-7F568AFEFEE1}"/>
    <cellStyle name="Percent 9 8 7 4" xfId="14871" xr:uid="{4E54958F-7A41-4F2D-A070-023FD2E3F4CE}"/>
    <cellStyle name="Percent 9 8 8" xfId="14872" xr:uid="{328D9EA6-4D0B-4890-BB7F-26933BC3B909}"/>
    <cellStyle name="Percent 9 8 8 2" xfId="14873" xr:uid="{2B6DA301-4A56-4B62-804A-190AC3A90D01}"/>
    <cellStyle name="Percent 9 8 9" xfId="14874" xr:uid="{24B657A1-6534-40A1-95B2-8492ADBDFA83}"/>
    <cellStyle name="Percent 9 8 9 2" xfId="14875" xr:uid="{754BF699-25B3-4488-92A0-2D3B3C60713C}"/>
    <cellStyle name="Percent 9 9" xfId="2983" xr:uid="{00000000-0005-0000-0000-00000E110000}"/>
    <cellStyle name="Percent 9 9 10" xfId="14877" xr:uid="{C359B2A7-9F8A-447A-80C6-3BC2A8AE5C7E}"/>
    <cellStyle name="Percent 9 9 11" xfId="14878" xr:uid="{7C11108B-AFC5-46E1-B5EB-F9E190D47B90}"/>
    <cellStyle name="Percent 9 9 12" xfId="14876" xr:uid="{434669AA-9CCA-4A52-9358-E330B3E3D7C0}"/>
    <cellStyle name="Percent 9 9 2" xfId="14879" xr:uid="{1DC9AA77-694B-47F4-B377-E68CFA1D1728}"/>
    <cellStyle name="Percent 9 9 2 2" xfId="14880" xr:uid="{D43EB60C-9391-46B3-8F83-EEFDBF1A96E8}"/>
    <cellStyle name="Percent 9 9 2 2 2" xfId="14881" xr:uid="{D1A2227C-BC19-405C-9452-41D027D0BACE}"/>
    <cellStyle name="Percent 9 9 2 3" xfId="14882" xr:uid="{A71AAD8A-CCF5-4A3C-A954-15C14C7A5B87}"/>
    <cellStyle name="Percent 9 9 2 3 2" xfId="14883" xr:uid="{8BC1C33E-BBD0-4BA6-9175-3BA72C8ECB30}"/>
    <cellStyle name="Percent 9 9 2 4" xfId="14884" xr:uid="{BD81A1CF-9B1E-4673-8296-753AA3A8058B}"/>
    <cellStyle name="Percent 9 9 2 5" xfId="14885" xr:uid="{27FC0F74-68D2-4C9D-9C9F-3D2D408B7D07}"/>
    <cellStyle name="Percent 9 9 3" xfId="14886" xr:uid="{D2688B2A-BAD7-4AA1-AF95-8F9FF896F424}"/>
    <cellStyle name="Percent 9 9 3 2" xfId="14887" xr:uid="{586DB236-8B9E-42B5-8B66-5759B18141AF}"/>
    <cellStyle name="Percent 9 9 3 2 2" xfId="14888" xr:uid="{AB82FA29-4F7A-407E-A450-E9B51EA2F852}"/>
    <cellStyle name="Percent 9 9 3 3" xfId="14889" xr:uid="{60E93A5C-A9EA-4276-ACBD-ECE5023D8F46}"/>
    <cellStyle name="Percent 9 9 3 3 2" xfId="14890" xr:uid="{0D88992C-3AE3-442A-B5E5-C303E7C60012}"/>
    <cellStyle name="Percent 9 9 3 4" xfId="14891" xr:uid="{DF4D0D76-A748-4823-A7BD-C61081538006}"/>
    <cellStyle name="Percent 9 9 4" xfId="14892" xr:uid="{BF718471-ABA4-4CF0-9B71-D687C863E59E}"/>
    <cellStyle name="Percent 9 9 4 2" xfId="14893" xr:uid="{979897D9-7436-4588-BDA3-4FF72E8E1063}"/>
    <cellStyle name="Percent 9 9 4 2 2" xfId="14894" xr:uid="{22DABD3A-6F03-43EA-9FC5-1F7ACF2C1366}"/>
    <cellStyle name="Percent 9 9 4 3" xfId="14895" xr:uid="{2470CAC4-C69A-44DF-9677-B182C143E25E}"/>
    <cellStyle name="Percent 9 9 4 3 2" xfId="14896" xr:uid="{286E61C6-4128-48CD-AD09-FF2A278182C7}"/>
    <cellStyle name="Percent 9 9 4 4" xfId="14897" xr:uid="{A1339FCD-8FDA-49C0-AA1A-9612C858CA98}"/>
    <cellStyle name="Percent 9 9 5" xfId="14898" xr:uid="{79D333A6-2F84-4677-9355-7B2029591706}"/>
    <cellStyle name="Percent 9 9 5 2" xfId="14899" xr:uid="{FBE5F411-7CC4-42D8-8B4C-D0F27CFFF130}"/>
    <cellStyle name="Percent 9 9 5 2 2" xfId="14900" xr:uid="{BB832A12-3576-44A3-B5B0-DEB517923A68}"/>
    <cellStyle name="Percent 9 9 5 3" xfId="14901" xr:uid="{557C7BBB-4EDE-4CBD-9677-4353FC832659}"/>
    <cellStyle name="Percent 9 9 5 3 2" xfId="14902" xr:uid="{745D9AB8-D3D2-45F1-8F04-DA77EF71D890}"/>
    <cellStyle name="Percent 9 9 5 4" xfId="14903" xr:uid="{9437B028-5512-4ACD-B5B2-7B2F812C9495}"/>
    <cellStyle name="Percent 9 9 5 4 2" xfId="14904" xr:uid="{E0FD3C94-22F0-4ABA-A523-6D53A113854C}"/>
    <cellStyle name="Percent 9 9 5 5" xfId="14905" xr:uid="{D8858915-25B6-4339-9FD2-47455A23BF3F}"/>
    <cellStyle name="Percent 9 9 6" xfId="14906" xr:uid="{DCFC7702-BEBE-462C-9423-0E5A43424050}"/>
    <cellStyle name="Percent 9 9 6 2" xfId="14907" xr:uid="{D7D83DE6-1D34-4C48-A0F9-E3A103552D01}"/>
    <cellStyle name="Percent 9 9 6 2 2" xfId="14908" xr:uid="{8549DBD0-F005-49A9-BB4A-E4892BFB9D91}"/>
    <cellStyle name="Percent 9 9 6 3" xfId="14909" xr:uid="{BE087E20-6A81-4635-8A84-046587427BA1}"/>
    <cellStyle name="Percent 9 9 6 3 2" xfId="14910" xr:uid="{4E703769-D3FA-43BB-9382-34B63E1D1171}"/>
    <cellStyle name="Percent 9 9 6 4" xfId="14911" xr:uid="{8A2979EC-9B02-4376-8D8C-A89B38C1B169}"/>
    <cellStyle name="Percent 9 9 7" xfId="14912" xr:uid="{6815F465-FF50-432C-AE32-912883214802}"/>
    <cellStyle name="Percent 9 9 7 2" xfId="14913" xr:uid="{5A6F51CF-32D5-452E-A905-81CE94CEAADC}"/>
    <cellStyle name="Percent 9 9 8" xfId="14914" xr:uid="{2C3431ED-720E-417C-ABA1-F55C49B03D0F}"/>
    <cellStyle name="Percent 9 9 8 2" xfId="14915" xr:uid="{943DF86F-B43B-4F32-9060-C03658F20E66}"/>
    <cellStyle name="Percent 9 9 9" xfId="14916" xr:uid="{14C7F4A5-1E4C-4172-8433-0803E8D8EEA7}"/>
    <cellStyle name="Percent 9 9 9 2" xfId="14917" xr:uid="{3DADA95A-70AB-4D88-9618-297DC9D925C6}"/>
    <cellStyle name="Percentagem 2 2" xfId="2984" xr:uid="{00000000-0005-0000-0000-00000F110000}"/>
    <cellStyle name="Percentagem 2 2 10" xfId="14919" xr:uid="{3ED6E9A9-C4FE-4240-9F16-D5AD854A85F5}"/>
    <cellStyle name="Percentagem 2 2 11" xfId="14920" xr:uid="{1F5A5475-49BD-40D8-827C-A73A59A01F37}"/>
    <cellStyle name="Percentagem 2 2 12" xfId="14918" xr:uid="{A2D2A60D-A443-42C7-BAB6-C9CD550E99AC}"/>
    <cellStyle name="Percentagem 2 2 2" xfId="14921" xr:uid="{ED314242-5BC6-412E-849A-624719546E51}"/>
    <cellStyle name="Percentagem 2 2 2 2" xfId="14922" xr:uid="{2643CA59-2D3B-4DE1-9E0D-373A220A34F7}"/>
    <cellStyle name="Percentagem 2 2 2 2 2" xfId="14923" xr:uid="{18AFD4ED-FD5E-4EA6-BCEB-E2AA3DF9B6E7}"/>
    <cellStyle name="Percentagem 2 2 2 3" xfId="14924" xr:uid="{F92C2C50-938E-427E-B6B8-F29E5B8DA77E}"/>
    <cellStyle name="Percentagem 2 2 2 3 2" xfId="14925" xr:uid="{2F5AC9E9-A16B-49DB-9DB2-90879A19C198}"/>
    <cellStyle name="Percentagem 2 2 2 4" xfId="14926" xr:uid="{5BAF61A2-CEF6-4527-B5A2-089CFAB2DB94}"/>
    <cellStyle name="Percentagem 2 2 2 5" xfId="14927" xr:uid="{429A6B84-58BC-4A94-AB98-E96A68FB1196}"/>
    <cellStyle name="Percentagem 2 2 3" xfId="14928" xr:uid="{E855359A-1004-44EF-A20B-AEADAFF9F08F}"/>
    <cellStyle name="Percentagem 2 2 3 2" xfId="14929" xr:uid="{037141D2-DEE9-4622-9BCE-7648CE22EF19}"/>
    <cellStyle name="Percentagem 2 2 3 2 2" xfId="14930" xr:uid="{98C29110-C1B4-4670-B1C0-C0340AA21B9B}"/>
    <cellStyle name="Percentagem 2 2 3 3" xfId="14931" xr:uid="{6E2BB45B-84D0-4CEA-B595-25032723C06D}"/>
    <cellStyle name="Percentagem 2 2 3 3 2" xfId="14932" xr:uid="{064759EE-29FE-4A91-9D7D-264D66F3247B}"/>
    <cellStyle name="Percentagem 2 2 3 4" xfId="14933" xr:uid="{C85E67A3-6750-45EE-A451-E0A73AC3AC39}"/>
    <cellStyle name="Percentagem 2 2 4" xfId="14934" xr:uid="{0547328B-F998-4A40-9D64-91D7890A601C}"/>
    <cellStyle name="Percentagem 2 2 4 2" xfId="14935" xr:uid="{38DE7061-4899-4C75-8909-80383AF242C1}"/>
    <cellStyle name="Percentagem 2 2 4 2 2" xfId="14936" xr:uid="{83E92BC1-AEA3-4423-9949-1354D48E0261}"/>
    <cellStyle name="Percentagem 2 2 4 3" xfId="14937" xr:uid="{1FD9A2E0-FFFD-4D3A-8DE8-AF89B7E81A81}"/>
    <cellStyle name="Percentagem 2 2 4 3 2" xfId="14938" xr:uid="{ABA1A70B-C164-4FB9-A731-8A4F6C8FA1CB}"/>
    <cellStyle name="Percentagem 2 2 4 4" xfId="14939" xr:uid="{48BD3A6A-DEC0-4DCE-86C7-1C37FF9963FA}"/>
    <cellStyle name="Percentagem 2 2 5" xfId="14940" xr:uid="{CB4D604D-E848-4B3C-B18E-6AA637D8EAB6}"/>
    <cellStyle name="Percentagem 2 2 5 2" xfId="14941" xr:uid="{667C4851-65C6-4B8A-995D-625205A4BBE4}"/>
    <cellStyle name="Percentagem 2 2 5 2 2" xfId="14942" xr:uid="{B2401C58-B2F8-4957-B568-175D577AB3B7}"/>
    <cellStyle name="Percentagem 2 2 5 3" xfId="14943" xr:uid="{81B4C9CE-4693-4751-A284-1E175BC96F8D}"/>
    <cellStyle name="Percentagem 2 2 5 3 2" xfId="14944" xr:uid="{B425525B-807D-4907-B0E0-F23F6AF5B8A1}"/>
    <cellStyle name="Percentagem 2 2 5 4" xfId="14945" xr:uid="{ADCE8E21-8A7F-4FEC-B836-E59D251F39EF}"/>
    <cellStyle name="Percentagem 2 2 5 4 2" xfId="14946" xr:uid="{42A7E1A7-B4A0-433B-A3A5-F59F7C319526}"/>
    <cellStyle name="Percentagem 2 2 5 5" xfId="14947" xr:uid="{5AFDF5AE-3BFF-4083-A3E9-2B35F49A7C3C}"/>
    <cellStyle name="Percentagem 2 2 6" xfId="14948" xr:uid="{D125DE1C-675D-4CE9-9201-B7453724BBDE}"/>
    <cellStyle name="Percentagem 2 2 6 2" xfId="14949" xr:uid="{93DC5B53-FF2E-4D05-B98A-CE7D0F1A1083}"/>
    <cellStyle name="Percentagem 2 2 6 2 2" xfId="14950" xr:uid="{3D892A02-AEAD-44BA-BA9F-4F2532B7ED61}"/>
    <cellStyle name="Percentagem 2 2 6 3" xfId="14951" xr:uid="{22443210-F8F2-4061-A9FA-70D6ED36E23A}"/>
    <cellStyle name="Percentagem 2 2 6 3 2" xfId="14952" xr:uid="{44A71F9D-5C58-4825-BB2B-09492A5594CB}"/>
    <cellStyle name="Percentagem 2 2 6 4" xfId="14953" xr:uid="{F96BDB1F-88F6-4379-AE9B-A2FDC50E3F2C}"/>
    <cellStyle name="Percentagem 2 2 7" xfId="14954" xr:uid="{A5CF05F3-64B7-4892-B1E5-4C656ADF0070}"/>
    <cellStyle name="Percentagem 2 2 7 2" xfId="14955" xr:uid="{97636B2B-DFEB-491B-A337-8DF5E44F197A}"/>
    <cellStyle name="Percentagem 2 2 8" xfId="14956" xr:uid="{1810C74A-E2C7-41A3-8C10-26FA21F04EA2}"/>
    <cellStyle name="Percentagem 2 2 8 2" xfId="14957" xr:uid="{0B864FC8-7C2C-4F69-99D0-6FE97628270A}"/>
    <cellStyle name="Percentagem 2 2 9" xfId="14958" xr:uid="{FDAF3A59-B539-4FE9-BFB4-704868CF9AC7}"/>
    <cellStyle name="Percentagem 2 2 9 2" xfId="14959" xr:uid="{39A5FA04-4855-4BF3-B890-F8F371AE908C}"/>
    <cellStyle name="Percentagem 2 3" xfId="2985" xr:uid="{00000000-0005-0000-0000-000010110000}"/>
    <cellStyle name="Percentagem 2 3 10" xfId="14961" xr:uid="{844E9EC4-7EA7-4771-871B-8D0B6028A481}"/>
    <cellStyle name="Percentagem 2 3 11" xfId="14962" xr:uid="{728CDD26-9D29-4730-A32B-A6DFE6389774}"/>
    <cellStyle name="Percentagem 2 3 12" xfId="14960" xr:uid="{2CF13E37-0AE2-4E3C-8943-32396948A1D9}"/>
    <cellStyle name="Percentagem 2 3 2" xfId="14963" xr:uid="{FE760887-A7D6-4055-8F0A-93F867B16D78}"/>
    <cellStyle name="Percentagem 2 3 2 2" xfId="14964" xr:uid="{528B7241-F6EF-48F8-A587-1240D068702D}"/>
    <cellStyle name="Percentagem 2 3 2 2 2" xfId="14965" xr:uid="{E0824817-FA95-4B3C-BB0A-7E73E7126884}"/>
    <cellStyle name="Percentagem 2 3 2 3" xfId="14966" xr:uid="{96A6658B-890A-48F8-B730-DD032BA5C5F3}"/>
    <cellStyle name="Percentagem 2 3 2 3 2" xfId="14967" xr:uid="{D60EEC82-5A8E-4C5C-8917-1183E06BF480}"/>
    <cellStyle name="Percentagem 2 3 2 4" xfId="14968" xr:uid="{8DFE967F-D889-4202-B123-27351C3B3173}"/>
    <cellStyle name="Percentagem 2 3 2 5" xfId="14969" xr:uid="{F41C12E7-9E9B-4B61-8EEA-31B63D28EC24}"/>
    <cellStyle name="Percentagem 2 3 3" xfId="14970" xr:uid="{C5BBB76E-07EB-4826-9B91-8C0274EF03AC}"/>
    <cellStyle name="Percentagem 2 3 3 2" xfId="14971" xr:uid="{362ADE00-AB7B-4368-9DEF-F06A31E78B08}"/>
    <cellStyle name="Percentagem 2 3 3 2 2" xfId="14972" xr:uid="{2B09A5F4-4F06-4F1C-86AA-F3FDF712B6EB}"/>
    <cellStyle name="Percentagem 2 3 3 3" xfId="14973" xr:uid="{8C8D04A2-1222-485D-8E47-F32EED681561}"/>
    <cellStyle name="Percentagem 2 3 3 3 2" xfId="14974" xr:uid="{61FF0A8D-3A10-4DB3-AE99-01A95EB276DD}"/>
    <cellStyle name="Percentagem 2 3 3 4" xfId="14975" xr:uid="{684BBB5E-5923-49AB-B104-A6C03BBBBDAE}"/>
    <cellStyle name="Percentagem 2 3 4" xfId="14976" xr:uid="{E3703C0C-7113-4AB4-A338-91F28DEAEE93}"/>
    <cellStyle name="Percentagem 2 3 4 2" xfId="14977" xr:uid="{8F313801-DBE1-467A-8780-798145F8B13F}"/>
    <cellStyle name="Percentagem 2 3 4 2 2" xfId="14978" xr:uid="{E0F4E02E-44F6-4E91-8FC1-D3EFC3AD0667}"/>
    <cellStyle name="Percentagem 2 3 4 3" xfId="14979" xr:uid="{09651736-9F73-46D1-B037-ACD65865D159}"/>
    <cellStyle name="Percentagem 2 3 4 3 2" xfId="14980" xr:uid="{5CEF8072-D7B1-4B5C-BD91-CE36E78B9BD2}"/>
    <cellStyle name="Percentagem 2 3 4 4" xfId="14981" xr:uid="{90FC1954-3DF2-4DEA-81DE-A3E790D23A5C}"/>
    <cellStyle name="Percentagem 2 3 5" xfId="14982" xr:uid="{B8039E15-45BB-4ACB-8BB1-1E14B5FA7889}"/>
    <cellStyle name="Percentagem 2 3 5 2" xfId="14983" xr:uid="{DA1A92CF-D170-4C5C-9D98-4EBE46E4FE61}"/>
    <cellStyle name="Percentagem 2 3 5 2 2" xfId="14984" xr:uid="{AE4D5208-8FDC-4C92-92B7-9DCC214A2C52}"/>
    <cellStyle name="Percentagem 2 3 5 3" xfId="14985" xr:uid="{33DE1F91-DEDC-4F22-BBCD-BF481FE6BB45}"/>
    <cellStyle name="Percentagem 2 3 5 3 2" xfId="14986" xr:uid="{0ACE8BE8-D5EB-4864-8740-6EB9B0A35A4E}"/>
    <cellStyle name="Percentagem 2 3 5 4" xfId="14987" xr:uid="{2BF36010-7FEA-4E59-81BB-725F687630C9}"/>
    <cellStyle name="Percentagem 2 3 5 4 2" xfId="14988" xr:uid="{3FA0B41C-60C6-4E6E-A6DA-0175DC2ACAD9}"/>
    <cellStyle name="Percentagem 2 3 5 5" xfId="14989" xr:uid="{0F846522-35CC-4840-91A2-255076BA78CB}"/>
    <cellStyle name="Percentagem 2 3 6" xfId="14990" xr:uid="{8043E471-9FD1-4B9B-A856-52FFA7E77951}"/>
    <cellStyle name="Percentagem 2 3 6 2" xfId="14991" xr:uid="{9977B958-EAF1-4F3A-A0C6-8B09DB59F106}"/>
    <cellStyle name="Percentagem 2 3 6 2 2" xfId="14992" xr:uid="{EC68BCE8-369C-45D7-B913-44F8030B6FBA}"/>
    <cellStyle name="Percentagem 2 3 6 3" xfId="14993" xr:uid="{CD195F75-E2B2-4797-AA81-FBCD29B02D94}"/>
    <cellStyle name="Percentagem 2 3 6 3 2" xfId="14994" xr:uid="{414BE6AE-1947-4495-876E-BA1C8CC00010}"/>
    <cellStyle name="Percentagem 2 3 6 4" xfId="14995" xr:uid="{06D4C775-85DB-4B2F-A6A3-4C38717C7996}"/>
    <cellStyle name="Percentagem 2 3 7" xfId="14996" xr:uid="{CD5BFF71-4B98-46FA-909F-C8264880B3F0}"/>
    <cellStyle name="Percentagem 2 3 7 2" xfId="14997" xr:uid="{AD7387EE-9CF3-45F2-B3AE-762C8E8FD37B}"/>
    <cellStyle name="Percentagem 2 3 8" xfId="14998" xr:uid="{EA0FD798-B203-4A34-81B1-56DFA89173AC}"/>
    <cellStyle name="Percentagem 2 3 8 2" xfId="14999" xr:uid="{F5D3D03F-3147-4FF9-B9A0-D521790F06EC}"/>
    <cellStyle name="Percentagem 2 3 9" xfId="15000" xr:uid="{AE12CC76-6A11-4984-88E8-AE99742511D3}"/>
    <cellStyle name="Percentagem 2 3 9 2" xfId="15001" xr:uid="{C395E3F0-FD56-4FE7-87FF-9293635FC348}"/>
    <cellStyle name="Pilkku_Layo9704" xfId="248" xr:uid="{00000000-0005-0000-0000-000011110000}"/>
    <cellStyle name="Pyör. luku_Layo9704" xfId="249" xr:uid="{00000000-0005-0000-0000-000012110000}"/>
    <cellStyle name="Pyör. valuutta_Layo9704" xfId="250" xr:uid="{00000000-0005-0000-0000-000013110000}"/>
    <cellStyle name="Schlecht" xfId="2986" xr:uid="{00000000-0005-0000-0000-000014110000}"/>
    <cellStyle name="Schlecht 10" xfId="15003" xr:uid="{E0D5F812-171A-4F0C-876C-6D9F8CDCCEE2}"/>
    <cellStyle name="Schlecht 11" xfId="15004" xr:uid="{F2AF3916-814B-49F1-BD21-81E20F9312FD}"/>
    <cellStyle name="Schlecht 12" xfId="15002" xr:uid="{F41CDB34-B282-4623-A892-66D040AB1FCB}"/>
    <cellStyle name="Schlecht 2" xfId="15005" xr:uid="{07417B52-8601-46C3-A47E-4F0A9722FC3C}"/>
    <cellStyle name="Schlecht 2 2" xfId="15006" xr:uid="{34D1B58B-B678-44EC-A80E-E4E395BF66FC}"/>
    <cellStyle name="Schlecht 2 2 2" xfId="15007" xr:uid="{5125D07C-BB60-403C-82C2-8E925165266C}"/>
    <cellStyle name="Schlecht 2 3" xfId="15008" xr:uid="{2BF542ED-A6A7-429C-BEAD-8015C416D095}"/>
    <cellStyle name="Schlecht 2 3 2" xfId="15009" xr:uid="{ED828A6A-C240-430B-B9C6-A407E2AC2883}"/>
    <cellStyle name="Schlecht 2 4" xfId="15010" xr:uid="{E106535E-D57D-4DB3-BE77-D9F9959BA301}"/>
    <cellStyle name="Schlecht 2 5" xfId="15011" xr:uid="{F613A1E1-4C73-49A7-A34B-F65E389DC210}"/>
    <cellStyle name="Schlecht 3" xfId="15012" xr:uid="{5376FBDA-D5B5-4936-84C8-CDB4961CC907}"/>
    <cellStyle name="Schlecht 3 2" xfId="15013" xr:uid="{A5BB75EE-8F65-4ABF-B589-C08AE9C477A4}"/>
    <cellStyle name="Schlecht 3 2 2" xfId="15014" xr:uid="{064EDFBD-5B35-49FD-8719-0B7BF51C4011}"/>
    <cellStyle name="Schlecht 3 3" xfId="15015" xr:uid="{5792402C-D35B-4182-9F99-7CA60BB806BE}"/>
    <cellStyle name="Schlecht 3 3 2" xfId="15016" xr:uid="{F3E55280-42D5-41E3-8778-2DFE5CA190C2}"/>
    <cellStyle name="Schlecht 3 4" xfId="15017" xr:uid="{A23CF124-576F-42BD-A435-B4009C3F35CC}"/>
    <cellStyle name="Schlecht 4" xfId="15018" xr:uid="{E6783D7E-A128-464C-8481-23CB5EA21D86}"/>
    <cellStyle name="Schlecht 4 2" xfId="15019" xr:uid="{EBB77741-14BE-4044-93E1-D589612D8151}"/>
    <cellStyle name="Schlecht 4 2 2" xfId="15020" xr:uid="{B165FF99-E12F-43E9-A8D6-CB4E9745B652}"/>
    <cellStyle name="Schlecht 4 3" xfId="15021" xr:uid="{653E7A31-4B5D-45ED-8E80-AF52C3B514F7}"/>
    <cellStyle name="Schlecht 4 3 2" xfId="15022" xr:uid="{9F5EC76B-D490-443F-A998-FFC15C7A92B8}"/>
    <cellStyle name="Schlecht 4 4" xfId="15023" xr:uid="{CF54ECF1-5AEE-4BB0-9514-87EA523DB61D}"/>
    <cellStyle name="Schlecht 5" xfId="15024" xr:uid="{1F784624-0562-4916-9102-CD151E8E8CC5}"/>
    <cellStyle name="Schlecht 5 2" xfId="15025" xr:uid="{86DA9841-CA6A-4178-9258-16B5F393B714}"/>
    <cellStyle name="Schlecht 5 2 2" xfId="15026" xr:uid="{A25C6E19-0974-4EFC-9C00-09B6652F195B}"/>
    <cellStyle name="Schlecht 5 3" xfId="15027" xr:uid="{BB33D8B4-54C5-4F6B-84C8-DD74A04FF4C3}"/>
    <cellStyle name="Schlecht 5 3 2" xfId="15028" xr:uid="{9B075649-8C13-47C3-B95C-034CC471ECE4}"/>
    <cellStyle name="Schlecht 5 4" xfId="15029" xr:uid="{FA3B96EC-481E-4C9D-A043-2D5AEF6CDE9E}"/>
    <cellStyle name="Schlecht 5 4 2" xfId="15030" xr:uid="{3D446376-17AA-4397-B2D3-D9CA1392E7B4}"/>
    <cellStyle name="Schlecht 5 5" xfId="15031" xr:uid="{07561F3A-1000-4892-B998-5F932EF820CD}"/>
    <cellStyle name="Schlecht 6" xfId="15032" xr:uid="{0B1149B6-0AB3-40DF-A9FF-3590F8DA6E99}"/>
    <cellStyle name="Schlecht 6 2" xfId="15033" xr:uid="{587547E0-A122-4576-B378-CED2E104C6BF}"/>
    <cellStyle name="Schlecht 6 2 2" xfId="15034" xr:uid="{B3F2E201-0896-4696-8949-1709B30BEB58}"/>
    <cellStyle name="Schlecht 6 3" xfId="15035" xr:uid="{31318959-22BE-4FBA-AF96-2A5642ED6B67}"/>
    <cellStyle name="Schlecht 6 3 2" xfId="15036" xr:uid="{8A89EBFA-D10B-4257-9089-BE27262E8DB7}"/>
    <cellStyle name="Schlecht 6 4" xfId="15037" xr:uid="{C7C1E58E-D13D-4185-855C-15D5E4F1B491}"/>
    <cellStyle name="Schlecht 7" xfId="15038" xr:uid="{EAB94C6C-C911-488B-BC22-2C2FA37E7F87}"/>
    <cellStyle name="Schlecht 7 2" xfId="15039" xr:uid="{2ED8DE0E-6E20-467A-8B30-C6054863682E}"/>
    <cellStyle name="Schlecht 8" xfId="15040" xr:uid="{5805DD2C-307D-4F75-88FD-9128C3B0F825}"/>
    <cellStyle name="Schlecht 8 2" xfId="15041" xr:uid="{C2779D43-C83E-48D5-BD18-ECA399032B5F}"/>
    <cellStyle name="Schlecht 9" xfId="15042" xr:uid="{25C9267A-A319-4783-A3FD-F4EF390861B3}"/>
    <cellStyle name="Schlecht 9 2" xfId="15043" xr:uid="{64C068AD-8ADE-4BBC-A850-AB2CDC84E013}"/>
    <cellStyle name="Shade" xfId="2987" xr:uid="{00000000-0005-0000-0000-000015110000}"/>
    <cellStyle name="Shade 10" xfId="15045" xr:uid="{A891430C-9E54-4629-A907-88483C79EA54}"/>
    <cellStyle name="Shade 11" xfId="15046" xr:uid="{EE96787D-89EE-4BF6-938F-06F40CB1D7FB}"/>
    <cellStyle name="Shade 12" xfId="15044" xr:uid="{BDDF7E70-F024-472B-9BCE-5CD2728BCECF}"/>
    <cellStyle name="Shade 2" xfId="15047" xr:uid="{D9E02EAD-C4D1-4E6B-A005-D228AAE7912F}"/>
    <cellStyle name="Shade 2 2" xfId="15048" xr:uid="{DD5EBBF8-B8DF-40B2-AAF4-E28C69AC41B1}"/>
    <cellStyle name="Shade 2 2 2" xfId="15049" xr:uid="{E0926E44-B809-478B-8B84-29B9D8A5B919}"/>
    <cellStyle name="Shade 2 3" xfId="15050" xr:uid="{45CA1CC1-A22C-4D85-8460-462CBA6DB6D0}"/>
    <cellStyle name="Shade 2 3 2" xfId="15051" xr:uid="{CD870341-4BA1-4510-8530-78DEAE9345EC}"/>
    <cellStyle name="Shade 2 4" xfId="15052" xr:uid="{FEDB6BBE-3C25-4ED0-B034-8B14D6A3786F}"/>
    <cellStyle name="Shade 2 5" xfId="15053" xr:uid="{5C9F3AFD-0ADC-4933-815A-E27E3CC04602}"/>
    <cellStyle name="Shade 3" xfId="15054" xr:uid="{94D3D297-D8A7-4077-B631-369F17D52221}"/>
    <cellStyle name="Shade 3 2" xfId="15055" xr:uid="{4C7DAD96-9F19-43CD-B5A9-2DC8216B2C0E}"/>
    <cellStyle name="Shade 3 2 2" xfId="15056" xr:uid="{BD595EF2-B9BD-4D47-9672-ADC520D23610}"/>
    <cellStyle name="Shade 3 3" xfId="15057" xr:uid="{8EE05468-0295-435E-BA25-6F919655BDB6}"/>
    <cellStyle name="Shade 3 3 2" xfId="15058" xr:uid="{83576A19-5505-41F5-9C77-20A086C0FB6B}"/>
    <cellStyle name="Shade 3 4" xfId="15059" xr:uid="{1518083D-966B-476A-93F4-752BB7BF7190}"/>
    <cellStyle name="Shade 4" xfId="15060" xr:uid="{AE30412F-108C-43DD-8F22-53AE3AE380EA}"/>
    <cellStyle name="Shade 4 2" xfId="15061" xr:uid="{CF6E1B1F-AC8F-43AC-BD8B-AE4E8535BAFB}"/>
    <cellStyle name="Shade 4 2 2" xfId="15062" xr:uid="{E43487F0-DFC9-4A92-BAFF-AE385E3D09F4}"/>
    <cellStyle name="Shade 4 3" xfId="15063" xr:uid="{9499FE98-F39C-414E-93AC-D3E5FF7E3B2A}"/>
    <cellStyle name="Shade 4 3 2" xfId="15064" xr:uid="{DFADE29E-6D4A-4CE6-8723-6CC2BB4C58AE}"/>
    <cellStyle name="Shade 4 4" xfId="15065" xr:uid="{4324BF7C-9B6D-40DF-8A55-FBFDA76DAF34}"/>
    <cellStyle name="Shade 5" xfId="15066" xr:uid="{095C29B0-78EF-4AB3-99BD-5CD656E8F664}"/>
    <cellStyle name="Shade 5 2" xfId="15067" xr:uid="{7FEA4E71-6BF8-469D-909B-2EE33BE1E382}"/>
    <cellStyle name="Shade 5 2 2" xfId="15068" xr:uid="{719ED903-E3D9-48E9-99E2-110C292A092D}"/>
    <cellStyle name="Shade 5 3" xfId="15069" xr:uid="{CA479111-6570-4CF9-A474-1B001088CC96}"/>
    <cellStyle name="Shade 5 3 2" xfId="15070" xr:uid="{1539F584-7771-4AB7-B08E-16980B8F27A3}"/>
    <cellStyle name="Shade 5 4" xfId="15071" xr:uid="{7AD9E808-C822-4E18-B80C-39FBCE532BBE}"/>
    <cellStyle name="Shade 5 4 2" xfId="15072" xr:uid="{7B98EEA9-7760-4CBB-A7CE-04A00E9E3403}"/>
    <cellStyle name="Shade 5 5" xfId="15073" xr:uid="{F15115B2-2F43-448C-90FD-B95847C3FB9F}"/>
    <cellStyle name="Shade 6" xfId="15074" xr:uid="{1BFE2A49-ECA3-452E-97B6-951AB8816EF6}"/>
    <cellStyle name="Shade 6 2" xfId="15075" xr:uid="{3EBEF34E-284B-420F-94A4-BA057AF614A1}"/>
    <cellStyle name="Shade 6 2 2" xfId="15076" xr:uid="{41C99541-9548-44F8-97C6-8B03800F3629}"/>
    <cellStyle name="Shade 6 3" xfId="15077" xr:uid="{BF97905B-E954-4472-8776-00BFDE6A966D}"/>
    <cellStyle name="Shade 6 3 2" xfId="15078" xr:uid="{D05AE59A-6F45-452C-A6A4-EAD98136B869}"/>
    <cellStyle name="Shade 6 4" xfId="15079" xr:uid="{518C9249-8ACC-422B-A704-F4B2925CB707}"/>
    <cellStyle name="Shade 7" xfId="15080" xr:uid="{343BA72C-7638-45E3-9988-DE273BC35665}"/>
    <cellStyle name="Shade 7 2" xfId="15081" xr:uid="{2BD64667-3B5C-47ED-A727-FAAED0DBB814}"/>
    <cellStyle name="Shade 8" xfId="15082" xr:uid="{A1092B0C-8BF0-486D-B2DC-C154BA40C806}"/>
    <cellStyle name="Shade 8 2" xfId="15083" xr:uid="{DF200FB9-F447-4948-9201-EEBD2A4036C6}"/>
    <cellStyle name="Shade 9" xfId="15084" xr:uid="{8CA797DF-7A45-4138-A8AF-A0B3A3FD73D5}"/>
    <cellStyle name="Shade 9 2" xfId="15085" xr:uid="{2F50AB77-E066-4908-919E-3DF2BF7451ED}"/>
    <cellStyle name="source" xfId="277" xr:uid="{00000000-0005-0000-0000-000016110000}"/>
    <cellStyle name="source 10" xfId="15087" xr:uid="{674D3972-5DE5-4B42-947E-6426DA28EE34}"/>
    <cellStyle name="source 11" xfId="15088" xr:uid="{F17E1679-25F3-4944-9095-795682D27D58}"/>
    <cellStyle name="source 12" xfId="15086" xr:uid="{54D5337B-832E-43DC-A505-4545411E04C8}"/>
    <cellStyle name="source 2" xfId="2988" xr:uid="{00000000-0005-0000-0000-000017110000}"/>
    <cellStyle name="source 2 2" xfId="15090" xr:uid="{9139DA55-953A-4C34-84F0-B68DF8020B25}"/>
    <cellStyle name="source 2 2 2" xfId="15091" xr:uid="{24412594-406E-4586-9C2C-5171ACC9821C}"/>
    <cellStyle name="source 2 3" xfId="15092" xr:uid="{6A0DD2EE-7D82-4F0E-AF85-4B8AA4E9A44B}"/>
    <cellStyle name="source 2 3 2" xfId="15093" xr:uid="{2F5CD3BA-5D66-400C-9935-FA0025914703}"/>
    <cellStyle name="source 2 4" xfId="15094" xr:uid="{1FD2B544-AA24-4F0E-B949-647A501F9AF3}"/>
    <cellStyle name="source 2 5" xfId="15095" xr:uid="{B0B71BAB-4ED4-4622-939F-5C66046CB06C}"/>
    <cellStyle name="source 2 6" xfId="15089" xr:uid="{8E4FE03C-7567-4DC9-A71C-7C3E18691745}"/>
    <cellStyle name="source 3" xfId="15096" xr:uid="{CA508824-3303-404B-A4AF-0424791CFA5D}"/>
    <cellStyle name="source 3 2" xfId="15097" xr:uid="{A7A05FFC-F718-424E-A745-CA804C8D2EC9}"/>
    <cellStyle name="source 3 2 2" xfId="15098" xr:uid="{CFAE2F98-0023-4738-A92A-2329C296DF35}"/>
    <cellStyle name="source 3 3" xfId="15099" xr:uid="{023A4A13-749B-403D-98A5-4FF43AC1EAAA}"/>
    <cellStyle name="source 3 3 2" xfId="15100" xr:uid="{909CAD7D-6541-4A5D-8710-5A302277A320}"/>
    <cellStyle name="source 3 4" xfId="15101" xr:uid="{01CB32BD-FC88-4835-843A-176AC2397C82}"/>
    <cellStyle name="source 4" xfId="15102" xr:uid="{4489947F-D149-421A-86A1-471790629AC8}"/>
    <cellStyle name="source 4 2" xfId="15103" xr:uid="{5B3D8FC4-2754-47B0-83B6-A69A0AC18E10}"/>
    <cellStyle name="source 4 2 2" xfId="15104" xr:uid="{D4A7D607-2B03-4A2D-A1C2-B93D8E86BDBA}"/>
    <cellStyle name="source 4 3" xfId="15105" xr:uid="{B23BA2C8-92F3-47EE-9C70-D167B18E751F}"/>
    <cellStyle name="source 4 3 2" xfId="15106" xr:uid="{AFC833DA-1F28-46E0-9493-16F2F7AFC3C7}"/>
    <cellStyle name="source 4 4" xfId="15107" xr:uid="{E903793C-EEB8-41EE-BC24-132DC8B35C41}"/>
    <cellStyle name="source 5" xfId="15108" xr:uid="{73041DBE-B769-415D-B859-0C05E2B84B28}"/>
    <cellStyle name="source 5 2" xfId="15109" xr:uid="{6A782F44-ADF2-46D4-A957-CDDFC78EFDA0}"/>
    <cellStyle name="source 5 2 2" xfId="15110" xr:uid="{7C898BC9-7AFA-4820-A2F8-DD9FFA410692}"/>
    <cellStyle name="source 5 3" xfId="15111" xr:uid="{54C1DA06-07E4-4D2A-AF32-17E006FE3931}"/>
    <cellStyle name="source 5 3 2" xfId="15112" xr:uid="{1AC56BCC-CBDA-48D1-A09E-19FFEE147E8A}"/>
    <cellStyle name="source 5 4" xfId="15113" xr:uid="{791C3F35-3437-4682-866C-6D25B6853ACA}"/>
    <cellStyle name="source 5 4 2" xfId="15114" xr:uid="{9F059B44-0284-4833-8EE1-E221700CE515}"/>
    <cellStyle name="source 5 5" xfId="15115" xr:uid="{A82B078E-8F5C-4CBA-892B-AF99FCDED133}"/>
    <cellStyle name="source 6" xfId="15116" xr:uid="{21CB4035-1D05-4EA0-908D-835699A2E4B5}"/>
    <cellStyle name="source 6 2" xfId="15117" xr:uid="{9EA6F6E6-7800-4300-A322-8744C343879A}"/>
    <cellStyle name="source 6 2 2" xfId="15118" xr:uid="{D7AD110E-9271-4FB3-B282-FD46DCF1BC2D}"/>
    <cellStyle name="source 6 3" xfId="15119" xr:uid="{4C44EF4A-091A-452F-AE4E-C46734365156}"/>
    <cellStyle name="source 6 3 2" xfId="15120" xr:uid="{183DA319-7EC6-474D-AAEE-89450AAC3E32}"/>
    <cellStyle name="source 6 4" xfId="15121" xr:uid="{9718A28B-ECCD-430B-9C49-375F12363CE3}"/>
    <cellStyle name="source 7" xfId="15122" xr:uid="{2CBF72D9-12A1-4B7C-A1E0-50983535F5FD}"/>
    <cellStyle name="source 7 2" xfId="15123" xr:uid="{3A47CEB0-36C4-496F-A5E7-BB2E078D2B59}"/>
    <cellStyle name="source 8" xfId="15124" xr:uid="{69D84B78-0E48-45C6-BC42-D41B51EB93CE}"/>
    <cellStyle name="source 8 2" xfId="15125" xr:uid="{89331BBB-FE67-4946-9F8A-96A515010CA8}"/>
    <cellStyle name="source 9" xfId="15126" xr:uid="{A06C8288-C410-4AE6-B680-0827FED27920}"/>
    <cellStyle name="source 9 2" xfId="15127" xr:uid="{0A7BB878-8EFA-48BD-A522-FA81DD0494C9}"/>
    <cellStyle name="Standaard_Blad1" xfId="2989" xr:uid="{00000000-0005-0000-0000-000018110000}"/>
    <cellStyle name="Standard 2" xfId="2990" xr:uid="{00000000-0005-0000-0000-000019110000}"/>
    <cellStyle name="Standard 2 10" xfId="15129" xr:uid="{CD8CDCE3-2FAD-4E48-8366-7BE288263A59}"/>
    <cellStyle name="Standard 2 11" xfId="15128" xr:uid="{AAD9D692-E51A-4CA5-9287-E1D904CB1DF9}"/>
    <cellStyle name="Standard 2 2" xfId="15130" xr:uid="{B7533566-A961-489C-84C7-319367DDC040}"/>
    <cellStyle name="Standard 2 2 2" xfId="15131" xr:uid="{FFEFD461-B408-4085-AC8B-317DA940673D}"/>
    <cellStyle name="Standard 2 2 2 2" xfId="15132" xr:uid="{B700FE6B-E8A2-4E96-9CBB-14473251660E}"/>
    <cellStyle name="Standard 2 2 3" xfId="15133" xr:uid="{AC1C8ADD-34EA-4380-8C4C-914A5CC33440}"/>
    <cellStyle name="Standard 2 2 3 2" xfId="15134" xr:uid="{43AB4441-6D4C-4644-AFFE-7ED9824C8679}"/>
    <cellStyle name="Standard 2 2 4" xfId="15135" xr:uid="{4834DE9B-4696-4514-9134-CABB87063A18}"/>
    <cellStyle name="Standard 2 2 5" xfId="15136" xr:uid="{DA4C5A71-C6CF-4EBC-BCF7-93C6134153B2}"/>
    <cellStyle name="Standard 2 3" xfId="15137" xr:uid="{1024BA7F-30B2-48FA-A126-1A3F86E63538}"/>
    <cellStyle name="Standard 2 3 2" xfId="15138" xr:uid="{37430A0C-5F5E-4FD4-A412-3B70231568B6}"/>
    <cellStyle name="Standard 2 3 2 2" xfId="15139" xr:uid="{4F85F48C-6D75-4102-9E05-5104ED877E47}"/>
    <cellStyle name="Standard 2 3 3" xfId="15140" xr:uid="{C9EFF719-0B31-4717-9F3E-D73610BB6CF8}"/>
    <cellStyle name="Standard 2 3 3 2" xfId="15141" xr:uid="{7C7AA3C6-9640-4703-8AE2-708D5ACDCF5C}"/>
    <cellStyle name="Standard 2 3 4" xfId="15142" xr:uid="{6F226419-4307-4B54-AFC2-690F0CAAB40C}"/>
    <cellStyle name="Standard 2 4" xfId="15143" xr:uid="{319BCEEF-2103-420D-9511-286551A862D3}"/>
    <cellStyle name="Standard 2 4 2" xfId="15144" xr:uid="{09C95893-C383-4F8E-8751-6A1F68BC827F}"/>
    <cellStyle name="Standard 2 4 2 2" xfId="15145" xr:uid="{0EB7811A-2566-488F-86EE-E4453394DCDB}"/>
    <cellStyle name="Standard 2 4 3" xfId="15146" xr:uid="{6194B3CA-C4B8-4B73-885F-BDED32915936}"/>
    <cellStyle name="Standard 2 4 3 2" xfId="15147" xr:uid="{79B07822-945E-4269-9003-2DEC7508CCBF}"/>
    <cellStyle name="Standard 2 4 4" xfId="15148" xr:uid="{1BEDBDEA-F22B-4261-B923-D5F4B0F0BA58}"/>
    <cellStyle name="Standard 2 4 4 2" xfId="15149" xr:uid="{BB045663-FD95-41EB-8C5A-44442610A013}"/>
    <cellStyle name="Standard 2 4 5" xfId="15150" xr:uid="{226DB912-7F0E-466F-8C07-A23D13EB745D}"/>
    <cellStyle name="Standard 2 5" xfId="15151" xr:uid="{BCACFF0F-B6F8-4710-876C-30A33D35A6EB}"/>
    <cellStyle name="Standard 2 5 2" xfId="15152" xr:uid="{A4369BDF-13E0-4CB7-A325-1FF74CAC7A0F}"/>
    <cellStyle name="Standard 2 5 2 2" xfId="15153" xr:uid="{8FEAD5D3-6CD7-4537-B565-365D394F1099}"/>
    <cellStyle name="Standard 2 5 3" xfId="15154" xr:uid="{8575B43C-373E-4DD2-B253-BDA62CE2BB91}"/>
    <cellStyle name="Standard 2 5 3 2" xfId="15155" xr:uid="{A9FBA54F-0D1F-48F5-9238-EE4EAA79F2E7}"/>
    <cellStyle name="Standard 2 5 4" xfId="15156" xr:uid="{E33722E4-9A87-4309-A9D0-DAE04DA85F32}"/>
    <cellStyle name="Standard 2 6" xfId="15157" xr:uid="{FBD6F1BC-E5F5-4075-A813-0752CCF03B41}"/>
    <cellStyle name="Standard 2 6 2" xfId="15158" xr:uid="{FE3CDEDC-9890-4401-A4C6-DB4B725E8994}"/>
    <cellStyle name="Standard 2 7" xfId="15159" xr:uid="{25AD81DE-2BF3-42EB-AD9F-FCE900443118}"/>
    <cellStyle name="Standard 2 7 2" xfId="15160" xr:uid="{67C0AC59-016D-4CB5-A63A-C4977A74BEEA}"/>
    <cellStyle name="Standard 2 8" xfId="15161" xr:uid="{F280AC04-E561-4842-855A-05B32E6E60E8}"/>
    <cellStyle name="Standard 2 8 2" xfId="15162" xr:uid="{ADF66A68-F606-4BA2-8A48-F3C5B3C78DCC}"/>
    <cellStyle name="Standard 2 9" xfId="15163" xr:uid="{8F3E1CA1-A70B-41B5-B835-C8B989DAE825}"/>
    <cellStyle name="Standard 3" xfId="2991" xr:uid="{00000000-0005-0000-0000-00001A110000}"/>
    <cellStyle name="Standard 3 10" xfId="15165" xr:uid="{A5EB7AB8-5504-4018-A387-86F1BF6C1E6E}"/>
    <cellStyle name="Standard 3 11" xfId="15164" xr:uid="{74C08643-935F-44DB-9176-94AE86E48B0D}"/>
    <cellStyle name="Standard 3 2" xfId="15166" xr:uid="{A5818E5F-B975-490F-B09D-A4F2789B4579}"/>
    <cellStyle name="Standard 3 2 2" xfId="15167" xr:uid="{579D57B7-4681-4F51-8026-93D0D549CB07}"/>
    <cellStyle name="Standard 3 2 2 2" xfId="15168" xr:uid="{6EA034FE-E819-4E65-890F-A4947BED3DB9}"/>
    <cellStyle name="Standard 3 2 3" xfId="15169" xr:uid="{9A6C9FB1-3E54-4A0C-91E3-762FEA7241D9}"/>
    <cellStyle name="Standard 3 2 3 2" xfId="15170" xr:uid="{0B3E7C41-DE40-4B8B-9E23-855D00323191}"/>
    <cellStyle name="Standard 3 2 4" xfId="15171" xr:uid="{73786E4C-BAC1-40DF-B964-58432EC08030}"/>
    <cellStyle name="Standard 3 2 5" xfId="15172" xr:uid="{34E4EE98-BF6E-4E99-937C-6A76100F4F77}"/>
    <cellStyle name="Standard 3 3" xfId="15173" xr:uid="{DEE138E0-AE26-4CD5-82CE-2CCD73161B3B}"/>
    <cellStyle name="Standard 3 3 2" xfId="15174" xr:uid="{167BD08C-3DCC-474E-B83D-B19F5485A82A}"/>
    <cellStyle name="Standard 3 3 2 2" xfId="15175" xr:uid="{BF8D3AC5-220F-448E-AF2D-CE1E8CF64D86}"/>
    <cellStyle name="Standard 3 3 3" xfId="15176" xr:uid="{1B97B5EA-150C-4A18-BE47-3E395701A4E1}"/>
    <cellStyle name="Standard 3 3 3 2" xfId="15177" xr:uid="{A11346CE-D2B2-4180-B174-988CB1462126}"/>
    <cellStyle name="Standard 3 3 4" xfId="15178" xr:uid="{7C43A188-C263-4D4B-BCEE-B50EF1CB24FE}"/>
    <cellStyle name="Standard 3 4" xfId="15179" xr:uid="{ED37D5DC-A596-476D-9CEC-C3C1833DD42B}"/>
    <cellStyle name="Standard 3 4 2" xfId="15180" xr:uid="{0B6EA6E3-65C7-4EF7-AB15-668BFADECCBA}"/>
    <cellStyle name="Standard 3 4 2 2" xfId="15181" xr:uid="{854B2834-2C96-4046-A756-E0C82D498C88}"/>
    <cellStyle name="Standard 3 4 3" xfId="15182" xr:uid="{E40377AA-0B55-4307-A2F4-AD749258110E}"/>
    <cellStyle name="Standard 3 4 3 2" xfId="15183" xr:uid="{1C12CC45-31D1-4C98-A573-AA736417217F}"/>
    <cellStyle name="Standard 3 4 4" xfId="15184" xr:uid="{A6D037EF-44FD-42AF-B9AA-C911685B5706}"/>
    <cellStyle name="Standard 3 4 4 2" xfId="15185" xr:uid="{AC8C1868-4FE0-4EE6-9D9C-37C8749D648C}"/>
    <cellStyle name="Standard 3 4 5" xfId="15186" xr:uid="{EF01878B-AC3B-4DF3-96AC-3E4EB06A3525}"/>
    <cellStyle name="Standard 3 5" xfId="15187" xr:uid="{FA2C30FB-064B-4866-8593-A54D9EB90A5D}"/>
    <cellStyle name="Standard 3 5 2" xfId="15188" xr:uid="{B208A73D-5D0E-43F5-84E5-3CEFF297DE12}"/>
    <cellStyle name="Standard 3 5 2 2" xfId="15189" xr:uid="{9694C484-6C27-4899-A934-3CB509B3975A}"/>
    <cellStyle name="Standard 3 5 3" xfId="15190" xr:uid="{7C4AA667-CC69-4A51-A232-44817717844A}"/>
    <cellStyle name="Standard 3 5 3 2" xfId="15191" xr:uid="{6F2581EB-2C76-4310-8BBF-7D9BAEBF406D}"/>
    <cellStyle name="Standard 3 5 4" xfId="15192" xr:uid="{145152B3-DBD3-4E36-A244-B81AC596DE35}"/>
    <cellStyle name="Standard 3 6" xfId="15193" xr:uid="{B0D66FB9-4D78-459B-8E94-31D7C593F258}"/>
    <cellStyle name="Standard 3 6 2" xfId="15194" xr:uid="{E22DF8C1-D0E4-48CB-A7B7-C23F07E9D209}"/>
    <cellStyle name="Standard 3 7" xfId="15195" xr:uid="{494A3B3E-38B2-42E8-BD08-252CAE46FB8D}"/>
    <cellStyle name="Standard 3 7 2" xfId="15196" xr:uid="{976EDE4F-9211-4312-9A18-75C51059D5EB}"/>
    <cellStyle name="Standard 3 8" xfId="15197" xr:uid="{549D3FA5-CC4E-4B3E-BD39-422178B32C6C}"/>
    <cellStyle name="Standard 3 8 2" xfId="15198" xr:uid="{3CF85739-FE03-4B2F-9B42-3EF7D7A47C1B}"/>
    <cellStyle name="Standard 3 9" xfId="15199" xr:uid="{9FFE7DFC-1877-4E66-AECC-D68E6F905B66}"/>
    <cellStyle name="Standard_Sce_D_Extraction" xfId="2992" xr:uid="{00000000-0005-0000-0000-00001B110000}"/>
    <cellStyle name="Style 1" xfId="2993" xr:uid="{00000000-0005-0000-0000-00001C110000}"/>
    <cellStyle name="Style 1 10" xfId="15201" xr:uid="{D62CFEB0-08C0-4C02-A46D-36A805AB8647}"/>
    <cellStyle name="Style 1 11" xfId="15202" xr:uid="{B56D9853-AB83-4923-A82B-490F29E24026}"/>
    <cellStyle name="Style 1 12" xfId="15200" xr:uid="{C3236A85-4D8F-4042-A5BE-BABF4785C061}"/>
    <cellStyle name="Style 1 2" xfId="15203" xr:uid="{12CD1B22-7935-4F1B-9A66-CC75D95A0A39}"/>
    <cellStyle name="Style 1 2 2" xfId="15204" xr:uid="{1BC74314-0362-466C-B0E4-900DCEBB4D10}"/>
    <cellStyle name="Style 1 2 2 2" xfId="15205" xr:uid="{B75C8297-B477-4677-A766-5F0CA71A28E8}"/>
    <cellStyle name="Style 1 2 3" xfId="15206" xr:uid="{4EAD1769-F51D-4459-9FC6-E9FF7CEB83A1}"/>
    <cellStyle name="Style 1 2 3 2" xfId="15207" xr:uid="{8E0B2D74-64CB-463C-AB10-62D9518EB635}"/>
    <cellStyle name="Style 1 2 4" xfId="15208" xr:uid="{59A496B1-355F-4696-AF0F-3EF3C7CC0B4D}"/>
    <cellStyle name="Style 1 2 5" xfId="15209" xr:uid="{5E82C615-2C5E-42A6-B2B4-DF88AB8D10C3}"/>
    <cellStyle name="Style 1 3" xfId="15210" xr:uid="{12D320FC-E11D-40A5-841B-5705857882E7}"/>
    <cellStyle name="Style 1 3 2" xfId="15211" xr:uid="{18F2312F-359C-4440-B4B2-AC0E8C8DE8D9}"/>
    <cellStyle name="Style 1 3 2 2" xfId="15212" xr:uid="{CDB57900-A716-4F2E-A521-D0F8E38B1AD5}"/>
    <cellStyle name="Style 1 3 3" xfId="15213" xr:uid="{F91333B2-D7C0-41CF-984F-CA354C0732CF}"/>
    <cellStyle name="Style 1 3 3 2" xfId="15214" xr:uid="{1DDBD60D-F085-4EB6-B935-01D3A366C9B7}"/>
    <cellStyle name="Style 1 3 4" xfId="15215" xr:uid="{64C99141-A87F-454E-ACA7-BC7050053629}"/>
    <cellStyle name="Style 1 4" xfId="15216" xr:uid="{5AE2E5F1-6722-4403-825B-7C34BC0CA038}"/>
    <cellStyle name="Style 1 4 2" xfId="15217" xr:uid="{0DA239B9-2A00-407E-B7DB-774CCAE6F0F8}"/>
    <cellStyle name="Style 1 4 2 2" xfId="15218" xr:uid="{9FB1B2A7-ED1D-4348-BF9C-3CB6F2961F1E}"/>
    <cellStyle name="Style 1 4 3" xfId="15219" xr:uid="{281B69FD-4D48-4525-8447-3C059109E45F}"/>
    <cellStyle name="Style 1 4 3 2" xfId="15220" xr:uid="{F2944668-7657-4C19-8738-EFA7788CBAC1}"/>
    <cellStyle name="Style 1 4 4" xfId="15221" xr:uid="{A109E5D0-0B63-40F3-9CA4-7C213617DE44}"/>
    <cellStyle name="Style 1 5" xfId="15222" xr:uid="{15979B8A-B31F-4BD3-96A4-3D77045A28AA}"/>
    <cellStyle name="Style 1 5 2" xfId="15223" xr:uid="{A9F224AB-5E06-4548-B4C3-4F1012F584AF}"/>
    <cellStyle name="Style 1 5 2 2" xfId="15224" xr:uid="{76424495-EE55-4884-A5CC-6A75CF382050}"/>
    <cellStyle name="Style 1 5 3" xfId="15225" xr:uid="{9B72A5A1-B078-4196-9F84-C1101506D52A}"/>
    <cellStyle name="Style 1 5 3 2" xfId="15226" xr:uid="{96DA5613-1AFD-47F6-AC13-65F4710F5E14}"/>
    <cellStyle name="Style 1 5 4" xfId="15227" xr:uid="{991A19FC-A2A2-4161-AFB6-834E1CA8E6FE}"/>
    <cellStyle name="Style 1 5 4 2" xfId="15228" xr:uid="{61DEBB32-8F78-498F-A57B-02F4CA4D9C2F}"/>
    <cellStyle name="Style 1 5 5" xfId="15229" xr:uid="{0FFBB671-7DB2-43D9-8B8A-26415E635E66}"/>
    <cellStyle name="Style 1 6" xfId="15230" xr:uid="{F3F44620-9137-405B-BED0-6D325E350925}"/>
    <cellStyle name="Style 1 6 2" xfId="15231" xr:uid="{E24ABBE7-74C7-49D1-AA5D-BA95F9D59C54}"/>
    <cellStyle name="Style 1 6 2 2" xfId="15232" xr:uid="{129B6183-8B24-476C-801E-048653DCBAE4}"/>
    <cellStyle name="Style 1 6 3" xfId="15233" xr:uid="{2FEEF226-444A-4965-81FF-B3830F671483}"/>
    <cellStyle name="Style 1 6 3 2" xfId="15234" xr:uid="{BAC1D023-8093-4633-A6E4-B092CEB2F956}"/>
    <cellStyle name="Style 1 6 4" xfId="15235" xr:uid="{11B85C99-58EA-49F4-8131-01698DEAF240}"/>
    <cellStyle name="Style 1 7" xfId="15236" xr:uid="{3BC4B9D6-D239-47F8-89F1-ACDBA77B0673}"/>
    <cellStyle name="Style 1 7 2" xfId="15237" xr:uid="{90FA9F95-C192-4391-B493-773F7DE9892B}"/>
    <cellStyle name="Style 1 8" xfId="15238" xr:uid="{E38833BC-8217-4CED-953A-4DF84E5A4215}"/>
    <cellStyle name="Style 1 8 2" xfId="15239" xr:uid="{03EE142B-7C8C-43AC-8EB6-D15BF357020A}"/>
    <cellStyle name="Style 1 9" xfId="15240" xr:uid="{6DB75C88-C40E-4B7F-8214-A30B968D1497}"/>
    <cellStyle name="Style 1 9 2" xfId="15241" xr:uid="{0377139C-EB26-417E-B576-66517EDABF65}"/>
    <cellStyle name="Style 103" xfId="2994" xr:uid="{00000000-0005-0000-0000-00001D110000}"/>
    <cellStyle name="Style 103 2" xfId="2995" xr:uid="{00000000-0005-0000-0000-00001E110000}"/>
    <cellStyle name="Style 103 3" xfId="2996" xr:uid="{00000000-0005-0000-0000-00001F110000}"/>
    <cellStyle name="Style 104" xfId="2997" xr:uid="{00000000-0005-0000-0000-000020110000}"/>
    <cellStyle name="Style 104 2" xfId="2998" xr:uid="{00000000-0005-0000-0000-000021110000}"/>
    <cellStyle name="Style 104 3" xfId="2999" xr:uid="{00000000-0005-0000-0000-000022110000}"/>
    <cellStyle name="Style 105" xfId="3000" xr:uid="{00000000-0005-0000-0000-000023110000}"/>
    <cellStyle name="Style 105 2" xfId="3001" xr:uid="{00000000-0005-0000-0000-000024110000}"/>
    <cellStyle name="Style 106" xfId="3002" xr:uid="{00000000-0005-0000-0000-000025110000}"/>
    <cellStyle name="Style 106 2" xfId="3003" xr:uid="{00000000-0005-0000-0000-000026110000}"/>
    <cellStyle name="Style 107" xfId="3004" xr:uid="{00000000-0005-0000-0000-000027110000}"/>
    <cellStyle name="Style 107 2" xfId="3005" xr:uid="{00000000-0005-0000-0000-000028110000}"/>
    <cellStyle name="Style 108" xfId="3006" xr:uid="{00000000-0005-0000-0000-000029110000}"/>
    <cellStyle name="Style 108 2" xfId="3007" xr:uid="{00000000-0005-0000-0000-00002A110000}"/>
    <cellStyle name="Style 108 3" xfId="3008" xr:uid="{00000000-0005-0000-0000-00002B110000}"/>
    <cellStyle name="Style 109" xfId="3009" xr:uid="{00000000-0005-0000-0000-00002C110000}"/>
    <cellStyle name="Style 109 2" xfId="3010" xr:uid="{00000000-0005-0000-0000-00002D110000}"/>
    <cellStyle name="Style 110" xfId="3011" xr:uid="{00000000-0005-0000-0000-00002E110000}"/>
    <cellStyle name="Style 110 2" xfId="3012" xr:uid="{00000000-0005-0000-0000-00002F110000}"/>
    <cellStyle name="Style 114" xfId="3013" xr:uid="{00000000-0005-0000-0000-000030110000}"/>
    <cellStyle name="Style 114 2" xfId="3014" xr:uid="{00000000-0005-0000-0000-000031110000}"/>
    <cellStyle name="Style 114 3" xfId="3015" xr:uid="{00000000-0005-0000-0000-000032110000}"/>
    <cellStyle name="Style 115" xfId="3016" xr:uid="{00000000-0005-0000-0000-000033110000}"/>
    <cellStyle name="Style 115 2" xfId="3017" xr:uid="{00000000-0005-0000-0000-000034110000}"/>
    <cellStyle name="Style 115 3" xfId="3018" xr:uid="{00000000-0005-0000-0000-000035110000}"/>
    <cellStyle name="Style 116" xfId="3019" xr:uid="{00000000-0005-0000-0000-000036110000}"/>
    <cellStyle name="Style 116 2" xfId="3020" xr:uid="{00000000-0005-0000-0000-000037110000}"/>
    <cellStyle name="Style 117" xfId="3021" xr:uid="{00000000-0005-0000-0000-000038110000}"/>
    <cellStyle name="Style 117 2" xfId="3022" xr:uid="{00000000-0005-0000-0000-000039110000}"/>
    <cellStyle name="Style 118" xfId="3023" xr:uid="{00000000-0005-0000-0000-00003A110000}"/>
    <cellStyle name="Style 118 2" xfId="3024" xr:uid="{00000000-0005-0000-0000-00003B110000}"/>
    <cellStyle name="Style 119" xfId="3025" xr:uid="{00000000-0005-0000-0000-00003C110000}"/>
    <cellStyle name="Style 119 2" xfId="3026" xr:uid="{00000000-0005-0000-0000-00003D110000}"/>
    <cellStyle name="Style 119 3" xfId="3027" xr:uid="{00000000-0005-0000-0000-00003E110000}"/>
    <cellStyle name="Style 120" xfId="3028" xr:uid="{00000000-0005-0000-0000-00003F110000}"/>
    <cellStyle name="Style 120 2" xfId="3029" xr:uid="{00000000-0005-0000-0000-000040110000}"/>
    <cellStyle name="Style 121" xfId="3030" xr:uid="{00000000-0005-0000-0000-000041110000}"/>
    <cellStyle name="Style 121 2" xfId="3031" xr:uid="{00000000-0005-0000-0000-000042110000}"/>
    <cellStyle name="Style 126" xfId="3032" xr:uid="{00000000-0005-0000-0000-000043110000}"/>
    <cellStyle name="Style 126 2" xfId="3033" xr:uid="{00000000-0005-0000-0000-000044110000}"/>
    <cellStyle name="Style 126 3" xfId="3034" xr:uid="{00000000-0005-0000-0000-000045110000}"/>
    <cellStyle name="Style 127" xfId="3035" xr:uid="{00000000-0005-0000-0000-000046110000}"/>
    <cellStyle name="Style 127 2" xfId="3036" xr:uid="{00000000-0005-0000-0000-000047110000}"/>
    <cellStyle name="Style 128" xfId="3037" xr:uid="{00000000-0005-0000-0000-000048110000}"/>
    <cellStyle name="Style 128 2" xfId="3038" xr:uid="{00000000-0005-0000-0000-000049110000}"/>
    <cellStyle name="Style 129" xfId="3039" xr:uid="{00000000-0005-0000-0000-00004A110000}"/>
    <cellStyle name="Style 129 2" xfId="3040" xr:uid="{00000000-0005-0000-0000-00004B110000}"/>
    <cellStyle name="Style 130" xfId="3041" xr:uid="{00000000-0005-0000-0000-00004C110000}"/>
    <cellStyle name="Style 130 2" xfId="3042" xr:uid="{00000000-0005-0000-0000-00004D110000}"/>
    <cellStyle name="Style 130 3" xfId="3043" xr:uid="{00000000-0005-0000-0000-00004E110000}"/>
    <cellStyle name="Style 131" xfId="3044" xr:uid="{00000000-0005-0000-0000-00004F110000}"/>
    <cellStyle name="Style 131 2" xfId="3045" xr:uid="{00000000-0005-0000-0000-000050110000}"/>
    <cellStyle name="Style 132" xfId="3046" xr:uid="{00000000-0005-0000-0000-000051110000}"/>
    <cellStyle name="Style 132 2" xfId="3047" xr:uid="{00000000-0005-0000-0000-000052110000}"/>
    <cellStyle name="Style 137" xfId="3048" xr:uid="{00000000-0005-0000-0000-000053110000}"/>
    <cellStyle name="Style 137 2" xfId="3049" xr:uid="{00000000-0005-0000-0000-000054110000}"/>
    <cellStyle name="Style 137 3" xfId="3050" xr:uid="{00000000-0005-0000-0000-000055110000}"/>
    <cellStyle name="Style 138" xfId="3051" xr:uid="{00000000-0005-0000-0000-000056110000}"/>
    <cellStyle name="Style 138 2" xfId="3052" xr:uid="{00000000-0005-0000-0000-000057110000}"/>
    <cellStyle name="Style 139" xfId="3053" xr:uid="{00000000-0005-0000-0000-000058110000}"/>
    <cellStyle name="Style 139 2" xfId="3054" xr:uid="{00000000-0005-0000-0000-000059110000}"/>
    <cellStyle name="Style 140" xfId="3055" xr:uid="{00000000-0005-0000-0000-00005A110000}"/>
    <cellStyle name="Style 140 2" xfId="3056" xr:uid="{00000000-0005-0000-0000-00005B110000}"/>
    <cellStyle name="Style 141" xfId="3057" xr:uid="{00000000-0005-0000-0000-00005C110000}"/>
    <cellStyle name="Style 141 2" xfId="3058" xr:uid="{00000000-0005-0000-0000-00005D110000}"/>
    <cellStyle name="Style 141 3" xfId="3059" xr:uid="{00000000-0005-0000-0000-00005E110000}"/>
    <cellStyle name="Style 142" xfId="3060" xr:uid="{00000000-0005-0000-0000-00005F110000}"/>
    <cellStyle name="Style 142 2" xfId="3061" xr:uid="{00000000-0005-0000-0000-000060110000}"/>
    <cellStyle name="Style 143" xfId="3062" xr:uid="{00000000-0005-0000-0000-000061110000}"/>
    <cellStyle name="Style 143 2" xfId="3063" xr:uid="{00000000-0005-0000-0000-000062110000}"/>
    <cellStyle name="Style 148" xfId="3064" xr:uid="{00000000-0005-0000-0000-000063110000}"/>
    <cellStyle name="Style 148 2" xfId="3065" xr:uid="{00000000-0005-0000-0000-000064110000}"/>
    <cellStyle name="Style 148 3" xfId="3066" xr:uid="{00000000-0005-0000-0000-000065110000}"/>
    <cellStyle name="Style 149" xfId="3067" xr:uid="{00000000-0005-0000-0000-000066110000}"/>
    <cellStyle name="Style 149 2" xfId="3068" xr:uid="{00000000-0005-0000-0000-000067110000}"/>
    <cellStyle name="Style 150" xfId="3069" xr:uid="{00000000-0005-0000-0000-000068110000}"/>
    <cellStyle name="Style 150 2" xfId="3070" xr:uid="{00000000-0005-0000-0000-000069110000}"/>
    <cellStyle name="Style 151" xfId="3071" xr:uid="{00000000-0005-0000-0000-00006A110000}"/>
    <cellStyle name="Style 151 2" xfId="3072" xr:uid="{00000000-0005-0000-0000-00006B110000}"/>
    <cellStyle name="Style 152" xfId="3073" xr:uid="{00000000-0005-0000-0000-00006C110000}"/>
    <cellStyle name="Style 152 2" xfId="3074" xr:uid="{00000000-0005-0000-0000-00006D110000}"/>
    <cellStyle name="Style 152 3" xfId="3075" xr:uid="{00000000-0005-0000-0000-00006E110000}"/>
    <cellStyle name="Style 153" xfId="3076" xr:uid="{00000000-0005-0000-0000-00006F110000}"/>
    <cellStyle name="Style 153 2" xfId="3077" xr:uid="{00000000-0005-0000-0000-000070110000}"/>
    <cellStyle name="Style 154" xfId="3078" xr:uid="{00000000-0005-0000-0000-000071110000}"/>
    <cellStyle name="Style 154 2" xfId="3079" xr:uid="{00000000-0005-0000-0000-000072110000}"/>
    <cellStyle name="Style 159" xfId="3080" xr:uid="{00000000-0005-0000-0000-000073110000}"/>
    <cellStyle name="Style 159 2" xfId="3081" xr:uid="{00000000-0005-0000-0000-000074110000}"/>
    <cellStyle name="Style 159 3" xfId="3082" xr:uid="{00000000-0005-0000-0000-000075110000}"/>
    <cellStyle name="Style 160" xfId="3083" xr:uid="{00000000-0005-0000-0000-000076110000}"/>
    <cellStyle name="Style 160 2" xfId="3084" xr:uid="{00000000-0005-0000-0000-000077110000}"/>
    <cellStyle name="Style 161" xfId="3085" xr:uid="{00000000-0005-0000-0000-000078110000}"/>
    <cellStyle name="Style 161 2" xfId="3086" xr:uid="{00000000-0005-0000-0000-000079110000}"/>
    <cellStyle name="Style 162" xfId="3087" xr:uid="{00000000-0005-0000-0000-00007A110000}"/>
    <cellStyle name="Style 162 2" xfId="3088" xr:uid="{00000000-0005-0000-0000-00007B110000}"/>
    <cellStyle name="Style 163" xfId="3089" xr:uid="{00000000-0005-0000-0000-00007C110000}"/>
    <cellStyle name="Style 163 2" xfId="3090" xr:uid="{00000000-0005-0000-0000-00007D110000}"/>
    <cellStyle name="Style 163 3" xfId="3091" xr:uid="{00000000-0005-0000-0000-00007E110000}"/>
    <cellStyle name="Style 164" xfId="3092" xr:uid="{00000000-0005-0000-0000-00007F110000}"/>
    <cellStyle name="Style 164 2" xfId="3093" xr:uid="{00000000-0005-0000-0000-000080110000}"/>
    <cellStyle name="Style 165" xfId="3094" xr:uid="{00000000-0005-0000-0000-000081110000}"/>
    <cellStyle name="Style 165 2" xfId="3095" xr:uid="{00000000-0005-0000-0000-000082110000}"/>
    <cellStyle name="Style 21" xfId="251" xr:uid="{00000000-0005-0000-0000-000083110000}"/>
    <cellStyle name="Style 21 10" xfId="15243" xr:uid="{CD73B01C-6BDF-4D57-9408-7B388B2BC2B7}"/>
    <cellStyle name="Style 21 10 2" xfId="15244" xr:uid="{DA799E02-FB90-4771-90A2-9B018DE47CF2}"/>
    <cellStyle name="Style 21 11" xfId="15245" xr:uid="{43A49802-A0D5-4461-94FB-12EC3C13351D}"/>
    <cellStyle name="Style 21 12" xfId="15246" xr:uid="{96FAE147-A1C7-4FD9-9285-3A2C4BA9579B}"/>
    <cellStyle name="Style 21 13" xfId="15242" xr:uid="{E48FFD9A-D6EE-466F-A372-D43A9EC537B7}"/>
    <cellStyle name="Style 21 2" xfId="252" xr:uid="{00000000-0005-0000-0000-000084110000}"/>
    <cellStyle name="Style 21 2 10" xfId="15248" xr:uid="{0CF2151F-9AEC-4B8A-8B0D-4F9AFABE710A}"/>
    <cellStyle name="Style 21 2 11" xfId="15249" xr:uid="{200C49A2-EF99-42A1-AECC-FC426C786890}"/>
    <cellStyle name="Style 21 2 12" xfId="15247" xr:uid="{B6B1548A-5717-4310-8AE4-D12AA373DBB5}"/>
    <cellStyle name="Style 21 2 2" xfId="3098" xr:uid="{00000000-0005-0000-0000-000085110000}"/>
    <cellStyle name="Style 21 2 2 2" xfId="15251" xr:uid="{DCEAB255-F930-4F26-905F-088F91494A5C}"/>
    <cellStyle name="Style 21 2 2 2 2" xfId="15252" xr:uid="{3003895F-60E7-44D3-BF4C-9F610E763EA7}"/>
    <cellStyle name="Style 21 2 2 3" xfId="15253" xr:uid="{3DAC5099-FDC9-48C6-BBFE-EECCC04C0CA4}"/>
    <cellStyle name="Style 21 2 2 3 2" xfId="15254" xr:uid="{8185266F-3211-4A70-8182-94AA98BAEA3A}"/>
    <cellStyle name="Style 21 2 2 4" xfId="15255" xr:uid="{931F1438-D3B1-4366-B20F-D73F490CA68E}"/>
    <cellStyle name="Style 21 2 2 5" xfId="15256" xr:uid="{E69E435E-2C8E-4939-8509-D2436FECB001}"/>
    <cellStyle name="Style 21 2 2 6" xfId="15250" xr:uid="{0BE5FA9C-783C-4EEE-8C9B-3D63BA6B8755}"/>
    <cellStyle name="Style 21 2 3" xfId="3097" xr:uid="{00000000-0005-0000-0000-000086110000}"/>
    <cellStyle name="Style 21 2 3 2" xfId="15258" xr:uid="{DAF2E127-4A76-41BF-B1BE-C7968E55E46E}"/>
    <cellStyle name="Style 21 2 3 2 2" xfId="15259" xr:uid="{E40D6849-FD4E-4850-9A32-8522C440EDEE}"/>
    <cellStyle name="Style 21 2 3 3" xfId="15260" xr:uid="{74309CBC-2C6F-41AE-893A-F22B6C1A13D3}"/>
    <cellStyle name="Style 21 2 3 3 2" xfId="15261" xr:uid="{B04F3E51-F144-47B0-8504-18DB021F9EB5}"/>
    <cellStyle name="Style 21 2 3 4" xfId="15262" xr:uid="{E14DC892-65DD-4184-A1E8-BF5C376766A1}"/>
    <cellStyle name="Style 21 2 3 5" xfId="15257" xr:uid="{335F20BA-1ED8-48D1-9F8D-C29C703BBD86}"/>
    <cellStyle name="Style 21 2 4" xfId="15263" xr:uid="{5DCB6937-15D2-4AA9-B9A3-75BAFAF4D840}"/>
    <cellStyle name="Style 21 2 4 2" xfId="15264" xr:uid="{22778EE2-BD28-4684-B1E5-1A6107A9BB9C}"/>
    <cellStyle name="Style 21 2 4 2 2" xfId="15265" xr:uid="{94AC037A-99F5-49BB-81B8-92933749F639}"/>
    <cellStyle name="Style 21 2 4 3" xfId="15266" xr:uid="{B06BDC11-6C94-4BBE-9BA5-75D5D5438E05}"/>
    <cellStyle name="Style 21 2 4 3 2" xfId="15267" xr:uid="{6AD5F569-D8FC-4919-955C-DA52E0B02035}"/>
    <cellStyle name="Style 21 2 4 4" xfId="15268" xr:uid="{D818C9E9-654D-40DF-8D91-4663F2C0CC4B}"/>
    <cellStyle name="Style 21 2 5" xfId="15269" xr:uid="{73B4FCAE-C646-4971-84B3-B54D90F842E2}"/>
    <cellStyle name="Style 21 2 5 2" xfId="15270" xr:uid="{F446A992-6B26-4EE1-96B1-279B127FA1D6}"/>
    <cellStyle name="Style 21 2 5 2 2" xfId="15271" xr:uid="{BE6BBCF0-CC57-4705-85BB-58ECAE7CD045}"/>
    <cellStyle name="Style 21 2 5 3" xfId="15272" xr:uid="{139CD8E0-DC0C-4D5C-9E19-0FC0D55451E1}"/>
    <cellStyle name="Style 21 2 5 3 2" xfId="15273" xr:uid="{8C58E3EF-E090-4D14-8293-11B9738BD575}"/>
    <cellStyle name="Style 21 2 5 4" xfId="15274" xr:uid="{02050642-CAAE-4753-9EF6-C49C61952D01}"/>
    <cellStyle name="Style 21 2 5 4 2" xfId="15275" xr:uid="{BF19E814-656E-42F7-A482-65F1F72DDD28}"/>
    <cellStyle name="Style 21 2 5 5" xfId="15276" xr:uid="{62942415-435D-4415-AB1B-CAF37185EE8F}"/>
    <cellStyle name="Style 21 2 6" xfId="15277" xr:uid="{1F650680-5468-4895-86E7-A6AAFA5BF3B0}"/>
    <cellStyle name="Style 21 2 6 2" xfId="15278" xr:uid="{F588FE13-3B20-46EF-841B-AACF88360901}"/>
    <cellStyle name="Style 21 2 6 2 2" xfId="15279" xr:uid="{AE7FF5E6-5A6C-43A7-B6B5-63A74B83F4FC}"/>
    <cellStyle name="Style 21 2 6 3" xfId="15280" xr:uid="{21847C4E-BF45-4F33-94FA-06FD7FAEDEA9}"/>
    <cellStyle name="Style 21 2 6 3 2" xfId="15281" xr:uid="{370441CA-937B-4CB3-936C-A52AE0F8A6BC}"/>
    <cellStyle name="Style 21 2 6 4" xfId="15282" xr:uid="{23C1FA84-8B59-4D92-A209-01FE2F9C177B}"/>
    <cellStyle name="Style 21 2 7" xfId="15283" xr:uid="{F10914CC-0CAF-48E9-9816-89DBE390AFC1}"/>
    <cellStyle name="Style 21 2 7 2" xfId="15284" xr:uid="{F89E7F1B-B92B-4AE2-9024-090AFE591E5E}"/>
    <cellStyle name="Style 21 2 8" xfId="15285" xr:uid="{7778513D-9147-40E0-8760-3A6A00F52ECF}"/>
    <cellStyle name="Style 21 2 8 2" xfId="15286" xr:uid="{B2A10E9D-3097-4FDD-8C01-F2B7C32B8832}"/>
    <cellStyle name="Style 21 2 9" xfId="15287" xr:uid="{028B5957-902C-4F32-8565-528F6CD46E85}"/>
    <cellStyle name="Style 21 2 9 2" xfId="15288" xr:uid="{6FB1B1C6-39B2-4AEE-B5E8-048A51CA8203}"/>
    <cellStyle name="Style 21 3" xfId="3099" xr:uid="{00000000-0005-0000-0000-000087110000}"/>
    <cellStyle name="Style 21 3 2" xfId="4751" xr:uid="{00000000-0005-0000-0000-000088110000}"/>
    <cellStyle name="Style 21 3 2 2" xfId="15291" xr:uid="{DEBD632B-5598-42F3-8C80-DE23EC51D2EF}"/>
    <cellStyle name="Style 21 3 2 3" xfId="15290" xr:uid="{E29CA985-348A-445F-830A-5FAFF8F125CB}"/>
    <cellStyle name="Style 21 3 3" xfId="15292" xr:uid="{DE7DA413-3814-4381-8502-80069FA8A073}"/>
    <cellStyle name="Style 21 3 3 2" xfId="15293" xr:uid="{D276381C-B41D-4B66-94A7-A28D4D979BB2}"/>
    <cellStyle name="Style 21 3 4" xfId="15294" xr:uid="{0019AB29-9A57-4FBD-814C-E2D6F15C9C48}"/>
    <cellStyle name="Style 21 3 5" xfId="15295" xr:uid="{2E0DE9C0-2E71-44A6-82CE-8BEDF33CC618}"/>
    <cellStyle name="Style 21 3 6" xfId="15289" xr:uid="{BB660C22-23C8-4DFC-BDE2-426FDD725CAB}"/>
    <cellStyle name="Style 21 4" xfId="3100" xr:uid="{00000000-0005-0000-0000-000089110000}"/>
    <cellStyle name="Style 21 4 2" xfId="15297" xr:uid="{75AA0682-1541-4837-8F87-EA7C4E1781B5}"/>
    <cellStyle name="Style 21 4 2 2" xfId="15298" xr:uid="{92BB9AD2-7D4E-432D-A96D-381BAF659F26}"/>
    <cellStyle name="Style 21 4 3" xfId="15299" xr:uid="{79F5579D-4B67-4A7F-89BC-11755876DA6B}"/>
    <cellStyle name="Style 21 4 3 2" xfId="15300" xr:uid="{CCA9AB6F-827B-44D0-83E0-A3E247AC3238}"/>
    <cellStyle name="Style 21 4 4" xfId="15301" xr:uid="{91DD9EF4-249F-42F6-9891-662C0A0EB370}"/>
    <cellStyle name="Style 21 4 5" xfId="15296" xr:uid="{A19F06F9-BABC-4468-BE3F-5E9FCC73434A}"/>
    <cellStyle name="Style 21 5" xfId="3096" xr:uid="{00000000-0005-0000-0000-00008A110000}"/>
    <cellStyle name="Style 21 5 2" xfId="15303" xr:uid="{5AA8C77F-5BBF-4138-AFBA-216CE8CE133F}"/>
    <cellStyle name="Style 21 5 2 2" xfId="15304" xr:uid="{7C02B890-A53B-46C4-AC5E-14860981859A}"/>
    <cellStyle name="Style 21 5 3" xfId="15305" xr:uid="{29C9A0DF-2E54-45F6-A0FF-69AFC1CAD7E5}"/>
    <cellStyle name="Style 21 5 3 2" xfId="15306" xr:uid="{65E2BBC2-A1EE-45D3-90BD-FF7F2E1E6676}"/>
    <cellStyle name="Style 21 5 4" xfId="15307" xr:uid="{7CC139C9-80A6-468D-B882-AAA885AF04F6}"/>
    <cellStyle name="Style 21 5 5" xfId="15302" xr:uid="{1B1B93FB-6485-43A1-9651-CCAE142B63DC}"/>
    <cellStyle name="Style 21 6" xfId="15308" xr:uid="{9B3A527F-1AD0-4823-ADB7-A60448A3B086}"/>
    <cellStyle name="Style 21 6 2" xfId="15309" xr:uid="{E8B6CE59-6686-493D-BA61-A76A7D154FC0}"/>
    <cellStyle name="Style 21 6 2 2" xfId="15310" xr:uid="{818ECE25-AFE0-40A3-9AC8-A649C339C03E}"/>
    <cellStyle name="Style 21 6 3" xfId="15311" xr:uid="{2C5CBBF7-24AC-48EB-B842-BD6B18B68E7B}"/>
    <cellStyle name="Style 21 6 3 2" xfId="15312" xr:uid="{8A44009C-92A8-4880-8CE3-93E063186838}"/>
    <cellStyle name="Style 21 6 4" xfId="15313" xr:uid="{7A2EA2DC-AB4A-42F0-8682-87E5E8D7351D}"/>
    <cellStyle name="Style 21 6 4 2" xfId="15314" xr:uid="{44AC4911-CC98-4463-869A-E7181CD3A934}"/>
    <cellStyle name="Style 21 6 5" xfId="15315" xr:uid="{A925AD31-1083-4569-8D0E-8467BEA0534E}"/>
    <cellStyle name="Style 21 7" xfId="15316" xr:uid="{98D1EDCE-9EB5-4B77-B74D-3722F61CBDB0}"/>
    <cellStyle name="Style 21 7 2" xfId="15317" xr:uid="{BF9D6BEB-C847-4B20-9153-076690C6575C}"/>
    <cellStyle name="Style 21 7 2 2" xfId="15318" xr:uid="{F2CFDC75-EA3E-4019-AE26-4C5D8437B59A}"/>
    <cellStyle name="Style 21 7 3" xfId="15319" xr:uid="{D97A9B05-2E46-4B51-95F6-67DD25824705}"/>
    <cellStyle name="Style 21 7 3 2" xfId="15320" xr:uid="{7373EE4D-17D5-493A-ADE4-2AB21862577C}"/>
    <cellStyle name="Style 21 7 4" xfId="15321" xr:uid="{ED96E6DD-6CE1-43B0-8A42-F2433EBD53C0}"/>
    <cellStyle name="Style 21 8" xfId="15322" xr:uid="{F49C5243-6B82-4D7D-B03A-F4CE74F29023}"/>
    <cellStyle name="Style 21 8 2" xfId="15323" xr:uid="{FC75E376-2F66-4413-B9BF-C2F37B663E3E}"/>
    <cellStyle name="Style 21 9" xfId="15324" xr:uid="{61E9B05D-54B8-4203-8E69-FF246E8658AA}"/>
    <cellStyle name="Style 21 9 2" xfId="15325" xr:uid="{78C7807B-70D1-487D-B2D0-FACBCEC775CC}"/>
    <cellStyle name="Style 22" xfId="253" xr:uid="{00000000-0005-0000-0000-00008B110000}"/>
    <cellStyle name="Style 22 10" xfId="15327" xr:uid="{BCE792E6-FBE1-46AD-B747-FBA5A0B43022}"/>
    <cellStyle name="Style 22 11" xfId="15328" xr:uid="{3A3641B0-029D-4D63-99AE-0C262A5524A5}"/>
    <cellStyle name="Style 22 12" xfId="15326" xr:uid="{F8375A29-F082-4BF7-BAFF-72B8947844C8}"/>
    <cellStyle name="Style 22 2" xfId="3102" xr:uid="{00000000-0005-0000-0000-00008C110000}"/>
    <cellStyle name="Style 22 2 2" xfId="15330" xr:uid="{663CD6F9-A496-47BC-8DFD-D154A33085EC}"/>
    <cellStyle name="Style 22 2 2 2" xfId="15331" xr:uid="{6BAC19B7-38C7-40C3-B8B8-2FD6A297A5C5}"/>
    <cellStyle name="Style 22 2 3" xfId="15332" xr:uid="{015D13D0-D11E-415C-8E84-BD475313A1E2}"/>
    <cellStyle name="Style 22 2 3 2" xfId="15333" xr:uid="{73B862B1-8C1E-49E9-AFEB-79855180DFA6}"/>
    <cellStyle name="Style 22 2 4" xfId="15334" xr:uid="{D327F47F-603F-4929-A228-8366C885671C}"/>
    <cellStyle name="Style 22 2 5" xfId="15335" xr:uid="{A5F94812-CFB9-4813-B214-306DFDB02FD8}"/>
    <cellStyle name="Style 22 2 6" xfId="15329" xr:uid="{1959F399-FA2A-4811-8A60-34F45A588DD6}"/>
    <cellStyle name="Style 22 3" xfId="3101" xr:uid="{00000000-0005-0000-0000-00008D110000}"/>
    <cellStyle name="Style 22 3 2" xfId="15337" xr:uid="{61C4AA32-73AF-4B26-A7C5-A401E8CA17B1}"/>
    <cellStyle name="Style 22 3 2 2" xfId="15338" xr:uid="{921C11F4-5859-46F4-B3C6-96044493E931}"/>
    <cellStyle name="Style 22 3 3" xfId="15339" xr:uid="{F970F828-A6E7-4F91-B6EA-38FEC75697DC}"/>
    <cellStyle name="Style 22 3 3 2" xfId="15340" xr:uid="{34176959-AD3C-4321-A25B-51AD27E26EF1}"/>
    <cellStyle name="Style 22 3 4" xfId="15341" xr:uid="{3CA24337-35BF-4452-9AFF-7EEBD3AF6868}"/>
    <cellStyle name="Style 22 3 5" xfId="15336" xr:uid="{53FDEB76-C914-4BFD-B288-62CC73AF23F0}"/>
    <cellStyle name="Style 22 4" xfId="15342" xr:uid="{1AD717E8-C2AC-4378-A099-B01809097B39}"/>
    <cellStyle name="Style 22 4 2" xfId="15343" xr:uid="{17807F47-2C01-422F-BABB-832D2B2C77CE}"/>
    <cellStyle name="Style 22 4 2 2" xfId="15344" xr:uid="{72017520-4771-4F9E-B0E7-610B69E7AD95}"/>
    <cellStyle name="Style 22 4 3" xfId="15345" xr:uid="{8F5AD07B-E86A-4082-9900-163263BCBCBF}"/>
    <cellStyle name="Style 22 4 3 2" xfId="15346" xr:uid="{012AA07E-E3EB-4082-BACA-F39E5FC4A51A}"/>
    <cellStyle name="Style 22 4 4" xfId="15347" xr:uid="{181FA380-5E1A-4A0A-9637-6F29E355D737}"/>
    <cellStyle name="Style 22 5" xfId="15348" xr:uid="{95932797-7781-43C4-B3F8-5E69856434CE}"/>
    <cellStyle name="Style 22 5 2" xfId="15349" xr:uid="{4802E173-C537-433D-A1AA-47A1573F1080}"/>
    <cellStyle name="Style 22 5 2 2" xfId="15350" xr:uid="{4CED5BFB-6595-4B2A-AF08-F29D35C54117}"/>
    <cellStyle name="Style 22 5 3" xfId="15351" xr:uid="{7132F93D-74C2-4990-990A-90CEECFBDBCD}"/>
    <cellStyle name="Style 22 5 3 2" xfId="15352" xr:uid="{FFD45A67-B57B-4A04-9C3E-17B4C2C276E9}"/>
    <cellStyle name="Style 22 5 4" xfId="15353" xr:uid="{BFFFD0D2-2E35-4DC5-82E4-068BEED8D8F8}"/>
    <cellStyle name="Style 22 5 4 2" xfId="15354" xr:uid="{8D536CC4-915C-41AF-8309-42177CFAD5B3}"/>
    <cellStyle name="Style 22 5 5" xfId="15355" xr:uid="{F31F2D22-EBEA-4D05-A715-49CC604477C9}"/>
    <cellStyle name="Style 22 6" xfId="15356" xr:uid="{84A1EBBE-758A-45E3-8339-CE7C28C9FC46}"/>
    <cellStyle name="Style 22 6 2" xfId="15357" xr:uid="{19BF6845-2FC6-4D54-A552-4200865067CA}"/>
    <cellStyle name="Style 22 6 2 2" xfId="15358" xr:uid="{329FBFD7-360C-4A92-AC58-79B5DDFC75B7}"/>
    <cellStyle name="Style 22 6 3" xfId="15359" xr:uid="{D37F1750-9C26-45EF-AD0B-1316FA85E4F8}"/>
    <cellStyle name="Style 22 6 3 2" xfId="15360" xr:uid="{B7866F07-93E4-448F-A808-3C619D5B95F1}"/>
    <cellStyle name="Style 22 6 4" xfId="15361" xr:uid="{60AAEAEA-A9C5-47A3-A56C-FFA43DE12C0C}"/>
    <cellStyle name="Style 22 7" xfId="15362" xr:uid="{E8EB6ED5-07DB-4D3D-B579-F4B578AC5D81}"/>
    <cellStyle name="Style 22 7 2" xfId="15363" xr:uid="{1F1E31C5-9286-43DF-B229-238078598E35}"/>
    <cellStyle name="Style 22 8" xfId="15364" xr:uid="{2E934621-41C5-4120-9C4D-5CCFA815D435}"/>
    <cellStyle name="Style 22 8 2" xfId="15365" xr:uid="{3AA172FD-D8AE-4358-A929-BF65BC832D5A}"/>
    <cellStyle name="Style 22 9" xfId="15366" xr:uid="{A5EC0199-5FA7-43DB-A69D-C59D6BD94EB5}"/>
    <cellStyle name="Style 22 9 2" xfId="15367" xr:uid="{C12C49DE-E610-4513-BB24-F1D58948E215}"/>
    <cellStyle name="Style 23" xfId="254" xr:uid="{00000000-0005-0000-0000-00008E110000}"/>
    <cellStyle name="Style 23 10" xfId="15369" xr:uid="{039C0806-70C9-4233-A267-050FD9EA2FBC}"/>
    <cellStyle name="Style 23 11" xfId="15370" xr:uid="{4F0F727B-DBF0-40B4-A3BD-756730BE8603}"/>
    <cellStyle name="Style 23 12" xfId="15368" xr:uid="{93EBA26A-2CAA-45D1-8644-6D1907080CBC}"/>
    <cellStyle name="Style 23 2" xfId="3104" xr:uid="{00000000-0005-0000-0000-00008F110000}"/>
    <cellStyle name="Style 23 2 2" xfId="15372" xr:uid="{EB7BB27B-10B3-4C09-B8D1-651EC7882978}"/>
    <cellStyle name="Style 23 2 2 2" xfId="15373" xr:uid="{B01425AC-7473-4344-AA9B-8C00926EE3F5}"/>
    <cellStyle name="Style 23 2 3" xfId="15374" xr:uid="{B1A738B0-7B83-4D39-AA00-E1F3E7627A6F}"/>
    <cellStyle name="Style 23 2 3 2" xfId="15375" xr:uid="{D3E474DA-473C-4D6E-94A6-D23BB5703F03}"/>
    <cellStyle name="Style 23 2 4" xfId="15376" xr:uid="{37893DDF-DD9A-4907-9EEA-E656382B0D81}"/>
    <cellStyle name="Style 23 2 5" xfId="15377" xr:uid="{D0B4DC84-ABD8-494B-8BC7-962D11293F14}"/>
    <cellStyle name="Style 23 2 6" xfId="15371" xr:uid="{16748ABF-D445-4F55-8157-A0130A8D0A91}"/>
    <cellStyle name="Style 23 3" xfId="3103" xr:uid="{00000000-0005-0000-0000-000090110000}"/>
    <cellStyle name="Style 23 3 2" xfId="15379" xr:uid="{6BB305A0-0B44-4E42-86AB-740F9C081E19}"/>
    <cellStyle name="Style 23 3 2 2" xfId="15380" xr:uid="{F9181639-3C06-4251-84CB-FA1713F667F5}"/>
    <cellStyle name="Style 23 3 3" xfId="15381" xr:uid="{EFF0DDD0-CC70-49AD-969C-E2522584CE03}"/>
    <cellStyle name="Style 23 3 3 2" xfId="15382" xr:uid="{FCDC25A2-D74E-42AF-89DA-7DAF84552DB1}"/>
    <cellStyle name="Style 23 3 4" xfId="15383" xr:uid="{F9440366-D69F-4E46-A593-275A345EACBF}"/>
    <cellStyle name="Style 23 3 5" xfId="15378" xr:uid="{67A91876-7E6E-4EB5-8ACA-F8477569387D}"/>
    <cellStyle name="Style 23 4" xfId="15384" xr:uid="{E03BB911-A88D-4B08-83EE-AD6603888A7E}"/>
    <cellStyle name="Style 23 4 2" xfId="15385" xr:uid="{80EE5F07-6296-482C-8903-95ADA9F77541}"/>
    <cellStyle name="Style 23 4 2 2" xfId="15386" xr:uid="{B7F29E6A-1E25-4F71-9160-E5C9E68C8E34}"/>
    <cellStyle name="Style 23 4 3" xfId="15387" xr:uid="{C09C593C-3361-4DB8-AD19-DECB4915B851}"/>
    <cellStyle name="Style 23 4 3 2" xfId="15388" xr:uid="{809EE75C-52D0-482E-AD74-00AA06339EB9}"/>
    <cellStyle name="Style 23 4 4" xfId="15389" xr:uid="{BFEF10D6-BC56-437C-AB09-DF25F1B69457}"/>
    <cellStyle name="Style 23 5" xfId="15390" xr:uid="{A441FA70-3526-4763-B552-D68D2F7904F4}"/>
    <cellStyle name="Style 23 5 2" xfId="15391" xr:uid="{2F0B28DB-C014-4305-9B41-BF399D6FB438}"/>
    <cellStyle name="Style 23 5 2 2" xfId="15392" xr:uid="{E4D6A05F-9363-4E9D-AD7F-19AD31773D52}"/>
    <cellStyle name="Style 23 5 3" xfId="15393" xr:uid="{8ED4525B-A5CE-479A-8DAE-A829FA16D915}"/>
    <cellStyle name="Style 23 5 3 2" xfId="15394" xr:uid="{212FC694-6DD6-40E5-AF6A-E006F22DA8F2}"/>
    <cellStyle name="Style 23 5 4" xfId="15395" xr:uid="{E14445E4-1770-4F05-B300-447C1692AB52}"/>
    <cellStyle name="Style 23 5 4 2" xfId="15396" xr:uid="{EBB39651-3CE3-479C-88DA-EBFEA4837DD2}"/>
    <cellStyle name="Style 23 5 5" xfId="15397" xr:uid="{4DDAD824-0CCE-41F8-A1B5-DDFD4CD0A0EF}"/>
    <cellStyle name="Style 23 6" xfId="15398" xr:uid="{95635F50-E626-48A8-9743-D9510AECD301}"/>
    <cellStyle name="Style 23 6 2" xfId="15399" xr:uid="{48F3396E-0044-4EEB-8AE3-5DE3BA27C3F5}"/>
    <cellStyle name="Style 23 6 2 2" xfId="15400" xr:uid="{6D9EB9DF-9159-4CD8-8671-94D14CCB03DA}"/>
    <cellStyle name="Style 23 6 3" xfId="15401" xr:uid="{7DE6DEB5-AEDF-4331-A750-2565816A1BEC}"/>
    <cellStyle name="Style 23 6 3 2" xfId="15402" xr:uid="{F96F44AD-112A-4092-84C2-935CD0F244FD}"/>
    <cellStyle name="Style 23 6 4" xfId="15403" xr:uid="{75B5DBF0-43A7-45C2-A0BC-ABBD8710ABF0}"/>
    <cellStyle name="Style 23 7" xfId="15404" xr:uid="{8B978CB4-E31B-4FA7-8B48-F3880AC046D5}"/>
    <cellStyle name="Style 23 7 2" xfId="15405" xr:uid="{203D78C7-AB77-400C-AF1D-604E9C1ACCBD}"/>
    <cellStyle name="Style 23 8" xfId="15406" xr:uid="{242A3CE3-7056-4A81-B024-A604B7F02569}"/>
    <cellStyle name="Style 23 8 2" xfId="15407" xr:uid="{D27A27AD-44B6-4274-9524-80F94C8430C8}"/>
    <cellStyle name="Style 23 9" xfId="15408" xr:uid="{5A801A0A-2BC2-461E-A4FE-A17CC11535D6}"/>
    <cellStyle name="Style 23 9 2" xfId="15409" xr:uid="{ADEEE51F-95D2-420F-A526-6612A6F6E6D2}"/>
    <cellStyle name="Style 24" xfId="255" xr:uid="{00000000-0005-0000-0000-000091110000}"/>
    <cellStyle name="Style 24 10" xfId="15411" xr:uid="{E23B35E0-A786-4AB1-B843-3BF0AE490578}"/>
    <cellStyle name="Style 24 11" xfId="15412" xr:uid="{3861ECCC-E153-472B-BF30-DCF3B256C421}"/>
    <cellStyle name="Style 24 12" xfId="15410" xr:uid="{1C76DFB4-7327-4260-B3A3-2C2678E82C4E}"/>
    <cellStyle name="Style 24 2" xfId="3106" xr:uid="{00000000-0005-0000-0000-000092110000}"/>
    <cellStyle name="Style 24 2 2" xfId="15414" xr:uid="{188A1EDF-1F64-4AA1-BBE6-CF73737C085D}"/>
    <cellStyle name="Style 24 2 2 2" xfId="15415" xr:uid="{7B5983C0-B891-4E52-9E5E-C0B6BA0C7BEA}"/>
    <cellStyle name="Style 24 2 3" xfId="15416" xr:uid="{B2954739-E34A-4D4C-B1A3-8324BDE6558D}"/>
    <cellStyle name="Style 24 2 3 2" xfId="15417" xr:uid="{A47710A3-12D7-4389-9F60-C5936976E351}"/>
    <cellStyle name="Style 24 2 4" xfId="15418" xr:uid="{CF1FD507-4F41-4B16-A8CB-AB59E273AB61}"/>
    <cellStyle name="Style 24 2 5" xfId="15419" xr:uid="{D6C3AA45-0EF6-418E-9E6F-A1A67CF12B20}"/>
    <cellStyle name="Style 24 2 6" xfId="15413" xr:uid="{5B4D016B-276C-4E1B-9A81-74921B37C0B2}"/>
    <cellStyle name="Style 24 3" xfId="3105" xr:uid="{00000000-0005-0000-0000-000093110000}"/>
    <cellStyle name="Style 24 3 2" xfId="15421" xr:uid="{9F4D89D8-DE3E-4498-A4B3-83C7059F638C}"/>
    <cellStyle name="Style 24 3 2 2" xfId="15422" xr:uid="{18FF10D2-A486-417E-867A-C9FEA2C47F77}"/>
    <cellStyle name="Style 24 3 3" xfId="15423" xr:uid="{EA0E9F3D-EC57-4AFF-818B-EDDF339598BD}"/>
    <cellStyle name="Style 24 3 3 2" xfId="15424" xr:uid="{F9BF1D52-4D01-4E5B-B02A-77C262FCC957}"/>
    <cellStyle name="Style 24 3 4" xfId="15425" xr:uid="{9D61B96E-EE4D-4EC0-B7F5-32FF8D64EB29}"/>
    <cellStyle name="Style 24 3 5" xfId="15420" xr:uid="{B7361123-A2D5-446F-BD16-F47C6BB44C50}"/>
    <cellStyle name="Style 24 4" xfId="15426" xr:uid="{A4CA18CF-E863-4AEC-95D6-22E7FF668D74}"/>
    <cellStyle name="Style 24 4 2" xfId="15427" xr:uid="{F079D2B8-E983-41A8-8D5A-4C1FAACFC9A8}"/>
    <cellStyle name="Style 24 4 2 2" xfId="15428" xr:uid="{35203D08-F111-4D95-8F83-162D7BBF45D6}"/>
    <cellStyle name="Style 24 4 3" xfId="15429" xr:uid="{D84F02B9-7C41-46FB-9B38-EBAF94536848}"/>
    <cellStyle name="Style 24 4 3 2" xfId="15430" xr:uid="{99F61302-C6F6-457C-B197-EB64DA318612}"/>
    <cellStyle name="Style 24 4 4" xfId="15431" xr:uid="{8EFF399F-2735-47B2-8880-FFBBF8DCC4E6}"/>
    <cellStyle name="Style 24 5" xfId="15432" xr:uid="{DB7AD799-C917-4B45-BC8E-B6B23AD9C5E6}"/>
    <cellStyle name="Style 24 5 2" xfId="15433" xr:uid="{BDCA548B-16B6-49AB-97FB-E06F03BD55F4}"/>
    <cellStyle name="Style 24 5 2 2" xfId="15434" xr:uid="{F7BEE312-47FF-4C10-9BBA-B581D57C9002}"/>
    <cellStyle name="Style 24 5 3" xfId="15435" xr:uid="{D8085D13-D728-4254-BB60-80068B42C44A}"/>
    <cellStyle name="Style 24 5 3 2" xfId="15436" xr:uid="{8A97A3E8-796B-40D9-BD3C-F9E650ECC077}"/>
    <cellStyle name="Style 24 5 4" xfId="15437" xr:uid="{C835D8AB-C295-4F7F-BAC3-0FF6380C9046}"/>
    <cellStyle name="Style 24 5 4 2" xfId="15438" xr:uid="{AD6702CD-CE94-4310-8151-EB6744FE2F5E}"/>
    <cellStyle name="Style 24 5 5" xfId="15439" xr:uid="{1BD1DF56-0C98-4BE3-9002-4C7C41F21762}"/>
    <cellStyle name="Style 24 6" xfId="15440" xr:uid="{7940A26E-08B9-4148-81E0-C184CF873E55}"/>
    <cellStyle name="Style 24 6 2" xfId="15441" xr:uid="{0293C002-ADD3-4341-BAD2-7D870E5428AA}"/>
    <cellStyle name="Style 24 6 2 2" xfId="15442" xr:uid="{3CDD4F0C-2241-4970-94B0-99F19E2AD26E}"/>
    <cellStyle name="Style 24 6 3" xfId="15443" xr:uid="{8061232F-8A3F-4C9D-91BF-9A6351875772}"/>
    <cellStyle name="Style 24 6 3 2" xfId="15444" xr:uid="{D884A33B-3927-4A84-862D-8691714F513D}"/>
    <cellStyle name="Style 24 6 4" xfId="15445" xr:uid="{52877F9C-BC4A-4BC4-9818-61DAEA388B33}"/>
    <cellStyle name="Style 24 7" xfId="15446" xr:uid="{ACADECB9-5DD1-4562-B8FA-C95B26D13762}"/>
    <cellStyle name="Style 24 7 2" xfId="15447" xr:uid="{60B227C8-A243-49D1-9BF0-0D3E8375A332}"/>
    <cellStyle name="Style 24 8" xfId="15448" xr:uid="{5E62F585-652F-45EF-A7BE-A19F20CFD8C7}"/>
    <cellStyle name="Style 24 8 2" xfId="15449" xr:uid="{FB4B91A0-FC5D-4DA0-961B-2E8877F268FC}"/>
    <cellStyle name="Style 24 9" xfId="15450" xr:uid="{26DCE5BB-DC02-4369-BD63-74932BB268D7}"/>
    <cellStyle name="Style 24 9 2" xfId="15451" xr:uid="{0CA7B728-E458-49E5-871D-BFDA78198C66}"/>
    <cellStyle name="Style 25" xfId="256" xr:uid="{00000000-0005-0000-0000-000094110000}"/>
    <cellStyle name="Style 25 10" xfId="15453" xr:uid="{2897D416-B65D-4AA3-9C24-FEC22E96002B}"/>
    <cellStyle name="Style 25 10 2" xfId="15454" xr:uid="{85672461-590D-4824-8C05-ECF717D95046}"/>
    <cellStyle name="Style 25 11" xfId="15455" xr:uid="{D75F5F4A-A0A2-408B-B762-9E53A448BAE5}"/>
    <cellStyle name="Style 25 12" xfId="15456" xr:uid="{982563F6-F71A-40F2-8727-D21763829EC4}"/>
    <cellStyle name="Style 25 13" xfId="15452" xr:uid="{0B788DF9-017A-484A-A3F2-65CD8C187BAA}"/>
    <cellStyle name="Style 25 2" xfId="257" xr:uid="{00000000-0005-0000-0000-000095110000}"/>
    <cellStyle name="Style 25 2 10" xfId="15458" xr:uid="{913AB1C1-B53A-47C9-83BB-ABA80FD0CA24}"/>
    <cellStyle name="Style 25 2 11" xfId="15459" xr:uid="{D627561D-06B1-4359-8EC6-81273269CFBE}"/>
    <cellStyle name="Style 25 2 12" xfId="15457" xr:uid="{CAD28A77-F981-4FE3-A2E7-C8E3F34AFCF3}"/>
    <cellStyle name="Style 25 2 2" xfId="4752" xr:uid="{00000000-0005-0000-0000-000096110000}"/>
    <cellStyle name="Style 25 2 2 2" xfId="15461" xr:uid="{7093F5C7-9CC3-4705-832C-0742EECFA91B}"/>
    <cellStyle name="Style 25 2 2 2 2" xfId="15462" xr:uid="{22A806EE-60C8-4F05-AC02-C8C93C22B842}"/>
    <cellStyle name="Style 25 2 2 3" xfId="15463" xr:uid="{236271F3-7155-45A9-BDC5-06299010B78D}"/>
    <cellStyle name="Style 25 2 2 3 2" xfId="15464" xr:uid="{0F2E66D1-C811-4D33-ACD7-274E4E6BF8C3}"/>
    <cellStyle name="Style 25 2 2 4" xfId="15465" xr:uid="{F61C4AF8-2B2F-454E-A430-297BDE0B044E}"/>
    <cellStyle name="Style 25 2 2 5" xfId="15466" xr:uid="{FBF35600-990E-4F93-B6D4-B14DA6BB2EC7}"/>
    <cellStyle name="Style 25 2 2 6" xfId="15460" xr:uid="{D7B1FC95-E20D-43BD-9BCE-B4BB17CB07ED}"/>
    <cellStyle name="Style 25 2 3" xfId="15467" xr:uid="{82ABCAE6-471D-4A90-99F2-4B90BB444BF9}"/>
    <cellStyle name="Style 25 2 3 2" xfId="15468" xr:uid="{29DCA869-DE2B-4EB3-9993-2A79D4ED2814}"/>
    <cellStyle name="Style 25 2 3 2 2" xfId="15469" xr:uid="{7AC633FE-C5B5-4FEA-8AA2-F74F4C6E0669}"/>
    <cellStyle name="Style 25 2 3 3" xfId="15470" xr:uid="{8F654157-B61E-49BD-94D4-A32E92F69E1D}"/>
    <cellStyle name="Style 25 2 3 3 2" xfId="15471" xr:uid="{B226E6B7-9056-49B8-A324-5DEFCDA3E53A}"/>
    <cellStyle name="Style 25 2 3 4" xfId="15472" xr:uid="{E65F3595-42B5-48DC-8B6B-DAEB187EA4EE}"/>
    <cellStyle name="Style 25 2 4" xfId="15473" xr:uid="{0C10CD3C-7F25-47BB-8722-0069E6BC252F}"/>
    <cellStyle name="Style 25 2 4 2" xfId="15474" xr:uid="{B7580A1F-4944-4DB5-A980-59BF04B9E688}"/>
    <cellStyle name="Style 25 2 4 2 2" xfId="15475" xr:uid="{953BC888-979E-4CC8-9B59-0614DB42CD58}"/>
    <cellStyle name="Style 25 2 4 3" xfId="15476" xr:uid="{4E3A1296-6182-42FA-B837-E66F15736275}"/>
    <cellStyle name="Style 25 2 4 3 2" xfId="15477" xr:uid="{6064CFE9-952B-4F8F-A7F7-57FE39330AE7}"/>
    <cellStyle name="Style 25 2 4 4" xfId="15478" xr:uid="{7A77BBAF-EF63-424C-A32D-9D4B091841C8}"/>
    <cellStyle name="Style 25 2 5" xfId="15479" xr:uid="{26743987-57A6-48EB-ADB3-CF67846AC145}"/>
    <cellStyle name="Style 25 2 5 2" xfId="15480" xr:uid="{A30D3F21-4A8B-48D0-9FA5-12965020736C}"/>
    <cellStyle name="Style 25 2 5 2 2" xfId="15481" xr:uid="{BBC3FBA7-D6BE-49E5-A50A-72E8CECC9D92}"/>
    <cellStyle name="Style 25 2 5 3" xfId="15482" xr:uid="{884A1A40-361E-480F-AA3B-A31E190599F9}"/>
    <cellStyle name="Style 25 2 5 3 2" xfId="15483" xr:uid="{A6637F6B-2B21-4534-8CF5-18646C557032}"/>
    <cellStyle name="Style 25 2 5 4" xfId="15484" xr:uid="{D6F5E403-E5D3-4C06-8530-4F7F2D8BF0A6}"/>
    <cellStyle name="Style 25 2 5 4 2" xfId="15485" xr:uid="{66C9043E-2F5F-436F-91CB-2ECAFF825224}"/>
    <cellStyle name="Style 25 2 5 5" xfId="15486" xr:uid="{0E7CCE3E-4B61-41B1-B8FE-1EF3E8CD4E78}"/>
    <cellStyle name="Style 25 2 6" xfId="15487" xr:uid="{79595FFF-23C0-4C23-B509-7BD5F3B97743}"/>
    <cellStyle name="Style 25 2 6 2" xfId="15488" xr:uid="{DEC7DBE5-9A20-4EDD-BCEE-D6ABC9BBDC50}"/>
    <cellStyle name="Style 25 2 6 2 2" xfId="15489" xr:uid="{65391BC7-16FD-4BFE-AA11-8D9AB003CBEC}"/>
    <cellStyle name="Style 25 2 6 3" xfId="15490" xr:uid="{7505A745-475A-4274-851B-480005D7D8BA}"/>
    <cellStyle name="Style 25 2 6 3 2" xfId="15491" xr:uid="{FD59BCC1-59A0-4E2F-99D9-EA5926B53AA3}"/>
    <cellStyle name="Style 25 2 6 4" xfId="15492" xr:uid="{5BF36DF6-F916-4A9E-94E3-DB79D62022A5}"/>
    <cellStyle name="Style 25 2 7" xfId="15493" xr:uid="{56EB4337-8A89-4FA0-8A09-3F7019C13999}"/>
    <cellStyle name="Style 25 2 7 2" xfId="15494" xr:uid="{B0998E17-6526-46CF-AE93-22400EAEC705}"/>
    <cellStyle name="Style 25 2 8" xfId="15495" xr:uid="{1FFF0CBA-FEC6-409B-A599-67C01450A0F9}"/>
    <cellStyle name="Style 25 2 8 2" xfId="15496" xr:uid="{B35FF172-A445-47B2-B645-D79D108128C4}"/>
    <cellStyle name="Style 25 2 9" xfId="15497" xr:uid="{83EC97C5-4D81-4E14-B14C-9EA0A178A772}"/>
    <cellStyle name="Style 25 2 9 2" xfId="15498" xr:uid="{26426EF8-1111-496B-A8C3-1283A53BB5F1}"/>
    <cellStyle name="Style 25 3" xfId="3108" xr:uid="{00000000-0005-0000-0000-000097110000}"/>
    <cellStyle name="Style 25 3 2" xfId="4753" xr:uid="{00000000-0005-0000-0000-000098110000}"/>
    <cellStyle name="Style 25 3 2 2" xfId="15501" xr:uid="{120F3382-991A-4776-B0FB-BE5D57A98840}"/>
    <cellStyle name="Style 25 3 2 3" xfId="15500" xr:uid="{C8207E0C-1068-430E-9F19-F905946C0B41}"/>
    <cellStyle name="Style 25 3 3" xfId="15502" xr:uid="{88DE5B4F-4860-470B-A975-8D20FA1A5DE8}"/>
    <cellStyle name="Style 25 3 3 2" xfId="15503" xr:uid="{C55A78D7-B79F-4628-80B8-289D202E5202}"/>
    <cellStyle name="Style 25 3 4" xfId="15504" xr:uid="{9AF4B64F-0A7E-43AE-8D98-A91043F15A23}"/>
    <cellStyle name="Style 25 3 5" xfId="15505" xr:uid="{C31DE91B-9F8F-40FC-9C3F-160B802B8C88}"/>
    <cellStyle name="Style 25 3 6" xfId="15499" xr:uid="{DFDDC0DA-B046-4105-BF61-5CB2D187DA4C}"/>
    <cellStyle name="Style 25 4" xfId="3107" xr:uid="{00000000-0005-0000-0000-000099110000}"/>
    <cellStyle name="Style 25 4 2" xfId="15507" xr:uid="{194F1BBD-BC7F-4BB8-986E-B778F1C5CBAC}"/>
    <cellStyle name="Style 25 4 2 2" xfId="15508" xr:uid="{5005337B-F0C8-4166-B2E1-8E44A28FDE3F}"/>
    <cellStyle name="Style 25 4 3" xfId="15509" xr:uid="{39E2CB46-36B3-4BF5-A5A2-4220ED16EB3A}"/>
    <cellStyle name="Style 25 4 3 2" xfId="15510" xr:uid="{5C486E3B-4E53-4219-981D-0822CF7935A2}"/>
    <cellStyle name="Style 25 4 4" xfId="15511" xr:uid="{1B19776A-F15B-4947-BA50-22ACD2B0087E}"/>
    <cellStyle name="Style 25 4 5" xfId="15506" xr:uid="{A250A34C-A6F8-4233-B7E7-08EB71B81F60}"/>
    <cellStyle name="Style 25 5" xfId="15512" xr:uid="{85E7355E-B26E-4EB6-9477-4AA4557A9B31}"/>
    <cellStyle name="Style 25 5 2" xfId="15513" xr:uid="{A2A23BCA-1EA5-427F-A0EF-4FAB1073213C}"/>
    <cellStyle name="Style 25 5 2 2" xfId="15514" xr:uid="{25676E89-3836-44FE-A618-08F3FF74C51B}"/>
    <cellStyle name="Style 25 5 3" xfId="15515" xr:uid="{5F3A17C7-60C3-49B3-8299-7B2ACD4F5BD0}"/>
    <cellStyle name="Style 25 5 3 2" xfId="15516" xr:uid="{D4902B8C-2BD9-4136-B2EA-942808FD0F25}"/>
    <cellStyle name="Style 25 5 4" xfId="15517" xr:uid="{399FE108-589C-45E8-925C-ABFB5469E6CD}"/>
    <cellStyle name="Style 25 6" xfId="15518" xr:uid="{79E921B6-EDA8-4CA9-89ED-BA12BAA58781}"/>
    <cellStyle name="Style 25 6 2" xfId="15519" xr:uid="{0FD0C0AD-F4A1-4983-BD87-33EAFECACCD8}"/>
    <cellStyle name="Style 25 6 2 2" xfId="15520" xr:uid="{1F5CB2D3-E8EE-47C4-A7DB-DE869061EBC0}"/>
    <cellStyle name="Style 25 6 3" xfId="15521" xr:uid="{E9F17F6C-BECE-4D34-B07C-36407941F297}"/>
    <cellStyle name="Style 25 6 3 2" xfId="15522" xr:uid="{64ADFCE8-CD9E-4794-B9FC-1B695DE63960}"/>
    <cellStyle name="Style 25 6 4" xfId="15523" xr:uid="{B9728AFB-93E7-4BDA-90BF-7816662AD751}"/>
    <cellStyle name="Style 25 6 4 2" xfId="15524" xr:uid="{3CA19492-7A98-4532-BDA2-469BA645D089}"/>
    <cellStyle name="Style 25 6 5" xfId="15525" xr:uid="{E8E139B9-747A-4196-8C01-927A36D68205}"/>
    <cellStyle name="Style 25 7" xfId="15526" xr:uid="{AE29B8D3-660B-4F85-ADA7-B57F121F00EA}"/>
    <cellStyle name="Style 25 7 2" xfId="15527" xr:uid="{9A256D69-752F-4862-BB69-2C904C454419}"/>
    <cellStyle name="Style 25 7 2 2" xfId="15528" xr:uid="{4681DC2B-18E9-4FDB-B60A-A78BE4DA5CDF}"/>
    <cellStyle name="Style 25 7 3" xfId="15529" xr:uid="{BB554488-AD9A-4138-8892-8801BAAE5E1C}"/>
    <cellStyle name="Style 25 7 3 2" xfId="15530" xr:uid="{83CD6B17-840A-453E-9704-CD82983825E3}"/>
    <cellStyle name="Style 25 7 4" xfId="15531" xr:uid="{624384BC-5D38-4ACC-B353-211CC69CB2E7}"/>
    <cellStyle name="Style 25 8" xfId="15532" xr:uid="{8686B130-C8A2-4876-957B-2DFF03F6B2DD}"/>
    <cellStyle name="Style 25 8 2" xfId="15533" xr:uid="{748F3C5B-9D51-449A-9E7A-6ADFB5184929}"/>
    <cellStyle name="Style 25 9" xfId="15534" xr:uid="{7DF8DA63-E76D-434E-8839-761B416ACF2C}"/>
    <cellStyle name="Style 25 9 2" xfId="15535" xr:uid="{6688005F-4FB5-4E81-A738-664B62101521}"/>
    <cellStyle name="Style 26" xfId="258" xr:uid="{00000000-0005-0000-0000-00009A110000}"/>
    <cellStyle name="Style 26 10" xfId="15537" xr:uid="{A16B5501-DA3A-4139-B2D0-2213D89AFF0E}"/>
    <cellStyle name="Style 26 11" xfId="15538" xr:uid="{43DFBA0B-CCFF-499F-AD6B-8E6C0012C2F8}"/>
    <cellStyle name="Style 26 12" xfId="15536" xr:uid="{C0DAB09E-579A-495F-8B32-BA60D83D1BEC}"/>
    <cellStyle name="Style 26 2" xfId="3110" xr:uid="{00000000-0005-0000-0000-00009B110000}"/>
    <cellStyle name="Style 26 2 2" xfId="15540" xr:uid="{ABCCF25F-CDD3-49A7-881A-DBCD5FE9A010}"/>
    <cellStyle name="Style 26 2 2 2" xfId="15541" xr:uid="{2937AD79-8282-4DD3-A0E8-850BA42DA18C}"/>
    <cellStyle name="Style 26 2 3" xfId="15542" xr:uid="{28594ABF-EE0F-4541-8105-ED52E7CE0673}"/>
    <cellStyle name="Style 26 2 3 2" xfId="15543" xr:uid="{CF7E67ED-4068-4352-AA2D-46D2737DE0AD}"/>
    <cellStyle name="Style 26 2 4" xfId="15544" xr:uid="{6C5EAE47-76C1-4B4B-8D8C-91A9674A1CC2}"/>
    <cellStyle name="Style 26 2 5" xfId="15545" xr:uid="{919234C4-FEDA-4297-BFB4-672E60FA9710}"/>
    <cellStyle name="Style 26 2 6" xfId="15539" xr:uid="{C207DC95-4A9E-48B9-8ACD-58EBAA5A48E8}"/>
    <cellStyle name="Style 26 3" xfId="3109" xr:uid="{00000000-0005-0000-0000-00009C110000}"/>
    <cellStyle name="Style 26 3 2" xfId="15547" xr:uid="{27DDC885-47D7-45A0-88CF-EBFB06EB831B}"/>
    <cellStyle name="Style 26 3 2 2" xfId="15548" xr:uid="{E0FA45AA-3A03-4ECA-A08C-30BBE2E96297}"/>
    <cellStyle name="Style 26 3 3" xfId="15549" xr:uid="{D31307A1-6E76-419A-BDBA-2251A8B53168}"/>
    <cellStyle name="Style 26 3 3 2" xfId="15550" xr:uid="{4BE6B7E9-7248-4D0E-8279-DA9454468742}"/>
    <cellStyle name="Style 26 3 4" xfId="15551" xr:uid="{B771DB21-4933-475D-8FFB-8BD6F7B3A280}"/>
    <cellStyle name="Style 26 3 5" xfId="15546" xr:uid="{E68B4090-07AE-4D3F-8400-99051DCAC8F9}"/>
    <cellStyle name="Style 26 4" xfId="15552" xr:uid="{A8E9158D-27FB-4C65-AEC3-3CAFB9BC00D5}"/>
    <cellStyle name="Style 26 4 2" xfId="15553" xr:uid="{988DAEB9-3BEC-47D9-AAF4-4131E35DFA2D}"/>
    <cellStyle name="Style 26 4 2 2" xfId="15554" xr:uid="{53C3006A-FD9C-4332-AAAF-C17B69E8EAB9}"/>
    <cellStyle name="Style 26 4 3" xfId="15555" xr:uid="{EB46B4A7-3D89-42FA-9241-1D1BE9D776AB}"/>
    <cellStyle name="Style 26 4 3 2" xfId="15556" xr:uid="{B8B4C8F3-063E-4357-8D69-5E3CDEC07989}"/>
    <cellStyle name="Style 26 4 4" xfId="15557" xr:uid="{DC6D6B29-59D8-4D60-A38C-BDE61370C9A4}"/>
    <cellStyle name="Style 26 5" xfId="15558" xr:uid="{FF180493-60AC-4434-8912-D844BD2E63D6}"/>
    <cellStyle name="Style 26 5 2" xfId="15559" xr:uid="{063F27CE-BEEB-42E5-89C7-CD30670BA7F6}"/>
    <cellStyle name="Style 26 5 2 2" xfId="15560" xr:uid="{2A495B8D-8E44-4D23-868B-689A187ED245}"/>
    <cellStyle name="Style 26 5 3" xfId="15561" xr:uid="{D2ACEC96-3755-4B3E-8E4D-8FDEB50868DE}"/>
    <cellStyle name="Style 26 5 3 2" xfId="15562" xr:uid="{BFE38940-7534-4472-9ADD-C1EA9EAB37E8}"/>
    <cellStyle name="Style 26 5 4" xfId="15563" xr:uid="{F97A67D9-F828-471C-B5CC-88749A75B03C}"/>
    <cellStyle name="Style 26 5 4 2" xfId="15564" xr:uid="{8AEB936F-275B-43FF-A02E-3D457B822D43}"/>
    <cellStyle name="Style 26 5 5" xfId="15565" xr:uid="{216CFD8E-974C-49CF-8408-C33AA4AF1DDF}"/>
    <cellStyle name="Style 26 6" xfId="15566" xr:uid="{113C5F3E-10CB-4830-9082-4D17DC1822B0}"/>
    <cellStyle name="Style 26 6 2" xfId="15567" xr:uid="{64D6FED5-B6A9-4F28-A570-15268D6CBFEF}"/>
    <cellStyle name="Style 26 6 2 2" xfId="15568" xr:uid="{5FD99649-79CF-4910-AE07-E39016A160C8}"/>
    <cellStyle name="Style 26 6 3" xfId="15569" xr:uid="{E7C30EBF-E20D-46DE-96FA-69BF5D4BDC50}"/>
    <cellStyle name="Style 26 6 3 2" xfId="15570" xr:uid="{D9EE2A4C-D27C-4659-909B-A81824B22E19}"/>
    <cellStyle name="Style 26 6 4" xfId="15571" xr:uid="{09167F39-9569-42D6-A1AF-46E3A84CF64E}"/>
    <cellStyle name="Style 26 7" xfId="15572" xr:uid="{AF888797-C094-462B-A8EA-D2C15ED985CF}"/>
    <cellStyle name="Style 26 7 2" xfId="15573" xr:uid="{16C45EAB-BEA5-4AC2-A3B4-2B9CA7BC2E71}"/>
    <cellStyle name="Style 26 8" xfId="15574" xr:uid="{75AC4767-4918-4B30-BE1F-4F6B7AC68260}"/>
    <cellStyle name="Style 26 8 2" xfId="15575" xr:uid="{501B0859-61C5-4F4C-9955-7D39AE6161CE}"/>
    <cellStyle name="Style 26 9" xfId="15576" xr:uid="{EE4B6190-9E5C-41EE-B4C7-0CECB186F03B}"/>
    <cellStyle name="Style 26 9 2" xfId="15577" xr:uid="{24AA1B9E-7937-4719-ADEC-4855C2C7B6E6}"/>
    <cellStyle name="Style 27" xfId="3111" xr:uid="{00000000-0005-0000-0000-00009D110000}"/>
    <cellStyle name="Style 27 2" xfId="3112" xr:uid="{00000000-0005-0000-0000-00009E110000}"/>
    <cellStyle name="Style 35" xfId="3113" xr:uid="{00000000-0005-0000-0000-00009F110000}"/>
    <cellStyle name="Style 35 2" xfId="3114" xr:uid="{00000000-0005-0000-0000-0000A0110000}"/>
    <cellStyle name="Style 35 3" xfId="3115" xr:uid="{00000000-0005-0000-0000-0000A1110000}"/>
    <cellStyle name="Style 36" xfId="3116" xr:uid="{00000000-0005-0000-0000-0000A2110000}"/>
    <cellStyle name="Style 36 2" xfId="3117" xr:uid="{00000000-0005-0000-0000-0000A3110000}"/>
    <cellStyle name="Style 37" xfId="3118" xr:uid="{00000000-0005-0000-0000-0000A4110000}"/>
    <cellStyle name="Style 37 2" xfId="3119" xr:uid="{00000000-0005-0000-0000-0000A5110000}"/>
    <cellStyle name="Style 38" xfId="3120" xr:uid="{00000000-0005-0000-0000-0000A6110000}"/>
    <cellStyle name="Style 38 2" xfId="3121" xr:uid="{00000000-0005-0000-0000-0000A7110000}"/>
    <cellStyle name="Style 39" xfId="3122" xr:uid="{00000000-0005-0000-0000-0000A8110000}"/>
    <cellStyle name="Style 39 2" xfId="3123" xr:uid="{00000000-0005-0000-0000-0000A9110000}"/>
    <cellStyle name="Style 39 3" xfId="3124" xr:uid="{00000000-0005-0000-0000-0000AA110000}"/>
    <cellStyle name="Style 40" xfId="3125" xr:uid="{00000000-0005-0000-0000-0000AB110000}"/>
    <cellStyle name="Style 40 2" xfId="3126" xr:uid="{00000000-0005-0000-0000-0000AC110000}"/>
    <cellStyle name="Style 41" xfId="3127" xr:uid="{00000000-0005-0000-0000-0000AD110000}"/>
    <cellStyle name="Style 41 2" xfId="3128" xr:uid="{00000000-0005-0000-0000-0000AE110000}"/>
    <cellStyle name="Style 46" xfId="3129" xr:uid="{00000000-0005-0000-0000-0000AF110000}"/>
    <cellStyle name="Style 46 2" xfId="3130" xr:uid="{00000000-0005-0000-0000-0000B0110000}"/>
    <cellStyle name="Style 46 3" xfId="3131" xr:uid="{00000000-0005-0000-0000-0000B1110000}"/>
    <cellStyle name="Style 47" xfId="3132" xr:uid="{00000000-0005-0000-0000-0000B2110000}"/>
    <cellStyle name="Style 47 2" xfId="3133" xr:uid="{00000000-0005-0000-0000-0000B3110000}"/>
    <cellStyle name="Style 48" xfId="3134" xr:uid="{00000000-0005-0000-0000-0000B4110000}"/>
    <cellStyle name="Style 48 2" xfId="3135" xr:uid="{00000000-0005-0000-0000-0000B5110000}"/>
    <cellStyle name="Style 49" xfId="3136" xr:uid="{00000000-0005-0000-0000-0000B6110000}"/>
    <cellStyle name="Style 49 2" xfId="3137" xr:uid="{00000000-0005-0000-0000-0000B7110000}"/>
    <cellStyle name="Style 50" xfId="3138" xr:uid="{00000000-0005-0000-0000-0000B8110000}"/>
    <cellStyle name="Style 50 2" xfId="3139" xr:uid="{00000000-0005-0000-0000-0000B9110000}"/>
    <cellStyle name="Style 50 3" xfId="3140" xr:uid="{00000000-0005-0000-0000-0000BA110000}"/>
    <cellStyle name="Style 51" xfId="3141" xr:uid="{00000000-0005-0000-0000-0000BB110000}"/>
    <cellStyle name="Style 51 2" xfId="3142" xr:uid="{00000000-0005-0000-0000-0000BC110000}"/>
    <cellStyle name="Style 52" xfId="3143" xr:uid="{00000000-0005-0000-0000-0000BD110000}"/>
    <cellStyle name="Style 52 2" xfId="3144" xr:uid="{00000000-0005-0000-0000-0000BE110000}"/>
    <cellStyle name="Style 58" xfId="3145" xr:uid="{00000000-0005-0000-0000-0000BF110000}"/>
    <cellStyle name="Style 58 2" xfId="3146" xr:uid="{00000000-0005-0000-0000-0000C0110000}"/>
    <cellStyle name="Style 58 3" xfId="3147" xr:uid="{00000000-0005-0000-0000-0000C1110000}"/>
    <cellStyle name="Style 59" xfId="3148" xr:uid="{00000000-0005-0000-0000-0000C2110000}"/>
    <cellStyle name="Style 59 2" xfId="3149" xr:uid="{00000000-0005-0000-0000-0000C3110000}"/>
    <cellStyle name="Style 60" xfId="3150" xr:uid="{00000000-0005-0000-0000-0000C4110000}"/>
    <cellStyle name="Style 60 2" xfId="3151" xr:uid="{00000000-0005-0000-0000-0000C5110000}"/>
    <cellStyle name="Style 61" xfId="3152" xr:uid="{00000000-0005-0000-0000-0000C6110000}"/>
    <cellStyle name="Style 61 2" xfId="3153" xr:uid="{00000000-0005-0000-0000-0000C7110000}"/>
    <cellStyle name="Style 62" xfId="3154" xr:uid="{00000000-0005-0000-0000-0000C8110000}"/>
    <cellStyle name="Style 62 2" xfId="3155" xr:uid="{00000000-0005-0000-0000-0000C9110000}"/>
    <cellStyle name="Style 62 3" xfId="3156" xr:uid="{00000000-0005-0000-0000-0000CA110000}"/>
    <cellStyle name="Style 63" xfId="3157" xr:uid="{00000000-0005-0000-0000-0000CB110000}"/>
    <cellStyle name="Style 63 2" xfId="3158" xr:uid="{00000000-0005-0000-0000-0000CC110000}"/>
    <cellStyle name="Style 64" xfId="3159" xr:uid="{00000000-0005-0000-0000-0000CD110000}"/>
    <cellStyle name="Style 64 2" xfId="3160" xr:uid="{00000000-0005-0000-0000-0000CE110000}"/>
    <cellStyle name="Style 69" xfId="3161" xr:uid="{00000000-0005-0000-0000-0000CF110000}"/>
    <cellStyle name="Style 69 2" xfId="3162" xr:uid="{00000000-0005-0000-0000-0000D0110000}"/>
    <cellStyle name="Style 69 3" xfId="3163" xr:uid="{00000000-0005-0000-0000-0000D1110000}"/>
    <cellStyle name="Style 70" xfId="3164" xr:uid="{00000000-0005-0000-0000-0000D2110000}"/>
    <cellStyle name="Style 70 2" xfId="3165" xr:uid="{00000000-0005-0000-0000-0000D3110000}"/>
    <cellStyle name="Style 71" xfId="3166" xr:uid="{00000000-0005-0000-0000-0000D4110000}"/>
    <cellStyle name="Style 71 2" xfId="3167" xr:uid="{00000000-0005-0000-0000-0000D5110000}"/>
    <cellStyle name="Style 72" xfId="3168" xr:uid="{00000000-0005-0000-0000-0000D6110000}"/>
    <cellStyle name="Style 72 2" xfId="3169" xr:uid="{00000000-0005-0000-0000-0000D7110000}"/>
    <cellStyle name="Style 73" xfId="3170" xr:uid="{00000000-0005-0000-0000-0000D8110000}"/>
    <cellStyle name="Style 73 2" xfId="3171" xr:uid="{00000000-0005-0000-0000-0000D9110000}"/>
    <cellStyle name="Style 73 3" xfId="3172" xr:uid="{00000000-0005-0000-0000-0000DA110000}"/>
    <cellStyle name="Style 74" xfId="3173" xr:uid="{00000000-0005-0000-0000-0000DB110000}"/>
    <cellStyle name="Style 74 2" xfId="3174" xr:uid="{00000000-0005-0000-0000-0000DC110000}"/>
    <cellStyle name="Style 75" xfId="3175" xr:uid="{00000000-0005-0000-0000-0000DD110000}"/>
    <cellStyle name="Style 75 2" xfId="3176" xr:uid="{00000000-0005-0000-0000-0000DE110000}"/>
    <cellStyle name="Style 80" xfId="3177" xr:uid="{00000000-0005-0000-0000-0000DF110000}"/>
    <cellStyle name="Style 80 2" xfId="3178" xr:uid="{00000000-0005-0000-0000-0000E0110000}"/>
    <cellStyle name="Style 80 3" xfId="3179" xr:uid="{00000000-0005-0000-0000-0000E1110000}"/>
    <cellStyle name="Style 81" xfId="3180" xr:uid="{00000000-0005-0000-0000-0000E2110000}"/>
    <cellStyle name="Style 81 2" xfId="3181" xr:uid="{00000000-0005-0000-0000-0000E3110000}"/>
    <cellStyle name="Style 81 3" xfId="3182" xr:uid="{00000000-0005-0000-0000-0000E4110000}"/>
    <cellStyle name="Style 82" xfId="3183" xr:uid="{00000000-0005-0000-0000-0000E5110000}"/>
    <cellStyle name="Style 82 2" xfId="3184" xr:uid="{00000000-0005-0000-0000-0000E6110000}"/>
    <cellStyle name="Style 83" xfId="3185" xr:uid="{00000000-0005-0000-0000-0000E7110000}"/>
    <cellStyle name="Style 83 2" xfId="3186" xr:uid="{00000000-0005-0000-0000-0000E8110000}"/>
    <cellStyle name="Style 84" xfId="3187" xr:uid="{00000000-0005-0000-0000-0000E9110000}"/>
    <cellStyle name="Style 84 2" xfId="3188" xr:uid="{00000000-0005-0000-0000-0000EA110000}"/>
    <cellStyle name="Style 85" xfId="3189" xr:uid="{00000000-0005-0000-0000-0000EB110000}"/>
    <cellStyle name="Style 85 2" xfId="3190" xr:uid="{00000000-0005-0000-0000-0000EC110000}"/>
    <cellStyle name="Style 85 3" xfId="3191" xr:uid="{00000000-0005-0000-0000-0000ED110000}"/>
    <cellStyle name="Style 86" xfId="3192" xr:uid="{00000000-0005-0000-0000-0000EE110000}"/>
    <cellStyle name="Style 86 2" xfId="3193" xr:uid="{00000000-0005-0000-0000-0000EF110000}"/>
    <cellStyle name="Style 87" xfId="3194" xr:uid="{00000000-0005-0000-0000-0000F0110000}"/>
    <cellStyle name="Style 87 2" xfId="3195" xr:uid="{00000000-0005-0000-0000-0000F1110000}"/>
    <cellStyle name="Style 93" xfId="3196" xr:uid="{00000000-0005-0000-0000-0000F2110000}"/>
    <cellStyle name="Style 93 2" xfId="3197" xr:uid="{00000000-0005-0000-0000-0000F3110000}"/>
    <cellStyle name="Style 93 3" xfId="3198" xr:uid="{00000000-0005-0000-0000-0000F4110000}"/>
    <cellStyle name="Style 94" xfId="3199" xr:uid="{00000000-0005-0000-0000-0000F5110000}"/>
    <cellStyle name="Style 94 2" xfId="3200" xr:uid="{00000000-0005-0000-0000-0000F6110000}"/>
    <cellStyle name="Style 95" xfId="3201" xr:uid="{00000000-0005-0000-0000-0000F7110000}"/>
    <cellStyle name="Style 95 2" xfId="3202" xr:uid="{00000000-0005-0000-0000-0000F8110000}"/>
    <cellStyle name="Style 96" xfId="3203" xr:uid="{00000000-0005-0000-0000-0000F9110000}"/>
    <cellStyle name="Style 96 2" xfId="3204" xr:uid="{00000000-0005-0000-0000-0000FA110000}"/>
    <cellStyle name="Style 97" xfId="3205" xr:uid="{00000000-0005-0000-0000-0000FB110000}"/>
    <cellStyle name="Style 97 2" xfId="3206" xr:uid="{00000000-0005-0000-0000-0000FC110000}"/>
    <cellStyle name="Style 97 3" xfId="3207" xr:uid="{00000000-0005-0000-0000-0000FD110000}"/>
    <cellStyle name="Style 98" xfId="3208" xr:uid="{00000000-0005-0000-0000-0000FE110000}"/>
    <cellStyle name="Style 98 2" xfId="3209" xr:uid="{00000000-0005-0000-0000-0000FF110000}"/>
    <cellStyle name="Style 99" xfId="3210" xr:uid="{00000000-0005-0000-0000-000000120000}"/>
    <cellStyle name="Style 99 2" xfId="3211" xr:uid="{00000000-0005-0000-0000-000001120000}"/>
    <cellStyle name="tableau | cellule | normal | decimal 1" xfId="278" xr:uid="{00000000-0005-0000-0000-000002120000}"/>
    <cellStyle name="tableau | cellule | normal | decimal 1 10" xfId="15579" xr:uid="{24E4D8D6-B37D-443B-9562-A9EC1FF270A5}"/>
    <cellStyle name="tableau | cellule | normal | decimal 1 11" xfId="15580" xr:uid="{9E4A7D02-88F5-4378-8775-4C0A5810758C}"/>
    <cellStyle name="tableau | cellule | normal | decimal 1 12" xfId="15578" xr:uid="{3ED194BB-4901-4184-8DAF-EEA070F8BD35}"/>
    <cellStyle name="tableau | cellule | normal | decimal 1 2" xfId="15581" xr:uid="{74EB75D3-97BF-4279-BF39-84F65AAAEE11}"/>
    <cellStyle name="tableau | cellule | normal | decimal 1 2 2" xfId="15582" xr:uid="{42233A70-03AC-40C9-8DBA-0C6F637ADF25}"/>
    <cellStyle name="tableau | cellule | normal | decimal 1 2 2 2" xfId="15583" xr:uid="{AA181022-AB3F-4B0B-8E0D-DBF9F8B75E05}"/>
    <cellStyle name="tableau | cellule | normal | decimal 1 2 3" xfId="15584" xr:uid="{8DC9BD38-E4C5-4C2C-B999-5C6C8D8A676E}"/>
    <cellStyle name="tableau | cellule | normal | decimal 1 2 3 2" xfId="15585" xr:uid="{CEB1E86B-09CC-407C-BDAE-E00DC916B916}"/>
    <cellStyle name="tableau | cellule | normal | decimal 1 2 4" xfId="15586" xr:uid="{3BA4917F-D4B5-47AA-A14E-5229451208CA}"/>
    <cellStyle name="tableau | cellule | normal | decimal 1 2 5" xfId="15587" xr:uid="{BF814595-7D76-42C2-90F5-41FACE1890A2}"/>
    <cellStyle name="tableau | cellule | normal | decimal 1 3" xfId="15588" xr:uid="{47381046-1BB4-4CB9-8E20-CC5AE8F3C1D2}"/>
    <cellStyle name="tableau | cellule | normal | decimal 1 3 2" xfId="15589" xr:uid="{EA1C257E-8D78-4F00-82CC-801AEF3AD99C}"/>
    <cellStyle name="tableau | cellule | normal | decimal 1 3 2 2" xfId="15590" xr:uid="{9EF24A1A-536F-4A2C-A8E0-D5F555085CC6}"/>
    <cellStyle name="tableau | cellule | normal | decimal 1 3 3" xfId="15591" xr:uid="{0AB7C2B9-9EF3-48DD-9337-B25AF7AB809C}"/>
    <cellStyle name="tableau | cellule | normal | decimal 1 3 3 2" xfId="15592" xr:uid="{3CD102FC-4765-4E72-9E17-3277DC8BA96D}"/>
    <cellStyle name="tableau | cellule | normal | decimal 1 3 4" xfId="15593" xr:uid="{87C05C0D-E96B-4C18-B9FE-81BC7D2D9BFB}"/>
    <cellStyle name="tableau | cellule | normal | decimal 1 4" xfId="15594" xr:uid="{B85E602C-4648-417E-AB2D-6FB5A5D83B58}"/>
    <cellStyle name="tableau | cellule | normal | decimal 1 4 2" xfId="15595" xr:uid="{378C1327-03F4-4BF3-9EEF-9F7CAA464E02}"/>
    <cellStyle name="tableau | cellule | normal | decimal 1 4 2 2" xfId="15596" xr:uid="{BED98D79-64EA-4CED-A3F2-965DA492F505}"/>
    <cellStyle name="tableau | cellule | normal | decimal 1 4 3" xfId="15597" xr:uid="{322340D0-CA4F-40DA-AA03-1A6560B66A99}"/>
    <cellStyle name="tableau | cellule | normal | decimal 1 4 3 2" xfId="15598" xr:uid="{9E5648A2-B5C2-4737-A78A-3967760E7E11}"/>
    <cellStyle name="tableau | cellule | normal | decimal 1 4 4" xfId="15599" xr:uid="{F52BB8E6-1729-4B1C-8E6B-760361095D71}"/>
    <cellStyle name="tableau | cellule | normal | decimal 1 5" xfId="15600" xr:uid="{C33865B8-5CD2-4045-B9DC-938694C8D1B6}"/>
    <cellStyle name="tableau | cellule | normal | decimal 1 5 2" xfId="15601" xr:uid="{E10890C9-125E-4801-A7A6-265746535E4A}"/>
    <cellStyle name="tableau | cellule | normal | decimal 1 5 2 2" xfId="15602" xr:uid="{4A018A4C-EB82-4214-9914-292FFBCE68EB}"/>
    <cellStyle name="tableau | cellule | normal | decimal 1 5 3" xfId="15603" xr:uid="{B2996D30-2A9A-42C3-8CA8-5B083D3A7B03}"/>
    <cellStyle name="tableau | cellule | normal | decimal 1 5 3 2" xfId="15604" xr:uid="{67E69D7A-FFBE-45C2-94BA-554F311CB36D}"/>
    <cellStyle name="tableau | cellule | normal | decimal 1 5 4" xfId="15605" xr:uid="{6CC55A2F-FBA1-495F-8BDE-E418FF620186}"/>
    <cellStyle name="tableau | cellule | normal | decimal 1 5 4 2" xfId="15606" xr:uid="{A6DF2E81-8F0F-4686-9AE8-B2E255CA80F0}"/>
    <cellStyle name="tableau | cellule | normal | decimal 1 5 5" xfId="15607" xr:uid="{AE450C75-FDF6-46AA-BA46-958648BE492F}"/>
    <cellStyle name="tableau | cellule | normal | decimal 1 6" xfId="15608" xr:uid="{FB328EE3-DF3D-4867-A434-252954355146}"/>
    <cellStyle name="tableau | cellule | normal | decimal 1 6 2" xfId="15609" xr:uid="{8C9165BF-8D92-42E3-8488-C2032E728A55}"/>
    <cellStyle name="tableau | cellule | normal | decimal 1 6 2 2" xfId="15610" xr:uid="{793B2C03-A678-4DEF-B9EA-2FAA5EB9769C}"/>
    <cellStyle name="tableau | cellule | normal | decimal 1 6 3" xfId="15611" xr:uid="{385F5A29-592C-4673-A63F-E7F444769488}"/>
    <cellStyle name="tableau | cellule | normal | decimal 1 6 3 2" xfId="15612" xr:uid="{DA93B6CE-A867-4088-A56A-1EF9E90446A2}"/>
    <cellStyle name="tableau | cellule | normal | decimal 1 6 4" xfId="15613" xr:uid="{E6B17B73-7D74-494F-9CCD-8DE1407B8593}"/>
    <cellStyle name="tableau | cellule | normal | decimal 1 7" xfId="15614" xr:uid="{B9BC2791-587D-48DD-AFB5-E381A4081B78}"/>
    <cellStyle name="tableau | cellule | normal | decimal 1 7 2" xfId="15615" xr:uid="{AB5B4CEB-27E3-4483-BA79-B24D9A7C084E}"/>
    <cellStyle name="tableau | cellule | normal | decimal 1 8" xfId="15616" xr:uid="{BC5DADE1-790C-47A6-9867-062A41C60305}"/>
    <cellStyle name="tableau | cellule | normal | decimal 1 8 2" xfId="15617" xr:uid="{F162B728-1DC8-49A5-8EEF-9F9AD86392F7}"/>
    <cellStyle name="tableau | cellule | normal | decimal 1 9" xfId="15618" xr:uid="{A39B0E79-F584-47F7-83CC-CFB7E2B85852}"/>
    <cellStyle name="tableau | cellule | normal | decimal 1 9 2" xfId="15619" xr:uid="{F53A4C44-6BC4-4AAE-A4B6-174FD3EF13B2}"/>
    <cellStyle name="tableau | cellule | normal | pourcentage | decimal 1" xfId="279" xr:uid="{00000000-0005-0000-0000-000003120000}"/>
    <cellStyle name="tableau | cellule | normal | pourcentage | decimal 1 10" xfId="15621" xr:uid="{A517FCC9-8177-491A-B8F2-E00C53511628}"/>
    <cellStyle name="tableau | cellule | normal | pourcentage | decimal 1 11" xfId="15622" xr:uid="{83397C7E-6F85-4797-915F-C599BD5804BF}"/>
    <cellStyle name="tableau | cellule | normal | pourcentage | decimal 1 12" xfId="15620" xr:uid="{CC6E6336-004A-4F98-B163-B3779174FDB6}"/>
    <cellStyle name="tableau | cellule | normal | pourcentage | decimal 1 2" xfId="15623" xr:uid="{1FE09DE1-2CBE-4079-A5F9-A3827D234C79}"/>
    <cellStyle name="tableau | cellule | normal | pourcentage | decimal 1 2 2" xfId="15624" xr:uid="{3276C0E0-7B19-4C21-9925-D8EFBD61D037}"/>
    <cellStyle name="tableau | cellule | normal | pourcentage | decimal 1 2 2 2" xfId="15625" xr:uid="{D4F703C2-D961-4109-9A54-E876FB4A2DAE}"/>
    <cellStyle name="tableau | cellule | normal | pourcentage | decimal 1 2 3" xfId="15626" xr:uid="{07DC8AA2-8F41-4DDC-8F73-7145C4CCC286}"/>
    <cellStyle name="tableau | cellule | normal | pourcentage | decimal 1 2 3 2" xfId="15627" xr:uid="{0B3FA33D-0A12-46D6-A556-C3511F419DE8}"/>
    <cellStyle name="tableau | cellule | normal | pourcentage | decimal 1 2 4" xfId="15628" xr:uid="{3AA41086-A116-486E-89ED-373875AE17C1}"/>
    <cellStyle name="tableau | cellule | normal | pourcentage | decimal 1 2 5" xfId="15629" xr:uid="{4CCED832-3CE2-4449-8782-4AC00E45228C}"/>
    <cellStyle name="tableau | cellule | normal | pourcentage | decimal 1 3" xfId="15630" xr:uid="{B8E7A915-0F11-4D7D-BBEE-73B1D82FF531}"/>
    <cellStyle name="tableau | cellule | normal | pourcentage | decimal 1 3 2" xfId="15631" xr:uid="{F772B963-8E1A-4DE4-BA1E-3C31CEEFE297}"/>
    <cellStyle name="tableau | cellule | normal | pourcentage | decimal 1 3 2 2" xfId="15632" xr:uid="{2277ABFA-5213-4DFA-9808-46466638686A}"/>
    <cellStyle name="tableau | cellule | normal | pourcentage | decimal 1 3 3" xfId="15633" xr:uid="{06B89EDA-290F-4DD6-940B-99C216239911}"/>
    <cellStyle name="tableau | cellule | normal | pourcentage | decimal 1 3 3 2" xfId="15634" xr:uid="{55B60919-1B30-46DA-B0AC-33F234336959}"/>
    <cellStyle name="tableau | cellule | normal | pourcentage | decimal 1 3 4" xfId="15635" xr:uid="{84F6BCD3-6153-40D7-8C99-AD49246EE871}"/>
    <cellStyle name="tableau | cellule | normal | pourcentage | decimal 1 4" xfId="15636" xr:uid="{724F0FE7-8870-4E82-A111-C45C7EA232A6}"/>
    <cellStyle name="tableau | cellule | normal | pourcentage | decimal 1 4 2" xfId="15637" xr:uid="{F1EC653E-3F18-4C3E-984C-99F14051CEAC}"/>
    <cellStyle name="tableau | cellule | normal | pourcentage | decimal 1 4 2 2" xfId="15638" xr:uid="{D1A0FCC7-56DC-49CE-8AA2-E3F46D91B47B}"/>
    <cellStyle name="tableau | cellule | normal | pourcentage | decimal 1 4 3" xfId="15639" xr:uid="{27E04667-3DD0-4030-A375-4E437F1B3A74}"/>
    <cellStyle name="tableau | cellule | normal | pourcentage | decimal 1 4 3 2" xfId="15640" xr:uid="{DFD260F9-EBD5-41CF-9E50-6962487F0F5D}"/>
    <cellStyle name="tableau | cellule | normal | pourcentage | decimal 1 4 4" xfId="15641" xr:uid="{5B2E9C6B-5B50-4FA1-9A8F-B4265F09F14B}"/>
    <cellStyle name="tableau | cellule | normal | pourcentage | decimal 1 5" xfId="15642" xr:uid="{03F2BF0A-1EF2-4B5B-8FE7-4D0F8648C91B}"/>
    <cellStyle name="tableau | cellule | normal | pourcentage | decimal 1 5 2" xfId="15643" xr:uid="{A3C920FD-4B73-4821-8380-35DC14CD1BF0}"/>
    <cellStyle name="tableau | cellule | normal | pourcentage | decimal 1 5 2 2" xfId="15644" xr:uid="{967E8F0E-F7B3-46F0-89BF-FA7881F519B5}"/>
    <cellStyle name="tableau | cellule | normal | pourcentage | decimal 1 5 3" xfId="15645" xr:uid="{90E49A34-1D64-4BFE-98E9-49CC7253842D}"/>
    <cellStyle name="tableau | cellule | normal | pourcentage | decimal 1 5 3 2" xfId="15646" xr:uid="{A639DC0D-46BA-421C-9146-54211692F01E}"/>
    <cellStyle name="tableau | cellule | normal | pourcentage | decimal 1 5 4" xfId="15647" xr:uid="{F03DC825-50C4-448D-96BD-FD1F2E7C27B7}"/>
    <cellStyle name="tableau | cellule | normal | pourcentage | decimal 1 5 4 2" xfId="15648" xr:uid="{B78CBFB1-A70D-42DF-9640-F065FB8B1308}"/>
    <cellStyle name="tableau | cellule | normal | pourcentage | decimal 1 5 5" xfId="15649" xr:uid="{55792DEE-11AC-49DE-91EA-0EB91AA9E544}"/>
    <cellStyle name="tableau | cellule | normal | pourcentage | decimal 1 6" xfId="15650" xr:uid="{83C6B022-0000-431D-93B2-C726043B8544}"/>
    <cellStyle name="tableau | cellule | normal | pourcentage | decimal 1 6 2" xfId="15651" xr:uid="{6D4C1BF0-58E6-4B05-B36A-8B89E843D958}"/>
    <cellStyle name="tableau | cellule | normal | pourcentage | decimal 1 6 2 2" xfId="15652" xr:uid="{646635DD-9BCE-4665-882E-914058551B4D}"/>
    <cellStyle name="tableau | cellule | normal | pourcentage | decimal 1 6 3" xfId="15653" xr:uid="{46EF04D7-A1CE-4A1A-AFC5-F7D2B2A69ACC}"/>
    <cellStyle name="tableau | cellule | normal | pourcentage | decimal 1 6 3 2" xfId="15654" xr:uid="{22A2438B-B152-41FA-8376-93174B6F680F}"/>
    <cellStyle name="tableau | cellule | normal | pourcentage | decimal 1 6 4" xfId="15655" xr:uid="{F5BD25B7-3F6E-4EB2-BC2F-B42684487F92}"/>
    <cellStyle name="tableau | cellule | normal | pourcentage | decimal 1 7" xfId="15656" xr:uid="{E9D1B5F3-62EC-4895-B0A4-BF72C8E50E58}"/>
    <cellStyle name="tableau | cellule | normal | pourcentage | decimal 1 7 2" xfId="15657" xr:uid="{BC93DAC8-4A71-445B-B408-BB8FC5C092B0}"/>
    <cellStyle name="tableau | cellule | normal | pourcentage | decimal 1 8" xfId="15658" xr:uid="{97F488DD-E84F-4C54-B3E4-E9E2DCB8932B}"/>
    <cellStyle name="tableau | cellule | normal | pourcentage | decimal 1 8 2" xfId="15659" xr:uid="{530C36A3-6256-450D-B671-02EE0F06D628}"/>
    <cellStyle name="tableau | cellule | normal | pourcentage | decimal 1 9" xfId="15660" xr:uid="{9B67E373-E567-4C74-A03C-1D48EC37698D}"/>
    <cellStyle name="tableau | cellule | normal | pourcentage | decimal 1 9 2" xfId="15661" xr:uid="{9C7ED40F-8736-49C2-A999-FA85EF3024D7}"/>
    <cellStyle name="tableau | cellule | total | decimal 1" xfId="280" xr:uid="{00000000-0005-0000-0000-000004120000}"/>
    <cellStyle name="tableau | cellule | total | decimal 1 10" xfId="15663" xr:uid="{5112C757-5991-4AB9-A797-7DE94B6DCA6F}"/>
    <cellStyle name="tableau | cellule | total | decimal 1 11" xfId="15664" xr:uid="{CE54F637-27DA-46C9-98DE-DA355A2BF9C1}"/>
    <cellStyle name="tableau | cellule | total | decimal 1 12" xfId="15662" xr:uid="{22C48E85-147D-4453-A705-D19170B5ADF2}"/>
    <cellStyle name="tableau | cellule | total | decimal 1 2" xfId="15665" xr:uid="{2C7D2512-84CE-4B6C-BD89-9FF341465C2C}"/>
    <cellStyle name="tableau | cellule | total | decimal 1 2 2" xfId="15666" xr:uid="{A28B3172-EF0D-4768-B849-90DF524237C7}"/>
    <cellStyle name="tableau | cellule | total | decimal 1 2 2 2" xfId="15667" xr:uid="{26AC47DE-3F0B-4088-A9AA-0A53BFD41423}"/>
    <cellStyle name="tableau | cellule | total | decimal 1 2 3" xfId="15668" xr:uid="{54E46E4D-E2FD-4C08-9C39-BC4022E65F35}"/>
    <cellStyle name="tableau | cellule | total | decimal 1 2 3 2" xfId="15669" xr:uid="{635870A4-9761-48D6-BBEF-0350A067C1E6}"/>
    <cellStyle name="tableau | cellule | total | decimal 1 2 4" xfId="15670" xr:uid="{ADBDFDBB-B700-407C-B222-6396C9DEC7A8}"/>
    <cellStyle name="tableau | cellule | total | decimal 1 2 5" xfId="15671" xr:uid="{15CB4B29-BAFD-4320-A70E-F17F275855B4}"/>
    <cellStyle name="tableau | cellule | total | decimal 1 3" xfId="15672" xr:uid="{89855B07-522B-49CC-BB90-3A9F0A2CB98C}"/>
    <cellStyle name="tableau | cellule | total | decimal 1 3 2" xfId="15673" xr:uid="{B5850D93-B1D6-4707-A6C6-D09B71E16243}"/>
    <cellStyle name="tableau | cellule | total | decimal 1 3 2 2" xfId="15674" xr:uid="{576E5F03-DC99-44A7-A8C6-36E8D2CC0F2B}"/>
    <cellStyle name="tableau | cellule | total | decimal 1 3 3" xfId="15675" xr:uid="{DE5F8C30-9E54-487A-A656-4595B54C80A9}"/>
    <cellStyle name="tableau | cellule | total | decimal 1 3 3 2" xfId="15676" xr:uid="{2B4E5811-D803-4F07-A8EC-A09C8188AF07}"/>
    <cellStyle name="tableau | cellule | total | decimal 1 3 4" xfId="15677" xr:uid="{56FF95B5-2D00-4083-81E8-B1EE8890359E}"/>
    <cellStyle name="tableau | cellule | total | decimal 1 4" xfId="15678" xr:uid="{936840D2-9D57-4216-A3D8-044662ADC170}"/>
    <cellStyle name="tableau | cellule | total | decimal 1 4 2" xfId="15679" xr:uid="{194B7EBA-E922-4025-877E-C816C294C235}"/>
    <cellStyle name="tableau | cellule | total | decimal 1 4 2 2" xfId="15680" xr:uid="{381DBA27-F15E-40DD-B979-28D55E0EE789}"/>
    <cellStyle name="tableau | cellule | total | decimal 1 4 3" xfId="15681" xr:uid="{C8C6080A-AEA4-45A7-BB77-A436202CC368}"/>
    <cellStyle name="tableau | cellule | total | decimal 1 4 3 2" xfId="15682" xr:uid="{14736432-0558-4D01-A964-0AD8C63E35BB}"/>
    <cellStyle name="tableau | cellule | total | decimal 1 4 4" xfId="15683" xr:uid="{27BAAA35-809D-43F2-8207-99FEDF040EA6}"/>
    <cellStyle name="tableau | cellule | total | decimal 1 5" xfId="15684" xr:uid="{87CDB3C1-8F95-45CF-B2F2-2264093186FE}"/>
    <cellStyle name="tableau | cellule | total | decimal 1 5 2" xfId="15685" xr:uid="{3FD12CF7-B20B-4D61-B34D-469891446350}"/>
    <cellStyle name="tableau | cellule | total | decimal 1 5 2 2" xfId="15686" xr:uid="{35A5AD04-BB3C-46B0-9853-727CFA3150B2}"/>
    <cellStyle name="tableau | cellule | total | decimal 1 5 3" xfId="15687" xr:uid="{03972CFE-38BB-426B-8569-0368224CB7DC}"/>
    <cellStyle name="tableau | cellule | total | decimal 1 5 3 2" xfId="15688" xr:uid="{8B2F471C-3E67-4843-B600-285A8636F33B}"/>
    <cellStyle name="tableau | cellule | total | decimal 1 5 4" xfId="15689" xr:uid="{9CD1E246-2BAB-4A1E-A217-BF27916EE425}"/>
    <cellStyle name="tableau | cellule | total | decimal 1 5 4 2" xfId="15690" xr:uid="{A8C11C9C-29AA-4638-A752-BE4D56E179BB}"/>
    <cellStyle name="tableau | cellule | total | decimal 1 5 5" xfId="15691" xr:uid="{A6B405A3-EF05-4339-9447-4CA327F2BC2A}"/>
    <cellStyle name="tableau | cellule | total | decimal 1 6" xfId="15692" xr:uid="{20F60774-88E4-465E-BFE5-33EC605528EF}"/>
    <cellStyle name="tableau | cellule | total | decimal 1 6 2" xfId="15693" xr:uid="{33546ADD-339F-46F5-A297-7AB457536413}"/>
    <cellStyle name="tableau | cellule | total | decimal 1 6 2 2" xfId="15694" xr:uid="{99890B5E-DDF5-42A7-BD3B-C7B5DBF93A41}"/>
    <cellStyle name="tableau | cellule | total | decimal 1 6 3" xfId="15695" xr:uid="{E3B01F69-8FB1-4311-85E1-A4205B6CAF72}"/>
    <cellStyle name="tableau | cellule | total | decimal 1 6 3 2" xfId="15696" xr:uid="{7EA94A0C-AB7A-4B72-9892-A59983D585AD}"/>
    <cellStyle name="tableau | cellule | total | decimal 1 6 4" xfId="15697" xr:uid="{4EDA9F8B-EA19-4B2C-802B-E226EB369095}"/>
    <cellStyle name="tableau | cellule | total | decimal 1 7" xfId="15698" xr:uid="{F2C7A123-A269-453A-B3DD-EF02BA5706E7}"/>
    <cellStyle name="tableau | cellule | total | decimal 1 7 2" xfId="15699" xr:uid="{57741D14-3F16-43A7-8695-05FA3C6D7A1C}"/>
    <cellStyle name="tableau | cellule | total | decimal 1 8" xfId="15700" xr:uid="{C53CEEC1-4B97-45AB-ACBD-6377786F933E}"/>
    <cellStyle name="tableau | cellule | total | decimal 1 8 2" xfId="15701" xr:uid="{3B1F373D-AE1B-403D-B66A-2EDA5FD7C0DA}"/>
    <cellStyle name="tableau | cellule | total | decimal 1 9" xfId="15702" xr:uid="{AFDD071F-0192-417A-9AC8-B1C6E4355B82}"/>
    <cellStyle name="tableau | cellule | total | decimal 1 9 2" xfId="15703" xr:uid="{78A59DC3-3DF0-4353-8E16-3A3CB01515E7}"/>
    <cellStyle name="tableau | coin superieur gauche" xfId="281" xr:uid="{00000000-0005-0000-0000-000005120000}"/>
    <cellStyle name="tableau | coin superieur gauche 10" xfId="15705" xr:uid="{6EBFA2AF-9A6F-4A11-865E-C812BBDAA55A}"/>
    <cellStyle name="tableau | coin superieur gauche 11" xfId="15706" xr:uid="{A7392C84-958F-413B-B1DE-6643C04F3715}"/>
    <cellStyle name="tableau | coin superieur gauche 12" xfId="15704" xr:uid="{2038F272-45D2-43C8-A974-32D11D9AA4CA}"/>
    <cellStyle name="tableau | coin superieur gauche 2" xfId="15707" xr:uid="{BCF9DA93-3582-434C-831F-7E6C79E6224D}"/>
    <cellStyle name="tableau | coin superieur gauche 2 2" xfId="15708" xr:uid="{7B8455C6-FFC2-4CFE-9D7D-413F1A73B5AA}"/>
    <cellStyle name="tableau | coin superieur gauche 2 2 2" xfId="15709" xr:uid="{9C1B18C1-BF56-412B-BE42-ED10D3532C22}"/>
    <cellStyle name="tableau | coin superieur gauche 2 3" xfId="15710" xr:uid="{760FCAC0-A8E3-485C-A85C-6281746BDBF5}"/>
    <cellStyle name="tableau | coin superieur gauche 2 3 2" xfId="15711" xr:uid="{2951B5F8-41B7-411D-B27E-0A01D99E9C75}"/>
    <cellStyle name="tableau | coin superieur gauche 2 4" xfId="15712" xr:uid="{D881343F-F7B9-46B4-BD39-A78C0A3FFA8C}"/>
    <cellStyle name="tableau | coin superieur gauche 2 5" xfId="15713" xr:uid="{419E4D09-BB1E-4A7E-937D-1167B8A241AA}"/>
    <cellStyle name="tableau | coin superieur gauche 3" xfId="15714" xr:uid="{CC7010A8-9E9B-4516-8498-E521101B6AB7}"/>
    <cellStyle name="tableau | coin superieur gauche 3 2" xfId="15715" xr:uid="{653F7CDC-EE25-40CA-B871-BEBC55B5A677}"/>
    <cellStyle name="tableau | coin superieur gauche 3 2 2" xfId="15716" xr:uid="{FDCE3C66-3333-4121-A21B-73EF89B4E5D5}"/>
    <cellStyle name="tableau | coin superieur gauche 3 3" xfId="15717" xr:uid="{1A4C1683-786F-4530-8A1C-1C934D942C11}"/>
    <cellStyle name="tableau | coin superieur gauche 3 3 2" xfId="15718" xr:uid="{C35018BD-5BA2-4614-98F2-6CCD3505BDB1}"/>
    <cellStyle name="tableau | coin superieur gauche 3 4" xfId="15719" xr:uid="{7780A154-03F0-44A3-90EB-1F98A8BE5E55}"/>
    <cellStyle name="tableau | coin superieur gauche 4" xfId="15720" xr:uid="{4350746C-FB28-4C13-8AE2-BDA2CF05680D}"/>
    <cellStyle name="tableau | coin superieur gauche 4 2" xfId="15721" xr:uid="{546361EC-4759-4BA2-8101-61F26410F944}"/>
    <cellStyle name="tableau | coin superieur gauche 4 2 2" xfId="15722" xr:uid="{420C4503-0CA3-46DE-8F99-7C70EE89A9DC}"/>
    <cellStyle name="tableau | coin superieur gauche 4 3" xfId="15723" xr:uid="{2ED57343-09CF-4B3F-9497-9D79AD359D6C}"/>
    <cellStyle name="tableau | coin superieur gauche 4 3 2" xfId="15724" xr:uid="{E75C4F37-FEB4-4D27-B781-0B3E22745454}"/>
    <cellStyle name="tableau | coin superieur gauche 4 4" xfId="15725" xr:uid="{C3A00599-82DB-4943-8822-FAD4F1DBEB16}"/>
    <cellStyle name="tableau | coin superieur gauche 5" xfId="15726" xr:uid="{B7BF022C-40E4-4596-9575-1729C7CAC9BD}"/>
    <cellStyle name="tableau | coin superieur gauche 5 2" xfId="15727" xr:uid="{CA69A5A7-3269-4413-9FA6-E486B27D926A}"/>
    <cellStyle name="tableau | coin superieur gauche 5 2 2" xfId="15728" xr:uid="{83D0FEF7-4CA3-49B8-ABA1-2F6D356B4C5B}"/>
    <cellStyle name="tableau | coin superieur gauche 5 3" xfId="15729" xr:uid="{8EE58E4C-5082-4909-A529-CE04478E1CC1}"/>
    <cellStyle name="tableau | coin superieur gauche 5 3 2" xfId="15730" xr:uid="{B80A883B-4186-4F04-A818-ECF929EFE4EA}"/>
    <cellStyle name="tableau | coin superieur gauche 5 4" xfId="15731" xr:uid="{535F4A1A-777D-425B-8D24-1B9033D1F762}"/>
    <cellStyle name="tableau | coin superieur gauche 5 4 2" xfId="15732" xr:uid="{3A6C96DF-6353-416C-9DD8-B5615B102832}"/>
    <cellStyle name="tableau | coin superieur gauche 5 5" xfId="15733" xr:uid="{7893BFD4-A295-4B90-8541-6E790FD193A5}"/>
    <cellStyle name="tableau | coin superieur gauche 6" xfId="15734" xr:uid="{460FD441-9476-4F30-96C9-F60F715CA1A3}"/>
    <cellStyle name="tableau | coin superieur gauche 6 2" xfId="15735" xr:uid="{67283A91-4D1E-440E-B538-CC3D37E11054}"/>
    <cellStyle name="tableau | coin superieur gauche 6 2 2" xfId="15736" xr:uid="{A64568FF-C0EC-4986-81FC-74BD5E85AB2A}"/>
    <cellStyle name="tableau | coin superieur gauche 6 3" xfId="15737" xr:uid="{CF7A7FAA-173A-4CC9-91A4-4659042AC9D1}"/>
    <cellStyle name="tableau | coin superieur gauche 6 3 2" xfId="15738" xr:uid="{BB7DB976-66D0-4A81-8263-48BD974AC997}"/>
    <cellStyle name="tableau | coin superieur gauche 6 4" xfId="15739" xr:uid="{DAC7E1C4-AFD5-497B-848B-3F39BD162257}"/>
    <cellStyle name="tableau | coin superieur gauche 7" xfId="15740" xr:uid="{90544E21-DAA5-4FF2-A0AB-91B56A772BAF}"/>
    <cellStyle name="tableau | coin superieur gauche 7 2" xfId="15741" xr:uid="{6B7CFF30-AD21-4275-A373-3E7D68D07854}"/>
    <cellStyle name="tableau | coin superieur gauche 8" xfId="15742" xr:uid="{566E9A3A-5D78-4EA0-AD86-29F917484452}"/>
    <cellStyle name="tableau | coin superieur gauche 8 2" xfId="15743" xr:uid="{6663CCF0-A1CF-4E57-873A-63654C86EF8D}"/>
    <cellStyle name="tableau | coin superieur gauche 9" xfId="15744" xr:uid="{D5734564-AEEF-4297-B648-F10061EA2B09}"/>
    <cellStyle name="tableau | coin superieur gauche 9 2" xfId="15745" xr:uid="{7437990B-5E20-49C6-9B05-13A5EC2761E6}"/>
    <cellStyle name="tableau | entete-colonne | series" xfId="282" xr:uid="{00000000-0005-0000-0000-000006120000}"/>
    <cellStyle name="tableau | entete-colonne | series 10" xfId="15747" xr:uid="{B00B31B0-8A41-4745-8EC4-02B4A1C5F4ED}"/>
    <cellStyle name="tableau | entete-colonne | series 11" xfId="15748" xr:uid="{0C45E249-6A3C-4D3E-8FBB-63F3F8F94388}"/>
    <cellStyle name="tableau | entete-colonne | series 12" xfId="15746" xr:uid="{8559FDE9-A6E6-4EBD-80DD-132B21C5A3E9}"/>
    <cellStyle name="tableau | entete-colonne | series 2" xfId="15749" xr:uid="{D36B1536-DCB0-4E1E-A0D8-111E74C1DDB0}"/>
    <cellStyle name="tableau | entete-colonne | series 2 2" xfId="15750" xr:uid="{A0681BC7-3E14-4B41-9676-F38037550A05}"/>
    <cellStyle name="tableau | entete-colonne | series 2 2 2" xfId="15751" xr:uid="{267B7ECB-5B60-4B97-94B8-4E1FB5F16336}"/>
    <cellStyle name="tableau | entete-colonne | series 2 3" xfId="15752" xr:uid="{B2578421-2AF9-4F25-9721-A4B7362B6CFA}"/>
    <cellStyle name="tableau | entete-colonne | series 2 3 2" xfId="15753" xr:uid="{A91277A4-A546-4654-A760-FCA89BAB0882}"/>
    <cellStyle name="tableau | entete-colonne | series 2 4" xfId="15754" xr:uid="{A17AC4EF-0104-4BE8-9C20-2ADEB4889542}"/>
    <cellStyle name="tableau | entete-colonne | series 2 5" xfId="15755" xr:uid="{DDD7111D-9D73-4D52-988C-D648A64651B5}"/>
    <cellStyle name="tableau | entete-colonne | series 3" xfId="15756" xr:uid="{62116A12-69C3-4EFC-92C3-CD66AB52E03E}"/>
    <cellStyle name="tableau | entete-colonne | series 3 2" xfId="15757" xr:uid="{553800C3-A9D1-45DF-8E42-245E5298170A}"/>
    <cellStyle name="tableau | entete-colonne | series 3 2 2" xfId="15758" xr:uid="{0BEBECCF-D36E-4878-8707-2170090C5359}"/>
    <cellStyle name="tableau | entete-colonne | series 3 3" xfId="15759" xr:uid="{3CF83772-76CB-4BDA-A0AF-6AB369FF41ED}"/>
    <cellStyle name="tableau | entete-colonne | series 3 3 2" xfId="15760" xr:uid="{E7A35160-DC6D-4C20-9ED5-79946F92AF9F}"/>
    <cellStyle name="tableau | entete-colonne | series 3 4" xfId="15761" xr:uid="{73C153F9-E2E1-420A-B0E1-620DCF38DFB4}"/>
    <cellStyle name="tableau | entete-colonne | series 4" xfId="15762" xr:uid="{C871082F-BD54-42A2-9E41-B282D9414C11}"/>
    <cellStyle name="tableau | entete-colonne | series 4 2" xfId="15763" xr:uid="{27D99A59-397F-4E4E-A85C-81F281D5E18A}"/>
    <cellStyle name="tableau | entete-colonne | series 4 2 2" xfId="15764" xr:uid="{42B54E56-4E24-4932-8362-EE9C1EA95718}"/>
    <cellStyle name="tableau | entete-colonne | series 4 3" xfId="15765" xr:uid="{C5D1868C-5A7D-4EAA-BD06-CEF6FC227376}"/>
    <cellStyle name="tableau | entete-colonne | series 4 3 2" xfId="15766" xr:uid="{C213D967-AEF7-42E3-A3C0-61EE4E82268C}"/>
    <cellStyle name="tableau | entete-colonne | series 4 4" xfId="15767" xr:uid="{18CD91B4-7C6C-4819-9EA6-D6A9DDF57D24}"/>
    <cellStyle name="tableau | entete-colonne | series 5" xfId="15768" xr:uid="{D3DA6BFC-99A0-4C57-AE97-D7451D8078E8}"/>
    <cellStyle name="tableau | entete-colonne | series 5 2" xfId="15769" xr:uid="{0421EE18-65BD-448A-92F5-1719865F7A35}"/>
    <cellStyle name="tableau | entete-colonne | series 5 2 2" xfId="15770" xr:uid="{13BF1725-1B17-47BA-ACD7-43806430BF88}"/>
    <cellStyle name="tableau | entete-colonne | series 5 3" xfId="15771" xr:uid="{DA147EF9-086F-405A-942B-794A886D75CF}"/>
    <cellStyle name="tableau | entete-colonne | series 5 3 2" xfId="15772" xr:uid="{677FF241-DB3A-456F-B932-AF9A26D19965}"/>
    <cellStyle name="tableau | entete-colonne | series 5 4" xfId="15773" xr:uid="{821C2E6E-1809-45B5-97B8-1CCE5EF2626D}"/>
    <cellStyle name="tableau | entete-colonne | series 5 4 2" xfId="15774" xr:uid="{6E20C045-9BE0-4B9F-ABE6-3A41843CCD9C}"/>
    <cellStyle name="tableau | entete-colonne | series 5 5" xfId="15775" xr:uid="{C0C3421B-08C0-4C0E-80FA-EB2B968839C5}"/>
    <cellStyle name="tableau | entete-colonne | series 6" xfId="15776" xr:uid="{C9D0B5A4-91DD-4D5B-95E2-F0B5B98C0078}"/>
    <cellStyle name="tableau | entete-colonne | series 6 2" xfId="15777" xr:uid="{EFD664C8-9CE9-4494-9F82-CF203A4AD0A1}"/>
    <cellStyle name="tableau | entete-colonne | series 6 2 2" xfId="15778" xr:uid="{5ADE53F4-C52A-4B37-A185-B8B7C6DEBD37}"/>
    <cellStyle name="tableau | entete-colonne | series 6 3" xfId="15779" xr:uid="{4DA3BEEC-9DFF-40CA-A55A-01234194CC3F}"/>
    <cellStyle name="tableau | entete-colonne | series 6 3 2" xfId="15780" xr:uid="{243DA06C-CE24-47D6-B1C2-BE18EFC5DA4B}"/>
    <cellStyle name="tableau | entete-colonne | series 6 4" xfId="15781" xr:uid="{39CBC30A-EF2C-476A-AFA0-20B8F6859AC0}"/>
    <cellStyle name="tableau | entete-colonne | series 7" xfId="15782" xr:uid="{44891FAA-FEA1-459F-B7EB-E8EE51973E6E}"/>
    <cellStyle name="tableau | entete-colonne | series 7 2" xfId="15783" xr:uid="{0F3B758D-B424-42E5-9E81-A510883E013C}"/>
    <cellStyle name="tableau | entete-colonne | series 8" xfId="15784" xr:uid="{8EC4F596-38D0-438F-AD80-99872DFA2409}"/>
    <cellStyle name="tableau | entete-colonne | series 8 2" xfId="15785" xr:uid="{D92A3B01-0975-4FD1-AB49-B2D6FFA6BECE}"/>
    <cellStyle name="tableau | entete-colonne | series 9" xfId="15786" xr:uid="{8561DBD5-CAEE-404D-9CE6-AD77FE427E6F}"/>
    <cellStyle name="tableau | entete-colonne | series 9 2" xfId="15787" xr:uid="{6E2DBBF1-A855-4E3F-ADD3-957F62DCFFFA}"/>
    <cellStyle name="tableau | entete-ligne | normal" xfId="283" xr:uid="{00000000-0005-0000-0000-000007120000}"/>
    <cellStyle name="tableau | entete-ligne | normal 10" xfId="15789" xr:uid="{CBEDBE42-A1F0-44E7-9D5E-5840DFFAC090}"/>
    <cellStyle name="tableau | entete-ligne | normal 11" xfId="15790" xr:uid="{C163968E-C506-4FA1-A563-BDB19B443AEA}"/>
    <cellStyle name="tableau | entete-ligne | normal 12" xfId="15788" xr:uid="{E60E8CDA-6C04-43A6-A590-91A9B8847980}"/>
    <cellStyle name="tableau | entete-ligne | normal 2" xfId="15791" xr:uid="{568456B0-26EA-4CFF-A9CE-4D75F79A3704}"/>
    <cellStyle name="tableau | entete-ligne | normal 2 2" xfId="15792" xr:uid="{289B56D5-E180-49DD-9449-F6FB695EB0BD}"/>
    <cellStyle name="tableau | entete-ligne | normal 2 2 2" xfId="15793" xr:uid="{F8F81C8F-F182-4EDB-969F-36FF69CC5F03}"/>
    <cellStyle name="tableau | entete-ligne | normal 2 3" xfId="15794" xr:uid="{0E2A7FEA-1888-461B-8F74-B9C14015FA56}"/>
    <cellStyle name="tableau | entete-ligne | normal 2 3 2" xfId="15795" xr:uid="{DABE25FE-BA21-4F91-907B-5F0ADA3A97F3}"/>
    <cellStyle name="tableau | entete-ligne | normal 2 4" xfId="15796" xr:uid="{39535D56-05B1-48D6-927E-58F651515F17}"/>
    <cellStyle name="tableau | entete-ligne | normal 2 5" xfId="15797" xr:uid="{4BBDCE59-5A61-40D9-A36A-5DB9FBC832BA}"/>
    <cellStyle name="tableau | entete-ligne | normal 3" xfId="15798" xr:uid="{52F0420D-4F27-4CCE-93E1-5111F251111C}"/>
    <cellStyle name="tableau | entete-ligne | normal 3 2" xfId="15799" xr:uid="{F34F37EE-6EC2-4F74-A4CA-8CD2364969B6}"/>
    <cellStyle name="tableau | entete-ligne | normal 3 2 2" xfId="15800" xr:uid="{B39E9CD2-2310-4466-A9F4-749D2362A470}"/>
    <cellStyle name="tableau | entete-ligne | normal 3 3" xfId="15801" xr:uid="{5586ADA9-8745-4F0D-A26A-1531E04EA865}"/>
    <cellStyle name="tableau | entete-ligne | normal 3 3 2" xfId="15802" xr:uid="{C36C0A35-A2CD-4085-AC95-B413BCDF1A7D}"/>
    <cellStyle name="tableau | entete-ligne | normal 3 4" xfId="15803" xr:uid="{2BCE6E84-EBE3-40C6-84BF-774A81A2F8DE}"/>
    <cellStyle name="tableau | entete-ligne | normal 4" xfId="15804" xr:uid="{2DF26430-006A-4AE2-BD6D-056769151113}"/>
    <cellStyle name="tableau | entete-ligne | normal 4 2" xfId="15805" xr:uid="{D5D3E73C-1B7D-4AB3-AB7C-AAB2B9A60A9D}"/>
    <cellStyle name="tableau | entete-ligne | normal 4 2 2" xfId="15806" xr:uid="{7DC80EF2-B9C0-41FA-B586-7208267D51EF}"/>
    <cellStyle name="tableau | entete-ligne | normal 4 3" xfId="15807" xr:uid="{F060A528-09BE-46AC-BF36-3980445A9141}"/>
    <cellStyle name="tableau | entete-ligne | normal 4 3 2" xfId="15808" xr:uid="{414DDD2F-95D6-48CF-96D4-631C779AF577}"/>
    <cellStyle name="tableau | entete-ligne | normal 4 4" xfId="15809" xr:uid="{07BFC807-3650-4B28-9F9C-6A37EB54CE96}"/>
    <cellStyle name="tableau | entete-ligne | normal 5" xfId="15810" xr:uid="{F8CBD12F-B056-45DF-B71D-8EF82D9FC270}"/>
    <cellStyle name="tableau | entete-ligne | normal 5 2" xfId="15811" xr:uid="{61EAAE1E-FA98-4CA5-AD84-CED1BFEE28E5}"/>
    <cellStyle name="tableau | entete-ligne | normal 5 2 2" xfId="15812" xr:uid="{963EBBA7-F3B3-4C7E-9886-2248419E0D91}"/>
    <cellStyle name="tableau | entete-ligne | normal 5 3" xfId="15813" xr:uid="{A1A971A3-79D6-429B-AA33-1FCA65779E38}"/>
    <cellStyle name="tableau | entete-ligne | normal 5 3 2" xfId="15814" xr:uid="{3FA50E5F-A579-4E48-9A5F-22D8B2AAC1E1}"/>
    <cellStyle name="tableau | entete-ligne | normal 5 4" xfId="15815" xr:uid="{86FFB53C-0922-4D4F-BED7-E613B3A01006}"/>
    <cellStyle name="tableau | entete-ligne | normal 5 4 2" xfId="15816" xr:uid="{7F0289A7-695B-47B3-B9D6-48218FC69405}"/>
    <cellStyle name="tableau | entete-ligne | normal 5 5" xfId="15817" xr:uid="{34D25B19-AB04-46F6-9917-F2F996811F9D}"/>
    <cellStyle name="tableau | entete-ligne | normal 6" xfId="15818" xr:uid="{2B0CC355-5BE6-4AB2-9C1E-F2D615821ABC}"/>
    <cellStyle name="tableau | entete-ligne | normal 6 2" xfId="15819" xr:uid="{0820E7DA-E229-4997-83B0-1F625B16FCD1}"/>
    <cellStyle name="tableau | entete-ligne | normal 6 2 2" xfId="15820" xr:uid="{B86127B3-B3A0-4CD4-ADD5-F97168D92A37}"/>
    <cellStyle name="tableau | entete-ligne | normal 6 3" xfId="15821" xr:uid="{783D7D70-58DF-443D-8829-19E8B7C22E60}"/>
    <cellStyle name="tableau | entete-ligne | normal 6 3 2" xfId="15822" xr:uid="{B759AD9C-6D57-452F-8496-58557E3AD8D4}"/>
    <cellStyle name="tableau | entete-ligne | normal 6 4" xfId="15823" xr:uid="{CF07151C-DC08-4ED5-BF20-9F780BD99E3C}"/>
    <cellStyle name="tableau | entete-ligne | normal 7" xfId="15824" xr:uid="{F8571438-B911-4A4D-B341-F4B7782EDBEB}"/>
    <cellStyle name="tableau | entete-ligne | normal 7 2" xfId="15825" xr:uid="{77EF7C36-A343-445B-9306-4DF7DFDD1805}"/>
    <cellStyle name="tableau | entete-ligne | normal 8" xfId="15826" xr:uid="{9E456B03-2F7F-43E0-9A47-25FDE747DEEA}"/>
    <cellStyle name="tableau | entete-ligne | normal 8 2" xfId="15827" xr:uid="{07F04EDA-F8AD-46F6-A056-30E33BCCD191}"/>
    <cellStyle name="tableau | entete-ligne | normal 9" xfId="15828" xr:uid="{E858E986-EA81-478A-91D1-BABA23A95C53}"/>
    <cellStyle name="tableau | entete-ligne | normal 9 2" xfId="15829" xr:uid="{DBAEDF4E-9338-49B6-9760-0F91A8938F21}"/>
    <cellStyle name="tableau | entete-ligne | total" xfId="284" xr:uid="{00000000-0005-0000-0000-000008120000}"/>
    <cellStyle name="tableau | entete-ligne | total 10" xfId="15831" xr:uid="{330643BE-83A0-434B-ADF0-978F55EDFF5B}"/>
    <cellStyle name="tableau | entete-ligne | total 11" xfId="15832" xr:uid="{51729621-848B-4782-8E4E-077DDFCB2DF1}"/>
    <cellStyle name="tableau | entete-ligne | total 12" xfId="15830" xr:uid="{EE1D393C-D31F-41F1-B8B8-E8CF50BF2BD5}"/>
    <cellStyle name="tableau | entete-ligne | total 2" xfId="15833" xr:uid="{F27DE856-28C4-49FD-B3E0-B7FCD820D80C}"/>
    <cellStyle name="tableau | entete-ligne | total 2 2" xfId="15834" xr:uid="{EC721C08-9E83-4DFA-BD43-C50052A95C9C}"/>
    <cellStyle name="tableau | entete-ligne | total 2 2 2" xfId="15835" xr:uid="{43FC424E-B371-493A-AD20-8910623B9313}"/>
    <cellStyle name="tableau | entete-ligne | total 2 3" xfId="15836" xr:uid="{4C4FA3D5-89A7-4E25-8C90-C5B32E22CAB2}"/>
    <cellStyle name="tableau | entete-ligne | total 2 3 2" xfId="15837" xr:uid="{D98A4603-B948-4BE2-92B4-1F9C67911B5D}"/>
    <cellStyle name="tableau | entete-ligne | total 2 4" xfId="15838" xr:uid="{71C4D728-2FE1-4FCF-9203-54D5EF386C3D}"/>
    <cellStyle name="tableau | entete-ligne | total 2 5" xfId="15839" xr:uid="{3DFC513A-716A-4E6D-86E3-69943EDFE0C2}"/>
    <cellStyle name="tableau | entete-ligne | total 3" xfId="15840" xr:uid="{E9075F4D-3929-42D7-9BD5-132693E064A9}"/>
    <cellStyle name="tableau | entete-ligne | total 3 2" xfId="15841" xr:uid="{94AC7CCC-5766-4190-915B-6A173613494C}"/>
    <cellStyle name="tableau | entete-ligne | total 3 2 2" xfId="15842" xr:uid="{9ECF0AA4-1DE0-48E9-88A1-7F71E3AEABE7}"/>
    <cellStyle name="tableau | entete-ligne | total 3 3" xfId="15843" xr:uid="{F4D3045C-D04E-426F-90B6-9217E02086B3}"/>
    <cellStyle name="tableau | entete-ligne | total 3 3 2" xfId="15844" xr:uid="{04E09970-69A0-43DE-A26B-BEF0825F1F54}"/>
    <cellStyle name="tableau | entete-ligne | total 3 4" xfId="15845" xr:uid="{12DC2D11-CB7E-401B-8ABE-D6C5D6804738}"/>
    <cellStyle name="tableau | entete-ligne | total 4" xfId="15846" xr:uid="{03FB5DD8-9B93-47EC-9CCB-30F42E83861E}"/>
    <cellStyle name="tableau | entete-ligne | total 4 2" xfId="15847" xr:uid="{B3346B6C-A57C-4CEC-9EDC-C33EADE8D469}"/>
    <cellStyle name="tableau | entete-ligne | total 4 2 2" xfId="15848" xr:uid="{69C6F8ED-0F0F-4864-8C1B-0EF5960293B6}"/>
    <cellStyle name="tableau | entete-ligne | total 4 3" xfId="15849" xr:uid="{D3735CDF-6D76-4D72-9BC8-4A1CBE5CC9DF}"/>
    <cellStyle name="tableau | entete-ligne | total 4 3 2" xfId="15850" xr:uid="{66758185-87DD-49A8-B4C8-5340D59A7187}"/>
    <cellStyle name="tableau | entete-ligne | total 4 4" xfId="15851" xr:uid="{7EBF73E6-C17A-4E67-8DE2-C9714CF59E68}"/>
    <cellStyle name="tableau | entete-ligne | total 5" xfId="15852" xr:uid="{EB87CC56-1B30-4F3B-84C6-F6082693B6DC}"/>
    <cellStyle name="tableau | entete-ligne | total 5 2" xfId="15853" xr:uid="{3F4643EB-B845-4275-B861-D2E92C7394AB}"/>
    <cellStyle name="tableau | entete-ligne | total 5 2 2" xfId="15854" xr:uid="{8436F499-96BF-4DDC-8100-BC16B9CCE8BD}"/>
    <cellStyle name="tableau | entete-ligne | total 5 3" xfId="15855" xr:uid="{BBBEF96E-EDBA-487E-93B4-522B0D802AA1}"/>
    <cellStyle name="tableau | entete-ligne | total 5 3 2" xfId="15856" xr:uid="{8951B21D-F7D4-49BD-9585-8DB8DEE82861}"/>
    <cellStyle name="tableau | entete-ligne | total 5 4" xfId="15857" xr:uid="{BA359F59-51F3-4B50-8FBE-327B07FFA868}"/>
    <cellStyle name="tableau | entete-ligne | total 5 4 2" xfId="15858" xr:uid="{3754AEAB-DDE8-437C-AE77-144E9C1B53D9}"/>
    <cellStyle name="tableau | entete-ligne | total 5 5" xfId="15859" xr:uid="{7451B32F-731B-4522-A4EF-1B0408F57387}"/>
    <cellStyle name="tableau | entete-ligne | total 6" xfId="15860" xr:uid="{B6264E5B-5F45-4BAB-8E78-5871EDEBC169}"/>
    <cellStyle name="tableau | entete-ligne | total 6 2" xfId="15861" xr:uid="{CCF7B892-8135-4293-AE7D-327B806F2747}"/>
    <cellStyle name="tableau | entete-ligne | total 6 2 2" xfId="15862" xr:uid="{202A81FE-7DA3-4BF6-B9A4-EE69A7920933}"/>
    <cellStyle name="tableau | entete-ligne | total 6 3" xfId="15863" xr:uid="{D277E878-9DA2-4442-9296-DFCF96D2B352}"/>
    <cellStyle name="tableau | entete-ligne | total 6 3 2" xfId="15864" xr:uid="{AC96202A-C5DC-4C6F-B02C-14A0FC3C1647}"/>
    <cellStyle name="tableau | entete-ligne | total 6 4" xfId="15865" xr:uid="{0A0577AD-7B63-461B-8B88-CF03837A6190}"/>
    <cellStyle name="tableau | entete-ligne | total 7" xfId="15866" xr:uid="{868F26FA-C607-4264-A31F-3860B6776339}"/>
    <cellStyle name="tableau | entete-ligne | total 7 2" xfId="15867" xr:uid="{3D41FA9A-52E0-4F20-9D64-2EFFFF183D43}"/>
    <cellStyle name="tableau | entete-ligne | total 8" xfId="15868" xr:uid="{67678B95-CEFE-47D4-9B98-ABEBE1A90F92}"/>
    <cellStyle name="tableau | entete-ligne | total 8 2" xfId="15869" xr:uid="{141AF71B-EDD9-49C2-B0AD-C24218AFFD1D}"/>
    <cellStyle name="tableau | entete-ligne | total 9" xfId="15870" xr:uid="{2B61AAD7-6E9E-46B1-BC7B-59CEB33C2404}"/>
    <cellStyle name="tableau | entete-ligne | total 9 2" xfId="15871" xr:uid="{5A25074E-C33A-4740-9EC9-3E67569AD0F6}"/>
    <cellStyle name="tableau | ligne-titre | niveau1" xfId="285" xr:uid="{00000000-0005-0000-0000-000009120000}"/>
    <cellStyle name="tableau | ligne-titre | niveau1 10" xfId="15873" xr:uid="{AFB90E0E-CADF-46AA-8998-31F6806E1C74}"/>
    <cellStyle name="tableau | ligne-titre | niveau1 11" xfId="15874" xr:uid="{D751AE79-DE6B-4B08-90F0-41E85BAE2FB6}"/>
    <cellStyle name="tableau | ligne-titre | niveau1 12" xfId="15872" xr:uid="{55EFF3AE-84B6-4222-9A5A-5AA267EF8431}"/>
    <cellStyle name="tableau | ligne-titre | niveau1 2" xfId="15875" xr:uid="{0325998E-0183-4F2B-9188-114F8AFEE9C4}"/>
    <cellStyle name="tableau | ligne-titre | niveau1 2 2" xfId="15876" xr:uid="{B6CD50D9-E76C-483A-BD3E-F93214D6D152}"/>
    <cellStyle name="tableau | ligne-titre | niveau1 2 2 2" xfId="15877" xr:uid="{0EAAD25B-E7EB-4054-A1B1-D27650AA9C18}"/>
    <cellStyle name="tableau | ligne-titre | niveau1 2 3" xfId="15878" xr:uid="{45D54762-E9C3-4506-9AD3-E189E8F56514}"/>
    <cellStyle name="tableau | ligne-titre | niveau1 2 3 2" xfId="15879" xr:uid="{D696E2AE-6A37-4815-A4D5-4E46473EF4A3}"/>
    <cellStyle name="tableau | ligne-titre | niveau1 2 4" xfId="15880" xr:uid="{C1EEC12F-7195-45ED-8872-6614EDFE29FE}"/>
    <cellStyle name="tableau | ligne-titre | niveau1 2 5" xfId="15881" xr:uid="{58F50E09-93FB-4E43-AF04-B33B9492F4C4}"/>
    <cellStyle name="tableau | ligne-titre | niveau1 3" xfId="15882" xr:uid="{2E304008-6DB1-4D94-9680-9CE3493D9165}"/>
    <cellStyle name="tableau | ligne-titre | niveau1 3 2" xfId="15883" xr:uid="{019A2749-D592-4913-A6D6-C2B6E00C4D0B}"/>
    <cellStyle name="tableau | ligne-titre | niveau1 3 2 2" xfId="15884" xr:uid="{F1D004E8-FF96-4C93-8D04-D5CCE7B5F0D3}"/>
    <cellStyle name="tableau | ligne-titre | niveau1 3 3" xfId="15885" xr:uid="{B0A0F6A4-8B94-4DB9-A3F6-FF01AD21D043}"/>
    <cellStyle name="tableau | ligne-titre | niveau1 3 3 2" xfId="15886" xr:uid="{C76E5880-AC99-4C05-AE0E-CC5A115E25C4}"/>
    <cellStyle name="tableau | ligne-titre | niveau1 3 4" xfId="15887" xr:uid="{4AAD7159-458E-41B3-95A0-224994DC0E92}"/>
    <cellStyle name="tableau | ligne-titre | niveau1 4" xfId="15888" xr:uid="{930DC2B7-8C40-4C0C-86F6-C8B2A71CA5A0}"/>
    <cellStyle name="tableau | ligne-titre | niveau1 4 2" xfId="15889" xr:uid="{A1A1AE2F-AA75-4E62-933E-5FD46D03ED72}"/>
    <cellStyle name="tableau | ligne-titre | niveau1 4 2 2" xfId="15890" xr:uid="{0028F64C-504B-41BE-8AC3-7012ADF0FBCC}"/>
    <cellStyle name="tableau | ligne-titre | niveau1 4 3" xfId="15891" xr:uid="{67633AE6-5D2E-4987-84EA-E0D937F654A0}"/>
    <cellStyle name="tableau | ligne-titre | niveau1 4 3 2" xfId="15892" xr:uid="{FB834D9C-09EC-4D9E-B28A-F7C627AF4EF7}"/>
    <cellStyle name="tableau | ligne-titre | niveau1 4 4" xfId="15893" xr:uid="{3BE989AC-2E6E-426B-8202-ED007C0E1620}"/>
    <cellStyle name="tableau | ligne-titre | niveau1 5" xfId="15894" xr:uid="{FE7AEC03-FFB9-4859-9541-9C98276AE1A7}"/>
    <cellStyle name="tableau | ligne-titre | niveau1 5 2" xfId="15895" xr:uid="{716E815B-CDC9-4280-805D-1D9C66AFC276}"/>
    <cellStyle name="tableau | ligne-titre | niveau1 5 2 2" xfId="15896" xr:uid="{107F7561-ADBA-4902-878C-62BCF532D93B}"/>
    <cellStyle name="tableau | ligne-titre | niveau1 5 3" xfId="15897" xr:uid="{275B26C1-807F-45F1-9CC1-852124514824}"/>
    <cellStyle name="tableau | ligne-titre | niveau1 5 3 2" xfId="15898" xr:uid="{64418033-1B75-4714-B818-2E9A6652E454}"/>
    <cellStyle name="tableau | ligne-titre | niveau1 5 4" xfId="15899" xr:uid="{AA28022E-A78C-46E5-BEB5-A36BBE52AA8E}"/>
    <cellStyle name="tableau | ligne-titre | niveau1 5 4 2" xfId="15900" xr:uid="{CDEE8C2E-AA43-470D-868C-E35201FD25A8}"/>
    <cellStyle name="tableau | ligne-titre | niveau1 5 5" xfId="15901" xr:uid="{56627D83-8DB1-4245-B9B4-097B54B3DF41}"/>
    <cellStyle name="tableau | ligne-titre | niveau1 6" xfId="15902" xr:uid="{0CAEE59C-7310-4164-A63B-D3E894E4211C}"/>
    <cellStyle name="tableau | ligne-titre | niveau1 6 2" xfId="15903" xr:uid="{7E2A9A06-20B5-494E-BA66-E5E3BB10B0A7}"/>
    <cellStyle name="tableau | ligne-titre | niveau1 6 2 2" xfId="15904" xr:uid="{7ED7B4D0-7AB3-4D55-ADBF-0544E15EED96}"/>
    <cellStyle name="tableau | ligne-titre | niveau1 6 3" xfId="15905" xr:uid="{4487580C-465C-4328-BA9A-EA16F8B28D34}"/>
    <cellStyle name="tableau | ligne-titre | niveau1 6 3 2" xfId="15906" xr:uid="{C481D5BF-4D98-443A-A60C-BE732DBD1A63}"/>
    <cellStyle name="tableau | ligne-titre | niveau1 6 4" xfId="15907" xr:uid="{D1EF0816-A473-4055-8ACE-CE88C2EA4905}"/>
    <cellStyle name="tableau | ligne-titre | niveau1 7" xfId="15908" xr:uid="{CB65E783-2F04-44F9-B3C4-BE315C1830D8}"/>
    <cellStyle name="tableau | ligne-titre | niveau1 7 2" xfId="15909" xr:uid="{C2410A9B-AEC9-4672-9942-617B0AF9A256}"/>
    <cellStyle name="tableau | ligne-titre | niveau1 8" xfId="15910" xr:uid="{7A82DB35-7715-4BEE-B79D-F7DD0E985889}"/>
    <cellStyle name="tableau | ligne-titre | niveau1 8 2" xfId="15911" xr:uid="{1EAFA29B-7A92-41BB-A22A-0DB623BDE173}"/>
    <cellStyle name="tableau | ligne-titre | niveau1 9" xfId="15912" xr:uid="{19D8CDAF-44B8-4D9D-BF3B-DFE2EF5AF193}"/>
    <cellStyle name="tableau | ligne-titre | niveau1 9 2" xfId="15913" xr:uid="{097FE429-3E60-4C5B-BDEC-F076639035BC}"/>
    <cellStyle name="tableau | ligne-titre | niveau2" xfId="286" xr:uid="{00000000-0005-0000-0000-00000A120000}"/>
    <cellStyle name="tableau | ligne-titre | niveau2 10" xfId="15915" xr:uid="{FCC7B526-1317-4847-978E-52D675198E9F}"/>
    <cellStyle name="tableau | ligne-titre | niveau2 11" xfId="15916" xr:uid="{28EEB3AC-195F-4D5F-8369-AF7D340BC465}"/>
    <cellStyle name="tableau | ligne-titre | niveau2 12" xfId="15914" xr:uid="{88AF8138-902A-4A1D-B9B9-A6BAA3133F67}"/>
    <cellStyle name="tableau | ligne-titre | niveau2 2" xfId="15917" xr:uid="{1EC6DDB2-AA64-44EF-868E-FAF121CFCD9F}"/>
    <cellStyle name="tableau | ligne-titre | niveau2 2 2" xfId="15918" xr:uid="{820FA914-D2F1-462D-84F9-02300E076432}"/>
    <cellStyle name="tableau | ligne-titre | niveau2 2 2 2" xfId="15919" xr:uid="{E2FB7DE0-1CDB-469B-9894-C9520D3CBB8F}"/>
    <cellStyle name="tableau | ligne-titre | niveau2 2 3" xfId="15920" xr:uid="{B6A5B4D5-BDAA-438A-9066-B17A26986046}"/>
    <cellStyle name="tableau | ligne-titre | niveau2 2 3 2" xfId="15921" xr:uid="{8D9FF889-178E-493B-B3AB-99D0B000DF4D}"/>
    <cellStyle name="tableau | ligne-titre | niveau2 2 4" xfId="15922" xr:uid="{AF9E06FD-CA84-4EB9-BA6D-7C0D847BAF80}"/>
    <cellStyle name="tableau | ligne-titre | niveau2 2 5" xfId="15923" xr:uid="{B4566CF3-7417-4633-B058-7AA14E67C1E7}"/>
    <cellStyle name="tableau | ligne-titre | niveau2 3" xfId="15924" xr:uid="{3AF6BEBA-8A3C-4170-83A8-A5F9E7BD8BED}"/>
    <cellStyle name="tableau | ligne-titre | niveau2 3 2" xfId="15925" xr:uid="{DCC7A05E-5343-4923-96DA-34DE58E35A7C}"/>
    <cellStyle name="tableau | ligne-titre | niveau2 3 2 2" xfId="15926" xr:uid="{EE10CA31-9DD2-4923-9C9F-4C9F4CFD372B}"/>
    <cellStyle name="tableau | ligne-titre | niveau2 3 3" xfId="15927" xr:uid="{179CAC1B-29C6-4DA7-B5CB-EF4A7DBA8BDB}"/>
    <cellStyle name="tableau | ligne-titre | niveau2 3 3 2" xfId="15928" xr:uid="{52B1F07A-311F-4CB2-B70D-D59D0D8CEAC5}"/>
    <cellStyle name="tableau | ligne-titre | niveau2 3 4" xfId="15929" xr:uid="{87F6716E-F592-4D31-9C38-8320029E3FDA}"/>
    <cellStyle name="tableau | ligne-titre | niveau2 4" xfId="15930" xr:uid="{B39F3A41-BCA1-4E97-B828-7C957BCAA88A}"/>
    <cellStyle name="tableau | ligne-titre | niveau2 4 2" xfId="15931" xr:uid="{30B157CB-D487-4A64-9407-6FCF8A37B9E7}"/>
    <cellStyle name="tableau | ligne-titre | niveau2 4 2 2" xfId="15932" xr:uid="{AB9EC55E-0D32-4090-B5D9-5DDCB9C54A8D}"/>
    <cellStyle name="tableau | ligne-titre | niveau2 4 3" xfId="15933" xr:uid="{09690014-13A5-48D3-9149-B0A24EC012C1}"/>
    <cellStyle name="tableau | ligne-titre | niveau2 4 3 2" xfId="15934" xr:uid="{AD0BBD27-A46A-46DF-8E16-743E9B76B3A8}"/>
    <cellStyle name="tableau | ligne-titre | niveau2 4 4" xfId="15935" xr:uid="{1A38F0C9-58D8-4E8C-B791-D0B7F4C4A1F4}"/>
    <cellStyle name="tableau | ligne-titre | niveau2 5" xfId="15936" xr:uid="{F1E8AB1C-E6BE-45DA-A0B5-095EBF2D9105}"/>
    <cellStyle name="tableau | ligne-titre | niveau2 5 2" xfId="15937" xr:uid="{96CD45D1-1726-4DF2-A6AB-E228FFA512CA}"/>
    <cellStyle name="tableau | ligne-titre | niveau2 5 2 2" xfId="15938" xr:uid="{2DFAAD56-3491-4A26-A202-ED69A137F3BD}"/>
    <cellStyle name="tableau | ligne-titre | niveau2 5 3" xfId="15939" xr:uid="{511C2F57-2D57-4917-BAC0-EB89391CD0AE}"/>
    <cellStyle name="tableau | ligne-titre | niveau2 5 3 2" xfId="15940" xr:uid="{5138FC9F-289E-42A3-BCA7-83FADB5CD21B}"/>
    <cellStyle name="tableau | ligne-titre | niveau2 5 4" xfId="15941" xr:uid="{9DA1D6C5-3E40-49A5-A649-ACEFF59B40F6}"/>
    <cellStyle name="tableau | ligne-titre | niveau2 5 4 2" xfId="15942" xr:uid="{397DCECF-5B02-4FE0-ACD6-2D6F0CC978AC}"/>
    <cellStyle name="tableau | ligne-titre | niveau2 5 5" xfId="15943" xr:uid="{39FC21B5-2761-4D54-A65C-3E276C497144}"/>
    <cellStyle name="tableau | ligne-titre | niveau2 6" xfId="15944" xr:uid="{5DC2E11F-8E04-4FC8-B032-B6894F8946F4}"/>
    <cellStyle name="tableau | ligne-titre | niveau2 6 2" xfId="15945" xr:uid="{C3B14957-2159-499E-8C49-0D9B773517DF}"/>
    <cellStyle name="tableau | ligne-titre | niveau2 6 2 2" xfId="15946" xr:uid="{9228A69D-3861-413F-95C0-03CB3DA9E4AF}"/>
    <cellStyle name="tableau | ligne-titre | niveau2 6 3" xfId="15947" xr:uid="{6C8480BA-C9E8-4BD7-88D7-4CACC10D3F79}"/>
    <cellStyle name="tableau | ligne-titre | niveau2 6 3 2" xfId="15948" xr:uid="{4B143834-71D6-4424-9765-A349C9942EBB}"/>
    <cellStyle name="tableau | ligne-titre | niveau2 6 4" xfId="15949" xr:uid="{0AC7B700-1F5F-4214-BB42-66D4F2DFFC27}"/>
    <cellStyle name="tableau | ligne-titre | niveau2 7" xfId="15950" xr:uid="{002F22AB-21D6-4595-958E-BB331955BF59}"/>
    <cellStyle name="tableau | ligne-titre | niveau2 7 2" xfId="15951" xr:uid="{F332BFB0-0094-4626-8D73-C593B4DE7222}"/>
    <cellStyle name="tableau | ligne-titre | niveau2 8" xfId="15952" xr:uid="{0D064D32-1E0E-4393-ADCA-7E45FA85D2F3}"/>
    <cellStyle name="tableau | ligne-titre | niveau2 8 2" xfId="15953" xr:uid="{89AF47C2-80B3-4E0C-80E0-F904F3BDBA13}"/>
    <cellStyle name="tableau | ligne-titre | niveau2 9" xfId="15954" xr:uid="{1F3D184A-9A74-4BF2-824C-107390C78346}"/>
    <cellStyle name="tableau | ligne-titre | niveau2 9 2" xfId="15955" xr:uid="{CD184851-6C7B-48E1-B363-D7CA10E14244}"/>
    <cellStyle name="Title 10" xfId="3212" xr:uid="{00000000-0005-0000-0000-00000B120000}"/>
    <cellStyle name="Title 10 10" xfId="15957" xr:uid="{9E5E7B29-76ED-4CC6-8FDC-8690FA3B285B}"/>
    <cellStyle name="Title 10 11" xfId="15958" xr:uid="{120241A5-DCD5-42F2-8735-9F827111515D}"/>
    <cellStyle name="Title 10 12" xfId="15956" xr:uid="{DA729AFB-396C-488D-A8B6-3BB2898F2ADE}"/>
    <cellStyle name="Title 10 2" xfId="15959" xr:uid="{F81A058D-D890-435A-A214-2343AEF9DB27}"/>
    <cellStyle name="Title 10 2 2" xfId="15960" xr:uid="{01A81CE7-1B7C-442A-9945-C5419F1A73EA}"/>
    <cellStyle name="Title 10 2 2 2" xfId="15961" xr:uid="{3B989638-F62B-494D-92A8-89258BA84C61}"/>
    <cellStyle name="Title 10 2 3" xfId="15962" xr:uid="{1FF7704A-AC8D-4447-8995-5E26D40114EB}"/>
    <cellStyle name="Title 10 2 3 2" xfId="15963" xr:uid="{3775D349-3522-447F-9287-B7872926D5DF}"/>
    <cellStyle name="Title 10 2 4" xfId="15964" xr:uid="{09E6CD56-6208-4C37-9DE2-CFD0D207F998}"/>
    <cellStyle name="Title 10 2 5" xfId="15965" xr:uid="{538D827D-18B6-48FD-A11D-1BE305BEF312}"/>
    <cellStyle name="Title 10 3" xfId="15966" xr:uid="{6FB121CE-D1C3-4625-8821-436833E05654}"/>
    <cellStyle name="Title 10 3 2" xfId="15967" xr:uid="{409CA77F-DC84-4D57-8C77-BB4B45C5900F}"/>
    <cellStyle name="Title 10 3 2 2" xfId="15968" xr:uid="{80C50A71-D5AE-4008-A0C6-383AB76A060E}"/>
    <cellStyle name="Title 10 3 3" xfId="15969" xr:uid="{F3E911E3-E1C4-4FA3-9676-01BB96390EFD}"/>
    <cellStyle name="Title 10 3 3 2" xfId="15970" xr:uid="{92450044-0020-4C06-83E3-7E4285027CC7}"/>
    <cellStyle name="Title 10 3 4" xfId="15971" xr:uid="{2DCF2160-6FF5-465F-8310-626B1B261EEC}"/>
    <cellStyle name="Title 10 4" xfId="15972" xr:uid="{FB3F4AC9-8A6E-4BA0-8935-F0536D4E7705}"/>
    <cellStyle name="Title 10 4 2" xfId="15973" xr:uid="{9119EEE7-C34C-497B-B7EE-F012E0189102}"/>
    <cellStyle name="Title 10 4 2 2" xfId="15974" xr:uid="{71308EE2-A00B-44E1-9EBA-3038AF437A6B}"/>
    <cellStyle name="Title 10 4 3" xfId="15975" xr:uid="{C2B70E2F-D7B8-4A9B-8E01-6AC7BC7039EC}"/>
    <cellStyle name="Title 10 4 3 2" xfId="15976" xr:uid="{4CEE5787-016A-4725-8303-FF0DE533EFB7}"/>
    <cellStyle name="Title 10 4 4" xfId="15977" xr:uid="{F803D7AD-D431-418E-8D82-A57902EE160B}"/>
    <cellStyle name="Title 10 5" xfId="15978" xr:uid="{0426F65F-52E6-4478-8AB2-91F009553A33}"/>
    <cellStyle name="Title 10 5 2" xfId="15979" xr:uid="{0163DB9E-697A-4B31-B270-6B296D878D52}"/>
    <cellStyle name="Title 10 5 2 2" xfId="15980" xr:uid="{84590DC6-B60D-423C-87DF-FEC51348A151}"/>
    <cellStyle name="Title 10 5 3" xfId="15981" xr:uid="{93258F29-8452-4938-A640-37776C1FC0A6}"/>
    <cellStyle name="Title 10 5 3 2" xfId="15982" xr:uid="{CBD2E79C-A17B-4B84-B551-B88FEB7D512D}"/>
    <cellStyle name="Title 10 5 4" xfId="15983" xr:uid="{D0490B42-F992-4C8B-A59D-8FCA8034385A}"/>
    <cellStyle name="Title 10 5 4 2" xfId="15984" xr:uid="{59E69BBD-935E-4B52-ADAD-C0E08C0BD4EF}"/>
    <cellStyle name="Title 10 5 5" xfId="15985" xr:uid="{19E282EF-34C8-4647-9FE8-B90DE2BD5F9A}"/>
    <cellStyle name="Title 10 6" xfId="15986" xr:uid="{71219E62-E414-49E9-8FF0-FBF2592C3315}"/>
    <cellStyle name="Title 10 6 2" xfId="15987" xr:uid="{BF09E3CC-FE68-4E44-944D-43C37ED0F8CE}"/>
    <cellStyle name="Title 10 6 2 2" xfId="15988" xr:uid="{0DB64026-DB30-443D-A916-55E5829EF923}"/>
    <cellStyle name="Title 10 6 3" xfId="15989" xr:uid="{6FC5C9BB-DA89-4D3C-9CE5-0638341CA11F}"/>
    <cellStyle name="Title 10 6 3 2" xfId="15990" xr:uid="{B5834600-D210-44A6-8762-2B4608BBC1EC}"/>
    <cellStyle name="Title 10 6 4" xfId="15991" xr:uid="{E0DEBAE0-3873-4D55-A06B-632FDBF75B52}"/>
    <cellStyle name="Title 10 7" xfId="15992" xr:uid="{ED3E2149-C8D2-4705-BA40-AF6587306A6D}"/>
    <cellStyle name="Title 10 7 2" xfId="15993" xr:uid="{320D1C3D-E1B4-4C93-B6B6-59C41E001826}"/>
    <cellStyle name="Title 10 8" xfId="15994" xr:uid="{D56EA6D9-6063-4CA1-9FBB-7CA4D8837DED}"/>
    <cellStyle name="Title 10 8 2" xfId="15995" xr:uid="{2411BC23-65F7-4453-A7D2-78337A256864}"/>
    <cellStyle name="Title 10 9" xfId="15996" xr:uid="{30E0F797-BB7A-4EBD-AEE7-15EAD4623636}"/>
    <cellStyle name="Title 10 9 2" xfId="15997" xr:uid="{E50D3AC3-09DA-472F-813E-8F5A6CE785A4}"/>
    <cellStyle name="Title 11" xfId="3213" xr:uid="{00000000-0005-0000-0000-00000C120000}"/>
    <cellStyle name="Title 11 10" xfId="15999" xr:uid="{DA523781-C2EA-431E-9FCC-A925CD77052F}"/>
    <cellStyle name="Title 11 11" xfId="16000" xr:uid="{E5AAC561-5C1B-4CF1-AEFD-80F22A50BE1C}"/>
    <cellStyle name="Title 11 12" xfId="15998" xr:uid="{FAB1252E-F513-4356-B061-77F33CFC79A6}"/>
    <cellStyle name="Title 11 2" xfId="16001" xr:uid="{78086DCD-AE14-4C5A-941E-DABC7A6BCF54}"/>
    <cellStyle name="Title 11 2 2" xfId="16002" xr:uid="{156D6450-E2B9-4D36-8A45-A1EBDC805F03}"/>
    <cellStyle name="Title 11 2 2 2" xfId="16003" xr:uid="{096F1F3B-E978-4746-BB44-6B1D4E9BC0C0}"/>
    <cellStyle name="Title 11 2 3" xfId="16004" xr:uid="{502CFD19-EA1B-4E33-AB03-213254A5585D}"/>
    <cellStyle name="Title 11 2 3 2" xfId="16005" xr:uid="{809D5BAF-99E1-4E36-9493-CCA3EAEB0187}"/>
    <cellStyle name="Title 11 2 4" xfId="16006" xr:uid="{A6281494-C43F-4B75-A75D-A694314A8031}"/>
    <cellStyle name="Title 11 2 5" xfId="16007" xr:uid="{BB8E309C-6241-4773-9FE6-5043D7F2334F}"/>
    <cellStyle name="Title 11 3" xfId="16008" xr:uid="{AF8D596F-DFAF-4202-AABC-26478BA6087E}"/>
    <cellStyle name="Title 11 3 2" xfId="16009" xr:uid="{C93C1AB5-362B-4960-897E-EFC62C9B4F8E}"/>
    <cellStyle name="Title 11 3 2 2" xfId="16010" xr:uid="{D8B5C5A9-3C8D-45F9-87A7-6F45B8FAAB5B}"/>
    <cellStyle name="Title 11 3 3" xfId="16011" xr:uid="{A4AABAE5-13A2-4271-ABA7-3B9BFBEA7E87}"/>
    <cellStyle name="Title 11 3 3 2" xfId="16012" xr:uid="{528B26E1-30A5-43A3-B553-1BB3856377CB}"/>
    <cellStyle name="Title 11 3 4" xfId="16013" xr:uid="{8D1F7736-F47D-4CD7-94B0-C4E5042B9392}"/>
    <cellStyle name="Title 11 4" xfId="16014" xr:uid="{046CD544-B97B-4FA9-ADE6-298E3EC8D14A}"/>
    <cellStyle name="Title 11 4 2" xfId="16015" xr:uid="{03B2EDCF-124E-4330-87C1-1F8ED10EA1B8}"/>
    <cellStyle name="Title 11 4 2 2" xfId="16016" xr:uid="{CAB8360C-173C-4B99-BFAC-F444E739E9AF}"/>
    <cellStyle name="Title 11 4 3" xfId="16017" xr:uid="{5B28B85F-D0F0-4AD3-916B-32272CE863D1}"/>
    <cellStyle name="Title 11 4 3 2" xfId="16018" xr:uid="{A1EA3D7C-12E9-4872-85D5-68F382C05ECD}"/>
    <cellStyle name="Title 11 4 4" xfId="16019" xr:uid="{54FF4A62-B333-468D-96CC-14B4137E9FEA}"/>
    <cellStyle name="Title 11 5" xfId="16020" xr:uid="{1A8A19E8-0656-4EC3-9850-1BE5C6B18912}"/>
    <cellStyle name="Title 11 5 2" xfId="16021" xr:uid="{7B103353-F6FF-4225-ACE1-3A6E8F2398AB}"/>
    <cellStyle name="Title 11 5 2 2" xfId="16022" xr:uid="{F7ED90A9-6B70-4833-B2F1-92EE4C33C002}"/>
    <cellStyle name="Title 11 5 3" xfId="16023" xr:uid="{89684F14-5EE8-4B40-AC05-A02232C6D1F9}"/>
    <cellStyle name="Title 11 5 3 2" xfId="16024" xr:uid="{0ED4C5C2-9F35-46B4-B186-0BC053D108CE}"/>
    <cellStyle name="Title 11 5 4" xfId="16025" xr:uid="{5FF2C1C6-E7F0-4C7B-82F0-D8F329AD9E96}"/>
    <cellStyle name="Title 11 5 4 2" xfId="16026" xr:uid="{2A04420A-B78C-400A-8D51-CD2E2E79153F}"/>
    <cellStyle name="Title 11 5 5" xfId="16027" xr:uid="{8A42BF72-8FDD-4F84-825B-BE3466ABDAC4}"/>
    <cellStyle name="Title 11 6" xfId="16028" xr:uid="{DA8FDB98-5389-4039-9808-B24841CFAC57}"/>
    <cellStyle name="Title 11 6 2" xfId="16029" xr:uid="{5BA9E123-D41C-4382-9B05-27549717A464}"/>
    <cellStyle name="Title 11 6 2 2" xfId="16030" xr:uid="{282DC669-082C-4664-8D88-D1C736537432}"/>
    <cellStyle name="Title 11 6 3" xfId="16031" xr:uid="{0A38B789-1F27-4D0A-A40F-5B8BC2015E2E}"/>
    <cellStyle name="Title 11 6 3 2" xfId="16032" xr:uid="{C23C4FCC-660C-4A2D-B591-ECEBA5D08C22}"/>
    <cellStyle name="Title 11 6 4" xfId="16033" xr:uid="{8AAD8F83-A24E-458C-8A47-B8E59EF7E4C9}"/>
    <cellStyle name="Title 11 7" xfId="16034" xr:uid="{C34530C1-0895-4A1F-82E9-411CDAE2070D}"/>
    <cellStyle name="Title 11 7 2" xfId="16035" xr:uid="{CAC7EF8E-211E-4B89-9257-EE9B7867A972}"/>
    <cellStyle name="Title 11 8" xfId="16036" xr:uid="{A92C124B-AF2C-4490-8FE7-1412D7B1E310}"/>
    <cellStyle name="Title 11 8 2" xfId="16037" xr:uid="{63089F23-8A12-4D17-9918-8DE7CC5AE5F4}"/>
    <cellStyle name="Title 11 9" xfId="16038" xr:uid="{8D576686-73FD-4A36-BBBC-6293B0B28ED1}"/>
    <cellStyle name="Title 11 9 2" xfId="16039" xr:uid="{C641DFEC-B169-420A-8108-8D534426F445}"/>
    <cellStyle name="Title 12" xfId="3214" xr:uid="{00000000-0005-0000-0000-00000D120000}"/>
    <cellStyle name="Title 12 10" xfId="16041" xr:uid="{62714158-41B6-4500-9284-E5008C2A5205}"/>
    <cellStyle name="Title 12 11" xfId="16042" xr:uid="{4289329A-3E73-4F92-81DA-09BDE00C1564}"/>
    <cellStyle name="Title 12 12" xfId="16040" xr:uid="{C8638E03-0CC0-409F-8851-F25BA7009C69}"/>
    <cellStyle name="Title 12 2" xfId="16043" xr:uid="{B4D13040-780F-47DC-9AFC-901CC25AF6EB}"/>
    <cellStyle name="Title 12 2 2" xfId="16044" xr:uid="{22A4DE0D-3980-4DBE-A948-0F3B2D49B60E}"/>
    <cellStyle name="Title 12 2 2 2" xfId="16045" xr:uid="{BD2D89B5-BA51-492E-88B2-D354DD4E973A}"/>
    <cellStyle name="Title 12 2 3" xfId="16046" xr:uid="{C4A4C37D-A202-4B09-A43C-968A37866F1F}"/>
    <cellStyle name="Title 12 2 3 2" xfId="16047" xr:uid="{3F5F75A2-E872-4370-8374-1AC835763334}"/>
    <cellStyle name="Title 12 2 4" xfId="16048" xr:uid="{A4753AA1-CBEF-49F4-9D1F-6CE6A9267C89}"/>
    <cellStyle name="Title 12 2 5" xfId="16049" xr:uid="{C1FBDE2C-532B-48CC-993E-C7E28A7835A6}"/>
    <cellStyle name="Title 12 3" xfId="16050" xr:uid="{E54A6868-D976-4798-8F9B-48508447F057}"/>
    <cellStyle name="Title 12 3 2" xfId="16051" xr:uid="{97F4DB4E-8E38-4B69-9BCA-D6D76E9EC9AD}"/>
    <cellStyle name="Title 12 3 2 2" xfId="16052" xr:uid="{1C878F24-F70C-4CE6-961D-3BE3D6A88E44}"/>
    <cellStyle name="Title 12 3 3" xfId="16053" xr:uid="{B1CDC169-AEFE-4297-BEC7-9C104D8C19C8}"/>
    <cellStyle name="Title 12 3 3 2" xfId="16054" xr:uid="{A634041B-7FB7-4BD8-B773-3FE49BDFC8CF}"/>
    <cellStyle name="Title 12 3 4" xfId="16055" xr:uid="{974CE1C0-ABF2-40A1-8239-7CDFB9DAB974}"/>
    <cellStyle name="Title 12 4" xfId="16056" xr:uid="{84C3BE6C-DF2F-4B09-A676-0C151385A8B3}"/>
    <cellStyle name="Title 12 4 2" xfId="16057" xr:uid="{EB4ED55E-91E5-4C1E-961F-CF8B0AC7B6DA}"/>
    <cellStyle name="Title 12 4 2 2" xfId="16058" xr:uid="{B1F512AA-7B35-4E56-BFFD-B5A8AACFEF8C}"/>
    <cellStyle name="Title 12 4 3" xfId="16059" xr:uid="{DC31B113-E353-466B-AF40-8A6ABA2653F2}"/>
    <cellStyle name="Title 12 4 3 2" xfId="16060" xr:uid="{D1A2E894-82A5-4135-A1EB-3A505A7DD68F}"/>
    <cellStyle name="Title 12 4 4" xfId="16061" xr:uid="{89F7B3B3-A1A1-481D-81A8-C10A62D6AE07}"/>
    <cellStyle name="Title 12 5" xfId="16062" xr:uid="{46A78D1B-A294-4AE0-A15C-5B8EF9F97955}"/>
    <cellStyle name="Title 12 5 2" xfId="16063" xr:uid="{03133941-F4AA-4F69-A3DF-09755D0521D1}"/>
    <cellStyle name="Title 12 5 2 2" xfId="16064" xr:uid="{8F1670FB-75DE-418C-A197-1D73A4B48183}"/>
    <cellStyle name="Title 12 5 3" xfId="16065" xr:uid="{7E07CDDE-E7E3-4A31-ACA6-C0E2E05C5ECB}"/>
    <cellStyle name="Title 12 5 3 2" xfId="16066" xr:uid="{0F78B59C-F6FA-413F-ACF3-27791E7C137E}"/>
    <cellStyle name="Title 12 5 4" xfId="16067" xr:uid="{1C5373E8-6AE6-457B-A876-109430691A61}"/>
    <cellStyle name="Title 12 5 4 2" xfId="16068" xr:uid="{FEBADA1D-E391-4BE5-B6F3-6CB89B9CDAA3}"/>
    <cellStyle name="Title 12 5 5" xfId="16069" xr:uid="{55E1B1BC-D78B-4F0E-A03A-BFBD25B15F53}"/>
    <cellStyle name="Title 12 6" xfId="16070" xr:uid="{397130C9-D8CF-44DE-A1EA-D50B9907A8D6}"/>
    <cellStyle name="Title 12 6 2" xfId="16071" xr:uid="{685C40A2-22AE-404D-80C6-C910A9D4AC15}"/>
    <cellStyle name="Title 12 6 2 2" xfId="16072" xr:uid="{52114261-2E0D-44A9-8931-094340FF4207}"/>
    <cellStyle name="Title 12 6 3" xfId="16073" xr:uid="{999A2D24-AD8A-46B2-BB04-3944E336374A}"/>
    <cellStyle name="Title 12 6 3 2" xfId="16074" xr:uid="{63EE0613-F713-48CD-9D85-B643FFBE33DC}"/>
    <cellStyle name="Title 12 6 4" xfId="16075" xr:uid="{CA9F8147-060C-44F7-9627-591EE86DB588}"/>
    <cellStyle name="Title 12 7" xfId="16076" xr:uid="{D4D5F592-0993-44E7-A937-0EDC3ED5D563}"/>
    <cellStyle name="Title 12 7 2" xfId="16077" xr:uid="{532EC1F9-3C1C-42EF-8713-6475D1BB4C0B}"/>
    <cellStyle name="Title 12 8" xfId="16078" xr:uid="{52C4B658-DA63-44A3-AECF-13088670984E}"/>
    <cellStyle name="Title 12 8 2" xfId="16079" xr:uid="{60B75EB7-D187-415B-98CF-4CE0D8188CD4}"/>
    <cellStyle name="Title 12 9" xfId="16080" xr:uid="{72CD5FEE-C548-4507-9D4A-9A6C90F4B67C}"/>
    <cellStyle name="Title 12 9 2" xfId="16081" xr:uid="{75063A96-31B5-44DB-B1D6-8FADC229E474}"/>
    <cellStyle name="Title 13" xfId="3215" xr:uid="{00000000-0005-0000-0000-00000E120000}"/>
    <cellStyle name="Title 13 10" xfId="16083" xr:uid="{EF9B9A29-14F5-42F6-A5C1-DFF30A60CEDC}"/>
    <cellStyle name="Title 13 11" xfId="16084" xr:uid="{3322B648-7089-4E96-89B2-E375CF853902}"/>
    <cellStyle name="Title 13 12" xfId="16082" xr:uid="{53FC9D7F-832F-4985-ACA3-445D86F7D6E2}"/>
    <cellStyle name="Title 13 2" xfId="16085" xr:uid="{401EB389-DC0D-43E1-907D-C03FE414FA75}"/>
    <cellStyle name="Title 13 2 2" xfId="16086" xr:uid="{0BB2FA28-6E7F-4F34-8B0F-B82858460DC6}"/>
    <cellStyle name="Title 13 2 2 2" xfId="16087" xr:uid="{29E2DA3E-B183-4CF0-BAF8-C9F2AC238B3A}"/>
    <cellStyle name="Title 13 2 3" xfId="16088" xr:uid="{1EBD0E4C-68E8-49A7-861F-7C71A4436573}"/>
    <cellStyle name="Title 13 2 3 2" xfId="16089" xr:uid="{17985AA1-0115-4414-BF01-05EE0469F348}"/>
    <cellStyle name="Title 13 2 4" xfId="16090" xr:uid="{C412839D-91D6-41A9-BC91-42C56C3AF532}"/>
    <cellStyle name="Title 13 2 5" xfId="16091" xr:uid="{50636EB7-717F-4484-BC65-CF3506C309AE}"/>
    <cellStyle name="Title 13 3" xfId="16092" xr:uid="{72329C08-E1EF-404A-B33E-C744369F23D0}"/>
    <cellStyle name="Title 13 3 2" xfId="16093" xr:uid="{67FAD40A-49D7-4DDE-8550-7D9F8D17A02C}"/>
    <cellStyle name="Title 13 3 2 2" xfId="16094" xr:uid="{EAADA735-A483-4889-AF58-E6EC3D935E70}"/>
    <cellStyle name="Title 13 3 3" xfId="16095" xr:uid="{581BD11D-64B1-4AE7-9A4E-807EBA82C10C}"/>
    <cellStyle name="Title 13 3 3 2" xfId="16096" xr:uid="{7126C0BC-520D-4761-8418-0B842A4458B8}"/>
    <cellStyle name="Title 13 3 4" xfId="16097" xr:uid="{D9030114-254D-4D52-BF1F-8179657B9E0B}"/>
    <cellStyle name="Title 13 4" xfId="16098" xr:uid="{ECA929BB-2862-430C-B015-9216B148447A}"/>
    <cellStyle name="Title 13 4 2" xfId="16099" xr:uid="{EE62FF0A-DAAA-47A4-9B7A-758E7DFB345A}"/>
    <cellStyle name="Title 13 4 2 2" xfId="16100" xr:uid="{4B93F0E3-DB3E-4677-9000-CB6B0D293C4A}"/>
    <cellStyle name="Title 13 4 3" xfId="16101" xr:uid="{E0E2DDE2-F500-4F2A-9C28-9FB37B47E934}"/>
    <cellStyle name="Title 13 4 3 2" xfId="16102" xr:uid="{983095F4-6A2E-4F71-A6BE-15654E86DA06}"/>
    <cellStyle name="Title 13 4 4" xfId="16103" xr:uid="{0B8157DF-DCFE-4B10-AE3A-67905F34C32F}"/>
    <cellStyle name="Title 13 5" xfId="16104" xr:uid="{C5D5941C-F2E1-447A-AE9F-BD14A1B5E73C}"/>
    <cellStyle name="Title 13 5 2" xfId="16105" xr:uid="{A3B49F0F-1A94-48AD-A55A-E90FD542F490}"/>
    <cellStyle name="Title 13 5 2 2" xfId="16106" xr:uid="{7A96CA3D-F649-46BD-ABDD-28F57B49D034}"/>
    <cellStyle name="Title 13 5 3" xfId="16107" xr:uid="{2EC59DEA-6047-4EF0-83E7-B052C908E643}"/>
    <cellStyle name="Title 13 5 3 2" xfId="16108" xr:uid="{96E191FA-FDB5-4150-8B46-1DB17F4EA0D3}"/>
    <cellStyle name="Title 13 5 4" xfId="16109" xr:uid="{3832C4E9-35B5-400A-9424-D35FEFB40F82}"/>
    <cellStyle name="Title 13 5 4 2" xfId="16110" xr:uid="{8533772A-0ABA-48EE-92D4-5D8A55B6DDA7}"/>
    <cellStyle name="Title 13 5 5" xfId="16111" xr:uid="{72639482-7E49-4A09-A336-BE6E999F8EA9}"/>
    <cellStyle name="Title 13 6" xfId="16112" xr:uid="{E544625B-A702-42CA-B6A8-1E28637D1855}"/>
    <cellStyle name="Title 13 6 2" xfId="16113" xr:uid="{DB26C340-476C-4B93-9EDC-D72B91BAF810}"/>
    <cellStyle name="Title 13 6 2 2" xfId="16114" xr:uid="{72BEEE04-40C3-4683-8C65-621964427C42}"/>
    <cellStyle name="Title 13 6 3" xfId="16115" xr:uid="{4B12C92D-78BE-450D-92EA-92EC44E72626}"/>
    <cellStyle name="Title 13 6 3 2" xfId="16116" xr:uid="{E46D191D-B624-4023-BF34-5899DA7A89C3}"/>
    <cellStyle name="Title 13 6 4" xfId="16117" xr:uid="{461427D5-AA0F-46A3-BD9F-B81F6CBB82DB}"/>
    <cellStyle name="Title 13 7" xfId="16118" xr:uid="{32A8001E-1243-4638-A44A-C0E4A5BCEDE9}"/>
    <cellStyle name="Title 13 7 2" xfId="16119" xr:uid="{72AF0E15-C083-45CE-B4B7-2BF956A57849}"/>
    <cellStyle name="Title 13 8" xfId="16120" xr:uid="{9A23F7F7-8158-4CFB-8FA1-E2A7311DEEB2}"/>
    <cellStyle name="Title 13 8 2" xfId="16121" xr:uid="{1CE48E6C-495E-48C5-9CDC-0F46424F40A7}"/>
    <cellStyle name="Title 13 9" xfId="16122" xr:uid="{77CAE5EB-E1BF-4B5D-949D-79FCFAA77697}"/>
    <cellStyle name="Title 13 9 2" xfId="16123" xr:uid="{6EA21CCA-3A09-4AEC-AA56-935536D58659}"/>
    <cellStyle name="Title 14" xfId="3216" xr:uid="{00000000-0005-0000-0000-00000F120000}"/>
    <cellStyle name="Title 14 10" xfId="16125" xr:uid="{8AA419FC-F4F4-4443-9F84-F677E6DC551E}"/>
    <cellStyle name="Title 14 11" xfId="16126" xr:uid="{43DEF30C-E4D2-4F8E-B1CC-387E0F45D31C}"/>
    <cellStyle name="Title 14 12" xfId="16124" xr:uid="{F04E2BE3-AAAF-45B0-93ED-901D4BCBE344}"/>
    <cellStyle name="Title 14 2" xfId="16127" xr:uid="{91163FFA-AC82-47CC-9C6B-7CD3F10965B0}"/>
    <cellStyle name="Title 14 2 2" xfId="16128" xr:uid="{CC6395FC-B86B-4880-8BE9-05DB0DE05EAC}"/>
    <cellStyle name="Title 14 2 2 2" xfId="16129" xr:uid="{58F7B60B-9CDA-4DA6-81BC-646C0E492403}"/>
    <cellStyle name="Title 14 2 3" xfId="16130" xr:uid="{DA034321-0051-4BB8-BF7E-8421D0AF753C}"/>
    <cellStyle name="Title 14 2 3 2" xfId="16131" xr:uid="{751CB44B-E0B0-4C85-9634-908534952AE3}"/>
    <cellStyle name="Title 14 2 4" xfId="16132" xr:uid="{8E78D46B-DF1F-41DE-A52C-24EAECDB0242}"/>
    <cellStyle name="Title 14 2 5" xfId="16133" xr:uid="{50B6AC76-7F53-43C3-8F99-094F2A0BC070}"/>
    <cellStyle name="Title 14 3" xfId="16134" xr:uid="{B1515086-7668-4FA8-A74E-6A818C825A55}"/>
    <cellStyle name="Title 14 3 2" xfId="16135" xr:uid="{E5C8A8EB-412B-4291-953E-027C50A55E90}"/>
    <cellStyle name="Title 14 3 2 2" xfId="16136" xr:uid="{C74C9291-C56C-4C71-B0DE-6C088CE28447}"/>
    <cellStyle name="Title 14 3 3" xfId="16137" xr:uid="{997E5F3A-A567-48B1-8DD4-AD4DF05089B9}"/>
    <cellStyle name="Title 14 3 3 2" xfId="16138" xr:uid="{0082003B-3A06-48BB-B0C7-AC188BBFFCF5}"/>
    <cellStyle name="Title 14 3 4" xfId="16139" xr:uid="{C2D55A55-88D5-4FDA-99F8-F271D3904815}"/>
    <cellStyle name="Title 14 4" xfId="16140" xr:uid="{2201D7A7-EABF-4748-96F2-17BE5D8FF84C}"/>
    <cellStyle name="Title 14 4 2" xfId="16141" xr:uid="{B1B063A8-1304-4F66-9BF8-A199442B6C38}"/>
    <cellStyle name="Title 14 4 2 2" xfId="16142" xr:uid="{221F2F97-3C67-43A3-BF83-C6909A79AC2B}"/>
    <cellStyle name="Title 14 4 3" xfId="16143" xr:uid="{1425FA58-DC0A-4329-BD65-8F37B060B5EB}"/>
    <cellStyle name="Title 14 4 3 2" xfId="16144" xr:uid="{5BE65A3A-DEC5-4BE9-B9BB-AE5627F70520}"/>
    <cellStyle name="Title 14 4 4" xfId="16145" xr:uid="{0CFCF546-2634-48FB-AD7A-440CCC2A63C0}"/>
    <cellStyle name="Title 14 5" xfId="16146" xr:uid="{3B2B9483-9FF1-4BB9-8FC3-19CDE0AE4DEE}"/>
    <cellStyle name="Title 14 5 2" xfId="16147" xr:uid="{873766C3-8A70-43C6-B8EA-64A2DC779400}"/>
    <cellStyle name="Title 14 5 2 2" xfId="16148" xr:uid="{15D6A85A-40C1-4B58-9995-8E2C337326E1}"/>
    <cellStyle name="Title 14 5 3" xfId="16149" xr:uid="{F265D732-C84C-4F58-852A-1CEB2314B354}"/>
    <cellStyle name="Title 14 5 3 2" xfId="16150" xr:uid="{D2E11EE7-3C5A-4205-99FD-2134763C9E03}"/>
    <cellStyle name="Title 14 5 4" xfId="16151" xr:uid="{872A18E3-9194-42CF-A747-3855EBB1AFA4}"/>
    <cellStyle name="Title 14 5 4 2" xfId="16152" xr:uid="{59F7FB5A-3E9C-4E90-A2F0-80521600D92B}"/>
    <cellStyle name="Title 14 5 5" xfId="16153" xr:uid="{C3C0FFF9-378A-4C16-8320-8654400A1783}"/>
    <cellStyle name="Title 14 6" xfId="16154" xr:uid="{E590BA45-F823-4ACE-9302-586F0D17AD9C}"/>
    <cellStyle name="Title 14 6 2" xfId="16155" xr:uid="{8813EC30-C625-46D6-AB54-9822D1843C8C}"/>
    <cellStyle name="Title 14 6 2 2" xfId="16156" xr:uid="{E07DA112-E65E-4A95-8DBF-9EB26B9830B1}"/>
    <cellStyle name="Title 14 6 3" xfId="16157" xr:uid="{401775B1-2735-4938-A013-999A4923FCA9}"/>
    <cellStyle name="Title 14 6 3 2" xfId="16158" xr:uid="{3CC0616C-4764-46BC-A580-66C408A18A52}"/>
    <cellStyle name="Title 14 6 4" xfId="16159" xr:uid="{B0FB6F6D-30FD-420B-B35C-A5B838DEAD67}"/>
    <cellStyle name="Title 14 7" xfId="16160" xr:uid="{C23DA0D1-BA27-4117-B924-8E384560AD04}"/>
    <cellStyle name="Title 14 7 2" xfId="16161" xr:uid="{EB21AFE4-549F-442C-AD68-A5CB4134C021}"/>
    <cellStyle name="Title 14 8" xfId="16162" xr:uid="{FE863D43-5D16-427E-8FF8-88231F84730C}"/>
    <cellStyle name="Title 14 8 2" xfId="16163" xr:uid="{00865746-8E2C-41C6-ACA7-0F3FF59CA2A0}"/>
    <cellStyle name="Title 14 9" xfId="16164" xr:uid="{CBFB627B-CDFE-4F69-BFBC-B7C4478B773E}"/>
    <cellStyle name="Title 14 9 2" xfId="16165" xr:uid="{D79BD125-99F2-4706-8430-B85BEF6E610B}"/>
    <cellStyle name="Title 15" xfId="3217" xr:uid="{00000000-0005-0000-0000-000010120000}"/>
    <cellStyle name="Title 15 10" xfId="16167" xr:uid="{5BF2FFFC-DF29-4B90-8A94-7785C2E073E4}"/>
    <cellStyle name="Title 15 11" xfId="16168" xr:uid="{78152251-B774-49CE-90DF-75F70BE150F3}"/>
    <cellStyle name="Title 15 12" xfId="16166" xr:uid="{A1F06C4E-C325-4B68-9121-8544941E1AB9}"/>
    <cellStyle name="Title 15 2" xfId="16169" xr:uid="{6C4FF44F-ECC5-45BC-9811-AAE0057E7CDB}"/>
    <cellStyle name="Title 15 2 2" xfId="16170" xr:uid="{418713A5-E2A9-4516-AC44-76F9B1699F89}"/>
    <cellStyle name="Title 15 2 2 2" xfId="16171" xr:uid="{8A2BED64-F11F-43AF-956D-61E5051D9E22}"/>
    <cellStyle name="Title 15 2 3" xfId="16172" xr:uid="{AFD0FE32-4DDC-4DFB-8EDB-5B9522EAEEDC}"/>
    <cellStyle name="Title 15 2 3 2" xfId="16173" xr:uid="{4A264600-55FF-46BF-B93A-A7A966D20282}"/>
    <cellStyle name="Title 15 2 4" xfId="16174" xr:uid="{B8C42C43-3086-447F-84CF-B5DEA692DB11}"/>
    <cellStyle name="Title 15 2 5" xfId="16175" xr:uid="{11AE1ABE-6BD1-4846-A421-0A7BB20E970C}"/>
    <cellStyle name="Title 15 3" xfId="16176" xr:uid="{F5259ECA-106C-438C-B534-27F2CE7F1DE0}"/>
    <cellStyle name="Title 15 3 2" xfId="16177" xr:uid="{1BF8FACA-AD8F-4C69-A4C8-767BD747D14E}"/>
    <cellStyle name="Title 15 3 2 2" xfId="16178" xr:uid="{64815F10-D305-4FEA-ACBA-81E74BBCF42C}"/>
    <cellStyle name="Title 15 3 3" xfId="16179" xr:uid="{E2DAE917-1772-4E41-9A37-36E0390407A5}"/>
    <cellStyle name="Title 15 3 3 2" xfId="16180" xr:uid="{CD2820F9-EBF5-4518-A6D0-EB0EF45531F4}"/>
    <cellStyle name="Title 15 3 4" xfId="16181" xr:uid="{FEFBB121-1A25-4DB4-BF4F-0B6EFEE97856}"/>
    <cellStyle name="Title 15 4" xfId="16182" xr:uid="{3DAB6A96-DA5C-4381-BCF6-EF86BC7D5312}"/>
    <cellStyle name="Title 15 4 2" xfId="16183" xr:uid="{E3EE4C89-4FF1-452C-B50A-8FCDA611C60A}"/>
    <cellStyle name="Title 15 4 2 2" xfId="16184" xr:uid="{5C7B0A1A-1111-4B5A-9FB9-C451753A9574}"/>
    <cellStyle name="Title 15 4 3" xfId="16185" xr:uid="{3B636E2E-3E53-41CC-90E2-EC9ED086A3D4}"/>
    <cellStyle name="Title 15 4 3 2" xfId="16186" xr:uid="{3D061CFC-A441-464A-AE0C-EA4F613F5C3E}"/>
    <cellStyle name="Title 15 4 4" xfId="16187" xr:uid="{EFE2EE3C-7C8F-421F-A009-C80715D6D2BA}"/>
    <cellStyle name="Title 15 5" xfId="16188" xr:uid="{D5632474-FD80-47CF-95F1-D4798DDAB796}"/>
    <cellStyle name="Title 15 5 2" xfId="16189" xr:uid="{D54C1D67-F668-4E2A-9167-2A554D4DB32D}"/>
    <cellStyle name="Title 15 5 2 2" xfId="16190" xr:uid="{FADEEF54-67B6-4780-89A5-E0BFEB1C3ACA}"/>
    <cellStyle name="Title 15 5 3" xfId="16191" xr:uid="{969A7233-D9A7-4D87-819C-6E1A20B05098}"/>
    <cellStyle name="Title 15 5 3 2" xfId="16192" xr:uid="{03B07466-926D-40FE-BC7B-1E1AFDA1DB42}"/>
    <cellStyle name="Title 15 5 4" xfId="16193" xr:uid="{DF636CF9-6559-4A6B-9ECC-12E60A802081}"/>
    <cellStyle name="Title 15 5 4 2" xfId="16194" xr:uid="{38B75325-25A5-4087-9C29-3969E366EB35}"/>
    <cellStyle name="Title 15 5 5" xfId="16195" xr:uid="{669B2D8A-53F8-4EBE-870D-B05C0CC2760D}"/>
    <cellStyle name="Title 15 6" xfId="16196" xr:uid="{B6B05829-0D81-4DE2-AA7F-266DE198CB45}"/>
    <cellStyle name="Title 15 6 2" xfId="16197" xr:uid="{CFF59476-1CBD-40F5-85CA-69D0DA54A719}"/>
    <cellStyle name="Title 15 6 2 2" xfId="16198" xr:uid="{C1541535-4256-49EF-B395-D9E4D3588732}"/>
    <cellStyle name="Title 15 6 3" xfId="16199" xr:uid="{9F6A663F-DCA0-4F61-B716-25E820868F6B}"/>
    <cellStyle name="Title 15 6 3 2" xfId="16200" xr:uid="{47CCC175-8DC8-4729-AE70-553156A2FD01}"/>
    <cellStyle name="Title 15 6 4" xfId="16201" xr:uid="{A783F175-E4C6-46D6-9978-2C0813E6B3B4}"/>
    <cellStyle name="Title 15 7" xfId="16202" xr:uid="{F04FE9E8-FF73-4DE1-ABFC-62C172FB843E}"/>
    <cellStyle name="Title 15 7 2" xfId="16203" xr:uid="{455EC3D6-7D3B-46E1-B457-BB5C70865B1D}"/>
    <cellStyle name="Title 15 8" xfId="16204" xr:uid="{72E16334-7E1E-4307-A558-3F1F65D5EABD}"/>
    <cellStyle name="Title 15 8 2" xfId="16205" xr:uid="{110CB0C2-CAE8-48E7-B4B1-91A077D10FAB}"/>
    <cellStyle name="Title 15 9" xfId="16206" xr:uid="{FE1931DF-F59D-4A13-B3F1-78DD96A1FAF2}"/>
    <cellStyle name="Title 15 9 2" xfId="16207" xr:uid="{75283509-5A1A-4BFB-AF31-0F8DD8A43166}"/>
    <cellStyle name="Title 16" xfId="3218" xr:uid="{00000000-0005-0000-0000-000011120000}"/>
    <cellStyle name="Title 16 10" xfId="16209" xr:uid="{572B3F79-160E-41B2-8E38-CC53C21B4BAD}"/>
    <cellStyle name="Title 16 11" xfId="16210" xr:uid="{A9465DF0-98A9-4021-9F69-C22B222AB590}"/>
    <cellStyle name="Title 16 12" xfId="16208" xr:uid="{38D11455-551D-48DA-AD65-0BFA607636E0}"/>
    <cellStyle name="Title 16 2" xfId="16211" xr:uid="{A5C44617-A1BB-40AB-BBDB-614BAB2344D2}"/>
    <cellStyle name="Title 16 2 2" xfId="16212" xr:uid="{BB7D2DBB-4832-4EBE-8E0A-050C8CC76C3E}"/>
    <cellStyle name="Title 16 2 2 2" xfId="16213" xr:uid="{D2C9DA18-BC12-437B-82DB-B84E5C47AE53}"/>
    <cellStyle name="Title 16 2 3" xfId="16214" xr:uid="{937DD5DA-5491-434A-80BF-63DF9511CD66}"/>
    <cellStyle name="Title 16 2 3 2" xfId="16215" xr:uid="{6C0CD423-02F4-4247-B12E-7BCEFC8EBA6E}"/>
    <cellStyle name="Title 16 2 4" xfId="16216" xr:uid="{D3222DFA-87DD-4861-89D0-43703C8F4B38}"/>
    <cellStyle name="Title 16 2 5" xfId="16217" xr:uid="{E81C1E88-0DE5-4F60-AEB4-F50724E5ED5A}"/>
    <cellStyle name="Title 16 3" xfId="16218" xr:uid="{AF9EF0E9-A71D-4D44-90DD-E96D65308A7C}"/>
    <cellStyle name="Title 16 3 2" xfId="16219" xr:uid="{409D9F72-8B43-4794-B510-A063B6F9F973}"/>
    <cellStyle name="Title 16 3 2 2" xfId="16220" xr:uid="{D9A1D627-D32D-4C0E-B2E0-93D3673E7860}"/>
    <cellStyle name="Title 16 3 3" xfId="16221" xr:uid="{746C1DE8-487B-4919-BE44-F36FECBE6189}"/>
    <cellStyle name="Title 16 3 3 2" xfId="16222" xr:uid="{B1A7965F-28D6-4B5C-A310-B4B9B43BFE59}"/>
    <cellStyle name="Title 16 3 4" xfId="16223" xr:uid="{AAEFFA1B-30A9-40CB-B798-4725AA781EA8}"/>
    <cellStyle name="Title 16 4" xfId="16224" xr:uid="{1C7A3C3A-E55A-404D-A781-2967CE2614BC}"/>
    <cellStyle name="Title 16 4 2" xfId="16225" xr:uid="{CA3B4231-7F24-49AC-84AC-A2C18B127D42}"/>
    <cellStyle name="Title 16 4 2 2" xfId="16226" xr:uid="{3AF9EDCD-334C-4358-88D5-ED3FFF1020FC}"/>
    <cellStyle name="Title 16 4 3" xfId="16227" xr:uid="{CEEA6B04-2459-40E1-9FEB-392CCB422D9A}"/>
    <cellStyle name="Title 16 4 3 2" xfId="16228" xr:uid="{D8B4BB6D-82A9-4AF5-B85B-6FAF621E08D2}"/>
    <cellStyle name="Title 16 4 4" xfId="16229" xr:uid="{83BDE9E6-B120-44B4-8915-AF79E5D24627}"/>
    <cellStyle name="Title 16 5" xfId="16230" xr:uid="{BB45C64D-91AF-4920-84EB-C319F91736CA}"/>
    <cellStyle name="Title 16 5 2" xfId="16231" xr:uid="{549560A6-09A9-4D99-85F6-6A9CFA2BF122}"/>
    <cellStyle name="Title 16 5 2 2" xfId="16232" xr:uid="{5DCF9D41-40BC-485B-A28B-31375FF45CC1}"/>
    <cellStyle name="Title 16 5 3" xfId="16233" xr:uid="{2E1845D4-09CB-48A5-86E5-E70EBFD4E8AD}"/>
    <cellStyle name="Title 16 5 3 2" xfId="16234" xr:uid="{07513E35-29E1-4499-AE35-8EA77E695115}"/>
    <cellStyle name="Title 16 5 4" xfId="16235" xr:uid="{3BA31891-B495-4975-8D66-59F0582B5A1C}"/>
    <cellStyle name="Title 16 5 4 2" xfId="16236" xr:uid="{214F825D-EB56-4261-BF61-2B9581079838}"/>
    <cellStyle name="Title 16 5 5" xfId="16237" xr:uid="{00800147-8160-44FF-9A64-E3774EC4A630}"/>
    <cellStyle name="Title 16 6" xfId="16238" xr:uid="{73F0D3EA-F09F-4D03-BC2A-8DBAF712C033}"/>
    <cellStyle name="Title 16 6 2" xfId="16239" xr:uid="{0E0EA8D3-4D47-4679-8C6B-8E5D4846FE94}"/>
    <cellStyle name="Title 16 6 2 2" xfId="16240" xr:uid="{F39A909E-4FAB-4991-B3AC-7EB4BCCD04DE}"/>
    <cellStyle name="Title 16 6 3" xfId="16241" xr:uid="{7083C55E-C851-42DA-95ED-F15004C01EB1}"/>
    <cellStyle name="Title 16 6 3 2" xfId="16242" xr:uid="{8ADDDF15-5A23-4745-8281-3B316F73F694}"/>
    <cellStyle name="Title 16 6 4" xfId="16243" xr:uid="{16770278-8B48-4EDF-9156-E988EA914708}"/>
    <cellStyle name="Title 16 7" xfId="16244" xr:uid="{B5650834-1759-4422-AC15-7E08C9C7499B}"/>
    <cellStyle name="Title 16 7 2" xfId="16245" xr:uid="{B94431F7-B03F-4A0F-B0EE-ADA9444411AC}"/>
    <cellStyle name="Title 16 8" xfId="16246" xr:uid="{24304DD7-4393-4A3A-8E3B-B8964249CF61}"/>
    <cellStyle name="Title 16 8 2" xfId="16247" xr:uid="{83FB0E5A-CD5D-43FB-BDA5-07E41BF237CD}"/>
    <cellStyle name="Title 16 9" xfId="16248" xr:uid="{07492CE1-3D43-40F5-A436-843483AF3278}"/>
    <cellStyle name="Title 16 9 2" xfId="16249" xr:uid="{42682CA3-8111-4AB0-AD23-56C4539B48FF}"/>
    <cellStyle name="Title 17" xfId="3219" xr:uid="{00000000-0005-0000-0000-000012120000}"/>
    <cellStyle name="Title 17 10" xfId="16251" xr:uid="{9F68F88A-F101-46BC-8B51-47F845F51DB5}"/>
    <cellStyle name="Title 17 11" xfId="16252" xr:uid="{46DD549D-D94A-492E-9279-B627FA6A89A4}"/>
    <cellStyle name="Title 17 12" xfId="16250" xr:uid="{F3521B91-7B9C-4462-8B9E-D84F5086D374}"/>
    <cellStyle name="Title 17 2" xfId="16253" xr:uid="{42C33E3C-A020-4DBA-885E-57BA748F4EDE}"/>
    <cellStyle name="Title 17 2 2" xfId="16254" xr:uid="{7F88F8B2-C354-4EF9-8F87-3D5E50B7C2C2}"/>
    <cellStyle name="Title 17 2 2 2" xfId="16255" xr:uid="{7DB51200-994F-4B06-B1AC-218A707E573C}"/>
    <cellStyle name="Title 17 2 3" xfId="16256" xr:uid="{624B32A5-4F3C-4542-8CAD-AA538413406D}"/>
    <cellStyle name="Title 17 2 3 2" xfId="16257" xr:uid="{252ADCDD-BC31-46B4-AD3A-060E0573F551}"/>
    <cellStyle name="Title 17 2 4" xfId="16258" xr:uid="{52D5AB9B-5A92-4C58-B6AA-6A8BC10AF1CC}"/>
    <cellStyle name="Title 17 2 5" xfId="16259" xr:uid="{040EC534-844F-481C-92C3-1693511044D4}"/>
    <cellStyle name="Title 17 3" xfId="16260" xr:uid="{9E75DA3B-5D45-4BB0-AD18-B582BA3C5E5D}"/>
    <cellStyle name="Title 17 3 2" xfId="16261" xr:uid="{0548BEDF-C19A-4043-ADC0-7540E28E639A}"/>
    <cellStyle name="Title 17 3 2 2" xfId="16262" xr:uid="{3756A2CE-A22C-4ECF-B059-F853ADFB5F2A}"/>
    <cellStyle name="Title 17 3 3" xfId="16263" xr:uid="{9164E917-9E79-4986-A7FB-82F158E73DF9}"/>
    <cellStyle name="Title 17 3 3 2" xfId="16264" xr:uid="{C09693DB-22DA-47AC-B51C-BF13D8A4C00E}"/>
    <cellStyle name="Title 17 3 4" xfId="16265" xr:uid="{939FC75C-930F-4A15-BA2F-9BE58F161AFE}"/>
    <cellStyle name="Title 17 4" xfId="16266" xr:uid="{4CFD91C0-4107-4466-8B28-063B6C806813}"/>
    <cellStyle name="Title 17 4 2" xfId="16267" xr:uid="{A36444B7-3BA3-456E-B9B3-BE448CA67F2E}"/>
    <cellStyle name="Title 17 4 2 2" xfId="16268" xr:uid="{458525A0-4C74-4447-B27A-9270659F71A3}"/>
    <cellStyle name="Title 17 4 3" xfId="16269" xr:uid="{1571D1A4-C093-4237-9823-2FA791EFFC34}"/>
    <cellStyle name="Title 17 4 3 2" xfId="16270" xr:uid="{A89B129D-4E10-4D2B-BB54-B14A6A9CAFAA}"/>
    <cellStyle name="Title 17 4 4" xfId="16271" xr:uid="{EC75B22D-279C-44F4-80FD-36EB4134DE6D}"/>
    <cellStyle name="Title 17 5" xfId="16272" xr:uid="{929C0C21-DF8C-48F8-A306-A071006DD7F7}"/>
    <cellStyle name="Title 17 5 2" xfId="16273" xr:uid="{94380A28-C3C3-46BB-893B-99C13B8AD5BC}"/>
    <cellStyle name="Title 17 5 2 2" xfId="16274" xr:uid="{0F391D99-9057-43A3-9C47-FAA18C23C34B}"/>
    <cellStyle name="Title 17 5 3" xfId="16275" xr:uid="{A6AF4DF4-496C-461F-8318-931413E30FE8}"/>
    <cellStyle name="Title 17 5 3 2" xfId="16276" xr:uid="{27C3029C-419F-46E2-B49E-8BD275760DCD}"/>
    <cellStyle name="Title 17 5 4" xfId="16277" xr:uid="{5D01E746-4BF4-4A39-993A-BF2B014C5C7E}"/>
    <cellStyle name="Title 17 5 4 2" xfId="16278" xr:uid="{00546D58-97D8-4406-AFDC-776804A815C5}"/>
    <cellStyle name="Title 17 5 5" xfId="16279" xr:uid="{07466C36-A1FF-4F26-9B45-065F7AA0E7BA}"/>
    <cellStyle name="Title 17 6" xfId="16280" xr:uid="{CCC61CCE-DFAB-4734-ABFC-4A96A3348ABB}"/>
    <cellStyle name="Title 17 6 2" xfId="16281" xr:uid="{57497A72-F4EF-4A50-8E80-B38C46CCD3D2}"/>
    <cellStyle name="Title 17 6 2 2" xfId="16282" xr:uid="{F971902C-7447-4CE2-8074-2790647243EF}"/>
    <cellStyle name="Title 17 6 3" xfId="16283" xr:uid="{3E14093E-FB2A-4208-8283-28EADA93A5E8}"/>
    <cellStyle name="Title 17 6 3 2" xfId="16284" xr:uid="{181C3283-F4F9-4A80-BF08-D1E52A85C0B4}"/>
    <cellStyle name="Title 17 6 4" xfId="16285" xr:uid="{938D11C8-008F-4768-BF89-93F5685CE48A}"/>
    <cellStyle name="Title 17 7" xfId="16286" xr:uid="{3C62B719-B785-41AB-B797-F74B60E600E6}"/>
    <cellStyle name="Title 17 7 2" xfId="16287" xr:uid="{41635EE0-4C88-413B-9E14-D7D7951F7704}"/>
    <cellStyle name="Title 17 8" xfId="16288" xr:uid="{B45668AE-2ABD-45D2-A10D-67F8236100DE}"/>
    <cellStyle name="Title 17 8 2" xfId="16289" xr:uid="{A9ABEDBC-E22F-4C6E-8AF5-94B854FEE529}"/>
    <cellStyle name="Title 17 9" xfId="16290" xr:uid="{95B6A56D-4E2A-488B-AEC4-631E32881B97}"/>
    <cellStyle name="Title 17 9 2" xfId="16291" xr:uid="{4E80F2AB-6EA0-4453-8F6B-1BB53501C9C9}"/>
    <cellStyle name="Title 18" xfId="3220" xr:uid="{00000000-0005-0000-0000-000013120000}"/>
    <cellStyle name="Title 18 10" xfId="16293" xr:uid="{EBE7E608-3884-42D3-8ABA-A6A301FFC6D1}"/>
    <cellStyle name="Title 18 11" xfId="16294" xr:uid="{A56EE6EC-41A4-4034-A93A-D477D2734818}"/>
    <cellStyle name="Title 18 12" xfId="16292" xr:uid="{32EA09D0-D501-4DFB-8D97-7EB9741AEFD9}"/>
    <cellStyle name="Title 18 2" xfId="16295" xr:uid="{FB53C19B-0644-4E99-8B6D-9A5F17B9BCBB}"/>
    <cellStyle name="Title 18 2 2" xfId="16296" xr:uid="{E6AC03DA-67DC-4621-93D1-D18BD47417FB}"/>
    <cellStyle name="Title 18 2 2 2" xfId="16297" xr:uid="{14F13B45-B97F-4539-A353-32D31769B64C}"/>
    <cellStyle name="Title 18 2 3" xfId="16298" xr:uid="{D01B5812-52D9-4A8B-9C99-80B6E7873693}"/>
    <cellStyle name="Title 18 2 3 2" xfId="16299" xr:uid="{BD800BD7-3F68-48F2-BC13-2EB949451C55}"/>
    <cellStyle name="Title 18 2 4" xfId="16300" xr:uid="{E9D23CBC-7B5B-4940-AB08-0406607BB488}"/>
    <cellStyle name="Title 18 2 5" xfId="16301" xr:uid="{995E7B6F-36FB-47B3-8128-5E7C526753A3}"/>
    <cellStyle name="Title 18 3" xfId="16302" xr:uid="{7FDB4F56-1B40-4C28-A45D-33CEBEE6BAAB}"/>
    <cellStyle name="Title 18 3 2" xfId="16303" xr:uid="{875538B8-2F61-4ABF-97EB-5AC792285445}"/>
    <cellStyle name="Title 18 3 2 2" xfId="16304" xr:uid="{D0C5568F-0C49-4CCD-B0D9-50FA4A1D282B}"/>
    <cellStyle name="Title 18 3 3" xfId="16305" xr:uid="{0A35AB07-165B-46DB-A16A-829A9100C42A}"/>
    <cellStyle name="Title 18 3 3 2" xfId="16306" xr:uid="{8FB998FD-9356-4271-9696-8C05BDE361C3}"/>
    <cellStyle name="Title 18 3 4" xfId="16307" xr:uid="{AD3B2A94-9CDA-4F80-B9DA-875FAA78F9B3}"/>
    <cellStyle name="Title 18 4" xfId="16308" xr:uid="{E9FC8935-DA8E-4684-AC83-499D38F81B06}"/>
    <cellStyle name="Title 18 4 2" xfId="16309" xr:uid="{C68AE918-38DD-4F14-8FBA-B8F460CCA900}"/>
    <cellStyle name="Title 18 4 2 2" xfId="16310" xr:uid="{0DE83A2E-D812-4AEE-90E7-B78F68BA7F92}"/>
    <cellStyle name="Title 18 4 3" xfId="16311" xr:uid="{800D734C-1592-44A6-809C-AB309A904D49}"/>
    <cellStyle name="Title 18 4 3 2" xfId="16312" xr:uid="{5B55655F-6AF9-4B1E-AE90-718CA0F36C00}"/>
    <cellStyle name="Title 18 4 4" xfId="16313" xr:uid="{EFF35157-C84D-420C-A1F1-C8CD14F11856}"/>
    <cellStyle name="Title 18 5" xfId="16314" xr:uid="{FBB57C38-56CD-452F-AE53-42F76C777E09}"/>
    <cellStyle name="Title 18 5 2" xfId="16315" xr:uid="{F69BD60E-BEB9-4C0D-9680-650FC4CA8A6F}"/>
    <cellStyle name="Title 18 5 2 2" xfId="16316" xr:uid="{E1F510F5-645E-41B5-A90C-65AB16DA8FDC}"/>
    <cellStyle name="Title 18 5 3" xfId="16317" xr:uid="{BDEDB116-C7C9-46A6-8710-7E8C4B484F9E}"/>
    <cellStyle name="Title 18 5 3 2" xfId="16318" xr:uid="{E6F88A7A-89D5-410B-9947-E2FA64526D87}"/>
    <cellStyle name="Title 18 5 4" xfId="16319" xr:uid="{4C8D130F-2F7C-488F-817F-F69FA321138C}"/>
    <cellStyle name="Title 18 5 4 2" xfId="16320" xr:uid="{48F390DC-689F-46C6-9733-67C179D82044}"/>
    <cellStyle name="Title 18 5 5" xfId="16321" xr:uid="{CE17D91C-35D9-4D26-AFAE-C4422AA1372C}"/>
    <cellStyle name="Title 18 6" xfId="16322" xr:uid="{0E9861D5-2E3F-4D93-B897-8510A6734A82}"/>
    <cellStyle name="Title 18 6 2" xfId="16323" xr:uid="{D1276FC5-E0D3-4320-ADB5-98313FC8E9E9}"/>
    <cellStyle name="Title 18 6 2 2" xfId="16324" xr:uid="{8EA87B69-A07B-4A7A-A790-2CD71D11CB0F}"/>
    <cellStyle name="Title 18 6 3" xfId="16325" xr:uid="{4089CDAF-3E3A-42AE-805E-456126666CCB}"/>
    <cellStyle name="Title 18 6 3 2" xfId="16326" xr:uid="{BD6A03AC-638C-4AF7-BBF9-CF0B78BC4FD1}"/>
    <cellStyle name="Title 18 6 4" xfId="16327" xr:uid="{68522415-5E14-457D-ABA9-154D780DCD2F}"/>
    <cellStyle name="Title 18 7" xfId="16328" xr:uid="{DE87A1CF-8476-4900-85B0-FEF4F8013826}"/>
    <cellStyle name="Title 18 7 2" xfId="16329" xr:uid="{59AD93B7-019C-4AA2-A9E5-4053ABD3AC7A}"/>
    <cellStyle name="Title 18 8" xfId="16330" xr:uid="{8336AB2F-5152-49B8-B3F8-D3DBECE29A37}"/>
    <cellStyle name="Title 18 8 2" xfId="16331" xr:uid="{668F3E62-F282-4CF1-B384-765A937EE2CE}"/>
    <cellStyle name="Title 18 9" xfId="16332" xr:uid="{9A4384B0-8857-4033-8665-60C54CC39767}"/>
    <cellStyle name="Title 18 9 2" xfId="16333" xr:uid="{9A99D3E4-F790-4362-9AB8-9DFEAB1FEE27}"/>
    <cellStyle name="Title 19" xfId="3221" xr:uid="{00000000-0005-0000-0000-000014120000}"/>
    <cellStyle name="Title 19 10" xfId="16335" xr:uid="{E15F3B6C-AEB2-4C1C-B5AD-4A316045F0BE}"/>
    <cellStyle name="Title 19 11" xfId="16336" xr:uid="{3408461A-B226-4234-81F8-608D7CA89C6B}"/>
    <cellStyle name="Title 19 12" xfId="16334" xr:uid="{0FC0C81B-E842-4DEB-A5A9-8FDD9793D446}"/>
    <cellStyle name="Title 19 2" xfId="16337" xr:uid="{AF0C805E-6EAD-456E-B2AE-C2DD5EEB0415}"/>
    <cellStyle name="Title 19 2 2" xfId="16338" xr:uid="{D427299A-CB0A-4F6C-ADDE-FDBFCC1648C3}"/>
    <cellStyle name="Title 19 2 2 2" xfId="16339" xr:uid="{342318B8-2006-4EAD-9900-8CB015BDB6F1}"/>
    <cellStyle name="Title 19 2 3" xfId="16340" xr:uid="{F19FCCAE-1305-4BF8-950A-6FC8956726E0}"/>
    <cellStyle name="Title 19 2 3 2" xfId="16341" xr:uid="{70CFAE63-346D-4BE3-BD2A-C7C16FD54CEA}"/>
    <cellStyle name="Title 19 2 4" xfId="16342" xr:uid="{3037F193-BA5E-4014-9DE0-CD0C614002DA}"/>
    <cellStyle name="Title 19 2 5" xfId="16343" xr:uid="{180E1825-5605-451A-B3C7-6808333766B1}"/>
    <cellStyle name="Title 19 3" xfId="16344" xr:uid="{2F1835A1-8C5C-4CFA-8CA0-9D66883B14D8}"/>
    <cellStyle name="Title 19 3 2" xfId="16345" xr:uid="{ABBAA94E-BA21-469D-86EF-EC3D2988DA46}"/>
    <cellStyle name="Title 19 3 2 2" xfId="16346" xr:uid="{3EAEADC6-6A92-49BC-99D1-6F271FB8BA4B}"/>
    <cellStyle name="Title 19 3 3" xfId="16347" xr:uid="{3A236751-8D6E-4176-BD46-16D6302D8460}"/>
    <cellStyle name="Title 19 3 3 2" xfId="16348" xr:uid="{9F293FC8-291E-44E3-9759-2D7F29C8BB31}"/>
    <cellStyle name="Title 19 3 4" xfId="16349" xr:uid="{72BA7D63-A27C-404E-B0F9-D62B296BC20C}"/>
    <cellStyle name="Title 19 4" xfId="16350" xr:uid="{757F607C-B6D6-462B-936C-CE2E3FF632E0}"/>
    <cellStyle name="Title 19 4 2" xfId="16351" xr:uid="{8409AFA1-CB11-4F90-B57A-B9E8462AF539}"/>
    <cellStyle name="Title 19 4 2 2" xfId="16352" xr:uid="{A912FE79-A741-45DD-970E-329A0E0AB6B0}"/>
    <cellStyle name="Title 19 4 3" xfId="16353" xr:uid="{9048974E-5736-47D4-83A6-F1E1633E38B0}"/>
    <cellStyle name="Title 19 4 3 2" xfId="16354" xr:uid="{CC0EE18B-8BEF-48F3-92AD-47E707F5C2CB}"/>
    <cellStyle name="Title 19 4 4" xfId="16355" xr:uid="{A2E3A379-744D-4ECC-B9FA-F4D59221DD36}"/>
    <cellStyle name="Title 19 5" xfId="16356" xr:uid="{BD234CF7-4D39-4CF3-AC65-59C5EB42DF12}"/>
    <cellStyle name="Title 19 5 2" xfId="16357" xr:uid="{828230BB-7EF7-4D55-B72F-870FEEC7314E}"/>
    <cellStyle name="Title 19 5 2 2" xfId="16358" xr:uid="{2E750875-3B48-45DC-8F8E-310BF08825E1}"/>
    <cellStyle name="Title 19 5 3" xfId="16359" xr:uid="{8BA7D13E-7B7D-4558-953F-C80DAE2E1F05}"/>
    <cellStyle name="Title 19 5 3 2" xfId="16360" xr:uid="{BC2AD737-D0BA-4EB5-AF65-8DB1984A1ECD}"/>
    <cellStyle name="Title 19 5 4" xfId="16361" xr:uid="{BAE3F5D1-8FEB-42C5-9D4B-653CC6C83C3D}"/>
    <cellStyle name="Title 19 5 4 2" xfId="16362" xr:uid="{40451E8C-7EAC-4D1B-9910-B299844C2DAC}"/>
    <cellStyle name="Title 19 5 5" xfId="16363" xr:uid="{26752AFD-B6D6-4226-AF6F-BD0A4BFCAB13}"/>
    <cellStyle name="Title 19 6" xfId="16364" xr:uid="{36B1EC9D-7739-4E07-BFD6-CD34E6C44C74}"/>
    <cellStyle name="Title 19 6 2" xfId="16365" xr:uid="{BE601F1A-E395-4483-A657-7F9251B37D08}"/>
    <cellStyle name="Title 19 6 2 2" xfId="16366" xr:uid="{08F072A5-6540-4FB9-9D3C-8956FB72B12C}"/>
    <cellStyle name="Title 19 6 3" xfId="16367" xr:uid="{FDE7D9EA-CDA5-4CE3-AF10-B858F2DA63DF}"/>
    <cellStyle name="Title 19 6 3 2" xfId="16368" xr:uid="{61B63FC7-E1D2-416C-B601-E60BD3D976ED}"/>
    <cellStyle name="Title 19 6 4" xfId="16369" xr:uid="{390BC5BF-DDE9-4AB5-A1F4-B23C0892E6D6}"/>
    <cellStyle name="Title 19 7" xfId="16370" xr:uid="{5AADEEE5-576F-48B9-A08C-AD3C7D94347D}"/>
    <cellStyle name="Title 19 7 2" xfId="16371" xr:uid="{017D788B-6434-47B4-9103-C37B50023B76}"/>
    <cellStyle name="Title 19 8" xfId="16372" xr:uid="{3C0470D1-32FF-4206-808A-82608DEAC3EF}"/>
    <cellStyle name="Title 19 8 2" xfId="16373" xr:uid="{FCFC1773-3A3C-451A-A874-412AE03CA96D}"/>
    <cellStyle name="Title 19 9" xfId="16374" xr:uid="{4E7C1EE0-2221-41C5-B32F-69BD78D71CDB}"/>
    <cellStyle name="Title 19 9 2" xfId="16375" xr:uid="{BEAF8F56-A4A8-4B6D-A374-573CABCF8BC9}"/>
    <cellStyle name="Title 2" xfId="259" xr:uid="{00000000-0005-0000-0000-000015120000}"/>
    <cellStyle name="Title 2 10" xfId="4754" xr:uid="{00000000-0005-0000-0000-000016120000}"/>
    <cellStyle name="Title 2 10 10" xfId="16378" xr:uid="{A88CE9B8-2FBD-4CDF-A671-896D0EB02597}"/>
    <cellStyle name="Title 2 10 11" xfId="16377" xr:uid="{FFC56789-C054-49AE-BCD8-8F42283E9413}"/>
    <cellStyle name="Title 2 10 2" xfId="16379" xr:uid="{11D25D03-616F-4D28-9543-E1A43D332132}"/>
    <cellStyle name="Title 2 10 2 2" xfId="16380" xr:uid="{F0397627-7114-40CA-BE80-516B3B7BEDBB}"/>
    <cellStyle name="Title 2 10 2 2 2" xfId="16381" xr:uid="{1C25D2BC-413F-4745-B7CE-77508F066E59}"/>
    <cellStyle name="Title 2 10 2 3" xfId="16382" xr:uid="{63A79CE5-0C8D-4F82-9DE9-A9D74F3860A4}"/>
    <cellStyle name="Title 2 10 2 3 2" xfId="16383" xr:uid="{0FFB67F2-0F63-44A4-A217-8464F096BFF1}"/>
    <cellStyle name="Title 2 10 2 4" xfId="16384" xr:uid="{93C155A6-E775-4D2F-8675-70A74A6670E1}"/>
    <cellStyle name="Title 2 10 3" xfId="16385" xr:uid="{E8FD5AE7-F1E6-4B7E-A529-EB4AEA01220F}"/>
    <cellStyle name="Title 2 10 3 2" xfId="16386" xr:uid="{272A7246-CFD6-431E-84F8-61E98425CB04}"/>
    <cellStyle name="Title 2 10 3 2 2" xfId="16387" xr:uid="{2F17C608-B7A1-4FC7-8B99-AF978071C2FE}"/>
    <cellStyle name="Title 2 10 3 3" xfId="16388" xr:uid="{A190E9F5-5E57-46FB-9C35-0EC5547F6BA3}"/>
    <cellStyle name="Title 2 10 3 3 2" xfId="16389" xr:uid="{CF54A1BC-0283-49D6-BD60-21026C9F44F1}"/>
    <cellStyle name="Title 2 10 3 4" xfId="16390" xr:uid="{5D676E4F-DAEC-49C9-B341-5EEC0968D0EF}"/>
    <cellStyle name="Title 2 10 4" xfId="16391" xr:uid="{419BF8B8-23B2-4DD5-917A-1649B0C7AC6B}"/>
    <cellStyle name="Title 2 10 4 2" xfId="16392" xr:uid="{CE53FAE6-11C1-4262-8B95-552C3E55270A}"/>
    <cellStyle name="Title 2 10 4 2 2" xfId="16393" xr:uid="{466F0387-6D69-4403-8E33-EE045549CF2D}"/>
    <cellStyle name="Title 2 10 4 3" xfId="16394" xr:uid="{4EE2CCF3-8F1D-473B-BBD7-10C217F83A78}"/>
    <cellStyle name="Title 2 10 4 3 2" xfId="16395" xr:uid="{CF5CB7EC-C76B-4FDE-A2B2-90DA9D740A92}"/>
    <cellStyle name="Title 2 10 4 4" xfId="16396" xr:uid="{12ABB31C-5D64-41B1-B870-4BEBA805FAA9}"/>
    <cellStyle name="Title 2 10 4 4 2" xfId="16397" xr:uid="{3BEBFF1A-D750-42ED-B905-1E5DC1BD0ED4}"/>
    <cellStyle name="Title 2 10 4 5" xfId="16398" xr:uid="{052C8096-5D86-4D0E-85DA-4278D417C166}"/>
    <cellStyle name="Title 2 10 5" xfId="16399" xr:uid="{DC379EC4-0C17-4B2C-80E6-735EAB076689}"/>
    <cellStyle name="Title 2 10 5 2" xfId="16400" xr:uid="{1548A7AF-8B3E-4E95-A77E-59AD002A5038}"/>
    <cellStyle name="Title 2 10 5 2 2" xfId="16401" xr:uid="{501BED5D-CAF5-48AF-8326-DCC9C1A30A17}"/>
    <cellStyle name="Title 2 10 5 3" xfId="16402" xr:uid="{816A9874-DCA7-4CD2-9788-9FD76FC87C3F}"/>
    <cellStyle name="Title 2 10 5 3 2" xfId="16403" xr:uid="{F57B240F-37BE-4074-A543-254859265CEC}"/>
    <cellStyle name="Title 2 10 5 4" xfId="16404" xr:uid="{C1B08FDD-B911-42D8-A8CB-C739BA00CBC0}"/>
    <cellStyle name="Title 2 10 6" xfId="16405" xr:uid="{6DD39126-DC62-4A77-9E1B-2BD5B9B5D37F}"/>
    <cellStyle name="Title 2 10 6 2" xfId="16406" xr:uid="{F25DE79B-6F35-473D-BC69-2CB5F89F5E0F}"/>
    <cellStyle name="Title 2 10 7" xfId="16407" xr:uid="{C8848765-060B-4CB7-989F-3C39850AA556}"/>
    <cellStyle name="Title 2 10 7 2" xfId="16408" xr:uid="{41F35CAD-CFF2-499E-92D3-F91EB23A0F9D}"/>
    <cellStyle name="Title 2 10 8" xfId="16409" xr:uid="{B7479C89-2BD3-4B2E-9BE7-80802E8E25BA}"/>
    <cellStyle name="Title 2 10 8 2" xfId="16410" xr:uid="{0F6048D1-F696-4971-BC95-E0363788D465}"/>
    <cellStyle name="Title 2 10 9" xfId="16411" xr:uid="{567869CE-DA31-4917-94BA-9F8542E44042}"/>
    <cellStyle name="Title 2 11" xfId="16412" xr:uid="{991098FD-9200-4D82-9B36-CEDA31136849}"/>
    <cellStyle name="Title 2 11 10" xfId="16413" xr:uid="{8C44F502-7533-43B3-BAAB-7967998838C6}"/>
    <cellStyle name="Title 2 11 2" xfId="16414" xr:uid="{A419E29D-A3DC-4870-9C7B-2943A7729827}"/>
    <cellStyle name="Title 2 11 2 2" xfId="16415" xr:uid="{49B1DE74-2457-45C5-83E0-BD9605C8B295}"/>
    <cellStyle name="Title 2 11 2 2 2" xfId="16416" xr:uid="{C2F504BC-FB95-497E-B0F5-056770C59A0F}"/>
    <cellStyle name="Title 2 11 2 3" xfId="16417" xr:uid="{4EA35665-0390-4C6F-9536-DC3D41C52D20}"/>
    <cellStyle name="Title 2 11 2 3 2" xfId="16418" xr:uid="{17B4BA21-E20D-435E-8AE0-9A31A1B69DCF}"/>
    <cellStyle name="Title 2 11 2 4" xfId="16419" xr:uid="{279790C0-EA65-4F18-B194-8A01FC66E724}"/>
    <cellStyle name="Title 2 11 3" xfId="16420" xr:uid="{EB494CF9-55D3-403E-ABB0-93C6A01890DF}"/>
    <cellStyle name="Title 2 11 3 2" xfId="16421" xr:uid="{9DE43883-8DE5-4540-886A-2035A12CB267}"/>
    <cellStyle name="Title 2 11 3 2 2" xfId="16422" xr:uid="{B46B7951-06A8-4948-94B2-003DF697BF41}"/>
    <cellStyle name="Title 2 11 3 3" xfId="16423" xr:uid="{AC0E9B8D-0EBD-42D7-A40F-BC728147A37F}"/>
    <cellStyle name="Title 2 11 3 3 2" xfId="16424" xr:uid="{4C064553-22D9-4879-B7DC-E65D24B85F6B}"/>
    <cellStyle name="Title 2 11 3 4" xfId="16425" xr:uid="{A63B08E1-EF5E-40F1-A254-3E652752F137}"/>
    <cellStyle name="Title 2 11 4" xfId="16426" xr:uid="{D7874F0D-313A-4443-9464-ED15511C3726}"/>
    <cellStyle name="Title 2 11 4 2" xfId="16427" xr:uid="{4D7BB988-934C-47AC-ACFD-006C8C9D84EC}"/>
    <cellStyle name="Title 2 11 4 2 2" xfId="16428" xr:uid="{811A114F-6A0D-43A6-B558-B9D29874BD74}"/>
    <cellStyle name="Title 2 11 4 3" xfId="16429" xr:uid="{A9E802B3-B719-4278-998F-DB0F5EF47A07}"/>
    <cellStyle name="Title 2 11 4 3 2" xfId="16430" xr:uid="{B35E79D7-893F-4392-9A38-67CF2FC3CEE6}"/>
    <cellStyle name="Title 2 11 4 4" xfId="16431" xr:uid="{A41A0C86-4BCC-4D6B-BBCA-A80112557D46}"/>
    <cellStyle name="Title 2 11 4 4 2" xfId="16432" xr:uid="{F59104EF-2D72-4FA3-8702-6C72FDA0A058}"/>
    <cellStyle name="Title 2 11 4 5" xfId="16433" xr:uid="{05F4FC05-50C1-4A57-BB3C-0D6F8E09F69A}"/>
    <cellStyle name="Title 2 11 5" xfId="16434" xr:uid="{F5ECD9C2-50BA-4C7B-9AF3-92EB6B59C1F2}"/>
    <cellStyle name="Title 2 11 5 2" xfId="16435" xr:uid="{34319ECE-40B6-4716-9683-A77127EC87A8}"/>
    <cellStyle name="Title 2 11 5 2 2" xfId="16436" xr:uid="{289EEF69-A5AE-4545-9E2A-36F61DC8557C}"/>
    <cellStyle name="Title 2 11 5 3" xfId="16437" xr:uid="{6F0867B8-991C-4B7C-B1B6-DD03F6598E23}"/>
    <cellStyle name="Title 2 11 5 3 2" xfId="16438" xr:uid="{FE4DAE3F-BF48-461B-BE04-A3EB7817B6FE}"/>
    <cellStyle name="Title 2 11 5 4" xfId="16439" xr:uid="{3BD01B2C-00D8-4800-A1E8-4FA60A613777}"/>
    <cellStyle name="Title 2 11 6" xfId="16440" xr:uid="{8FE18EA8-AE1C-4C73-B762-C208D1DDB797}"/>
    <cellStyle name="Title 2 11 6 2" xfId="16441" xr:uid="{20F900FB-E225-463B-840D-1CFAEF8464EC}"/>
    <cellStyle name="Title 2 11 7" xfId="16442" xr:uid="{22F058FF-8BA8-4DF3-83CF-5969F6A8632A}"/>
    <cellStyle name="Title 2 11 7 2" xfId="16443" xr:uid="{6F0A1FEE-DFFA-4FFB-99CB-DD874F1D3168}"/>
    <cellStyle name="Title 2 11 8" xfId="16444" xr:uid="{2B1ACDB9-600D-4DC7-97E2-49A695906E09}"/>
    <cellStyle name="Title 2 11 8 2" xfId="16445" xr:uid="{D75BD50C-D3F8-4A30-A2D9-76EAC103AB66}"/>
    <cellStyle name="Title 2 11 9" xfId="16446" xr:uid="{4EA9BF5A-7004-428A-9836-139978956632}"/>
    <cellStyle name="Title 2 12" xfId="16447" xr:uid="{44F1EBB6-6C14-4B91-98E8-AE5C736B3DC0}"/>
    <cellStyle name="Title 2 12 2" xfId="16448" xr:uid="{EA250D2F-25FC-4341-BA93-F04ECD8917ED}"/>
    <cellStyle name="Title 2 12 2 2" xfId="16449" xr:uid="{4FFEFA30-5D59-4FB2-9C9E-246EAB2E1A83}"/>
    <cellStyle name="Title 2 12 3" xfId="16450" xr:uid="{74B6C6D3-201C-4051-BC58-CC5BF91E0B02}"/>
    <cellStyle name="Title 2 12 3 2" xfId="16451" xr:uid="{5F6953C5-DD3A-4F12-A5F6-A27D6566102B}"/>
    <cellStyle name="Title 2 12 4" xfId="16452" xr:uid="{791B4914-CC37-4910-8A63-AE0793AF269C}"/>
    <cellStyle name="Title 2 12 5" xfId="16453" xr:uid="{235F90A6-0FBB-44AA-828D-430854D2457D}"/>
    <cellStyle name="Title 2 13" xfId="16454" xr:uid="{2FBD91A5-69BE-439C-A815-7C1B14669B81}"/>
    <cellStyle name="Title 2 13 2" xfId="16455" xr:uid="{83216F29-F904-4FD0-9AF6-CDAB57C7CFD2}"/>
    <cellStyle name="Title 2 13 2 2" xfId="16456" xr:uid="{97B88831-619F-4548-8D1A-29EED959A407}"/>
    <cellStyle name="Title 2 13 3" xfId="16457" xr:uid="{8A474236-689E-4588-90CA-F7ADD5F990DC}"/>
    <cellStyle name="Title 2 13 3 2" xfId="16458" xr:uid="{D542D8B2-6CF8-44FF-B2A5-2890CB467491}"/>
    <cellStyle name="Title 2 13 4" xfId="16459" xr:uid="{54EEB7B5-2D72-464A-BC1D-AE7324BF6749}"/>
    <cellStyle name="Title 2 14" xfId="16460" xr:uid="{9804FD29-457C-4810-A538-9F6E8BB5285F}"/>
    <cellStyle name="Title 2 14 2" xfId="16461" xr:uid="{DC41C5A4-332B-431D-A836-E6107D0F60EB}"/>
    <cellStyle name="Title 2 14 2 2" xfId="16462" xr:uid="{2923572F-4AA1-4EF1-8D07-05C1CC14FDDE}"/>
    <cellStyle name="Title 2 14 3" xfId="16463" xr:uid="{23C4630D-1978-416B-B768-1C9C1EFF8E7B}"/>
    <cellStyle name="Title 2 14 3 2" xfId="16464" xr:uid="{139A7400-F63E-4EB6-ACA7-D325F5E78EA0}"/>
    <cellStyle name="Title 2 14 4" xfId="16465" xr:uid="{498ABBD8-A13E-4C65-B8D2-BDD51E140A7D}"/>
    <cellStyle name="Title 2 15" xfId="16466" xr:uid="{6DED653A-9747-4DB6-8FE9-DAB8E490EB29}"/>
    <cellStyle name="Title 2 15 2" xfId="16467" xr:uid="{E43B5CBD-65AF-481F-A128-CBA67B2DBA39}"/>
    <cellStyle name="Title 2 15 2 2" xfId="16468" xr:uid="{835468DE-1C25-43CC-8A45-9D074D513E02}"/>
    <cellStyle name="Title 2 15 3" xfId="16469" xr:uid="{D20CD19D-63CA-41A5-949C-F174DD7A74C3}"/>
    <cellStyle name="Title 2 15 3 2" xfId="16470" xr:uid="{9F90C693-EC9C-42FF-A761-EF26D61E2F87}"/>
    <cellStyle name="Title 2 15 4" xfId="16471" xr:uid="{318A6D81-F645-48EB-9B6F-8FA0C2AE57E6}"/>
    <cellStyle name="Title 2 15 4 2" xfId="16472" xr:uid="{C567A41D-5908-4F66-832C-EDD43C520032}"/>
    <cellStyle name="Title 2 15 5" xfId="16473" xr:uid="{704F03FE-494C-4D52-B976-FF10CE10CD4B}"/>
    <cellStyle name="Title 2 16" xfId="16474" xr:uid="{23F74A96-0CE7-455D-BF69-A0B864111F58}"/>
    <cellStyle name="Title 2 16 2" xfId="16475" xr:uid="{AE1B8447-6A8A-4606-BA5F-A851F19A26EB}"/>
    <cellStyle name="Title 2 16 2 2" xfId="16476" xr:uid="{61EF8875-5599-4A09-9F71-AA765B070B10}"/>
    <cellStyle name="Title 2 16 3" xfId="16477" xr:uid="{1831FBCB-42D0-41DF-8053-FF417EB4FEE5}"/>
    <cellStyle name="Title 2 16 3 2" xfId="16478" xr:uid="{D201069B-0584-4876-827D-DEF9B6FAD0C4}"/>
    <cellStyle name="Title 2 16 4" xfId="16479" xr:uid="{2D4DB331-7975-46F0-B4E0-0BABDEF25A4F}"/>
    <cellStyle name="Title 2 17" xfId="16480" xr:uid="{B2A44458-9402-4CDF-8C27-D6B58E5BCF95}"/>
    <cellStyle name="Title 2 17 2" xfId="16481" xr:uid="{0045A0D8-E3F5-4F67-A4F1-9CE25CD9E6D5}"/>
    <cellStyle name="Title 2 18" xfId="16482" xr:uid="{8EFED11F-FCB9-4A12-9392-C9E32B246EC0}"/>
    <cellStyle name="Title 2 18 2" xfId="16483" xr:uid="{6C930F6B-2D30-4435-9E06-D5E9DCB5C0B0}"/>
    <cellStyle name="Title 2 19" xfId="16484" xr:uid="{A51AD65B-37B4-4240-A795-E481ECA4B609}"/>
    <cellStyle name="Title 2 19 2" xfId="16485" xr:uid="{E7B3FD02-3662-46B0-B520-4B5B6A44FE6B}"/>
    <cellStyle name="Title 2 2" xfId="4755" xr:uid="{00000000-0005-0000-0000-000017120000}"/>
    <cellStyle name="Title 2 2 10" xfId="16487" xr:uid="{0F2108B4-5ED3-4460-87CB-8E28DF5F2928}"/>
    <cellStyle name="Title 2 2 11" xfId="16486" xr:uid="{A350AFFB-F703-4482-B61B-635E7BFE222C}"/>
    <cellStyle name="Title 2 2 2" xfId="16488" xr:uid="{9332133C-9E45-4CD6-A57E-8A8D095787DA}"/>
    <cellStyle name="Title 2 2 2 2" xfId="16489" xr:uid="{24EAB385-26F8-4147-9DA5-58FBA2C9C9BA}"/>
    <cellStyle name="Title 2 2 2 2 2" xfId="16490" xr:uid="{61682590-1FE1-4EF5-815D-D5B6495AEA46}"/>
    <cellStyle name="Title 2 2 2 3" xfId="16491" xr:uid="{CFAB7F70-67EC-4796-977D-853B47511578}"/>
    <cellStyle name="Title 2 2 2 3 2" xfId="16492" xr:uid="{6B3E9247-A4AA-4D18-9BDF-354C943D492B}"/>
    <cellStyle name="Title 2 2 2 4" xfId="16493" xr:uid="{5256EBCA-D867-423F-A3B8-F6897FB7E05B}"/>
    <cellStyle name="Title 2 2 3" xfId="16494" xr:uid="{8D823538-8B04-4F17-AFE8-97054001B1B4}"/>
    <cellStyle name="Title 2 2 3 2" xfId="16495" xr:uid="{A4845D13-BA95-40DB-9876-F4E06803644A}"/>
    <cellStyle name="Title 2 2 3 2 2" xfId="16496" xr:uid="{A505E9F8-2FB5-4E97-A32B-30BEE0DBE68E}"/>
    <cellStyle name="Title 2 2 3 3" xfId="16497" xr:uid="{C45FF769-FC2E-4DB5-A2D4-C9430A033ACF}"/>
    <cellStyle name="Title 2 2 3 3 2" xfId="16498" xr:uid="{66E350B9-77AE-4213-988E-6D4C3D9E2488}"/>
    <cellStyle name="Title 2 2 3 4" xfId="16499" xr:uid="{5FC87043-18EA-4B33-9DFB-BF0A5C01C63C}"/>
    <cellStyle name="Title 2 2 4" xfId="16500" xr:uid="{7A34B8DC-8DC6-40A5-A36D-085C5C570A18}"/>
    <cellStyle name="Title 2 2 4 2" xfId="16501" xr:uid="{AD70BBAD-CD20-42B0-ADA6-CD046D5497E8}"/>
    <cellStyle name="Title 2 2 4 2 2" xfId="16502" xr:uid="{997707FD-9E68-4C6F-9503-157C83968F8F}"/>
    <cellStyle name="Title 2 2 4 3" xfId="16503" xr:uid="{281ECD52-558B-4ECB-A109-3883F76EC044}"/>
    <cellStyle name="Title 2 2 4 3 2" xfId="16504" xr:uid="{5AAA48F8-C299-42AA-B077-0DC8DFBD3A46}"/>
    <cellStyle name="Title 2 2 4 4" xfId="16505" xr:uid="{B463B018-74E7-4531-8377-BFAC0A5374FF}"/>
    <cellStyle name="Title 2 2 4 4 2" xfId="16506" xr:uid="{3509BB8E-69E0-4C44-8576-CA723E6293F0}"/>
    <cellStyle name="Title 2 2 4 5" xfId="16507" xr:uid="{8A9F217E-3128-47EA-B174-4CF2279059D1}"/>
    <cellStyle name="Title 2 2 5" xfId="16508" xr:uid="{5B785BB4-26DD-4A4B-80D2-3D7E595D9B89}"/>
    <cellStyle name="Title 2 2 5 2" xfId="16509" xr:uid="{2C443685-2892-49D9-A05A-7910D47343A2}"/>
    <cellStyle name="Title 2 2 5 2 2" xfId="16510" xr:uid="{B6A89EC5-E644-4051-9DD2-4BE006695C4B}"/>
    <cellStyle name="Title 2 2 5 3" xfId="16511" xr:uid="{CEDF3468-A700-430C-A697-E703AB81620E}"/>
    <cellStyle name="Title 2 2 5 3 2" xfId="16512" xr:uid="{C8717BF2-5482-411F-A706-943043282672}"/>
    <cellStyle name="Title 2 2 5 4" xfId="16513" xr:uid="{A408326D-405B-4F1B-A18D-988C10D8AEAE}"/>
    <cellStyle name="Title 2 2 6" xfId="16514" xr:uid="{5DF591DE-5E02-41CE-BC06-10AB5936C89C}"/>
    <cellStyle name="Title 2 2 6 2" xfId="16515" xr:uid="{5DE2D804-B8E3-48C6-A1E5-F3DEE887053F}"/>
    <cellStyle name="Title 2 2 7" xfId="16516" xr:uid="{11E4EB16-4DCD-4000-8E99-9B415204D55B}"/>
    <cellStyle name="Title 2 2 7 2" xfId="16517" xr:uid="{F529001D-62EC-4535-8FA3-C0FEF43FDEF8}"/>
    <cellStyle name="Title 2 2 8" xfId="16518" xr:uid="{82CFCD51-E216-4B20-AD0C-9839B2E5740C}"/>
    <cellStyle name="Title 2 2 8 2" xfId="16519" xr:uid="{F725BC9C-4EF1-43C1-BD5A-F41D9265CE95}"/>
    <cellStyle name="Title 2 2 9" xfId="16520" xr:uid="{A07F528E-9277-4581-BFDF-576F850788A9}"/>
    <cellStyle name="Title 2 20" xfId="16521" xr:uid="{5201212D-2A85-4353-AE9C-BE9A3ADB683B}"/>
    <cellStyle name="Title 2 21" xfId="16522" xr:uid="{A73C696C-49BB-4CB2-8A1C-378E9A481E5E}"/>
    <cellStyle name="Title 2 22" xfId="16376" xr:uid="{79F6FCD3-3D76-4847-86F6-6963E322D89F}"/>
    <cellStyle name="Title 2 3" xfId="4756" xr:uid="{00000000-0005-0000-0000-000018120000}"/>
    <cellStyle name="Title 2 3 10" xfId="16524" xr:uid="{DF9C7BB2-3A78-493A-9540-CDF885BD6DFC}"/>
    <cellStyle name="Title 2 3 11" xfId="16523" xr:uid="{85DB16CF-ACC1-4252-9CB0-631756763809}"/>
    <cellStyle name="Title 2 3 2" xfId="16525" xr:uid="{47DFC847-FA48-4B63-BACB-F544AC3DDDA4}"/>
    <cellStyle name="Title 2 3 2 2" xfId="16526" xr:uid="{79B6F972-5758-4CF5-8B62-E86581D2122A}"/>
    <cellStyle name="Title 2 3 2 2 2" xfId="16527" xr:uid="{FFC0EF7A-34C0-4E4D-8E14-B2552905497E}"/>
    <cellStyle name="Title 2 3 2 3" xfId="16528" xr:uid="{FAEE0362-E126-4348-8C59-F7EE575AFF8E}"/>
    <cellStyle name="Title 2 3 2 3 2" xfId="16529" xr:uid="{9C1CCF06-C65D-4AB1-BC43-0AECB76F4B12}"/>
    <cellStyle name="Title 2 3 2 4" xfId="16530" xr:uid="{780ADEBD-B0BA-446A-BA44-B42016921E30}"/>
    <cellStyle name="Title 2 3 3" xfId="16531" xr:uid="{789CE1A0-B9BD-4C07-894D-D584E004F0B5}"/>
    <cellStyle name="Title 2 3 3 2" xfId="16532" xr:uid="{81DE2FF2-B39F-496C-9057-05291927FF02}"/>
    <cellStyle name="Title 2 3 3 2 2" xfId="16533" xr:uid="{AC9015B0-A087-4CDA-A18D-C2403C1B1ACE}"/>
    <cellStyle name="Title 2 3 3 3" xfId="16534" xr:uid="{7BD1AC48-D97A-423F-B66D-E12AB82D9AEE}"/>
    <cellStyle name="Title 2 3 3 3 2" xfId="16535" xr:uid="{64392A43-F3A4-4F02-83CC-3586FCF834E1}"/>
    <cellStyle name="Title 2 3 3 4" xfId="16536" xr:uid="{341DD7B4-A1F7-470F-A71B-14A9CE69F085}"/>
    <cellStyle name="Title 2 3 4" xfId="16537" xr:uid="{FC691EA8-C84F-42EB-9A5B-9703EC7B46BC}"/>
    <cellStyle name="Title 2 3 4 2" xfId="16538" xr:uid="{4CEC1B2A-F7E6-4256-8D63-76C8348B2F05}"/>
    <cellStyle name="Title 2 3 4 2 2" xfId="16539" xr:uid="{D4F38B2B-0765-4D3D-81FC-F2911F68000B}"/>
    <cellStyle name="Title 2 3 4 3" xfId="16540" xr:uid="{7099A0C1-77ED-488D-9547-DD86AA02958D}"/>
    <cellStyle name="Title 2 3 4 3 2" xfId="16541" xr:uid="{AB39B90B-47BA-4CB8-9FE7-95CDCBCACCBB}"/>
    <cellStyle name="Title 2 3 4 4" xfId="16542" xr:uid="{186858CD-43F9-4D48-9D20-A9FDE64DF7A8}"/>
    <cellStyle name="Title 2 3 4 4 2" xfId="16543" xr:uid="{9C01D422-DE1A-4198-8BBF-FFF6730C5166}"/>
    <cellStyle name="Title 2 3 4 5" xfId="16544" xr:uid="{1C27C39C-3E23-4AFF-8A33-6D6052F66421}"/>
    <cellStyle name="Title 2 3 5" xfId="16545" xr:uid="{42F552ED-0084-4372-ABE7-CAD1D3BF0BEB}"/>
    <cellStyle name="Title 2 3 5 2" xfId="16546" xr:uid="{0FCB9F22-C0C5-4644-A41B-72F31F4BF71E}"/>
    <cellStyle name="Title 2 3 5 2 2" xfId="16547" xr:uid="{6B6C22AA-C6EA-410A-A842-6F494872A49C}"/>
    <cellStyle name="Title 2 3 5 3" xfId="16548" xr:uid="{FFBD7B5C-DB6E-45CF-A41A-8CE45BAC3A64}"/>
    <cellStyle name="Title 2 3 5 3 2" xfId="16549" xr:uid="{ADB0E499-B9D1-4CE4-9B10-4593102EEA71}"/>
    <cellStyle name="Title 2 3 5 4" xfId="16550" xr:uid="{F65588D9-F7E8-4050-8BD8-13456DED423C}"/>
    <cellStyle name="Title 2 3 6" xfId="16551" xr:uid="{459B6B0A-4699-4215-93FC-2A6EA180855A}"/>
    <cellStyle name="Title 2 3 6 2" xfId="16552" xr:uid="{07C9B4FD-CEB4-4A49-AE8E-6DC29F47F952}"/>
    <cellStyle name="Title 2 3 7" xfId="16553" xr:uid="{81609201-5D3B-449F-98ED-634C21123B46}"/>
    <cellStyle name="Title 2 3 7 2" xfId="16554" xr:uid="{E31F18B0-F14A-4B3F-9313-C07A0043C02B}"/>
    <cellStyle name="Title 2 3 8" xfId="16555" xr:uid="{E9251165-CE9D-4C5C-80F6-08A440D09D9A}"/>
    <cellStyle name="Title 2 3 8 2" xfId="16556" xr:uid="{ED0F2B85-4B12-4857-83E5-C0C495F617BE}"/>
    <cellStyle name="Title 2 3 9" xfId="16557" xr:uid="{6E4F9170-9BF4-4A91-88A9-837C6EFA2B8D}"/>
    <cellStyle name="Title 2 4" xfId="4757" xr:uid="{00000000-0005-0000-0000-000019120000}"/>
    <cellStyle name="Title 2 4 10" xfId="16559" xr:uid="{090DCCE8-E850-469E-8E1A-7EED9A26C109}"/>
    <cellStyle name="Title 2 4 11" xfId="16558" xr:uid="{819DAA3E-3A4B-4FFF-BF26-1C88605D86AF}"/>
    <cellStyle name="Title 2 4 2" xfId="16560" xr:uid="{0E310220-4970-4A6D-BA1B-EED1EC3AFD95}"/>
    <cellStyle name="Title 2 4 2 2" xfId="16561" xr:uid="{4DC78231-AD86-42AC-9D32-353246C20A36}"/>
    <cellStyle name="Title 2 4 2 2 2" xfId="16562" xr:uid="{BE1A1BE9-E728-4390-9E34-C804669B59B3}"/>
    <cellStyle name="Title 2 4 2 3" xfId="16563" xr:uid="{C15BDE7B-3DFA-4BC1-B5E3-1A7EF338BF28}"/>
    <cellStyle name="Title 2 4 2 3 2" xfId="16564" xr:uid="{76F85B7E-1059-4AB4-9F4A-D1D47A89476C}"/>
    <cellStyle name="Title 2 4 2 4" xfId="16565" xr:uid="{85CC83A3-0B8F-497A-AEE3-04034626A2A8}"/>
    <cellStyle name="Title 2 4 3" xfId="16566" xr:uid="{48C69D93-C26B-4702-854C-7A2C609EFE2F}"/>
    <cellStyle name="Title 2 4 3 2" xfId="16567" xr:uid="{8760AEBD-30E0-4D5C-80BB-D5572FFCC7B1}"/>
    <cellStyle name="Title 2 4 3 2 2" xfId="16568" xr:uid="{19D7F0E9-8A80-41E3-8C1C-7BB0232DAFE7}"/>
    <cellStyle name="Title 2 4 3 3" xfId="16569" xr:uid="{082FABA8-A201-40A3-9B98-26A8142AB9A1}"/>
    <cellStyle name="Title 2 4 3 3 2" xfId="16570" xr:uid="{A4CBDAB2-DF41-4F51-905C-E4853777B7C3}"/>
    <cellStyle name="Title 2 4 3 4" xfId="16571" xr:uid="{0B0FFA6C-1AC8-4C45-8E3D-F544CB389179}"/>
    <cellStyle name="Title 2 4 4" xfId="16572" xr:uid="{75DA7168-6234-4B26-AFFB-0B03D10550BE}"/>
    <cellStyle name="Title 2 4 4 2" xfId="16573" xr:uid="{EAC708DE-932B-4831-B075-D158DC7C912C}"/>
    <cellStyle name="Title 2 4 4 2 2" xfId="16574" xr:uid="{E16E0EA1-5834-40D5-A14E-E6ED4F2D4247}"/>
    <cellStyle name="Title 2 4 4 3" xfId="16575" xr:uid="{DCB59AE8-A5E8-48D1-8C32-CB98770EBA15}"/>
    <cellStyle name="Title 2 4 4 3 2" xfId="16576" xr:uid="{06684E3B-5E91-48C7-A183-4BE2190BA14F}"/>
    <cellStyle name="Title 2 4 4 4" xfId="16577" xr:uid="{3556DABA-B19C-40AA-8AF0-76CFBC791CB6}"/>
    <cellStyle name="Title 2 4 4 4 2" xfId="16578" xr:uid="{3C170484-3296-4412-B78D-00E5C5174045}"/>
    <cellStyle name="Title 2 4 4 5" xfId="16579" xr:uid="{F64BE5EA-EC68-4539-A239-79CFE5B3DF50}"/>
    <cellStyle name="Title 2 4 5" xfId="16580" xr:uid="{74C92F88-DA74-4C6F-9283-5C19ED7034E3}"/>
    <cellStyle name="Title 2 4 5 2" xfId="16581" xr:uid="{F18F8FAB-880E-4B30-8005-14244CEFAD07}"/>
    <cellStyle name="Title 2 4 5 2 2" xfId="16582" xr:uid="{D010E83A-3C49-427D-8E60-69B11437238C}"/>
    <cellStyle name="Title 2 4 5 3" xfId="16583" xr:uid="{6A012A35-8178-43F2-AD1C-41196A7315DE}"/>
    <cellStyle name="Title 2 4 5 3 2" xfId="16584" xr:uid="{3A38E089-1460-4498-ACAF-6D6D3B54B553}"/>
    <cellStyle name="Title 2 4 5 4" xfId="16585" xr:uid="{8A3DC095-1898-4420-8068-B975006C9162}"/>
    <cellStyle name="Title 2 4 6" xfId="16586" xr:uid="{5892738C-E902-4403-AD26-648EC86B581E}"/>
    <cellStyle name="Title 2 4 6 2" xfId="16587" xr:uid="{A69F01A3-EA3C-452F-87A4-22A1F474FDBA}"/>
    <cellStyle name="Title 2 4 7" xfId="16588" xr:uid="{B17CD6C5-8502-4B26-991B-BA9E3FA4BC21}"/>
    <cellStyle name="Title 2 4 7 2" xfId="16589" xr:uid="{0889E4DC-FFF7-470F-8FD0-CE09FECEFF34}"/>
    <cellStyle name="Title 2 4 8" xfId="16590" xr:uid="{CCCC1CF3-4CBD-4CA7-9AA4-EB4BC487D519}"/>
    <cellStyle name="Title 2 4 8 2" xfId="16591" xr:uid="{AE32A86A-5269-4642-87C4-B36252251BB4}"/>
    <cellStyle name="Title 2 4 9" xfId="16592" xr:uid="{6DE5ED60-FCCC-4A0C-AB21-92A7F8B289FE}"/>
    <cellStyle name="Title 2 5" xfId="4758" xr:uid="{00000000-0005-0000-0000-00001A120000}"/>
    <cellStyle name="Title 2 5 10" xfId="16594" xr:uid="{44D3D3DA-5FEC-40C1-A2A7-121E9485E82F}"/>
    <cellStyle name="Title 2 5 11" xfId="16593" xr:uid="{3273C820-3A40-402E-B7AA-5F0701A71FBA}"/>
    <cellStyle name="Title 2 5 2" xfId="16595" xr:uid="{A28A1DC2-DB99-4BD7-9954-16F604A1E29F}"/>
    <cellStyle name="Title 2 5 2 2" xfId="16596" xr:uid="{5EBD0F85-D87F-4E42-8867-E032C1A5C4E0}"/>
    <cellStyle name="Title 2 5 2 2 2" xfId="16597" xr:uid="{DE8C5C7E-192F-43FC-BB32-CA8E07F9634C}"/>
    <cellStyle name="Title 2 5 2 3" xfId="16598" xr:uid="{BE5C7EB0-2806-43F2-95AC-DAC8A409A635}"/>
    <cellStyle name="Title 2 5 2 3 2" xfId="16599" xr:uid="{030EB4E6-27F2-43E5-A1D9-20339F437206}"/>
    <cellStyle name="Title 2 5 2 4" xfId="16600" xr:uid="{C68943E3-D6A1-446D-8C63-FFDDF0E9D0FB}"/>
    <cellStyle name="Title 2 5 3" xfId="16601" xr:uid="{18585553-B192-4120-B1A4-CF91E6FED806}"/>
    <cellStyle name="Title 2 5 3 2" xfId="16602" xr:uid="{09BDA553-43E8-4782-AF58-6AAB18B07410}"/>
    <cellStyle name="Title 2 5 3 2 2" xfId="16603" xr:uid="{5F0CE535-C297-4205-B561-82C250AB4886}"/>
    <cellStyle name="Title 2 5 3 3" xfId="16604" xr:uid="{095DD9FC-40D7-44F6-8785-2AB322642EE2}"/>
    <cellStyle name="Title 2 5 3 3 2" xfId="16605" xr:uid="{9511D9F0-BA22-4BBE-B5DF-BE6FB1649C9C}"/>
    <cellStyle name="Title 2 5 3 4" xfId="16606" xr:uid="{266A0E21-E142-45FB-9625-E4F1E4E097B2}"/>
    <cellStyle name="Title 2 5 4" xfId="16607" xr:uid="{918296FB-8219-4C11-975C-D38AA6027E34}"/>
    <cellStyle name="Title 2 5 4 2" xfId="16608" xr:uid="{A38CF8A8-210E-4D40-B3A1-12E1CB8FBC31}"/>
    <cellStyle name="Title 2 5 4 2 2" xfId="16609" xr:uid="{79F610FD-FAD6-428F-8379-5351A9EDED4D}"/>
    <cellStyle name="Title 2 5 4 3" xfId="16610" xr:uid="{843A3400-2F09-48A4-82B6-78A10BC9E166}"/>
    <cellStyle name="Title 2 5 4 3 2" xfId="16611" xr:uid="{31C8A177-A7BA-4A93-A8C7-5F9382BEC51A}"/>
    <cellStyle name="Title 2 5 4 4" xfId="16612" xr:uid="{9E515314-98AE-4654-90BC-F7F1C87E233A}"/>
    <cellStyle name="Title 2 5 4 4 2" xfId="16613" xr:uid="{D94D706D-1D6E-4422-A7F6-5C312004F628}"/>
    <cellStyle name="Title 2 5 4 5" xfId="16614" xr:uid="{DE22E312-B944-4304-BB71-6AAE1AF2A2C3}"/>
    <cellStyle name="Title 2 5 5" xfId="16615" xr:uid="{D439F53A-6147-4421-BD9C-A8043039F24E}"/>
    <cellStyle name="Title 2 5 5 2" xfId="16616" xr:uid="{819D21BF-FA9C-404B-B4FB-32E4DBF61C25}"/>
    <cellStyle name="Title 2 5 5 2 2" xfId="16617" xr:uid="{20A59E8E-3869-4B21-B1C9-58511C563D74}"/>
    <cellStyle name="Title 2 5 5 3" xfId="16618" xr:uid="{AAF9121F-C74B-4D7E-B174-85E50CBA52D0}"/>
    <cellStyle name="Title 2 5 5 3 2" xfId="16619" xr:uid="{B84832FA-279D-45E6-A1B7-A70C15E716B4}"/>
    <cellStyle name="Title 2 5 5 4" xfId="16620" xr:uid="{C4D73194-1740-47A5-B1B5-13C039505CE4}"/>
    <cellStyle name="Title 2 5 6" xfId="16621" xr:uid="{E19D11AA-0FF7-476D-B7A0-404C84F5C09D}"/>
    <cellStyle name="Title 2 5 6 2" xfId="16622" xr:uid="{745575D7-C12A-4AC1-859A-3FDF30C08C8C}"/>
    <cellStyle name="Title 2 5 7" xfId="16623" xr:uid="{0C367675-BE84-4806-ABE6-5EABF47BE12A}"/>
    <cellStyle name="Title 2 5 7 2" xfId="16624" xr:uid="{ABF15E52-C0A7-4EBE-A2B9-3200C32E23BF}"/>
    <cellStyle name="Title 2 5 8" xfId="16625" xr:uid="{98FFAE60-0980-4C83-A887-B16483BA2B66}"/>
    <cellStyle name="Title 2 5 8 2" xfId="16626" xr:uid="{3788E38F-7505-472B-90B6-ACE2DF8649E6}"/>
    <cellStyle name="Title 2 5 9" xfId="16627" xr:uid="{266D8394-6F7D-47B8-94FA-DDE3DA1A54F0}"/>
    <cellStyle name="Title 2 6" xfId="4759" xr:uid="{00000000-0005-0000-0000-00001B120000}"/>
    <cellStyle name="Title 2 6 10" xfId="16629" xr:uid="{E983740C-E147-495C-932A-29C5A922D285}"/>
    <cellStyle name="Title 2 6 11" xfId="16628" xr:uid="{7B28E245-809F-4CAC-B617-21EA52E509E8}"/>
    <cellStyle name="Title 2 6 2" xfId="16630" xr:uid="{382DC3E9-CBD7-4172-B94F-8EE0B3B13CE0}"/>
    <cellStyle name="Title 2 6 2 2" xfId="16631" xr:uid="{43828F5B-6C97-4282-BAF1-1598637C1856}"/>
    <cellStyle name="Title 2 6 2 2 2" xfId="16632" xr:uid="{4C679ECF-B297-4D99-80FE-909EFC12FB7E}"/>
    <cellStyle name="Title 2 6 2 3" xfId="16633" xr:uid="{7C72DD8F-59E3-4EA6-B9EC-99DD8D492F5A}"/>
    <cellStyle name="Title 2 6 2 3 2" xfId="16634" xr:uid="{43342D2B-4C29-4386-AFA7-184FE5D22D00}"/>
    <cellStyle name="Title 2 6 2 4" xfId="16635" xr:uid="{8B4E5D17-AB5E-40B2-AE9C-3AC90A9A6705}"/>
    <cellStyle name="Title 2 6 3" xfId="16636" xr:uid="{60FF3C58-1226-4031-A156-743563ECDD59}"/>
    <cellStyle name="Title 2 6 3 2" xfId="16637" xr:uid="{53DE2053-7B8C-4E38-AC05-B8FB693616BB}"/>
    <cellStyle name="Title 2 6 3 2 2" xfId="16638" xr:uid="{6BE376DD-EECB-48B4-8AA6-31AA54AF1DD9}"/>
    <cellStyle name="Title 2 6 3 3" xfId="16639" xr:uid="{788C3482-3881-4BA4-A8DF-496DF727DEE0}"/>
    <cellStyle name="Title 2 6 3 3 2" xfId="16640" xr:uid="{C87DA4A1-08C4-45B9-9C10-36F9EE83799E}"/>
    <cellStyle name="Title 2 6 3 4" xfId="16641" xr:uid="{8A69BEB2-CE1D-4FEC-923A-E91B23B93C1D}"/>
    <cellStyle name="Title 2 6 4" xfId="16642" xr:uid="{B37AF49A-6C28-433C-B4C4-83ED6C4C088D}"/>
    <cellStyle name="Title 2 6 4 2" xfId="16643" xr:uid="{D0E8C7D3-37E1-45E4-9C25-29AD570776AA}"/>
    <cellStyle name="Title 2 6 4 2 2" xfId="16644" xr:uid="{669DFD64-FF1D-4798-A1AE-DC852B0487A9}"/>
    <cellStyle name="Title 2 6 4 3" xfId="16645" xr:uid="{D3098384-4873-4D85-A377-3CB97DDDC26C}"/>
    <cellStyle name="Title 2 6 4 3 2" xfId="16646" xr:uid="{7E741BFE-6A0B-426C-8FD1-7475C466B054}"/>
    <cellStyle name="Title 2 6 4 4" xfId="16647" xr:uid="{30E4BFA1-AA04-4C3E-921A-5B66E9A6F56C}"/>
    <cellStyle name="Title 2 6 4 4 2" xfId="16648" xr:uid="{14F5EB7B-03D3-43A0-9E81-B81BCCCA47E2}"/>
    <cellStyle name="Title 2 6 4 5" xfId="16649" xr:uid="{792C9316-25CF-423E-92D9-AC5CFD9FCCEB}"/>
    <cellStyle name="Title 2 6 5" xfId="16650" xr:uid="{6FD87DC1-8B71-4358-9631-7994B7C6F4BE}"/>
    <cellStyle name="Title 2 6 5 2" xfId="16651" xr:uid="{B802DFF5-279D-4043-9B57-F83CBC3C57DD}"/>
    <cellStyle name="Title 2 6 5 2 2" xfId="16652" xr:uid="{E5498A38-2E8C-4EDE-920F-66499D936BD9}"/>
    <cellStyle name="Title 2 6 5 3" xfId="16653" xr:uid="{4767B1B7-C05A-44B4-9D1F-7FD2BC7E0C20}"/>
    <cellStyle name="Title 2 6 5 3 2" xfId="16654" xr:uid="{EAA9D733-06B0-44D4-B7FD-7E49CF12E203}"/>
    <cellStyle name="Title 2 6 5 4" xfId="16655" xr:uid="{777A772A-B8A8-488C-9B98-AAB5B6BDC1A9}"/>
    <cellStyle name="Title 2 6 6" xfId="16656" xr:uid="{82B5BA45-E694-4DC0-8DE6-76F2DD845D1D}"/>
    <cellStyle name="Title 2 6 6 2" xfId="16657" xr:uid="{F46C3BEB-011F-4186-95FD-7E2185EC5D8C}"/>
    <cellStyle name="Title 2 6 7" xfId="16658" xr:uid="{85EB5831-D2DC-496C-867D-0CBDC4BBBC28}"/>
    <cellStyle name="Title 2 6 7 2" xfId="16659" xr:uid="{1D11CB2A-24D9-4A40-AA74-AB0287395E6C}"/>
    <cellStyle name="Title 2 6 8" xfId="16660" xr:uid="{A3E80AAB-1D99-4CE9-B2A3-147E9FD30D77}"/>
    <cellStyle name="Title 2 6 8 2" xfId="16661" xr:uid="{499D66BE-FC3D-48D1-ACF5-556354A8572E}"/>
    <cellStyle name="Title 2 6 9" xfId="16662" xr:uid="{5D7F797C-F9D5-4D0C-B771-9E1EDF94A22E}"/>
    <cellStyle name="Title 2 7" xfId="4760" xr:uid="{00000000-0005-0000-0000-00001C120000}"/>
    <cellStyle name="Title 2 7 10" xfId="16664" xr:uid="{9CA512C6-F501-4A63-9117-AB83A81F382E}"/>
    <cellStyle name="Title 2 7 11" xfId="16663" xr:uid="{353D7A53-2C39-4FDF-BEC5-7BD270CA0964}"/>
    <cellStyle name="Title 2 7 2" xfId="16665" xr:uid="{3D7DDEFC-22AC-4E99-BF19-60BC032BEFDD}"/>
    <cellStyle name="Title 2 7 2 2" xfId="16666" xr:uid="{FE8DC479-5413-487B-ADA4-02EA1E71CD66}"/>
    <cellStyle name="Title 2 7 2 2 2" xfId="16667" xr:uid="{DF95DC18-E389-4FE0-B86C-4B5E614C1ACA}"/>
    <cellStyle name="Title 2 7 2 3" xfId="16668" xr:uid="{33931947-3740-42A7-8FD6-2C20B9BE2E4B}"/>
    <cellStyle name="Title 2 7 2 3 2" xfId="16669" xr:uid="{1D42B6C2-BBF0-487A-999F-4C45433979CD}"/>
    <cellStyle name="Title 2 7 2 4" xfId="16670" xr:uid="{EFD3658E-C45E-479A-A6BA-C27959717C53}"/>
    <cellStyle name="Title 2 7 3" xfId="16671" xr:uid="{649DB977-8AF9-488E-8AEA-D081627250E3}"/>
    <cellStyle name="Title 2 7 3 2" xfId="16672" xr:uid="{7B5D3150-0ED2-4F33-A479-7D03C5E05542}"/>
    <cellStyle name="Title 2 7 3 2 2" xfId="16673" xr:uid="{62E27652-4455-4F63-95DA-90C32B4B9F6C}"/>
    <cellStyle name="Title 2 7 3 3" xfId="16674" xr:uid="{B43EA96D-09EA-43FF-93EE-4D40E2AD9C77}"/>
    <cellStyle name="Title 2 7 3 3 2" xfId="16675" xr:uid="{BCC82CEE-EF3C-41E6-92EE-B75D8B9F292B}"/>
    <cellStyle name="Title 2 7 3 4" xfId="16676" xr:uid="{E0D7DEC2-034F-46C5-96D4-BF1BCD6101F3}"/>
    <cellStyle name="Title 2 7 4" xfId="16677" xr:uid="{D1FD040B-1406-4707-A93E-D7F1BFF19E1C}"/>
    <cellStyle name="Title 2 7 4 2" xfId="16678" xr:uid="{E0AECC51-69EA-4946-AC51-4D93017A5908}"/>
    <cellStyle name="Title 2 7 4 2 2" xfId="16679" xr:uid="{304D9A84-BC65-4AB2-8E1D-82BD59199698}"/>
    <cellStyle name="Title 2 7 4 3" xfId="16680" xr:uid="{89918282-CA2D-4A9E-8734-9AD7003E3DA4}"/>
    <cellStyle name="Title 2 7 4 3 2" xfId="16681" xr:uid="{78BBD6C2-46FC-4FED-8405-7658215D6ACA}"/>
    <cellStyle name="Title 2 7 4 4" xfId="16682" xr:uid="{CA5D104B-68EE-4416-A7A6-A889E29B5572}"/>
    <cellStyle name="Title 2 7 4 4 2" xfId="16683" xr:uid="{80DC29E0-03C0-40C4-8711-F4B49E492D74}"/>
    <cellStyle name="Title 2 7 4 5" xfId="16684" xr:uid="{58ADB6EB-0DB4-4144-9623-AC08054AC4C6}"/>
    <cellStyle name="Title 2 7 5" xfId="16685" xr:uid="{C6C43EE7-9FB9-4429-BE7E-45B0B22058DF}"/>
    <cellStyle name="Title 2 7 5 2" xfId="16686" xr:uid="{BF01CFAE-A275-48AA-B2B9-D405088656E7}"/>
    <cellStyle name="Title 2 7 5 2 2" xfId="16687" xr:uid="{9470A82F-777D-4400-A9AC-22027C41BDD8}"/>
    <cellStyle name="Title 2 7 5 3" xfId="16688" xr:uid="{DEB6F14A-2FEB-46E8-94AC-D50B155BB98B}"/>
    <cellStyle name="Title 2 7 5 3 2" xfId="16689" xr:uid="{DBED6B27-8403-4137-8396-563F7BF4788A}"/>
    <cellStyle name="Title 2 7 5 4" xfId="16690" xr:uid="{CCD68D5F-6AF8-4152-A3CF-DA50FE0A39C5}"/>
    <cellStyle name="Title 2 7 6" xfId="16691" xr:uid="{9C5434B8-A2FA-4E55-BA8C-8FA289519074}"/>
    <cellStyle name="Title 2 7 6 2" xfId="16692" xr:uid="{3B802C67-8D03-48CF-B23D-3B2E4A94C943}"/>
    <cellStyle name="Title 2 7 7" xfId="16693" xr:uid="{DF7F2E36-1D1E-4252-B0B4-1EB4F1CD7AF9}"/>
    <cellStyle name="Title 2 7 7 2" xfId="16694" xr:uid="{40BFD109-EC41-4950-8554-B62389A6EFD9}"/>
    <cellStyle name="Title 2 7 8" xfId="16695" xr:uid="{D8643E8B-24C5-4BAB-B604-AF82E701FC6B}"/>
    <cellStyle name="Title 2 7 8 2" xfId="16696" xr:uid="{1D1B75C7-147A-4DCC-9610-A45439B35A1D}"/>
    <cellStyle name="Title 2 7 9" xfId="16697" xr:uid="{6C64DAE8-F4AB-4BDD-A8AC-7BC97755773B}"/>
    <cellStyle name="Title 2 8" xfId="4761" xr:uid="{00000000-0005-0000-0000-00001D120000}"/>
    <cellStyle name="Title 2 8 10" xfId="16699" xr:uid="{B5C66712-853F-41E8-9142-D4340109DDCE}"/>
    <cellStyle name="Title 2 8 11" xfId="16698" xr:uid="{C4BBC565-CA5B-47D9-8BE5-3BCB782FAC07}"/>
    <cellStyle name="Title 2 8 2" xfId="16700" xr:uid="{27B955EF-87E4-4A39-BF22-3FEF9E55FEE0}"/>
    <cellStyle name="Title 2 8 2 2" xfId="16701" xr:uid="{5269ABBD-EF5F-4F7D-B698-FEE8B43624CE}"/>
    <cellStyle name="Title 2 8 2 2 2" xfId="16702" xr:uid="{E08810F7-E2EA-464C-AE21-4389D719171A}"/>
    <cellStyle name="Title 2 8 2 3" xfId="16703" xr:uid="{3C9CF986-F3AD-4C32-9713-3D1C9AAEBCB5}"/>
    <cellStyle name="Title 2 8 2 3 2" xfId="16704" xr:uid="{679624C8-B9F7-4940-A4CF-BEF7903CBCB0}"/>
    <cellStyle name="Title 2 8 2 4" xfId="16705" xr:uid="{EDCC9D61-5D59-44C9-8F42-208E4C0444A1}"/>
    <cellStyle name="Title 2 8 3" xfId="16706" xr:uid="{CB3A9D17-667F-4AC2-809F-946EB05C1398}"/>
    <cellStyle name="Title 2 8 3 2" xfId="16707" xr:uid="{A00C3830-E0ED-4AC0-81DD-85C073E2D3AD}"/>
    <cellStyle name="Title 2 8 3 2 2" xfId="16708" xr:uid="{9ADE87FF-D57C-4EFF-A091-D576D6E3D071}"/>
    <cellStyle name="Title 2 8 3 3" xfId="16709" xr:uid="{316F4337-64A5-4567-8B5E-EA8B34353543}"/>
    <cellStyle name="Title 2 8 3 3 2" xfId="16710" xr:uid="{1C48EAA5-BD8D-4864-ACFB-46CE07F881B5}"/>
    <cellStyle name="Title 2 8 3 4" xfId="16711" xr:uid="{8F15921B-73CB-4671-90AD-F7D820E0BE95}"/>
    <cellStyle name="Title 2 8 4" xfId="16712" xr:uid="{875E325E-6254-4461-B393-A0EE1F40CA8A}"/>
    <cellStyle name="Title 2 8 4 2" xfId="16713" xr:uid="{8AD931AB-87E4-4551-A034-59122C3AB14A}"/>
    <cellStyle name="Title 2 8 4 2 2" xfId="16714" xr:uid="{6CF0BFD1-3778-466B-B235-E685E6AE1335}"/>
    <cellStyle name="Title 2 8 4 3" xfId="16715" xr:uid="{7A70A86F-D9D7-42AA-873A-358AAD0D047E}"/>
    <cellStyle name="Title 2 8 4 3 2" xfId="16716" xr:uid="{72328EFE-33D0-45EF-993E-5CFF84959DD5}"/>
    <cellStyle name="Title 2 8 4 4" xfId="16717" xr:uid="{55286459-B157-4415-9130-6AC0B1496F47}"/>
    <cellStyle name="Title 2 8 4 4 2" xfId="16718" xr:uid="{F1BAEC44-2285-43E2-892C-1EF8D2BA8FD1}"/>
    <cellStyle name="Title 2 8 4 5" xfId="16719" xr:uid="{0D964E50-CB11-4CD7-8DAB-63040B3B4513}"/>
    <cellStyle name="Title 2 8 5" xfId="16720" xr:uid="{BD405EB9-34FE-4059-B3B1-978E303EBBB2}"/>
    <cellStyle name="Title 2 8 5 2" xfId="16721" xr:uid="{06693072-232B-4352-A432-3A3910EA38C7}"/>
    <cellStyle name="Title 2 8 5 2 2" xfId="16722" xr:uid="{87A09FAC-32C6-4415-AA28-940CFA2D39D2}"/>
    <cellStyle name="Title 2 8 5 3" xfId="16723" xr:uid="{8021652B-ED60-4958-88D7-7D92B8E1B6CB}"/>
    <cellStyle name="Title 2 8 5 3 2" xfId="16724" xr:uid="{ACFC1495-E0D3-4150-9597-5D1FD5D843CA}"/>
    <cellStyle name="Title 2 8 5 4" xfId="16725" xr:uid="{3DC2934A-7CAD-4928-A750-E84EF5A88A7A}"/>
    <cellStyle name="Title 2 8 6" xfId="16726" xr:uid="{061240D4-93F3-4A6A-A3BC-A0FAB86CD754}"/>
    <cellStyle name="Title 2 8 6 2" xfId="16727" xr:uid="{0E58D2CF-6C0A-4C8A-BA22-D45B839BFCF5}"/>
    <cellStyle name="Title 2 8 7" xfId="16728" xr:uid="{B38028A5-3B5A-4DDB-B813-19B40CD46A99}"/>
    <cellStyle name="Title 2 8 7 2" xfId="16729" xr:uid="{E3CCC0CB-2AF0-4656-9AC3-EAAE57B80B25}"/>
    <cellStyle name="Title 2 8 8" xfId="16730" xr:uid="{04C2B85F-82CF-4B4F-A96F-A5625CEE27DC}"/>
    <cellStyle name="Title 2 8 8 2" xfId="16731" xr:uid="{223530AD-1F84-4B57-8B18-87F8A62FC794}"/>
    <cellStyle name="Title 2 8 9" xfId="16732" xr:uid="{EE14FBBC-CAD7-43B6-B156-6D63784F20CA}"/>
    <cellStyle name="Title 2 9" xfId="4762" xr:uid="{00000000-0005-0000-0000-00001E120000}"/>
    <cellStyle name="Title 2 9 10" xfId="16734" xr:uid="{8DA43A71-CC98-4609-8202-EC68F4AAF33E}"/>
    <cellStyle name="Title 2 9 11" xfId="16733" xr:uid="{E9179150-2E9F-4AA1-9D77-6CFF2B2087FF}"/>
    <cellStyle name="Title 2 9 2" xfId="16735" xr:uid="{7016695F-49C5-4AA2-A50B-BA2803DA50EE}"/>
    <cellStyle name="Title 2 9 2 2" xfId="16736" xr:uid="{9388785E-61C0-46B1-895E-42FBAD0414D7}"/>
    <cellStyle name="Title 2 9 2 2 2" xfId="16737" xr:uid="{E183F1E0-B6D7-4DC1-8B67-638784576238}"/>
    <cellStyle name="Title 2 9 2 3" xfId="16738" xr:uid="{BEB4AD0C-566D-4CF2-927E-E7E6B06A92D9}"/>
    <cellStyle name="Title 2 9 2 3 2" xfId="16739" xr:uid="{8D820156-A71F-40E0-BBB0-F78243C71962}"/>
    <cellStyle name="Title 2 9 2 4" xfId="16740" xr:uid="{F02FA6E1-E4ED-4B12-8624-7582526EF78E}"/>
    <cellStyle name="Title 2 9 3" xfId="16741" xr:uid="{8AAF1BE6-9783-418A-8467-EA7734D23DE9}"/>
    <cellStyle name="Title 2 9 3 2" xfId="16742" xr:uid="{EA890F14-4CCF-444C-B0BE-7F268E1C52C7}"/>
    <cellStyle name="Title 2 9 3 2 2" xfId="16743" xr:uid="{E2327B42-ED4D-401A-8125-011348E30739}"/>
    <cellStyle name="Title 2 9 3 3" xfId="16744" xr:uid="{BE0BEEAC-E561-4931-A74E-BCDDF379EB8B}"/>
    <cellStyle name="Title 2 9 3 3 2" xfId="16745" xr:uid="{FF50A9CF-6668-4F0D-96D6-A3A6E8C2701A}"/>
    <cellStyle name="Title 2 9 3 4" xfId="16746" xr:uid="{232DA581-7DFC-425E-82C2-B6DBD1F16F44}"/>
    <cellStyle name="Title 2 9 4" xfId="16747" xr:uid="{56D8393B-DCBA-41EB-841F-D3DC7474DE63}"/>
    <cellStyle name="Title 2 9 4 2" xfId="16748" xr:uid="{32BB66B3-CB8F-4F15-9894-4143E110F09F}"/>
    <cellStyle name="Title 2 9 4 2 2" xfId="16749" xr:uid="{C875171E-E3C0-46DA-BC3A-CDA49A25C559}"/>
    <cellStyle name="Title 2 9 4 3" xfId="16750" xr:uid="{AC412754-1A7F-4E86-9BEB-48427887DBBD}"/>
    <cellStyle name="Title 2 9 4 3 2" xfId="16751" xr:uid="{084ECB97-CE92-4BD2-A879-962594168DDC}"/>
    <cellStyle name="Title 2 9 4 4" xfId="16752" xr:uid="{D4F5A5D1-278D-4F67-9FF3-55A9B00A169C}"/>
    <cellStyle name="Title 2 9 4 4 2" xfId="16753" xr:uid="{9F2DA554-7BA9-4195-A087-18BB2B90045C}"/>
    <cellStyle name="Title 2 9 4 5" xfId="16754" xr:uid="{D976AE49-64A0-4117-A2AD-583D46D1770D}"/>
    <cellStyle name="Title 2 9 5" xfId="16755" xr:uid="{81339650-B8AD-440C-A480-BED2E31AFAF9}"/>
    <cellStyle name="Title 2 9 5 2" xfId="16756" xr:uid="{366C3939-B426-4A8F-B788-4AE90200B8EC}"/>
    <cellStyle name="Title 2 9 5 2 2" xfId="16757" xr:uid="{7174A464-076F-4B2F-B0E3-8E2AADCF4EC7}"/>
    <cellStyle name="Title 2 9 5 3" xfId="16758" xr:uid="{BCA95D45-0056-4C30-921B-5220956D22FA}"/>
    <cellStyle name="Title 2 9 5 3 2" xfId="16759" xr:uid="{268B9207-3C13-461F-8931-D71FC2EC477D}"/>
    <cellStyle name="Title 2 9 5 4" xfId="16760" xr:uid="{77AD2CC5-D880-4053-9224-3F151EED5564}"/>
    <cellStyle name="Title 2 9 6" xfId="16761" xr:uid="{CE9EA709-EF8A-48A5-8248-BC250733DF1D}"/>
    <cellStyle name="Title 2 9 6 2" xfId="16762" xr:uid="{7E88D305-3609-4082-98AD-725F3D93D73E}"/>
    <cellStyle name="Title 2 9 7" xfId="16763" xr:uid="{4435C33F-04D2-4AF3-A25A-1921EFAAE6A5}"/>
    <cellStyle name="Title 2 9 7 2" xfId="16764" xr:uid="{A9D11626-A1E1-46DB-9571-0CAEA697827C}"/>
    <cellStyle name="Title 2 9 8" xfId="16765" xr:uid="{65DA2595-7B5E-48C7-ADAB-4116DE67C04E}"/>
    <cellStyle name="Title 2 9 8 2" xfId="16766" xr:uid="{D46F2390-6B8C-40EB-89B0-D0B62645DDBF}"/>
    <cellStyle name="Title 2 9 9" xfId="16767" xr:uid="{77908915-02C9-4BF0-9914-D6A4AB6A1F14}"/>
    <cellStyle name="Title 20" xfId="3222" xr:uid="{00000000-0005-0000-0000-00001F120000}"/>
    <cellStyle name="Title 20 10" xfId="16769" xr:uid="{D3209584-4325-42DB-B995-78C194967045}"/>
    <cellStyle name="Title 20 11" xfId="16770" xr:uid="{C6E99A37-793F-4EB2-93AE-E674081F325A}"/>
    <cellStyle name="Title 20 12" xfId="16768" xr:uid="{A37EFDCF-FB9A-4D7F-BDC1-A34514661A5E}"/>
    <cellStyle name="Title 20 2" xfId="16771" xr:uid="{154731F5-4BAC-4DED-B77C-2A3F357CD706}"/>
    <cellStyle name="Title 20 2 2" xfId="16772" xr:uid="{370E26C5-7C24-4BC1-99B2-0D98FA758ED1}"/>
    <cellStyle name="Title 20 2 2 2" xfId="16773" xr:uid="{CEC7B30B-AB79-4DB2-87A4-29E4493D2887}"/>
    <cellStyle name="Title 20 2 3" xfId="16774" xr:uid="{9F3458CD-18EA-4BB6-935B-631B9C174A23}"/>
    <cellStyle name="Title 20 2 3 2" xfId="16775" xr:uid="{F5A03B00-F224-4D1E-A200-11CE14721C3D}"/>
    <cellStyle name="Title 20 2 4" xfId="16776" xr:uid="{22CE9878-A33F-4135-B679-90B80DC990C0}"/>
    <cellStyle name="Title 20 2 5" xfId="16777" xr:uid="{B9874DFE-0628-4E4E-B820-D6A6EF985D7B}"/>
    <cellStyle name="Title 20 3" xfId="16778" xr:uid="{271419E9-0668-4B22-915D-52AA543028D6}"/>
    <cellStyle name="Title 20 3 2" xfId="16779" xr:uid="{24D37F5E-7477-405D-A88E-F03CC324FB3F}"/>
    <cellStyle name="Title 20 3 2 2" xfId="16780" xr:uid="{48E4E823-2BE5-4988-9E28-205661CC21DC}"/>
    <cellStyle name="Title 20 3 3" xfId="16781" xr:uid="{6A1C13F3-C2E8-4D40-ACD0-7BDF2C8094CC}"/>
    <cellStyle name="Title 20 3 3 2" xfId="16782" xr:uid="{4EAF1159-C645-498F-BE40-C1DCF0D6DC82}"/>
    <cellStyle name="Title 20 3 4" xfId="16783" xr:uid="{F6F269D1-4B94-4940-BA80-D452B46089B5}"/>
    <cellStyle name="Title 20 4" xfId="16784" xr:uid="{B1E4D265-4B1A-4018-BE20-09725D082E78}"/>
    <cellStyle name="Title 20 4 2" xfId="16785" xr:uid="{14B22DB7-3F73-4CEF-B1E2-9D5961C94CA5}"/>
    <cellStyle name="Title 20 4 2 2" xfId="16786" xr:uid="{632E14A5-F62D-4CBD-9311-BA112B58C650}"/>
    <cellStyle name="Title 20 4 3" xfId="16787" xr:uid="{4E8B8620-BBD6-4847-BB2B-484A51C1C486}"/>
    <cellStyle name="Title 20 4 3 2" xfId="16788" xr:uid="{568E3B3A-40AA-42E2-BA68-00D8967FBDC4}"/>
    <cellStyle name="Title 20 4 4" xfId="16789" xr:uid="{47F0D161-8DCF-4427-B732-2034FE6F1A80}"/>
    <cellStyle name="Title 20 5" xfId="16790" xr:uid="{E0748DBE-DC75-4447-BC6A-615E56A154CC}"/>
    <cellStyle name="Title 20 5 2" xfId="16791" xr:uid="{0DAAB1D6-4A29-43F1-8E04-AB4CDC46939C}"/>
    <cellStyle name="Title 20 5 2 2" xfId="16792" xr:uid="{22B6B9F8-E6BE-42B2-AB82-790566D8B461}"/>
    <cellStyle name="Title 20 5 3" xfId="16793" xr:uid="{2971A287-B598-45AD-8F33-9CE5CCDCC4A4}"/>
    <cellStyle name="Title 20 5 3 2" xfId="16794" xr:uid="{B1B57CD9-AD0F-4AB5-9B63-1EA9A8B2A152}"/>
    <cellStyle name="Title 20 5 4" xfId="16795" xr:uid="{E21BB29A-251F-4513-9D51-BDE0F5B3DB50}"/>
    <cellStyle name="Title 20 5 4 2" xfId="16796" xr:uid="{5E264BF5-1FD5-417E-8F9C-7F63EAEA5EEE}"/>
    <cellStyle name="Title 20 5 5" xfId="16797" xr:uid="{A5C984A3-0F3D-4A9C-A1B5-ED4ECFE70731}"/>
    <cellStyle name="Title 20 6" xfId="16798" xr:uid="{9D2FAEFB-D30A-4FFB-A841-E6EFE7BD02BA}"/>
    <cellStyle name="Title 20 6 2" xfId="16799" xr:uid="{8FE54EC8-0E43-47E5-8396-A5D19F587BA4}"/>
    <cellStyle name="Title 20 6 2 2" xfId="16800" xr:uid="{BC42D3E4-3DEF-429F-AB42-7A5936590799}"/>
    <cellStyle name="Title 20 6 3" xfId="16801" xr:uid="{9F43485D-560D-4179-BA2B-F98C9A461628}"/>
    <cellStyle name="Title 20 6 3 2" xfId="16802" xr:uid="{327BF919-C476-4AFC-8AC9-D0D444038726}"/>
    <cellStyle name="Title 20 6 4" xfId="16803" xr:uid="{4513F300-EFED-4656-924C-1AF4CCEC7842}"/>
    <cellStyle name="Title 20 7" xfId="16804" xr:uid="{CB5FB2D7-4EF6-4108-936B-A5B4D44AB04C}"/>
    <cellStyle name="Title 20 7 2" xfId="16805" xr:uid="{EE282ECF-2E08-42B9-93A0-D28EE6D42D1D}"/>
    <cellStyle name="Title 20 8" xfId="16806" xr:uid="{1BFA91A4-BD04-4D0F-8016-9C8C31029C26}"/>
    <cellStyle name="Title 20 8 2" xfId="16807" xr:uid="{F51DA80C-6618-4EC0-A6E7-91B85447A1BD}"/>
    <cellStyle name="Title 20 9" xfId="16808" xr:uid="{852C01DB-6ACA-4FE9-B5F8-4705C3BA180D}"/>
    <cellStyle name="Title 20 9 2" xfId="16809" xr:uid="{B0EAB525-DE06-495A-98FC-E15F4F859F9F}"/>
    <cellStyle name="Title 21" xfId="3223" xr:uid="{00000000-0005-0000-0000-000020120000}"/>
    <cellStyle name="Title 21 10" xfId="16811" xr:uid="{985FEFC3-5034-4389-A9BF-C3D3AC738A07}"/>
    <cellStyle name="Title 21 11" xfId="16812" xr:uid="{BF982454-8E4C-41BB-9FF5-7FBF3DC19250}"/>
    <cellStyle name="Title 21 12" xfId="16810" xr:uid="{F9ABD2C8-AEFA-4BBA-9405-E4C0A4882BA6}"/>
    <cellStyle name="Title 21 2" xfId="16813" xr:uid="{15C47320-2C53-4AAF-B213-085764BD7FBE}"/>
    <cellStyle name="Title 21 2 2" xfId="16814" xr:uid="{2E6F7A35-6C13-4643-9E13-666D665DCE2F}"/>
    <cellStyle name="Title 21 2 2 2" xfId="16815" xr:uid="{3E28D9E4-CE3B-4A37-8F75-C7371F2DE064}"/>
    <cellStyle name="Title 21 2 3" xfId="16816" xr:uid="{334F86B7-F608-401C-A1E0-9C26B8E8C388}"/>
    <cellStyle name="Title 21 2 3 2" xfId="16817" xr:uid="{8D5EC963-A2C0-4F63-918B-1F606FAD2896}"/>
    <cellStyle name="Title 21 2 4" xfId="16818" xr:uid="{05255962-48A5-4E01-9A70-5B8910B62902}"/>
    <cellStyle name="Title 21 2 5" xfId="16819" xr:uid="{6244144F-951B-46F1-A88F-DB9D3D2168C8}"/>
    <cellStyle name="Title 21 3" xfId="16820" xr:uid="{615D2C3C-7F80-4ABA-91E7-48327D4F5A41}"/>
    <cellStyle name="Title 21 3 2" xfId="16821" xr:uid="{415F4A05-B4C6-4BB8-97E0-0E08182AAA09}"/>
    <cellStyle name="Title 21 3 2 2" xfId="16822" xr:uid="{88CBB0E7-62FB-458B-ABC6-2ACA08DD8F4F}"/>
    <cellStyle name="Title 21 3 3" xfId="16823" xr:uid="{D90E72F2-CF1C-4B10-91A7-5A516CE53665}"/>
    <cellStyle name="Title 21 3 3 2" xfId="16824" xr:uid="{9893ECCB-663D-4429-AF2C-122C51065037}"/>
    <cellStyle name="Title 21 3 4" xfId="16825" xr:uid="{5D41D6E4-5527-49C1-B6E7-25AF27D3FE3F}"/>
    <cellStyle name="Title 21 4" xfId="16826" xr:uid="{1B56815F-4B6F-4A6A-9271-705089CF6237}"/>
    <cellStyle name="Title 21 4 2" xfId="16827" xr:uid="{115D14F1-9CFA-43D3-ACC4-0752C8539241}"/>
    <cellStyle name="Title 21 4 2 2" xfId="16828" xr:uid="{6D668169-40CF-4D9B-98C1-E93D8AE9ABBD}"/>
    <cellStyle name="Title 21 4 3" xfId="16829" xr:uid="{84DF903A-6833-4EB8-9203-383807B76490}"/>
    <cellStyle name="Title 21 4 3 2" xfId="16830" xr:uid="{660FD592-0214-4701-AEC8-5CE3614B383D}"/>
    <cellStyle name="Title 21 4 4" xfId="16831" xr:uid="{DA25EFCA-C8A2-46CE-8864-0AE3A000EF08}"/>
    <cellStyle name="Title 21 5" xfId="16832" xr:uid="{6A76824D-459F-435C-8DA4-F1EE4DD11BFE}"/>
    <cellStyle name="Title 21 5 2" xfId="16833" xr:uid="{A5AC3DD1-B272-4993-A49C-1FDF16E02FB2}"/>
    <cellStyle name="Title 21 5 2 2" xfId="16834" xr:uid="{92E98166-33FA-46AC-8EA0-BBA0392AC429}"/>
    <cellStyle name="Title 21 5 3" xfId="16835" xr:uid="{3EF4C921-7F11-4F13-B5D7-82837AA16EBF}"/>
    <cellStyle name="Title 21 5 3 2" xfId="16836" xr:uid="{6F7DA1B8-FBE5-4F9B-8D22-0C37908011F7}"/>
    <cellStyle name="Title 21 5 4" xfId="16837" xr:uid="{2BB1E632-7051-461B-A625-D4630EAB934E}"/>
    <cellStyle name="Title 21 5 4 2" xfId="16838" xr:uid="{38CEAAC1-BA7C-43A5-8774-39024A90935B}"/>
    <cellStyle name="Title 21 5 5" xfId="16839" xr:uid="{E4CDB71E-30D5-419D-9C06-FE951FA2712E}"/>
    <cellStyle name="Title 21 6" xfId="16840" xr:uid="{B8143CBE-8DA4-4FBC-8AF2-6E090C9BAAF0}"/>
    <cellStyle name="Title 21 6 2" xfId="16841" xr:uid="{CD4E2E2A-EDEB-4021-A082-3CCA0A661656}"/>
    <cellStyle name="Title 21 6 2 2" xfId="16842" xr:uid="{256DB6B5-98E6-450C-A7E7-68BD9A9353FC}"/>
    <cellStyle name="Title 21 6 3" xfId="16843" xr:uid="{FC34DE08-56E2-4B10-AF28-C6F323EA0E17}"/>
    <cellStyle name="Title 21 6 3 2" xfId="16844" xr:uid="{88BA23EE-7F00-46EF-A7AD-E00E99B9A4F5}"/>
    <cellStyle name="Title 21 6 4" xfId="16845" xr:uid="{4ADAFE14-5C90-4962-8BE9-C6D666211382}"/>
    <cellStyle name="Title 21 7" xfId="16846" xr:uid="{9D0DFB4B-2FA1-4D9D-AADF-67C700A68DEA}"/>
    <cellStyle name="Title 21 7 2" xfId="16847" xr:uid="{3ABD97DC-B7CA-40A9-9A36-E7884706C7FC}"/>
    <cellStyle name="Title 21 8" xfId="16848" xr:uid="{626B00DF-8104-4170-B817-D4BFC573CC40}"/>
    <cellStyle name="Title 21 8 2" xfId="16849" xr:uid="{8FBB70BC-806D-4F16-B9EE-77241FBC42C5}"/>
    <cellStyle name="Title 21 9" xfId="16850" xr:uid="{4DFF8190-4E0E-4382-9874-2620F59987EA}"/>
    <cellStyle name="Title 21 9 2" xfId="16851" xr:uid="{91429ADE-DA92-4EDC-99C7-B9459BFFAABD}"/>
    <cellStyle name="Title 22" xfId="3224" xr:uid="{00000000-0005-0000-0000-000021120000}"/>
    <cellStyle name="Title 22 10" xfId="16853" xr:uid="{F6F82BCF-1FF3-4DBA-8DAB-CDC76F3DDB5C}"/>
    <cellStyle name="Title 22 11" xfId="16854" xr:uid="{771F32B4-CC79-41D6-9C4E-A5147A0F8C20}"/>
    <cellStyle name="Title 22 12" xfId="16852" xr:uid="{F05C1882-7C3B-458A-91D9-70F68CA23872}"/>
    <cellStyle name="Title 22 2" xfId="16855" xr:uid="{CD570D03-DAF1-4545-823A-65599168EB46}"/>
    <cellStyle name="Title 22 2 2" xfId="16856" xr:uid="{98E0A216-828C-4DFA-9C12-A63FED97E2D0}"/>
    <cellStyle name="Title 22 2 2 2" xfId="16857" xr:uid="{FCCE99FF-B6A5-4C88-82AD-2B808C577141}"/>
    <cellStyle name="Title 22 2 3" xfId="16858" xr:uid="{E5F11076-0E53-4D0A-996B-954A02877318}"/>
    <cellStyle name="Title 22 2 3 2" xfId="16859" xr:uid="{9F8D4DAC-60C7-489E-A081-1B685CDB4132}"/>
    <cellStyle name="Title 22 2 4" xfId="16860" xr:uid="{53EC671B-D864-4D45-968B-022E64B6BC78}"/>
    <cellStyle name="Title 22 2 5" xfId="16861" xr:uid="{F78D0455-16CE-445C-B1C8-1302AFEDDC6F}"/>
    <cellStyle name="Title 22 3" xfId="16862" xr:uid="{90219BF4-FC87-4646-92E7-A9BA38655D3A}"/>
    <cellStyle name="Title 22 3 2" xfId="16863" xr:uid="{11295F32-D847-4CC6-9E08-A8343789FCB9}"/>
    <cellStyle name="Title 22 3 2 2" xfId="16864" xr:uid="{8214AC30-B3F6-4DE1-B05E-3E70982EFC54}"/>
    <cellStyle name="Title 22 3 3" xfId="16865" xr:uid="{FCAE993F-0BB5-4E6E-8965-0D5AE4A19544}"/>
    <cellStyle name="Title 22 3 3 2" xfId="16866" xr:uid="{1EFD9D88-84F5-4088-B001-FCD58E80FB93}"/>
    <cellStyle name="Title 22 3 4" xfId="16867" xr:uid="{91A26A7E-8924-4C09-AC16-9E4EAD58FA0F}"/>
    <cellStyle name="Title 22 4" xfId="16868" xr:uid="{22F925A7-8E45-4B9E-B7EC-A79995F7DC74}"/>
    <cellStyle name="Title 22 4 2" xfId="16869" xr:uid="{37428696-93F5-47F2-84C1-89FE7A4B1A63}"/>
    <cellStyle name="Title 22 4 2 2" xfId="16870" xr:uid="{4D36E2C0-EDB7-4F0F-BF26-4B4348892ECD}"/>
    <cellStyle name="Title 22 4 3" xfId="16871" xr:uid="{5834376A-A90B-4C39-ABC8-C1EB870AC8E4}"/>
    <cellStyle name="Title 22 4 3 2" xfId="16872" xr:uid="{7D0C1C09-41DE-4ED2-B063-0B7E5CE99876}"/>
    <cellStyle name="Title 22 4 4" xfId="16873" xr:uid="{1887EFC6-5E42-476D-A791-FB400E786E56}"/>
    <cellStyle name="Title 22 5" xfId="16874" xr:uid="{5D628DC7-25BF-4F13-989D-BFA507B61770}"/>
    <cellStyle name="Title 22 5 2" xfId="16875" xr:uid="{02B8AD68-1680-4382-A03E-EB889DF2A614}"/>
    <cellStyle name="Title 22 5 2 2" xfId="16876" xr:uid="{C98BDB6B-EEDC-4DE9-B694-2FF9A2635597}"/>
    <cellStyle name="Title 22 5 3" xfId="16877" xr:uid="{9ED0535C-7441-4498-82E0-16CDFD3C5A5F}"/>
    <cellStyle name="Title 22 5 3 2" xfId="16878" xr:uid="{23269E43-E318-4842-92BA-4152C2D53BE0}"/>
    <cellStyle name="Title 22 5 4" xfId="16879" xr:uid="{13B0C10C-427E-4358-BD53-D2D466005B6C}"/>
    <cellStyle name="Title 22 5 4 2" xfId="16880" xr:uid="{D0CC022C-8098-4718-A8D9-FA9B07C93FD9}"/>
    <cellStyle name="Title 22 5 5" xfId="16881" xr:uid="{2DA22B09-00CF-4167-A924-F994D1A3ADD5}"/>
    <cellStyle name="Title 22 6" xfId="16882" xr:uid="{4EBFE401-CEA1-4C52-851E-7988C970D60A}"/>
    <cellStyle name="Title 22 6 2" xfId="16883" xr:uid="{A31971B3-4556-4B02-A064-9307FE002686}"/>
    <cellStyle name="Title 22 6 2 2" xfId="16884" xr:uid="{65CECF89-7F0D-42EB-9814-4F84D87DAF39}"/>
    <cellStyle name="Title 22 6 3" xfId="16885" xr:uid="{F208EE68-4A69-4F24-91E5-E7BDD1C32614}"/>
    <cellStyle name="Title 22 6 3 2" xfId="16886" xr:uid="{A5611372-0C7F-4007-9BAB-E79B379BF9C1}"/>
    <cellStyle name="Title 22 6 4" xfId="16887" xr:uid="{BD7269F1-FA60-4FE4-807B-9F4F91A5F9B3}"/>
    <cellStyle name="Title 22 7" xfId="16888" xr:uid="{B0AC6B06-FA04-407F-B9C7-AC99814AF437}"/>
    <cellStyle name="Title 22 7 2" xfId="16889" xr:uid="{B8B7B3A2-E8F8-4628-B747-231F60FD8AFC}"/>
    <cellStyle name="Title 22 8" xfId="16890" xr:uid="{32DAB85E-0785-4C44-97EC-8DD78E788874}"/>
    <cellStyle name="Title 22 8 2" xfId="16891" xr:uid="{440D197D-56AD-442C-A77E-DD2878CCB52C}"/>
    <cellStyle name="Title 22 9" xfId="16892" xr:uid="{C8BB15D3-6724-4786-B9C5-7CC1F3CF283D}"/>
    <cellStyle name="Title 22 9 2" xfId="16893" xr:uid="{2EB5E787-E21C-4EE5-A474-3D91BCD4B359}"/>
    <cellStyle name="Title 23" xfId="3225" xr:uid="{00000000-0005-0000-0000-000022120000}"/>
    <cellStyle name="Title 23 10" xfId="16895" xr:uid="{BC4B0C52-4041-413B-9912-61FB9E9C7797}"/>
    <cellStyle name="Title 23 11" xfId="16896" xr:uid="{F83A6213-4336-48B4-93FB-8D403F8FE81D}"/>
    <cellStyle name="Title 23 12" xfId="16894" xr:uid="{AD18316C-8A58-44F9-80CE-4CA1B652C4DF}"/>
    <cellStyle name="Title 23 2" xfId="16897" xr:uid="{7D1B90A1-1C15-4696-BFA6-DCE27EB1B791}"/>
    <cellStyle name="Title 23 2 2" xfId="16898" xr:uid="{4313DB5A-9144-49FA-AB05-F2B5389E57DF}"/>
    <cellStyle name="Title 23 2 2 2" xfId="16899" xr:uid="{08A73992-7234-48BE-99C9-0907FE274B60}"/>
    <cellStyle name="Title 23 2 3" xfId="16900" xr:uid="{F502B67B-030C-4129-93E3-1465A5530BAB}"/>
    <cellStyle name="Title 23 2 3 2" xfId="16901" xr:uid="{F868BEA6-2CA4-496E-AD85-EE872716F7D5}"/>
    <cellStyle name="Title 23 2 4" xfId="16902" xr:uid="{6DCA4D3E-CA17-4B40-98D7-EC114514E48C}"/>
    <cellStyle name="Title 23 2 5" xfId="16903" xr:uid="{199A5F08-C931-4866-A657-F9EEE3084ADD}"/>
    <cellStyle name="Title 23 3" xfId="16904" xr:uid="{0CDFE363-7C11-47EA-998A-1687B3D0D773}"/>
    <cellStyle name="Title 23 3 2" xfId="16905" xr:uid="{C3EFC8DA-8A09-4C56-BFA4-31D73FC24BFE}"/>
    <cellStyle name="Title 23 3 2 2" xfId="16906" xr:uid="{FD8B577B-C796-4A14-A771-4475AD8AA038}"/>
    <cellStyle name="Title 23 3 3" xfId="16907" xr:uid="{F37564B2-9BE7-4378-B5EA-37327D32068E}"/>
    <cellStyle name="Title 23 3 3 2" xfId="16908" xr:uid="{DC2A7B3A-A3AF-44C3-A7D1-D0289B975A0E}"/>
    <cellStyle name="Title 23 3 4" xfId="16909" xr:uid="{4B5522B9-B589-430F-9F95-8FEE4787C289}"/>
    <cellStyle name="Title 23 4" xfId="16910" xr:uid="{EA31026E-1273-430C-9ACA-89518DCE85D1}"/>
    <cellStyle name="Title 23 4 2" xfId="16911" xr:uid="{23AFCE8D-2A05-446D-A559-9D95A5A0EF5B}"/>
    <cellStyle name="Title 23 4 2 2" xfId="16912" xr:uid="{7FD131B3-B1E2-4D6D-8E0B-0BB630DA9757}"/>
    <cellStyle name="Title 23 4 3" xfId="16913" xr:uid="{40D6C342-B86A-4C95-8D29-96A93F256DFF}"/>
    <cellStyle name="Title 23 4 3 2" xfId="16914" xr:uid="{589813FC-6F74-4FA4-ABA0-C648FB8BC786}"/>
    <cellStyle name="Title 23 4 4" xfId="16915" xr:uid="{A3C3F069-FB8D-44BB-A300-F1E3500BFB60}"/>
    <cellStyle name="Title 23 5" xfId="16916" xr:uid="{F077EDF0-AB91-4D33-BAB2-B15FF56814D7}"/>
    <cellStyle name="Title 23 5 2" xfId="16917" xr:uid="{72F80FC8-2999-458D-A6D6-A73D6A174D48}"/>
    <cellStyle name="Title 23 5 2 2" xfId="16918" xr:uid="{792570D1-8950-474B-B1BC-500EFC9AFC7E}"/>
    <cellStyle name="Title 23 5 3" xfId="16919" xr:uid="{844D2E26-8231-4867-8703-F473C653C57C}"/>
    <cellStyle name="Title 23 5 3 2" xfId="16920" xr:uid="{ECA42B20-358E-41D7-9D8A-20FCA45C9553}"/>
    <cellStyle name="Title 23 5 4" xfId="16921" xr:uid="{1F2E54E2-562C-40B7-B116-CBD22998301E}"/>
    <cellStyle name="Title 23 5 4 2" xfId="16922" xr:uid="{4B930423-0728-4511-A041-63A4823A97AF}"/>
    <cellStyle name="Title 23 5 5" xfId="16923" xr:uid="{69F665F0-A0E1-49A1-83E2-B1FE315AF413}"/>
    <cellStyle name="Title 23 6" xfId="16924" xr:uid="{1399EAED-9617-4E11-9F12-481433ECB481}"/>
    <cellStyle name="Title 23 6 2" xfId="16925" xr:uid="{CFBBCA79-5635-4061-A86B-E1D07F65FF58}"/>
    <cellStyle name="Title 23 6 2 2" xfId="16926" xr:uid="{99CB1C18-5F09-4AC9-A126-374E4A106B07}"/>
    <cellStyle name="Title 23 6 3" xfId="16927" xr:uid="{95F6BBC0-9D33-4B98-9D9E-A5EB37B54E0F}"/>
    <cellStyle name="Title 23 6 3 2" xfId="16928" xr:uid="{DCDE5014-0903-4070-8B59-E0AF1BEDFBC2}"/>
    <cellStyle name="Title 23 6 4" xfId="16929" xr:uid="{6B20508E-9B4F-4A4F-B887-820782411515}"/>
    <cellStyle name="Title 23 7" xfId="16930" xr:uid="{7FCAFC2D-6F82-4ED5-B81A-91A4D68D5E22}"/>
    <cellStyle name="Title 23 7 2" xfId="16931" xr:uid="{07E2DB26-2FA6-423D-A8E5-A2D5311B09BD}"/>
    <cellStyle name="Title 23 8" xfId="16932" xr:uid="{1E9E8BAB-CD98-461C-8CB8-A24716575680}"/>
    <cellStyle name="Title 23 8 2" xfId="16933" xr:uid="{563EE9E2-3E61-42E1-BF34-F6208F03825C}"/>
    <cellStyle name="Title 23 9" xfId="16934" xr:uid="{ECEB2BDA-9EA6-4C52-B53E-BFDCA2A11ED0}"/>
    <cellStyle name="Title 23 9 2" xfId="16935" xr:uid="{FCE23059-3FA0-4741-95A8-E2E6433E2FBC}"/>
    <cellStyle name="Title 24" xfId="3226" xr:uid="{00000000-0005-0000-0000-000023120000}"/>
    <cellStyle name="Title 24 10" xfId="16937" xr:uid="{C31F26CA-17F1-496C-8377-DFF55A958161}"/>
    <cellStyle name="Title 24 11" xfId="16938" xr:uid="{358DB2DF-DFEC-409D-8FA0-CB743306761C}"/>
    <cellStyle name="Title 24 12" xfId="16936" xr:uid="{C8FD0F3D-D2A7-470A-A133-4FB28222FACB}"/>
    <cellStyle name="Title 24 2" xfId="16939" xr:uid="{D48D8C6A-7244-4914-BCD2-87D55EAD0590}"/>
    <cellStyle name="Title 24 2 2" xfId="16940" xr:uid="{F14096C3-B7B0-40C5-AED9-05537E12FBA1}"/>
    <cellStyle name="Title 24 2 2 2" xfId="16941" xr:uid="{46CA419C-7C66-4CAC-A6EC-3E319DC26746}"/>
    <cellStyle name="Title 24 2 3" xfId="16942" xr:uid="{CE52FCD4-3238-4597-80B6-3A786DBA57A9}"/>
    <cellStyle name="Title 24 2 3 2" xfId="16943" xr:uid="{FCEB8EAD-32EB-4583-B4E7-E645256CC453}"/>
    <cellStyle name="Title 24 2 4" xfId="16944" xr:uid="{C377F2D4-5360-4113-9665-E83364A02159}"/>
    <cellStyle name="Title 24 2 5" xfId="16945" xr:uid="{72982439-6F04-429D-AA93-6714849F7242}"/>
    <cellStyle name="Title 24 3" xfId="16946" xr:uid="{459CC691-F09C-4EF4-B662-CA097069C1E1}"/>
    <cellStyle name="Title 24 3 2" xfId="16947" xr:uid="{16D1D72E-A7AB-4EA0-927D-865387BD5012}"/>
    <cellStyle name="Title 24 3 2 2" xfId="16948" xr:uid="{E73CA60F-9AD6-4CE1-9972-7AC3FECA71F3}"/>
    <cellStyle name="Title 24 3 3" xfId="16949" xr:uid="{116ECAE4-1A6E-4743-9C8E-7FF87F05637E}"/>
    <cellStyle name="Title 24 3 3 2" xfId="16950" xr:uid="{33B54AF1-0EB3-4412-B30E-7B2704BF9291}"/>
    <cellStyle name="Title 24 3 4" xfId="16951" xr:uid="{CC9D6B1A-839A-4706-BB1D-8297FEBB0B29}"/>
    <cellStyle name="Title 24 4" xfId="16952" xr:uid="{EAAF0F6E-EC96-42EE-92E4-3096D39C1032}"/>
    <cellStyle name="Title 24 4 2" xfId="16953" xr:uid="{51C0323B-E072-4F26-8C81-0D0770DFBE5C}"/>
    <cellStyle name="Title 24 4 2 2" xfId="16954" xr:uid="{99A0E5D9-7738-4956-8D8B-C10EE0C87064}"/>
    <cellStyle name="Title 24 4 3" xfId="16955" xr:uid="{B967552A-6E4E-46DE-8075-E79EF5D04DC9}"/>
    <cellStyle name="Title 24 4 3 2" xfId="16956" xr:uid="{A1BCE5D5-6C77-4E48-897A-B91AF90CC915}"/>
    <cellStyle name="Title 24 4 4" xfId="16957" xr:uid="{CD7E0797-8873-49C4-9BC0-A0533317F881}"/>
    <cellStyle name="Title 24 5" xfId="16958" xr:uid="{4347CAF7-69BF-4052-BD84-242104F5DA0C}"/>
    <cellStyle name="Title 24 5 2" xfId="16959" xr:uid="{8E920084-5711-4361-8465-0F6D22A50B33}"/>
    <cellStyle name="Title 24 5 2 2" xfId="16960" xr:uid="{67D31F70-2AF2-4F42-B422-4F489F658347}"/>
    <cellStyle name="Title 24 5 3" xfId="16961" xr:uid="{7C60DCFA-5FA0-49C3-A01C-DE25E33C44A0}"/>
    <cellStyle name="Title 24 5 3 2" xfId="16962" xr:uid="{E03C018E-286F-4636-A002-000F8EA801A2}"/>
    <cellStyle name="Title 24 5 4" xfId="16963" xr:uid="{C40FDE34-DE48-434D-9119-363CD1689E8E}"/>
    <cellStyle name="Title 24 5 4 2" xfId="16964" xr:uid="{F1E40415-72BF-43A2-AB41-BFFF9BD08B8D}"/>
    <cellStyle name="Title 24 5 5" xfId="16965" xr:uid="{8C687438-F111-4BEF-AE52-CBC3519F00DF}"/>
    <cellStyle name="Title 24 6" xfId="16966" xr:uid="{DE883702-0170-4DEB-83EA-CEA5A20FB9BB}"/>
    <cellStyle name="Title 24 6 2" xfId="16967" xr:uid="{C3DE76C0-94EC-4D63-B729-1615EC0B2C3A}"/>
    <cellStyle name="Title 24 6 2 2" xfId="16968" xr:uid="{010DCB2B-E03D-49AE-90F5-FC6CD38F36C6}"/>
    <cellStyle name="Title 24 6 3" xfId="16969" xr:uid="{E81FBD13-6460-48D9-A4C2-2319A2F62402}"/>
    <cellStyle name="Title 24 6 3 2" xfId="16970" xr:uid="{4C1E8269-17D0-4C91-85B5-44EE56092CCB}"/>
    <cellStyle name="Title 24 6 4" xfId="16971" xr:uid="{177A96EE-44DB-4A87-99BA-CF4837B23CB1}"/>
    <cellStyle name="Title 24 7" xfId="16972" xr:uid="{C000BDAC-A73B-4D78-B8EC-491A2E35DFA9}"/>
    <cellStyle name="Title 24 7 2" xfId="16973" xr:uid="{9D4059D5-E7B1-4060-9170-181D822A0630}"/>
    <cellStyle name="Title 24 8" xfId="16974" xr:uid="{D2919453-E5A7-44B8-9E21-EB2FECDF925B}"/>
    <cellStyle name="Title 24 8 2" xfId="16975" xr:uid="{976A2A57-172E-4562-B0FA-CEDA977EC0F0}"/>
    <cellStyle name="Title 24 9" xfId="16976" xr:uid="{7C15B871-0386-4925-B3F8-F8B3A72BF0C6}"/>
    <cellStyle name="Title 24 9 2" xfId="16977" xr:uid="{AB0C353D-DF1D-44C5-B610-975FF31A6EE0}"/>
    <cellStyle name="Title 25" xfId="3227" xr:uid="{00000000-0005-0000-0000-000024120000}"/>
    <cellStyle name="Title 25 10" xfId="16979" xr:uid="{5AFE1130-1F80-4510-BB8A-F12EF7219A0B}"/>
    <cellStyle name="Title 25 11" xfId="16980" xr:uid="{70CD2BA8-792C-4910-8F61-26F523786F7E}"/>
    <cellStyle name="Title 25 12" xfId="16978" xr:uid="{1D047CB1-0C50-47BA-A3AB-19B67DEAC689}"/>
    <cellStyle name="Title 25 2" xfId="16981" xr:uid="{694B2683-4F5F-4994-BD06-FEA72051BAD7}"/>
    <cellStyle name="Title 25 2 2" xfId="16982" xr:uid="{124CBE70-4A21-43FF-AED6-F40EF31F8566}"/>
    <cellStyle name="Title 25 2 2 2" xfId="16983" xr:uid="{7B0559A4-0701-4C88-BB73-5CA2D9F87FAA}"/>
    <cellStyle name="Title 25 2 3" xfId="16984" xr:uid="{E72F03C3-5904-4173-ADB5-86CFBB839C22}"/>
    <cellStyle name="Title 25 2 3 2" xfId="16985" xr:uid="{74BD58C8-4A1C-40CC-9176-473ED0997E1F}"/>
    <cellStyle name="Title 25 2 4" xfId="16986" xr:uid="{C4D38798-A989-4C65-BC99-4C18F715E0A3}"/>
    <cellStyle name="Title 25 2 5" xfId="16987" xr:uid="{CDDA2187-672E-4DC6-99DC-7D3AFECB1DB0}"/>
    <cellStyle name="Title 25 3" xfId="16988" xr:uid="{540626C8-7A12-434F-A30A-236E6763F214}"/>
    <cellStyle name="Title 25 3 2" xfId="16989" xr:uid="{B5F77D61-AE4B-4A4B-B04E-13B2357FED82}"/>
    <cellStyle name="Title 25 3 2 2" xfId="16990" xr:uid="{0C071881-10CC-491C-B650-05AF5AFC9971}"/>
    <cellStyle name="Title 25 3 3" xfId="16991" xr:uid="{9089D035-5459-4A77-A1AE-E41AC922B366}"/>
    <cellStyle name="Title 25 3 3 2" xfId="16992" xr:uid="{5BDCF2A2-1779-413F-B9B9-D0A1CEFEACDD}"/>
    <cellStyle name="Title 25 3 4" xfId="16993" xr:uid="{2AE0B41D-A129-4047-9014-1FE16BA3E608}"/>
    <cellStyle name="Title 25 4" xfId="16994" xr:uid="{FC480283-8D41-48A1-AC7C-07A1D0932903}"/>
    <cellStyle name="Title 25 4 2" xfId="16995" xr:uid="{436D6C23-1D1E-4EEA-ABAE-206644A2CEC3}"/>
    <cellStyle name="Title 25 4 2 2" xfId="16996" xr:uid="{C188226D-A0EF-4294-9081-AF4D29B3415A}"/>
    <cellStyle name="Title 25 4 3" xfId="16997" xr:uid="{1C4DAADB-A9CA-4819-AD00-56CC36BFED69}"/>
    <cellStyle name="Title 25 4 3 2" xfId="16998" xr:uid="{65025686-578F-4F7B-B713-3B65E33973DE}"/>
    <cellStyle name="Title 25 4 4" xfId="16999" xr:uid="{01ABA665-9512-43AB-A636-E2D00860F7E6}"/>
    <cellStyle name="Title 25 5" xfId="17000" xr:uid="{EB830E28-445A-4619-B64B-860064393D72}"/>
    <cellStyle name="Title 25 5 2" xfId="17001" xr:uid="{26D7DEDD-DD97-453E-A178-3C67FED59551}"/>
    <cellStyle name="Title 25 5 2 2" xfId="17002" xr:uid="{440E2B10-6EF1-4058-91E3-2E9EFFDD7B69}"/>
    <cellStyle name="Title 25 5 3" xfId="17003" xr:uid="{FF4D83E2-E3E8-4C79-8F6C-57EFA85B6994}"/>
    <cellStyle name="Title 25 5 3 2" xfId="17004" xr:uid="{74F9895A-7215-4BF7-9FB9-52BE7702BADA}"/>
    <cellStyle name="Title 25 5 4" xfId="17005" xr:uid="{9A5B53DB-B812-4DA6-A5AC-945A065385A0}"/>
    <cellStyle name="Title 25 5 4 2" xfId="17006" xr:uid="{A6253CBE-3C3D-45B5-8A92-DD588D7E9404}"/>
    <cellStyle name="Title 25 5 5" xfId="17007" xr:uid="{4DCC4F1E-A15E-452B-9DFF-3A5E117D4A0E}"/>
    <cellStyle name="Title 25 6" xfId="17008" xr:uid="{9E864571-A047-42D0-9BEE-402DD57EED92}"/>
    <cellStyle name="Title 25 6 2" xfId="17009" xr:uid="{0E4C906D-AB93-4818-B78A-D5261D743C67}"/>
    <cellStyle name="Title 25 6 2 2" xfId="17010" xr:uid="{B9A42621-4979-44FB-977D-0B635F007FAB}"/>
    <cellStyle name="Title 25 6 3" xfId="17011" xr:uid="{E63852E1-A172-4672-84F7-C188BEF25B6F}"/>
    <cellStyle name="Title 25 6 3 2" xfId="17012" xr:uid="{65E3C1BB-2129-4F60-B08C-16101AE37BBC}"/>
    <cellStyle name="Title 25 6 4" xfId="17013" xr:uid="{125204F8-FB7C-4A6D-94C7-D8B1CBF0903A}"/>
    <cellStyle name="Title 25 7" xfId="17014" xr:uid="{E99A9C4C-56F3-48B2-A514-365BF0A4E436}"/>
    <cellStyle name="Title 25 7 2" xfId="17015" xr:uid="{4F99E882-FFFD-46CF-933C-79C8E6E7401D}"/>
    <cellStyle name="Title 25 8" xfId="17016" xr:uid="{FCDB3960-B71E-47CB-8BA6-D954C6484DF9}"/>
    <cellStyle name="Title 25 8 2" xfId="17017" xr:uid="{3A3A83A8-961B-46AA-A95B-9E6AC26B067D}"/>
    <cellStyle name="Title 25 9" xfId="17018" xr:uid="{783C9FD8-548A-414E-A60B-DDDDA4E34C21}"/>
    <cellStyle name="Title 25 9 2" xfId="17019" xr:uid="{311173AA-4A5A-4625-8830-4E810F3F449F}"/>
    <cellStyle name="Title 26" xfId="3228" xr:uid="{00000000-0005-0000-0000-000025120000}"/>
    <cellStyle name="Title 26 10" xfId="17021" xr:uid="{575610C1-EBDB-4985-AE79-10A43BE65D4B}"/>
    <cellStyle name="Title 26 11" xfId="17022" xr:uid="{73905143-8B2D-48A1-BAC3-5A0179E05903}"/>
    <cellStyle name="Title 26 12" xfId="17020" xr:uid="{A4BABBB4-F8A6-4527-947D-757709906F31}"/>
    <cellStyle name="Title 26 2" xfId="17023" xr:uid="{5246FCDF-A654-4154-BD19-0DE5D5079214}"/>
    <cellStyle name="Title 26 2 2" xfId="17024" xr:uid="{C0E7FC6F-0509-454F-9C6B-2FF10FAC0C08}"/>
    <cellStyle name="Title 26 2 2 2" xfId="17025" xr:uid="{0FE0AC1D-E0F7-457C-9BF9-E18C5B62810E}"/>
    <cellStyle name="Title 26 2 3" xfId="17026" xr:uid="{FF86278C-BD09-48AB-93FB-D4097AF01C5B}"/>
    <cellStyle name="Title 26 2 3 2" xfId="17027" xr:uid="{9CC126E1-292B-4BA3-84DA-B913A2BF5CC4}"/>
    <cellStyle name="Title 26 2 4" xfId="17028" xr:uid="{C6F0F3D0-6CE0-4EA7-BBEC-66EDF286A117}"/>
    <cellStyle name="Title 26 2 5" xfId="17029" xr:uid="{E7AD570F-A8DC-4FC4-9582-83078184DA55}"/>
    <cellStyle name="Title 26 3" xfId="17030" xr:uid="{D19428D8-C921-4B5E-8DE3-490268C37515}"/>
    <cellStyle name="Title 26 3 2" xfId="17031" xr:uid="{B0F21F5D-8A64-4FBA-82BF-075992890C34}"/>
    <cellStyle name="Title 26 3 2 2" xfId="17032" xr:uid="{AB1F5102-0989-4151-ACCC-2FB9450B7197}"/>
    <cellStyle name="Title 26 3 3" xfId="17033" xr:uid="{FC015177-EB21-423F-B172-15DAADBD237E}"/>
    <cellStyle name="Title 26 3 3 2" xfId="17034" xr:uid="{42AC6CB8-1E7F-4C05-B68A-6E1E8F52187B}"/>
    <cellStyle name="Title 26 3 4" xfId="17035" xr:uid="{7D686766-699C-4014-9ACF-9875139A5055}"/>
    <cellStyle name="Title 26 4" xfId="17036" xr:uid="{C06744C8-38CB-4369-BFD7-B2ACE2F53FB9}"/>
    <cellStyle name="Title 26 4 2" xfId="17037" xr:uid="{96F2DA94-F46B-4C1A-BED0-E0C796ED2DCE}"/>
    <cellStyle name="Title 26 4 2 2" xfId="17038" xr:uid="{35F96C11-D372-4D23-AC7E-25A2E5D975D1}"/>
    <cellStyle name="Title 26 4 3" xfId="17039" xr:uid="{FD31CD4C-940D-4586-A219-162BF9A3864B}"/>
    <cellStyle name="Title 26 4 3 2" xfId="17040" xr:uid="{5F26ED76-81C8-4843-B5B1-14EAA8698A51}"/>
    <cellStyle name="Title 26 4 4" xfId="17041" xr:uid="{ED7A78F3-EC76-4155-B2D8-5D9045F7F611}"/>
    <cellStyle name="Title 26 5" xfId="17042" xr:uid="{F09B2078-73FF-44E6-95DA-A09B7ABC4B4A}"/>
    <cellStyle name="Title 26 5 2" xfId="17043" xr:uid="{9E22D805-C3B3-431E-B0C3-D7137778FA08}"/>
    <cellStyle name="Title 26 5 2 2" xfId="17044" xr:uid="{FB9F9D4C-2F24-4223-9CCD-EFB45CAA2F4C}"/>
    <cellStyle name="Title 26 5 3" xfId="17045" xr:uid="{729876AE-935E-4334-AEE2-6F376DC42BA5}"/>
    <cellStyle name="Title 26 5 3 2" xfId="17046" xr:uid="{A207EA1F-D31D-4EBA-B581-0F59A12FBA28}"/>
    <cellStyle name="Title 26 5 4" xfId="17047" xr:uid="{208D4199-C347-4350-A3A6-620A9D97E0D8}"/>
    <cellStyle name="Title 26 5 4 2" xfId="17048" xr:uid="{31830656-8555-41BB-81E4-A337F1CB9AB9}"/>
    <cellStyle name="Title 26 5 5" xfId="17049" xr:uid="{CF1F39C1-94B8-444F-95C5-56616BE6848D}"/>
    <cellStyle name="Title 26 6" xfId="17050" xr:uid="{4FC07C81-6981-4934-884E-A12934EFB710}"/>
    <cellStyle name="Title 26 6 2" xfId="17051" xr:uid="{F33156C4-9B3B-4F4F-877D-457CA940D293}"/>
    <cellStyle name="Title 26 6 2 2" xfId="17052" xr:uid="{E4B7F8B8-E435-4C9B-BF82-EF1114C79E2E}"/>
    <cellStyle name="Title 26 6 3" xfId="17053" xr:uid="{B1AEA79A-7BE8-47AC-92AA-5DCF7580500B}"/>
    <cellStyle name="Title 26 6 3 2" xfId="17054" xr:uid="{E835F0C2-872F-485E-8CD9-14D900FAB1CF}"/>
    <cellStyle name="Title 26 6 4" xfId="17055" xr:uid="{56F65B8C-DEE6-4A60-9135-B4EDAD402482}"/>
    <cellStyle name="Title 26 7" xfId="17056" xr:uid="{652DE1E5-D203-44F1-91D8-0B9EA302B466}"/>
    <cellStyle name="Title 26 7 2" xfId="17057" xr:uid="{2FD1F288-2375-4A52-9981-56EB62AC29BD}"/>
    <cellStyle name="Title 26 8" xfId="17058" xr:uid="{C7A1DB5E-BF2F-42FE-8144-C44225200F2C}"/>
    <cellStyle name="Title 26 8 2" xfId="17059" xr:uid="{0D99A361-DCA3-47BE-AF4E-407D399DDCAA}"/>
    <cellStyle name="Title 26 9" xfId="17060" xr:uid="{EED0DC9F-DCEF-40CC-A435-6B532AE367EF}"/>
    <cellStyle name="Title 26 9 2" xfId="17061" xr:uid="{4C52EFA3-EA32-4402-B30F-EBCF414BFD6C}"/>
    <cellStyle name="Title 27" xfId="3229" xr:uid="{00000000-0005-0000-0000-000026120000}"/>
    <cellStyle name="Title 27 10" xfId="17063" xr:uid="{FEE33809-102A-4A48-8CE5-D7857E883E8B}"/>
    <cellStyle name="Title 27 11" xfId="17064" xr:uid="{4BCB0E6D-6CED-4F24-BEBD-8EABAA8A467B}"/>
    <cellStyle name="Title 27 12" xfId="17062" xr:uid="{6B5138DF-1C69-48EE-9663-33ED2D10B1CA}"/>
    <cellStyle name="Title 27 2" xfId="17065" xr:uid="{3197A2D3-CE52-4227-B6A5-355842C6125A}"/>
    <cellStyle name="Title 27 2 2" xfId="17066" xr:uid="{392AB081-C876-489B-8839-87DAA7EEC938}"/>
    <cellStyle name="Title 27 2 2 2" xfId="17067" xr:uid="{3D58DF2D-C5E4-4604-BC9E-2237D14DE678}"/>
    <cellStyle name="Title 27 2 3" xfId="17068" xr:uid="{A58DB1DD-142B-4D10-B55F-E331F3E1EDFF}"/>
    <cellStyle name="Title 27 2 3 2" xfId="17069" xr:uid="{E34EAE82-258E-47ED-BEEA-8B683DDF3639}"/>
    <cellStyle name="Title 27 2 4" xfId="17070" xr:uid="{0203B48E-6EDF-456B-B2A2-258467C5B1CC}"/>
    <cellStyle name="Title 27 2 5" xfId="17071" xr:uid="{3F5B7FA6-903F-4A96-92E8-2519267C6294}"/>
    <cellStyle name="Title 27 3" xfId="17072" xr:uid="{100532FC-3BD7-4F9D-98F0-D08F3DAA7197}"/>
    <cellStyle name="Title 27 3 2" xfId="17073" xr:uid="{8254B00B-E5D9-43F6-9DC8-8F9AF39B5040}"/>
    <cellStyle name="Title 27 3 2 2" xfId="17074" xr:uid="{4080790F-1B5E-4162-8A3D-FCD68842CFDC}"/>
    <cellStyle name="Title 27 3 3" xfId="17075" xr:uid="{36839680-0FBE-4FCE-BEBB-BC1211D0BF76}"/>
    <cellStyle name="Title 27 3 3 2" xfId="17076" xr:uid="{FC4E1749-A3BE-454F-9149-0D79CED5E8CC}"/>
    <cellStyle name="Title 27 3 4" xfId="17077" xr:uid="{977C1C35-9B8E-415E-9BA7-D8B5CE560FA1}"/>
    <cellStyle name="Title 27 4" xfId="17078" xr:uid="{346A5417-7BB1-4EDE-9139-FFB99B888BF3}"/>
    <cellStyle name="Title 27 4 2" xfId="17079" xr:uid="{44582051-D755-4035-9B27-2790C529EF49}"/>
    <cellStyle name="Title 27 4 2 2" xfId="17080" xr:uid="{338CD5BD-CF91-4CCA-9DAB-AE64F8A33A55}"/>
    <cellStyle name="Title 27 4 3" xfId="17081" xr:uid="{FB352425-CA26-497D-BD20-D7DCCE8710D6}"/>
    <cellStyle name="Title 27 4 3 2" xfId="17082" xr:uid="{1B07B113-104D-4A52-84B6-54DA2FFCCDB8}"/>
    <cellStyle name="Title 27 4 4" xfId="17083" xr:uid="{527284A9-850C-4C80-BB02-3DBA9133DD5D}"/>
    <cellStyle name="Title 27 5" xfId="17084" xr:uid="{D26A48F1-C308-49B7-911D-BB51D2A4C512}"/>
    <cellStyle name="Title 27 5 2" xfId="17085" xr:uid="{8DBE7273-35FB-4355-A0B5-9081E9A83A84}"/>
    <cellStyle name="Title 27 5 2 2" xfId="17086" xr:uid="{17AB4757-9F8F-4C97-A36B-363A17AD5BEF}"/>
    <cellStyle name="Title 27 5 3" xfId="17087" xr:uid="{DB852B87-3F44-443E-9B4A-EBC0F955075D}"/>
    <cellStyle name="Title 27 5 3 2" xfId="17088" xr:uid="{E7A08897-F9AF-4611-AB5C-448E690C00C2}"/>
    <cellStyle name="Title 27 5 4" xfId="17089" xr:uid="{34048874-101B-40EE-A15D-82A7769D5286}"/>
    <cellStyle name="Title 27 5 4 2" xfId="17090" xr:uid="{21FC7CA8-21A4-4171-8A47-331858AB1E19}"/>
    <cellStyle name="Title 27 5 5" xfId="17091" xr:uid="{F03056A7-F2AA-4CF7-8811-CFD55CA7E39F}"/>
    <cellStyle name="Title 27 6" xfId="17092" xr:uid="{909AF82F-0DB4-4DEB-9901-71629FB86B1B}"/>
    <cellStyle name="Title 27 6 2" xfId="17093" xr:uid="{5A7C6FBE-D146-435C-B793-8F5BD5E69269}"/>
    <cellStyle name="Title 27 6 2 2" xfId="17094" xr:uid="{AB78E21F-BEC6-4A6B-875E-13D11916E0CB}"/>
    <cellStyle name="Title 27 6 3" xfId="17095" xr:uid="{28775757-A3D8-4E56-BF66-016F30EA6F64}"/>
    <cellStyle name="Title 27 6 3 2" xfId="17096" xr:uid="{30D7D229-8C06-44A6-851A-570B94F24329}"/>
    <cellStyle name="Title 27 6 4" xfId="17097" xr:uid="{FBEA5486-7F36-4C68-8D93-52477A08B9C8}"/>
    <cellStyle name="Title 27 7" xfId="17098" xr:uid="{40E7E8C3-5E6D-4866-8A52-2CA47BFECEEA}"/>
    <cellStyle name="Title 27 7 2" xfId="17099" xr:uid="{C9366EF3-1F7B-46A0-A1DF-9736BEEFD65B}"/>
    <cellStyle name="Title 27 8" xfId="17100" xr:uid="{997313CD-4E05-4767-8236-C06FB31045BC}"/>
    <cellStyle name="Title 27 8 2" xfId="17101" xr:uid="{88675945-BF79-4D03-8BD0-580BD7D0FF06}"/>
    <cellStyle name="Title 27 9" xfId="17102" xr:uid="{51766860-5CA3-4D14-AFBB-E88773E2C2F9}"/>
    <cellStyle name="Title 27 9 2" xfId="17103" xr:uid="{4F92C4FD-293F-445D-908A-301B0B89C9B7}"/>
    <cellStyle name="Title 28" xfId="3230" xr:uid="{00000000-0005-0000-0000-000027120000}"/>
    <cellStyle name="Title 28 10" xfId="17105" xr:uid="{7659B73F-4DF0-4B5F-85A6-239CF4B57715}"/>
    <cellStyle name="Title 28 11" xfId="17106" xr:uid="{5EAE6F6B-576F-4067-9828-058828672CD3}"/>
    <cellStyle name="Title 28 12" xfId="17104" xr:uid="{CE864BA3-AB1F-4EF2-8E72-EC11E27958AF}"/>
    <cellStyle name="Title 28 2" xfId="17107" xr:uid="{8385FBEF-2BEE-458B-BA83-5C4177C83E97}"/>
    <cellStyle name="Title 28 2 2" xfId="17108" xr:uid="{2698F276-EBAF-4032-B386-3B7CE432E3C7}"/>
    <cellStyle name="Title 28 2 2 2" xfId="17109" xr:uid="{349E6FA6-DEFB-4287-8895-DED99E4A1EF7}"/>
    <cellStyle name="Title 28 2 3" xfId="17110" xr:uid="{129123CB-D792-4B83-AE62-50C987911ECC}"/>
    <cellStyle name="Title 28 2 3 2" xfId="17111" xr:uid="{AD50A95C-83C8-400E-BB7A-FC5E35F52BD7}"/>
    <cellStyle name="Title 28 2 4" xfId="17112" xr:uid="{7F29C8C0-CFD0-41A8-9245-8B1211CBCA2A}"/>
    <cellStyle name="Title 28 2 5" xfId="17113" xr:uid="{7F11DD09-9F85-4414-AB87-10A044A4ED45}"/>
    <cellStyle name="Title 28 3" xfId="17114" xr:uid="{F28883F8-181E-46EF-BB3B-35AE1C01D1A3}"/>
    <cellStyle name="Title 28 3 2" xfId="17115" xr:uid="{353F30DE-8AA4-45E3-9C16-176D320839D3}"/>
    <cellStyle name="Title 28 3 2 2" xfId="17116" xr:uid="{162290D5-ED3C-42B5-9E06-FAE0E0E211CD}"/>
    <cellStyle name="Title 28 3 3" xfId="17117" xr:uid="{3E28B948-71F2-497A-9BEB-BE2D38DC061C}"/>
    <cellStyle name="Title 28 3 3 2" xfId="17118" xr:uid="{7A8CE523-1A5A-456D-976E-5BD1B0202D3D}"/>
    <cellStyle name="Title 28 3 4" xfId="17119" xr:uid="{B1A47AA2-CC4C-4FC7-BFA9-4313DB6C0630}"/>
    <cellStyle name="Title 28 4" xfId="17120" xr:uid="{30E3F8FB-FAAB-4BD7-B073-C0597AD2559E}"/>
    <cellStyle name="Title 28 4 2" xfId="17121" xr:uid="{9EB99A95-4EE8-4A47-BB5C-5A2B2021FAB3}"/>
    <cellStyle name="Title 28 4 2 2" xfId="17122" xr:uid="{8DC62A3B-DD99-42FC-99DD-C40AC18BCBEB}"/>
    <cellStyle name="Title 28 4 3" xfId="17123" xr:uid="{98F0D706-F0BE-4121-8B89-F090BA63E981}"/>
    <cellStyle name="Title 28 4 3 2" xfId="17124" xr:uid="{B0EF34D7-7E79-4BF2-9AC0-88191AE15EE6}"/>
    <cellStyle name="Title 28 4 4" xfId="17125" xr:uid="{3BD8E8B2-8295-4E2B-8482-85C2DC8944EA}"/>
    <cellStyle name="Title 28 5" xfId="17126" xr:uid="{76AB94FA-8648-4244-900B-10411E235124}"/>
    <cellStyle name="Title 28 5 2" xfId="17127" xr:uid="{90B7E597-BD95-4F89-B241-01223B2CC6B3}"/>
    <cellStyle name="Title 28 5 2 2" xfId="17128" xr:uid="{E584AF08-5685-4859-91CA-AA875CAF67F5}"/>
    <cellStyle name="Title 28 5 3" xfId="17129" xr:uid="{3EE95F92-DFAC-4A70-B299-E84C2B166E4B}"/>
    <cellStyle name="Title 28 5 3 2" xfId="17130" xr:uid="{4E666138-0D70-4825-93A7-BE0E0F56186C}"/>
    <cellStyle name="Title 28 5 4" xfId="17131" xr:uid="{4A50D2A5-0544-4BE2-BE97-E2196EB67F70}"/>
    <cellStyle name="Title 28 5 4 2" xfId="17132" xr:uid="{71F9AB17-83CA-4703-B971-F90198A3F64A}"/>
    <cellStyle name="Title 28 5 5" xfId="17133" xr:uid="{E2BC495C-E5D4-4C08-AE82-98A8CDEF0605}"/>
    <cellStyle name="Title 28 6" xfId="17134" xr:uid="{6D218E1C-88D2-487F-B88D-C6DFDA352127}"/>
    <cellStyle name="Title 28 6 2" xfId="17135" xr:uid="{766BB2A8-2956-4211-BF7D-734F2E9561C8}"/>
    <cellStyle name="Title 28 6 2 2" xfId="17136" xr:uid="{3F8672C1-A636-4394-9DF1-F4F84DAD1C00}"/>
    <cellStyle name="Title 28 6 3" xfId="17137" xr:uid="{4DFE49A2-C642-4D95-A7F7-B83326EF9D64}"/>
    <cellStyle name="Title 28 6 3 2" xfId="17138" xr:uid="{84144509-FE76-4485-8933-70B34E8C7B9C}"/>
    <cellStyle name="Title 28 6 4" xfId="17139" xr:uid="{20091FDB-408F-43A7-A329-27E2B35FDD64}"/>
    <cellStyle name="Title 28 7" xfId="17140" xr:uid="{9465BFBF-6F52-4B32-BCB4-6347DEA634DF}"/>
    <cellStyle name="Title 28 7 2" xfId="17141" xr:uid="{A73DA7E8-FE82-4846-829C-56E9AA0F0DDA}"/>
    <cellStyle name="Title 28 8" xfId="17142" xr:uid="{55CFD9F6-5033-42A7-A6D5-1079AEEC9E93}"/>
    <cellStyle name="Title 28 8 2" xfId="17143" xr:uid="{F40F8F3B-C7D5-4D04-847C-C2CA980F6DD3}"/>
    <cellStyle name="Title 28 9" xfId="17144" xr:uid="{534A5425-77DF-41FC-97BD-CA1D86734462}"/>
    <cellStyle name="Title 28 9 2" xfId="17145" xr:uid="{37ED6432-F82E-4B18-9A02-58E74EB76022}"/>
    <cellStyle name="Title 29" xfId="3231" xr:uid="{00000000-0005-0000-0000-000028120000}"/>
    <cellStyle name="Title 29 10" xfId="17147" xr:uid="{BF09D7FE-D600-4563-BF1C-2FE07D949E13}"/>
    <cellStyle name="Title 29 11" xfId="17148" xr:uid="{595AF1ED-5268-437F-9137-941F44E5EC75}"/>
    <cellStyle name="Title 29 12" xfId="17146" xr:uid="{25FFA336-3AC4-4CAD-9776-148CE6093E1B}"/>
    <cellStyle name="Title 29 2" xfId="17149" xr:uid="{44E833DF-BC5D-4B54-A3BC-CE2323C13F46}"/>
    <cellStyle name="Title 29 2 2" xfId="17150" xr:uid="{E38BD7EC-AEB0-4F33-B72C-B6DC6A1493A6}"/>
    <cellStyle name="Title 29 2 2 2" xfId="17151" xr:uid="{46EFEFE4-4C4B-4908-9D82-283634E87410}"/>
    <cellStyle name="Title 29 2 3" xfId="17152" xr:uid="{7C1AD38F-9353-443A-A273-4337A080715D}"/>
    <cellStyle name="Title 29 2 3 2" xfId="17153" xr:uid="{EB75EC1F-4D2A-4827-B304-543F21EB924A}"/>
    <cellStyle name="Title 29 2 4" xfId="17154" xr:uid="{1C1BF7F5-68B4-48C0-A719-50BC1C1F06B5}"/>
    <cellStyle name="Title 29 2 5" xfId="17155" xr:uid="{A9155C15-C257-4FD6-AFFE-3BBE45A42C5E}"/>
    <cellStyle name="Title 29 3" xfId="17156" xr:uid="{D7F67857-1FE0-493E-A19C-FB1F3AF67FB7}"/>
    <cellStyle name="Title 29 3 2" xfId="17157" xr:uid="{B1CCF97D-FEA5-46FD-838C-B912C123F451}"/>
    <cellStyle name="Title 29 3 2 2" xfId="17158" xr:uid="{4CD5812C-5C29-4CDD-A44D-FCFFDEE8E98D}"/>
    <cellStyle name="Title 29 3 3" xfId="17159" xr:uid="{94C35C4D-1CB8-40EB-9502-9632CF631B11}"/>
    <cellStyle name="Title 29 3 3 2" xfId="17160" xr:uid="{F3B646B4-F4A1-48CD-92AD-1E7094887D63}"/>
    <cellStyle name="Title 29 3 4" xfId="17161" xr:uid="{CA7FDC88-9A4C-4F17-B55F-91CD28486125}"/>
    <cellStyle name="Title 29 4" xfId="17162" xr:uid="{B30C5C42-7B75-49C1-9538-058E28F5ADD1}"/>
    <cellStyle name="Title 29 4 2" xfId="17163" xr:uid="{72CCECDA-16A6-47AA-9F7C-52D1BCE29920}"/>
    <cellStyle name="Title 29 4 2 2" xfId="17164" xr:uid="{3A2D89A2-2E5A-4CB5-9F5B-DEBACDF276E2}"/>
    <cellStyle name="Title 29 4 3" xfId="17165" xr:uid="{BBECB829-566E-4407-8928-08A77DD482F4}"/>
    <cellStyle name="Title 29 4 3 2" xfId="17166" xr:uid="{9AA04FFC-9D95-4568-B466-94FB84BB9B45}"/>
    <cellStyle name="Title 29 4 4" xfId="17167" xr:uid="{D26212F2-2E5A-42D4-B216-F3A51BDF79C5}"/>
    <cellStyle name="Title 29 5" xfId="17168" xr:uid="{9B0292E7-A3C2-48B5-9EAD-9A75500C3D4F}"/>
    <cellStyle name="Title 29 5 2" xfId="17169" xr:uid="{DD3C9189-EA34-4DF7-835B-BFF18FDEEC31}"/>
    <cellStyle name="Title 29 5 2 2" xfId="17170" xr:uid="{E070FA10-8664-448D-8E59-8864E828C9BD}"/>
    <cellStyle name="Title 29 5 3" xfId="17171" xr:uid="{7DEE222E-CF93-440F-A1AC-E78F4BC7E881}"/>
    <cellStyle name="Title 29 5 3 2" xfId="17172" xr:uid="{38FE2940-C5B9-41B1-A520-ACA769AD4406}"/>
    <cellStyle name="Title 29 5 4" xfId="17173" xr:uid="{39736295-BC92-45C2-A522-265069EA2928}"/>
    <cellStyle name="Title 29 5 4 2" xfId="17174" xr:uid="{CD9A82D4-95A0-4D74-A5E0-E1C6C3DA9BFF}"/>
    <cellStyle name="Title 29 5 5" xfId="17175" xr:uid="{3E82F9EA-7378-4C1B-963C-0B4141C14A42}"/>
    <cellStyle name="Title 29 6" xfId="17176" xr:uid="{ED5312B4-A015-4AB3-A861-0A0C09B20824}"/>
    <cellStyle name="Title 29 6 2" xfId="17177" xr:uid="{37B1A039-06C5-4394-9DF4-D7A450CEA6EF}"/>
    <cellStyle name="Title 29 6 2 2" xfId="17178" xr:uid="{7DF2B470-5546-46ED-86F0-5FABC6A3738A}"/>
    <cellStyle name="Title 29 6 3" xfId="17179" xr:uid="{02866F33-075A-4C8C-9D77-5F025366DC48}"/>
    <cellStyle name="Title 29 6 3 2" xfId="17180" xr:uid="{243F5815-3E91-4809-A485-532DA0704723}"/>
    <cellStyle name="Title 29 6 4" xfId="17181" xr:uid="{453D7005-4F84-4006-8479-FCB9A3BAE60C}"/>
    <cellStyle name="Title 29 7" xfId="17182" xr:uid="{62CA9B77-8FB4-4D3A-B2BF-D5A82A58D05B}"/>
    <cellStyle name="Title 29 7 2" xfId="17183" xr:uid="{EC3FBD8A-D725-4514-9C02-79816BD32960}"/>
    <cellStyle name="Title 29 8" xfId="17184" xr:uid="{3B036230-B82F-49CD-BB54-53BFDE33D3B5}"/>
    <cellStyle name="Title 29 8 2" xfId="17185" xr:uid="{EBC08145-E1F2-4B7B-80E6-10B24968814F}"/>
    <cellStyle name="Title 29 9" xfId="17186" xr:uid="{D965B98E-4485-413D-B73B-BE091A588BF5}"/>
    <cellStyle name="Title 29 9 2" xfId="17187" xr:uid="{FD7C982F-7F37-4FF0-B93A-9A5EA7ED62D5}"/>
    <cellStyle name="Title 3" xfId="260" xr:uid="{00000000-0005-0000-0000-000029120000}"/>
    <cellStyle name="Title 3 10" xfId="17189" xr:uid="{995B8E19-D9A9-44F4-A310-D0DDF25F1BA9}"/>
    <cellStyle name="Title 3 10 2" xfId="17190" xr:uid="{2D58BC84-6EB4-4256-B714-DF0A77FBFD15}"/>
    <cellStyle name="Title 3 11" xfId="17191" xr:uid="{102767A9-919A-4708-91D5-D69DCFB3FAA7}"/>
    <cellStyle name="Title 3 12" xfId="17192" xr:uid="{7447674E-6BD7-4F21-9EF4-A69E7BD253D8}"/>
    <cellStyle name="Title 3 13" xfId="17188" xr:uid="{FF5649B0-12DD-4CB9-A487-7B62A8830EDA}"/>
    <cellStyle name="Title 3 2" xfId="3232" xr:uid="{00000000-0005-0000-0000-00002A120000}"/>
    <cellStyle name="Title 3 2 10" xfId="17194" xr:uid="{2D83F634-4895-44E3-8379-35FC15CC1E1A}"/>
    <cellStyle name="Title 3 2 11" xfId="17193" xr:uid="{CEEAB273-619D-4820-8C54-598E9646374A}"/>
    <cellStyle name="Title 3 2 2" xfId="17195" xr:uid="{04423C59-F322-4F6C-99D9-52A2CAB6AD96}"/>
    <cellStyle name="Title 3 2 2 2" xfId="17196" xr:uid="{2B0C652E-E271-4802-8B57-14067F384040}"/>
    <cellStyle name="Title 3 2 2 2 2" xfId="17197" xr:uid="{2036B3F8-8F60-4E20-8C4A-7F324C06587F}"/>
    <cellStyle name="Title 3 2 2 3" xfId="17198" xr:uid="{D3FF9FE9-9299-47D0-8848-717144F3B100}"/>
    <cellStyle name="Title 3 2 2 3 2" xfId="17199" xr:uid="{82F76BA1-DA54-46FD-9A5B-F405E6883723}"/>
    <cellStyle name="Title 3 2 2 4" xfId="17200" xr:uid="{A26BE538-D872-4736-BD6E-25CD52D8280C}"/>
    <cellStyle name="Title 3 2 3" xfId="17201" xr:uid="{F0E2CD4E-2E01-4432-A800-2B94A62152C2}"/>
    <cellStyle name="Title 3 2 3 2" xfId="17202" xr:uid="{F1DB0B61-84F9-4BC2-8E2D-0565E40CBBBB}"/>
    <cellStyle name="Title 3 2 3 2 2" xfId="17203" xr:uid="{53F11421-5BD9-41B5-8954-C4191380A9D4}"/>
    <cellStyle name="Title 3 2 3 3" xfId="17204" xr:uid="{3569F5E8-D344-4F57-B4BD-4F74F05D9154}"/>
    <cellStyle name="Title 3 2 3 3 2" xfId="17205" xr:uid="{06045CBC-056A-4770-98A8-70D89E572E6C}"/>
    <cellStyle name="Title 3 2 3 4" xfId="17206" xr:uid="{553019FD-8D6A-45F1-B572-707C94B90318}"/>
    <cellStyle name="Title 3 2 4" xfId="17207" xr:uid="{BAFB3AAA-0CB6-47CD-8766-BD0AB695C3FA}"/>
    <cellStyle name="Title 3 2 4 2" xfId="17208" xr:uid="{C48909DC-96D4-406A-A845-13188F12454B}"/>
    <cellStyle name="Title 3 2 4 2 2" xfId="17209" xr:uid="{D2246AA1-A119-468B-9FE8-95BDE7250958}"/>
    <cellStyle name="Title 3 2 4 3" xfId="17210" xr:uid="{E22A5DFA-41ED-45FB-A665-DBEAE99F20DA}"/>
    <cellStyle name="Title 3 2 4 3 2" xfId="17211" xr:uid="{E033EF16-36F3-4AB8-AEEA-F1761A565674}"/>
    <cellStyle name="Title 3 2 4 4" xfId="17212" xr:uid="{0E668BCC-C7A8-4A6B-99BB-62715A520E88}"/>
    <cellStyle name="Title 3 2 4 4 2" xfId="17213" xr:uid="{1FF0330F-EB6A-4BCC-8ECA-07647992B8B7}"/>
    <cellStyle name="Title 3 2 4 5" xfId="17214" xr:uid="{A289570C-A47C-4EE2-A689-3F02C236F86F}"/>
    <cellStyle name="Title 3 2 5" xfId="17215" xr:uid="{5614210D-83AC-42FB-85B6-403416164D48}"/>
    <cellStyle name="Title 3 2 5 2" xfId="17216" xr:uid="{DEA16C0B-8623-49DE-8F08-E7BDF47F3109}"/>
    <cellStyle name="Title 3 2 5 2 2" xfId="17217" xr:uid="{2C68BC28-1B7B-40DB-8368-54BD1F0597EC}"/>
    <cellStyle name="Title 3 2 5 3" xfId="17218" xr:uid="{B5E20B17-C2AA-4292-A718-3C787618EA27}"/>
    <cellStyle name="Title 3 2 5 3 2" xfId="17219" xr:uid="{0AAEBB42-4086-4598-9646-DE10CBEBA6B8}"/>
    <cellStyle name="Title 3 2 5 4" xfId="17220" xr:uid="{6F84A6D8-E222-4EC2-BD12-21210C05B413}"/>
    <cellStyle name="Title 3 2 6" xfId="17221" xr:uid="{F7D21884-6ABB-487E-95EB-E252007E58E7}"/>
    <cellStyle name="Title 3 2 6 2" xfId="17222" xr:uid="{A76214BF-BB22-45DC-B798-C870ACA4FC64}"/>
    <cellStyle name="Title 3 2 7" xfId="17223" xr:uid="{7C35D177-0305-4707-B4C8-A3D76A621187}"/>
    <cellStyle name="Title 3 2 7 2" xfId="17224" xr:uid="{588E0EFD-C9A1-4684-8D10-D233EEDE558E}"/>
    <cellStyle name="Title 3 2 8" xfId="17225" xr:uid="{D526CCBB-6068-410D-A69C-462B24AB60D4}"/>
    <cellStyle name="Title 3 2 8 2" xfId="17226" xr:uid="{3BC689B1-F106-46F2-BCD2-AC944CB3BE7E}"/>
    <cellStyle name="Title 3 2 9" xfId="17227" xr:uid="{DCE4297C-5380-444A-9CF5-CF87B3A6A424}"/>
    <cellStyle name="Title 3 3" xfId="4763" xr:uid="{00000000-0005-0000-0000-00002B120000}"/>
    <cellStyle name="Title 3 3 2" xfId="17229" xr:uid="{C74056F8-886A-44CD-9A63-597DA86A8B7D}"/>
    <cellStyle name="Title 3 3 2 2" xfId="17230" xr:uid="{1F640EAA-B5B4-4C12-A491-8E5A35EF50DB}"/>
    <cellStyle name="Title 3 3 3" xfId="17231" xr:uid="{8484A93E-F17D-4EF5-8ED4-0CCB3D17FFA8}"/>
    <cellStyle name="Title 3 3 3 2" xfId="17232" xr:uid="{71899B3D-7820-4CB2-874F-8D6576361058}"/>
    <cellStyle name="Title 3 3 4" xfId="17233" xr:uid="{C7A2C5CE-3712-4281-9AAF-8DF7A660CB2A}"/>
    <cellStyle name="Title 3 3 5" xfId="17234" xr:uid="{56C4A7FB-755D-46FE-A93A-6B2B272B52E0}"/>
    <cellStyle name="Title 3 3 6" xfId="17228" xr:uid="{F5E7B8CC-0DBD-4E0A-A181-A5FADA528FFD}"/>
    <cellStyle name="Title 3 4" xfId="17235" xr:uid="{99B6CB12-53EF-43F0-A636-E3C1B10F38C1}"/>
    <cellStyle name="Title 3 4 2" xfId="17236" xr:uid="{9069A838-EB13-4044-82A6-4CBEADC0CFA0}"/>
    <cellStyle name="Title 3 4 2 2" xfId="17237" xr:uid="{298FADD1-AA74-408D-983E-FD3E92E510CC}"/>
    <cellStyle name="Title 3 4 3" xfId="17238" xr:uid="{65A8D8AA-697A-4067-82C7-9F5CC7332CAA}"/>
    <cellStyle name="Title 3 4 3 2" xfId="17239" xr:uid="{9D5CBBB0-9325-4F6C-AF3D-934C6FC3B183}"/>
    <cellStyle name="Title 3 4 4" xfId="17240" xr:uid="{FD478893-46EA-4E00-BA0B-8DD68E8DD12F}"/>
    <cellStyle name="Title 3 5" xfId="17241" xr:uid="{47293738-2EA0-476A-AA45-CED74DB7E0E4}"/>
    <cellStyle name="Title 3 5 2" xfId="17242" xr:uid="{C5186FEC-4919-48A1-B10F-4CFE2C9A7D66}"/>
    <cellStyle name="Title 3 5 2 2" xfId="17243" xr:uid="{5E07B269-6943-4A80-997F-06B1B822F92E}"/>
    <cellStyle name="Title 3 5 3" xfId="17244" xr:uid="{8B728E27-FECD-488A-9F0B-42AF81FF0CC3}"/>
    <cellStyle name="Title 3 5 3 2" xfId="17245" xr:uid="{273183C8-3262-432C-9F29-FCD52C3F72D9}"/>
    <cellStyle name="Title 3 5 4" xfId="17246" xr:uid="{38488B6E-52BC-4503-8251-EC48A43FD650}"/>
    <cellStyle name="Title 3 6" xfId="17247" xr:uid="{0CAB556A-B201-4A71-B718-F619B58AE5D5}"/>
    <cellStyle name="Title 3 6 2" xfId="17248" xr:uid="{787E8D3A-F085-46EF-BD06-4855B7774A76}"/>
    <cellStyle name="Title 3 6 2 2" xfId="17249" xr:uid="{B6B7922D-9AB4-4852-A6BB-664FFB020EBD}"/>
    <cellStyle name="Title 3 6 3" xfId="17250" xr:uid="{F48A47A8-DE72-4F6C-802B-628F54B146FF}"/>
    <cellStyle name="Title 3 6 3 2" xfId="17251" xr:uid="{28D2F545-0DEA-47A6-B16A-0D997751343F}"/>
    <cellStyle name="Title 3 6 4" xfId="17252" xr:uid="{794E1E8C-2050-4F6C-AFE1-A4610B0BF48D}"/>
    <cellStyle name="Title 3 6 4 2" xfId="17253" xr:uid="{99F899EC-1D17-4975-9D39-FBB666314E35}"/>
    <cellStyle name="Title 3 6 5" xfId="17254" xr:uid="{9B1E8159-20F6-4761-9003-2F8C520CBACC}"/>
    <cellStyle name="Title 3 7" xfId="17255" xr:uid="{CB02409D-7AF2-4DD1-B67E-1CAD98F9D9E4}"/>
    <cellStyle name="Title 3 7 2" xfId="17256" xr:uid="{D7DB58C8-FC69-436F-ABA7-E00FDC22D573}"/>
    <cellStyle name="Title 3 7 2 2" xfId="17257" xr:uid="{AFF9FE77-93D6-46A5-89BB-AE338B105859}"/>
    <cellStyle name="Title 3 7 3" xfId="17258" xr:uid="{6592E60D-4E9E-4910-A235-43B3CF31425F}"/>
    <cellStyle name="Title 3 7 3 2" xfId="17259" xr:uid="{5EE1F064-3BAB-4516-ABC9-915B5AD51473}"/>
    <cellStyle name="Title 3 7 4" xfId="17260" xr:uid="{5403EC67-841C-4BE0-BEEC-966F4F0B843A}"/>
    <cellStyle name="Title 3 8" xfId="17261" xr:uid="{20C5DCFE-4A5C-4F69-9771-7E432F0C6914}"/>
    <cellStyle name="Title 3 8 2" xfId="17262" xr:uid="{61CACF41-024C-4659-BFB6-A48B4B039E26}"/>
    <cellStyle name="Title 3 9" xfId="17263" xr:uid="{26951759-B202-4244-B165-C4F278909998}"/>
    <cellStyle name="Title 3 9 2" xfId="17264" xr:uid="{1FFEC76D-FA3F-4140-8937-AF1C4107AFB8}"/>
    <cellStyle name="Title 30" xfId="3233" xr:uid="{00000000-0005-0000-0000-00002C120000}"/>
    <cellStyle name="Title 30 10" xfId="17266" xr:uid="{BE67F19D-A734-4A76-8E05-6B0ABFAFA007}"/>
    <cellStyle name="Title 30 11" xfId="17267" xr:uid="{3CD52568-C47F-415D-8515-AB1B1BD57C9C}"/>
    <cellStyle name="Title 30 12" xfId="17265" xr:uid="{3085F264-6F30-4BBC-95CE-3E9EE6FF81D6}"/>
    <cellStyle name="Title 30 2" xfId="17268" xr:uid="{8C3007BC-3FEC-4A63-83B4-C3F7E2AE5D01}"/>
    <cellStyle name="Title 30 2 2" xfId="17269" xr:uid="{FBF52A97-1B63-4931-B2B1-9F610887D739}"/>
    <cellStyle name="Title 30 2 2 2" xfId="17270" xr:uid="{B66AB7C0-1753-4BFF-B567-FAA8462B92EE}"/>
    <cellStyle name="Title 30 2 3" xfId="17271" xr:uid="{7D890016-84FF-4544-9B82-597BA8D41A63}"/>
    <cellStyle name="Title 30 2 3 2" xfId="17272" xr:uid="{674F18A7-EADC-4635-863C-9683F8757FF5}"/>
    <cellStyle name="Title 30 2 4" xfId="17273" xr:uid="{7FB62EE0-6B1E-4499-85BA-B533EFB9841B}"/>
    <cellStyle name="Title 30 2 5" xfId="17274" xr:uid="{79CD08D2-0DC9-42FB-B801-C25C4C9BDCC3}"/>
    <cellStyle name="Title 30 3" xfId="17275" xr:uid="{11199D34-36DB-47AF-A724-E1859A392F30}"/>
    <cellStyle name="Title 30 3 2" xfId="17276" xr:uid="{E88671D5-AA22-41F7-A48D-1772B0199313}"/>
    <cellStyle name="Title 30 3 2 2" xfId="17277" xr:uid="{4A8E1A10-ADD8-48D7-AC89-8CE3311FE508}"/>
    <cellStyle name="Title 30 3 3" xfId="17278" xr:uid="{4C66348A-9163-4DAD-B625-1BEDD29F8E89}"/>
    <cellStyle name="Title 30 3 3 2" xfId="17279" xr:uid="{D849E874-9115-4DA3-B650-D042603EC851}"/>
    <cellStyle name="Title 30 3 4" xfId="17280" xr:uid="{F72B0785-5262-4E82-89A5-CA9B3D5E1C71}"/>
    <cellStyle name="Title 30 4" xfId="17281" xr:uid="{041FC147-947C-4DF3-A54F-49F081528C4B}"/>
    <cellStyle name="Title 30 4 2" xfId="17282" xr:uid="{6E7C1140-7C05-44B8-A901-64D6871C4C6D}"/>
    <cellStyle name="Title 30 4 2 2" xfId="17283" xr:uid="{54296C66-6C56-4B3A-BFF2-D926AEC6CFDD}"/>
    <cellStyle name="Title 30 4 3" xfId="17284" xr:uid="{214E444B-2D15-4C5F-AE20-E66059A65DF3}"/>
    <cellStyle name="Title 30 4 3 2" xfId="17285" xr:uid="{320A0526-0AB5-4A19-B230-4FFE42A6347E}"/>
    <cellStyle name="Title 30 4 4" xfId="17286" xr:uid="{189CEC0C-932B-41E9-950E-6CFC49CD3023}"/>
    <cellStyle name="Title 30 5" xfId="17287" xr:uid="{47680D79-00AF-47AD-AEBC-8D3A9D6F200D}"/>
    <cellStyle name="Title 30 5 2" xfId="17288" xr:uid="{EE780B16-C4F6-45FB-BBD5-44243A38F3F9}"/>
    <cellStyle name="Title 30 5 2 2" xfId="17289" xr:uid="{71F84E99-CBDA-4186-B7E6-CF1B06F6DDB2}"/>
    <cellStyle name="Title 30 5 3" xfId="17290" xr:uid="{75B89E4F-D68C-4FBE-8461-EB7C8F06B455}"/>
    <cellStyle name="Title 30 5 3 2" xfId="17291" xr:uid="{35F35D14-9D5D-4057-B819-FF08D615AECC}"/>
    <cellStyle name="Title 30 5 4" xfId="17292" xr:uid="{30D61849-DA77-442B-BE04-AFB30264CF12}"/>
    <cellStyle name="Title 30 5 4 2" xfId="17293" xr:uid="{F2063A4C-A452-4E12-8967-9CB6105E5812}"/>
    <cellStyle name="Title 30 5 5" xfId="17294" xr:uid="{5AEA8D57-4C40-4218-8E81-9C02FB046E06}"/>
    <cellStyle name="Title 30 6" xfId="17295" xr:uid="{198F143B-29E0-49DF-928F-487FDA5420FC}"/>
    <cellStyle name="Title 30 6 2" xfId="17296" xr:uid="{C1F480DB-B414-4873-B20A-C60B66E825DB}"/>
    <cellStyle name="Title 30 6 2 2" xfId="17297" xr:uid="{430885BC-1716-4AD8-A446-D5CB9DAB1974}"/>
    <cellStyle name="Title 30 6 3" xfId="17298" xr:uid="{8E8BB818-961D-4535-9146-4FD1D52C6EE5}"/>
    <cellStyle name="Title 30 6 3 2" xfId="17299" xr:uid="{308F0DB5-7B98-4A10-8B03-1C40F03B94AE}"/>
    <cellStyle name="Title 30 6 4" xfId="17300" xr:uid="{04A5F4F2-542C-4201-B242-15214D9699A7}"/>
    <cellStyle name="Title 30 7" xfId="17301" xr:uid="{5ACEDCCB-CCC8-4580-B56C-F7A4C141F923}"/>
    <cellStyle name="Title 30 7 2" xfId="17302" xr:uid="{A7D7F472-3D3D-4EBF-AFA2-0E0CAE64F096}"/>
    <cellStyle name="Title 30 8" xfId="17303" xr:uid="{4D554F9D-B622-4920-9C8D-BA98D98E2743}"/>
    <cellStyle name="Title 30 8 2" xfId="17304" xr:uid="{03AE0CE7-61C5-41C6-9993-126AC18EEFE8}"/>
    <cellStyle name="Title 30 9" xfId="17305" xr:uid="{3B2B4F73-1AA6-4B9E-8525-789F90BD60E1}"/>
    <cellStyle name="Title 30 9 2" xfId="17306" xr:uid="{17FB680E-9355-479E-961D-8711EF8F2D4C}"/>
    <cellStyle name="Title 31" xfId="3234" xr:uid="{00000000-0005-0000-0000-00002D120000}"/>
    <cellStyle name="Title 31 10" xfId="17308" xr:uid="{18FBB009-0E41-4574-88C5-0E5B71995E3B}"/>
    <cellStyle name="Title 31 11" xfId="17309" xr:uid="{AB5A9D1C-5CD0-46B8-932C-6D4F30BD8304}"/>
    <cellStyle name="Title 31 12" xfId="17307" xr:uid="{DA9FC389-E244-414E-8B30-FED96507CCB0}"/>
    <cellStyle name="Title 31 2" xfId="17310" xr:uid="{853FE521-D013-46A9-80E8-20E751163AC6}"/>
    <cellStyle name="Title 31 2 2" xfId="17311" xr:uid="{AF98CE0C-43B4-4E37-9CA0-38051F6CDB27}"/>
    <cellStyle name="Title 31 2 2 2" xfId="17312" xr:uid="{B1C6C60A-931F-421E-92C6-954F7FF56D2F}"/>
    <cellStyle name="Title 31 2 3" xfId="17313" xr:uid="{1A66BE8D-F910-48BE-8B73-424182312530}"/>
    <cellStyle name="Title 31 2 3 2" xfId="17314" xr:uid="{751FF9D2-3ED1-4828-A95D-8EB5E399A1BC}"/>
    <cellStyle name="Title 31 2 4" xfId="17315" xr:uid="{3E179605-A21A-447D-9166-E129D45805BB}"/>
    <cellStyle name="Title 31 2 5" xfId="17316" xr:uid="{2873F8F2-C2D0-453B-BADC-D8D898DFF83A}"/>
    <cellStyle name="Title 31 3" xfId="17317" xr:uid="{A5A96365-F7CF-4408-BB93-D7C0F30212CD}"/>
    <cellStyle name="Title 31 3 2" xfId="17318" xr:uid="{A634963E-21D0-438E-9BE6-AF8F9332697A}"/>
    <cellStyle name="Title 31 3 2 2" xfId="17319" xr:uid="{54821189-4038-4799-8F57-3238237FA02A}"/>
    <cellStyle name="Title 31 3 3" xfId="17320" xr:uid="{6D0F24D5-51F4-4CA0-B644-BC5446A10F6F}"/>
    <cellStyle name="Title 31 3 3 2" xfId="17321" xr:uid="{7EFC0856-C296-4009-8632-498A6EB6F0E9}"/>
    <cellStyle name="Title 31 3 4" xfId="17322" xr:uid="{8D26BBAF-2510-46C8-AE68-9C31DF82C53D}"/>
    <cellStyle name="Title 31 4" xfId="17323" xr:uid="{6E65474A-E32E-4732-B80B-0B0B6FD6FA0A}"/>
    <cellStyle name="Title 31 4 2" xfId="17324" xr:uid="{AB952749-D843-4739-82E3-F4B8C1980ABF}"/>
    <cellStyle name="Title 31 4 2 2" xfId="17325" xr:uid="{A584D76B-EEE1-4BDC-9A6A-3FF38BBC2ABA}"/>
    <cellStyle name="Title 31 4 3" xfId="17326" xr:uid="{BF320450-466A-4B2A-9CEA-85500D03F268}"/>
    <cellStyle name="Title 31 4 3 2" xfId="17327" xr:uid="{7C71E4EB-C021-4FC2-A88B-C5A86B596BCB}"/>
    <cellStyle name="Title 31 4 4" xfId="17328" xr:uid="{737B7017-17C1-4C3B-B8A9-AF4711FA5007}"/>
    <cellStyle name="Title 31 5" xfId="17329" xr:uid="{D1F2BD3A-FD65-4185-8B34-B843829AA784}"/>
    <cellStyle name="Title 31 5 2" xfId="17330" xr:uid="{DBD0104F-2062-4006-991F-20E7B6C8D7CB}"/>
    <cellStyle name="Title 31 5 2 2" xfId="17331" xr:uid="{01BC70FA-C5F3-41A9-A36C-F890C07C5164}"/>
    <cellStyle name="Title 31 5 3" xfId="17332" xr:uid="{CB9B37D6-41AD-4724-8FE5-C086EBB82765}"/>
    <cellStyle name="Title 31 5 3 2" xfId="17333" xr:uid="{CF055B40-57A1-406C-B9D5-ADFF95027C5D}"/>
    <cellStyle name="Title 31 5 4" xfId="17334" xr:uid="{7B3E49B1-A0C7-4FA3-ABF9-C481531F0CE1}"/>
    <cellStyle name="Title 31 5 4 2" xfId="17335" xr:uid="{6E065B6F-39FD-416E-BABA-2E9B7373748E}"/>
    <cellStyle name="Title 31 5 5" xfId="17336" xr:uid="{649FB17F-F361-4BFB-8D58-2D4AD01FA14B}"/>
    <cellStyle name="Title 31 6" xfId="17337" xr:uid="{77AA8F0A-2BE4-4D7F-AE7B-FA1F152866FF}"/>
    <cellStyle name="Title 31 6 2" xfId="17338" xr:uid="{ED4A6D8B-528C-4857-9C74-EC54131413B3}"/>
    <cellStyle name="Title 31 6 2 2" xfId="17339" xr:uid="{7E657F9F-0B67-4AEE-BB4F-D322136DC463}"/>
    <cellStyle name="Title 31 6 3" xfId="17340" xr:uid="{8334DA4D-864B-4F60-9D98-5C527448E46B}"/>
    <cellStyle name="Title 31 6 3 2" xfId="17341" xr:uid="{5A32640E-3988-4424-A06D-FF1360788EAF}"/>
    <cellStyle name="Title 31 6 4" xfId="17342" xr:uid="{95BF6377-6EB9-4321-BC3A-2D3A17BED4FF}"/>
    <cellStyle name="Title 31 7" xfId="17343" xr:uid="{C8C70C0C-FE62-42A9-BF93-7A4EDD60FD03}"/>
    <cellStyle name="Title 31 7 2" xfId="17344" xr:uid="{DC759415-8314-41CE-8466-0BF0F8430455}"/>
    <cellStyle name="Title 31 8" xfId="17345" xr:uid="{76417658-A48F-436C-8DF7-4E803F3EFB58}"/>
    <cellStyle name="Title 31 8 2" xfId="17346" xr:uid="{93DF0FE9-8F12-4B85-BB80-E312241AD1E8}"/>
    <cellStyle name="Title 31 9" xfId="17347" xr:uid="{BE8CEC35-9526-4D1B-A7CB-0B0C7224CF9B}"/>
    <cellStyle name="Title 31 9 2" xfId="17348" xr:uid="{C6A0262E-7A8C-43DD-9D3C-D2597267DA81}"/>
    <cellStyle name="Title 32" xfId="3235" xr:uid="{00000000-0005-0000-0000-00002E120000}"/>
    <cellStyle name="Title 32 10" xfId="17350" xr:uid="{A2FC3BA8-5406-46C9-9B4A-9D12DF87E59B}"/>
    <cellStyle name="Title 32 11" xfId="17351" xr:uid="{37FB0935-32B7-440A-9AB7-D3C3539495D8}"/>
    <cellStyle name="Title 32 12" xfId="17349" xr:uid="{3258B36B-8BE1-437B-876C-1560B871D0EB}"/>
    <cellStyle name="Title 32 2" xfId="17352" xr:uid="{7DF83509-F239-4595-ACC8-D81ABADCFC4D}"/>
    <cellStyle name="Title 32 2 2" xfId="17353" xr:uid="{F94F9918-E293-4DDA-9157-3B78136754F8}"/>
    <cellStyle name="Title 32 2 2 2" xfId="17354" xr:uid="{970E527C-8CF2-4401-9E8B-0B05C3FB1246}"/>
    <cellStyle name="Title 32 2 3" xfId="17355" xr:uid="{AD6D5058-D28C-491A-9BA9-2DD31BBC5639}"/>
    <cellStyle name="Title 32 2 3 2" xfId="17356" xr:uid="{760244D6-C451-46B0-8E92-4F1D3AC67C78}"/>
    <cellStyle name="Title 32 2 4" xfId="17357" xr:uid="{D8B29801-2854-4242-8772-7ABCA208E639}"/>
    <cellStyle name="Title 32 2 5" xfId="17358" xr:uid="{F1AC7444-B685-4F41-9109-CC9D36CC6E7B}"/>
    <cellStyle name="Title 32 3" xfId="17359" xr:uid="{67CB46CC-D8B7-44B8-B165-B1317E1DD359}"/>
    <cellStyle name="Title 32 3 2" xfId="17360" xr:uid="{9E5BD488-4F63-40C1-AF41-AE10498C87CB}"/>
    <cellStyle name="Title 32 3 2 2" xfId="17361" xr:uid="{B36EA8B5-5F4B-4A26-8794-D5C603DCE3F8}"/>
    <cellStyle name="Title 32 3 3" xfId="17362" xr:uid="{7420749C-CA2A-49DB-B8B5-339708529595}"/>
    <cellStyle name="Title 32 3 3 2" xfId="17363" xr:uid="{8BCDC7A7-03E2-4DAB-9DAC-68B3332993C6}"/>
    <cellStyle name="Title 32 3 4" xfId="17364" xr:uid="{4185F414-0F63-422D-9FA4-338AA10A22B3}"/>
    <cellStyle name="Title 32 4" xfId="17365" xr:uid="{63C896DC-59E2-4CE9-914E-79A9E0616AF8}"/>
    <cellStyle name="Title 32 4 2" xfId="17366" xr:uid="{086DAA10-B503-46F8-AD97-E9F25AB10432}"/>
    <cellStyle name="Title 32 4 2 2" xfId="17367" xr:uid="{ED11C327-918B-460F-BD7D-B5BEF7B608C7}"/>
    <cellStyle name="Title 32 4 3" xfId="17368" xr:uid="{A1587177-9FE5-462E-8E22-6FA6FD9A6400}"/>
    <cellStyle name="Title 32 4 3 2" xfId="17369" xr:uid="{FBC4F755-3DDC-499D-BC41-49A9EA962000}"/>
    <cellStyle name="Title 32 4 4" xfId="17370" xr:uid="{E855057C-58E1-41AE-94D4-617029E9EBEC}"/>
    <cellStyle name="Title 32 5" xfId="17371" xr:uid="{7BDEA373-6E30-4AFF-BD9D-25F94B6CC9BB}"/>
    <cellStyle name="Title 32 5 2" xfId="17372" xr:uid="{B8064C30-77DC-4310-A082-91E5E15FD233}"/>
    <cellStyle name="Title 32 5 2 2" xfId="17373" xr:uid="{06E00BB7-DFC1-4CFA-8903-29681314AAAF}"/>
    <cellStyle name="Title 32 5 3" xfId="17374" xr:uid="{1300F01D-274F-4570-B5FB-2EF5A272146E}"/>
    <cellStyle name="Title 32 5 3 2" xfId="17375" xr:uid="{1B6D4E20-7863-4CD9-B7FF-9CD5AE465475}"/>
    <cellStyle name="Title 32 5 4" xfId="17376" xr:uid="{D15951DD-DD69-4BAB-B184-6F36035E8A60}"/>
    <cellStyle name="Title 32 5 4 2" xfId="17377" xr:uid="{89A2E999-D203-47FD-9A96-AB4DDA3D1044}"/>
    <cellStyle name="Title 32 5 5" xfId="17378" xr:uid="{981332E6-F733-48BE-8A04-E14D8BC41559}"/>
    <cellStyle name="Title 32 6" xfId="17379" xr:uid="{BA62E877-DDEA-4E0A-BA1B-FA1B57E7F780}"/>
    <cellStyle name="Title 32 6 2" xfId="17380" xr:uid="{13C5CC7A-3964-40B2-9693-CD13F9797B8C}"/>
    <cellStyle name="Title 32 6 2 2" xfId="17381" xr:uid="{C0D62933-F0AA-42B9-A973-7E3436C4ABC8}"/>
    <cellStyle name="Title 32 6 3" xfId="17382" xr:uid="{5B99C3C2-0926-4F16-AF81-0BF612043B75}"/>
    <cellStyle name="Title 32 6 3 2" xfId="17383" xr:uid="{03DD0348-C913-4615-9040-6D3CEDC7276A}"/>
    <cellStyle name="Title 32 6 4" xfId="17384" xr:uid="{1A1D98B9-E80D-4216-BDE5-A130B34902D9}"/>
    <cellStyle name="Title 32 7" xfId="17385" xr:uid="{E0F49A3C-A8C4-453D-AEE2-020C705E27A1}"/>
    <cellStyle name="Title 32 7 2" xfId="17386" xr:uid="{56721260-777A-4DBB-B4E8-54BC971C532D}"/>
    <cellStyle name="Title 32 8" xfId="17387" xr:uid="{6A43747D-6E3A-4BB0-991C-D57375C1DD8C}"/>
    <cellStyle name="Title 32 8 2" xfId="17388" xr:uid="{16150D79-7C5E-468F-B40F-4DA12CF4A2EE}"/>
    <cellStyle name="Title 32 9" xfId="17389" xr:uid="{CD46A386-9436-49E5-8AB7-F36D4C4E5EB6}"/>
    <cellStyle name="Title 32 9 2" xfId="17390" xr:uid="{052964F0-7FF5-4496-9B12-8ACC234D0DB8}"/>
    <cellStyle name="Title 33" xfId="3236" xr:uid="{00000000-0005-0000-0000-00002F120000}"/>
    <cellStyle name="Title 33 10" xfId="17392" xr:uid="{0521F132-9395-4D1A-89F3-36D33A9887DA}"/>
    <cellStyle name="Title 33 11" xfId="17393" xr:uid="{A9F6161B-8C72-4B5E-B59B-5DD9E95FA533}"/>
    <cellStyle name="Title 33 12" xfId="17391" xr:uid="{5896B442-93C4-4659-BED5-5F13C589C25E}"/>
    <cellStyle name="Title 33 2" xfId="17394" xr:uid="{E57463DF-184F-4437-9CC9-3FC392DB8D2D}"/>
    <cellStyle name="Title 33 2 2" xfId="17395" xr:uid="{3DB9D334-16AB-473B-BB34-3A717534F157}"/>
    <cellStyle name="Title 33 2 2 2" xfId="17396" xr:uid="{8647F247-4CFB-4DFE-BB66-3B2399FC2BB3}"/>
    <cellStyle name="Title 33 2 3" xfId="17397" xr:uid="{6864268A-450E-441E-829A-DB80DA432625}"/>
    <cellStyle name="Title 33 2 3 2" xfId="17398" xr:uid="{2CC0CC98-E784-48A0-91E0-4CCF32CD0B28}"/>
    <cellStyle name="Title 33 2 4" xfId="17399" xr:uid="{115956EA-2860-4AEE-B5E5-AD5F35B87CD9}"/>
    <cellStyle name="Title 33 2 5" xfId="17400" xr:uid="{F63F6A55-DC69-40F2-A219-407DEFC29AA5}"/>
    <cellStyle name="Title 33 3" xfId="17401" xr:uid="{1C80CDBB-E627-453D-B29F-A9AF63E09A1B}"/>
    <cellStyle name="Title 33 3 2" xfId="17402" xr:uid="{CA0D49A2-DB30-4E54-98B1-D7BA95985735}"/>
    <cellStyle name="Title 33 3 2 2" xfId="17403" xr:uid="{9C3E5068-1CDE-4523-B876-B4666BA6C18A}"/>
    <cellStyle name="Title 33 3 3" xfId="17404" xr:uid="{92213321-4034-4172-AEDA-8685F698E907}"/>
    <cellStyle name="Title 33 3 3 2" xfId="17405" xr:uid="{67479FDE-452B-45EF-99F7-2C014DCE1A96}"/>
    <cellStyle name="Title 33 3 4" xfId="17406" xr:uid="{3CDDFC81-FF64-43C1-A41A-C63C96EB7B25}"/>
    <cellStyle name="Title 33 4" xfId="17407" xr:uid="{133F980C-DF2B-4F6E-B01A-64EF864BF312}"/>
    <cellStyle name="Title 33 4 2" xfId="17408" xr:uid="{F9AAB2BB-EC43-48D6-B525-B7F02322743B}"/>
    <cellStyle name="Title 33 4 2 2" xfId="17409" xr:uid="{8AD80457-E045-4468-ACC0-105683E81472}"/>
    <cellStyle name="Title 33 4 3" xfId="17410" xr:uid="{A9FBB40F-C62A-4BE7-AFF9-6BB6137FC1C7}"/>
    <cellStyle name="Title 33 4 3 2" xfId="17411" xr:uid="{5B238B6E-1B04-4786-A064-FEED1FF2E2FB}"/>
    <cellStyle name="Title 33 4 4" xfId="17412" xr:uid="{E96215AA-D048-4E65-8C94-673B3D920489}"/>
    <cellStyle name="Title 33 5" xfId="17413" xr:uid="{FF765BCB-4339-44B5-8D94-152713AF4F4E}"/>
    <cellStyle name="Title 33 5 2" xfId="17414" xr:uid="{5B1BED7B-A9D0-4764-A1E0-A14B6010995A}"/>
    <cellStyle name="Title 33 5 2 2" xfId="17415" xr:uid="{335C9884-5300-4E3C-9C6E-5CEF21D00B53}"/>
    <cellStyle name="Title 33 5 3" xfId="17416" xr:uid="{55452245-8FF0-420E-AD1A-A5195B4D7E9C}"/>
    <cellStyle name="Title 33 5 3 2" xfId="17417" xr:uid="{A9E47EE4-79FF-482A-BBB3-BB3A0FCD40CB}"/>
    <cellStyle name="Title 33 5 4" xfId="17418" xr:uid="{1969F666-A24B-4A4D-BF99-E4A688A1AF2C}"/>
    <cellStyle name="Title 33 5 4 2" xfId="17419" xr:uid="{43968C72-AC6C-4334-A747-54EA9A230755}"/>
    <cellStyle name="Title 33 5 5" xfId="17420" xr:uid="{A7A9F79D-25AA-4582-B3CA-99B0A80AAA4F}"/>
    <cellStyle name="Title 33 6" xfId="17421" xr:uid="{C0391450-A14F-4164-BD96-1203146AE7B4}"/>
    <cellStyle name="Title 33 6 2" xfId="17422" xr:uid="{2415E9CC-DE95-4BB0-A094-46D3A2733523}"/>
    <cellStyle name="Title 33 6 2 2" xfId="17423" xr:uid="{385A7EEB-4768-4E6B-AA18-3EEC7243C655}"/>
    <cellStyle name="Title 33 6 3" xfId="17424" xr:uid="{83D2B540-5C65-41BB-8009-DD9D594958F9}"/>
    <cellStyle name="Title 33 6 3 2" xfId="17425" xr:uid="{3A04C0B7-F87A-44D5-A196-D74DBD42836E}"/>
    <cellStyle name="Title 33 6 4" xfId="17426" xr:uid="{2822964E-957E-416A-8001-FA10875AA238}"/>
    <cellStyle name="Title 33 7" xfId="17427" xr:uid="{F43C1E39-1966-4D12-ADF1-E041852C82D9}"/>
    <cellStyle name="Title 33 7 2" xfId="17428" xr:uid="{AA2A432D-05AF-4B5D-AAFD-A00E7B57C4A8}"/>
    <cellStyle name="Title 33 8" xfId="17429" xr:uid="{C5410A82-8BED-4029-9EBE-440EEBA5E595}"/>
    <cellStyle name="Title 33 8 2" xfId="17430" xr:uid="{FFC5E2D7-063A-43D5-9DCF-3C4306476BEF}"/>
    <cellStyle name="Title 33 9" xfId="17431" xr:uid="{06867972-92B1-4243-8CF4-64E8561CC6E8}"/>
    <cellStyle name="Title 33 9 2" xfId="17432" xr:uid="{E328A83D-B138-4BD6-B6FF-71C5E305410F}"/>
    <cellStyle name="Title 34" xfId="3237" xr:uid="{00000000-0005-0000-0000-000030120000}"/>
    <cellStyle name="Title 34 10" xfId="17434" xr:uid="{0C6275D7-C16D-4652-8016-17F8482E9595}"/>
    <cellStyle name="Title 34 11" xfId="17435" xr:uid="{ED6E162D-2FE2-4CDF-BB06-18C45BBF66E0}"/>
    <cellStyle name="Title 34 12" xfId="17433" xr:uid="{74FA1EA5-8FD7-425E-A009-C7F41C941FB0}"/>
    <cellStyle name="Title 34 2" xfId="17436" xr:uid="{71B89FE0-A394-4B13-AB34-4D8CCBA3D2F3}"/>
    <cellStyle name="Title 34 2 2" xfId="17437" xr:uid="{9A1DAAA4-7FC3-4BD3-91D8-0EB3C5D50723}"/>
    <cellStyle name="Title 34 2 2 2" xfId="17438" xr:uid="{6ABBFC2C-9159-4082-ABFF-6B459A8FA463}"/>
    <cellStyle name="Title 34 2 3" xfId="17439" xr:uid="{1A78AC9E-8212-42EB-9084-43410D88E744}"/>
    <cellStyle name="Title 34 2 3 2" xfId="17440" xr:uid="{749D2A0B-F685-4D02-91AF-108492467BFB}"/>
    <cellStyle name="Title 34 2 4" xfId="17441" xr:uid="{088DDDEF-FF4E-4308-AB06-46AB540B3E98}"/>
    <cellStyle name="Title 34 2 5" xfId="17442" xr:uid="{2EB2366C-03E9-456F-895D-B0E693D0836A}"/>
    <cellStyle name="Title 34 3" xfId="17443" xr:uid="{36AEB02A-C02B-40A2-91CE-10787936870B}"/>
    <cellStyle name="Title 34 3 2" xfId="17444" xr:uid="{00F2DD45-118C-4B78-B2DF-46976ACF21D4}"/>
    <cellStyle name="Title 34 3 2 2" xfId="17445" xr:uid="{917ECA3F-A3CB-4426-9264-A84BA1F7B57F}"/>
    <cellStyle name="Title 34 3 3" xfId="17446" xr:uid="{23B803C4-C9B5-491B-B947-383774DE0EFC}"/>
    <cellStyle name="Title 34 3 3 2" xfId="17447" xr:uid="{A7603254-6147-4711-99A5-0590AEA946D0}"/>
    <cellStyle name="Title 34 3 4" xfId="17448" xr:uid="{1538C61C-A9D4-4C0D-8384-A20BB3241108}"/>
    <cellStyle name="Title 34 4" xfId="17449" xr:uid="{65EC8FCF-96F4-4119-9706-C0D3E89F16A8}"/>
    <cellStyle name="Title 34 4 2" xfId="17450" xr:uid="{C5600BF8-059E-4ECC-850F-4A65E18F21DC}"/>
    <cellStyle name="Title 34 4 2 2" xfId="17451" xr:uid="{97FA2104-01B2-4917-9D8F-375D01F0E72D}"/>
    <cellStyle name="Title 34 4 3" xfId="17452" xr:uid="{11DD2425-984D-4DEC-B28D-71B4828FE8DE}"/>
    <cellStyle name="Title 34 4 3 2" xfId="17453" xr:uid="{8C289689-EE2F-4626-8F5E-AEEF44370496}"/>
    <cellStyle name="Title 34 4 4" xfId="17454" xr:uid="{E274349E-1322-478F-A2C0-296F0901AE13}"/>
    <cellStyle name="Title 34 5" xfId="17455" xr:uid="{84DB1B44-2A9C-4660-B992-F9C81A3F6B94}"/>
    <cellStyle name="Title 34 5 2" xfId="17456" xr:uid="{814F8333-C8F1-4DDA-911E-F22B21C86359}"/>
    <cellStyle name="Title 34 5 2 2" xfId="17457" xr:uid="{43A6D624-0E2A-4318-915C-79EFC2AF2956}"/>
    <cellStyle name="Title 34 5 3" xfId="17458" xr:uid="{BC4FC375-2732-4E1A-A988-7C9AF5326D22}"/>
    <cellStyle name="Title 34 5 3 2" xfId="17459" xr:uid="{001DEE55-FC82-4E57-9850-D5B202CD8AF3}"/>
    <cellStyle name="Title 34 5 4" xfId="17460" xr:uid="{C6FE12FF-8A2D-4133-9E3F-6AD8643B0CDF}"/>
    <cellStyle name="Title 34 5 4 2" xfId="17461" xr:uid="{0F35D28C-EDDF-4BD0-823B-40FE41D216A7}"/>
    <cellStyle name="Title 34 5 5" xfId="17462" xr:uid="{64D38674-7272-413E-BE17-E847D7E916D0}"/>
    <cellStyle name="Title 34 6" xfId="17463" xr:uid="{EAB6C66E-26B5-4E5B-96F5-8B85BA48462F}"/>
    <cellStyle name="Title 34 6 2" xfId="17464" xr:uid="{BFEBFE62-4AE6-4B5F-810C-6DEC93A4AC6A}"/>
    <cellStyle name="Title 34 6 2 2" xfId="17465" xr:uid="{A7609AE3-FC85-4250-8AA9-C1403DD98AD0}"/>
    <cellStyle name="Title 34 6 3" xfId="17466" xr:uid="{6460D3C0-00CE-4B08-A29C-90FB8C01155D}"/>
    <cellStyle name="Title 34 6 3 2" xfId="17467" xr:uid="{AA00B80F-90AB-4B72-BF8C-9A4CE8BE2A00}"/>
    <cellStyle name="Title 34 6 4" xfId="17468" xr:uid="{686B8982-E661-45A4-AB43-0529C46F4798}"/>
    <cellStyle name="Title 34 7" xfId="17469" xr:uid="{43BED612-2732-4073-8BBC-255631482637}"/>
    <cellStyle name="Title 34 7 2" xfId="17470" xr:uid="{32AA4D00-885E-4186-A0A9-711B9555BB7E}"/>
    <cellStyle name="Title 34 8" xfId="17471" xr:uid="{FF808427-3B76-4C22-B2E3-BCF5AB373B59}"/>
    <cellStyle name="Title 34 8 2" xfId="17472" xr:uid="{44353EF8-E676-4F93-8929-9D8A2318AB46}"/>
    <cellStyle name="Title 34 9" xfId="17473" xr:uid="{32CD06F5-A669-4579-8EA6-89C86B9F939C}"/>
    <cellStyle name="Title 34 9 2" xfId="17474" xr:uid="{62AF66E7-4BFA-4960-B01D-A872E475B129}"/>
    <cellStyle name="Title 35" xfId="3238" xr:uid="{00000000-0005-0000-0000-000031120000}"/>
    <cellStyle name="Title 35 10" xfId="17476" xr:uid="{9B57206B-D848-414F-AE53-505A903412F7}"/>
    <cellStyle name="Title 35 11" xfId="17477" xr:uid="{2404E397-C28F-462A-87DE-58DF668E2362}"/>
    <cellStyle name="Title 35 12" xfId="17475" xr:uid="{D24AF120-B286-4E7E-9E91-463CBDBAD5AC}"/>
    <cellStyle name="Title 35 2" xfId="17478" xr:uid="{CFFD9A18-2D14-4645-B56F-63362FCFDE4F}"/>
    <cellStyle name="Title 35 2 2" xfId="17479" xr:uid="{E4F581C0-CE4A-4B3F-933C-A753EA8FE7A3}"/>
    <cellStyle name="Title 35 2 2 2" xfId="17480" xr:uid="{39AA0CE5-71F2-4AF9-B27F-A3CD22E25450}"/>
    <cellStyle name="Title 35 2 3" xfId="17481" xr:uid="{E67981E4-5495-45C7-959D-188914BAEF81}"/>
    <cellStyle name="Title 35 2 3 2" xfId="17482" xr:uid="{24A2FB2F-34EE-433F-8474-677A7E835573}"/>
    <cellStyle name="Title 35 2 4" xfId="17483" xr:uid="{7A10EFCE-8BBC-4189-8656-EA5A3D39B8E9}"/>
    <cellStyle name="Title 35 2 5" xfId="17484" xr:uid="{FAC6420E-A9ED-4DD9-8C1D-7143783B3A86}"/>
    <cellStyle name="Title 35 3" xfId="17485" xr:uid="{13DD2E08-A9EE-49FD-9F16-0E0481D7C42A}"/>
    <cellStyle name="Title 35 3 2" xfId="17486" xr:uid="{36390DFA-1C9D-4825-B80F-C2D6D6AA6D0C}"/>
    <cellStyle name="Title 35 3 2 2" xfId="17487" xr:uid="{DA62BEE8-2FE4-467C-A7D0-03B96C4FFC02}"/>
    <cellStyle name="Title 35 3 3" xfId="17488" xr:uid="{C7E57107-86F8-4E6A-8001-44488AAFF217}"/>
    <cellStyle name="Title 35 3 3 2" xfId="17489" xr:uid="{6265C499-673F-493A-9331-F9BCCCAF34F0}"/>
    <cellStyle name="Title 35 3 4" xfId="17490" xr:uid="{A0658E7D-0206-4384-8F2C-96A7B780551A}"/>
    <cellStyle name="Title 35 4" xfId="17491" xr:uid="{9259E06A-7A0A-4B90-85EE-5E73E51D98A2}"/>
    <cellStyle name="Title 35 4 2" xfId="17492" xr:uid="{736556DC-BC9D-4901-9CA6-0C9BF949C0F4}"/>
    <cellStyle name="Title 35 4 2 2" xfId="17493" xr:uid="{37BF62D1-132C-456E-A64F-E6E02A7CFB8F}"/>
    <cellStyle name="Title 35 4 3" xfId="17494" xr:uid="{D8ED71F1-E17D-4C17-A6F1-6684C0CBB457}"/>
    <cellStyle name="Title 35 4 3 2" xfId="17495" xr:uid="{4BDBC17B-D6D2-471A-A3C6-64FF081FD85C}"/>
    <cellStyle name="Title 35 4 4" xfId="17496" xr:uid="{7E5D2D29-30E3-48D1-AE81-797F3796E086}"/>
    <cellStyle name="Title 35 5" xfId="17497" xr:uid="{894BA36B-5196-436D-9B5C-355F2ACAF0A8}"/>
    <cellStyle name="Title 35 5 2" xfId="17498" xr:uid="{6B9FC6FA-19B0-43BB-B37D-18AF687DFE48}"/>
    <cellStyle name="Title 35 5 2 2" xfId="17499" xr:uid="{8A1A8D72-4415-4247-8A47-D71D07351C0A}"/>
    <cellStyle name="Title 35 5 3" xfId="17500" xr:uid="{E000E523-9F44-457C-B1C9-0CB9DEF7F268}"/>
    <cellStyle name="Title 35 5 3 2" xfId="17501" xr:uid="{F36BFCA6-D3C0-47FA-83EC-69E33711D3C8}"/>
    <cellStyle name="Title 35 5 4" xfId="17502" xr:uid="{A1031401-B0CE-45CE-8FDE-7953C005AB21}"/>
    <cellStyle name="Title 35 5 4 2" xfId="17503" xr:uid="{83105C21-040B-4869-BFB6-52BCE91F60A3}"/>
    <cellStyle name="Title 35 5 5" xfId="17504" xr:uid="{AB1DA1A7-85BC-431F-AEDA-A8660E14B9ED}"/>
    <cellStyle name="Title 35 6" xfId="17505" xr:uid="{DB0B3B6C-0108-4B64-A481-02FB6049173D}"/>
    <cellStyle name="Title 35 6 2" xfId="17506" xr:uid="{025AA8A7-8492-4589-9FFB-169D056BD10F}"/>
    <cellStyle name="Title 35 6 2 2" xfId="17507" xr:uid="{F125F684-C105-439F-99F4-A3F2E1BE5F1C}"/>
    <cellStyle name="Title 35 6 3" xfId="17508" xr:uid="{0DFBDD3E-0B43-45AC-A3F4-30BF4789C322}"/>
    <cellStyle name="Title 35 6 3 2" xfId="17509" xr:uid="{F2157B64-417B-4308-A33C-6E0E1CE158BB}"/>
    <cellStyle name="Title 35 6 4" xfId="17510" xr:uid="{0194A60F-1DBD-46C5-81DE-08D758B3047A}"/>
    <cellStyle name="Title 35 7" xfId="17511" xr:uid="{D1472024-8724-4613-A0EB-327800CCBA34}"/>
    <cellStyle name="Title 35 7 2" xfId="17512" xr:uid="{0B092572-EA15-4FD5-93D9-41DB6625671C}"/>
    <cellStyle name="Title 35 8" xfId="17513" xr:uid="{14B2D7B9-06FC-4573-9D36-FFA6D6EACD35}"/>
    <cellStyle name="Title 35 8 2" xfId="17514" xr:uid="{7C5AC3B2-45F7-401F-AD94-445113DF6295}"/>
    <cellStyle name="Title 35 9" xfId="17515" xr:uid="{8940E914-BC04-423B-941D-EFBC1D18E943}"/>
    <cellStyle name="Title 35 9 2" xfId="17516" xr:uid="{C4A60918-1646-4B03-A7C1-221DC3AD9FBB}"/>
    <cellStyle name="Title 36" xfId="3239" xr:uid="{00000000-0005-0000-0000-000032120000}"/>
    <cellStyle name="Title 36 10" xfId="17518" xr:uid="{4EFF1981-3E0C-4899-A10A-291A207B9FF2}"/>
    <cellStyle name="Title 36 11" xfId="17519" xr:uid="{D410D63C-DEC1-44DD-A54A-EB8BA8830B7C}"/>
    <cellStyle name="Title 36 12" xfId="17517" xr:uid="{F0FEC2A4-FFB2-4C9E-AAC4-D019D1318D12}"/>
    <cellStyle name="Title 36 2" xfId="17520" xr:uid="{A05B3881-C492-408B-88F1-A07BCEA8B741}"/>
    <cellStyle name="Title 36 2 2" xfId="17521" xr:uid="{1405907D-8C17-4D81-93D5-F8A56554F0AB}"/>
    <cellStyle name="Title 36 2 2 2" xfId="17522" xr:uid="{92D6FD23-AB13-4EDA-BA32-D68DDEB29CF4}"/>
    <cellStyle name="Title 36 2 3" xfId="17523" xr:uid="{47A29970-D3BB-48B6-97F4-071B03D39BBA}"/>
    <cellStyle name="Title 36 2 3 2" xfId="17524" xr:uid="{5F6D4217-3370-4D77-8DEE-31412277F5B6}"/>
    <cellStyle name="Title 36 2 4" xfId="17525" xr:uid="{A3A10DEB-ADF6-432A-9952-ADF552F73B5C}"/>
    <cellStyle name="Title 36 2 5" xfId="17526" xr:uid="{CA20FD85-92C6-4904-A217-A83C23A1AB9C}"/>
    <cellStyle name="Title 36 3" xfId="17527" xr:uid="{AA5334FD-99D3-410C-9586-700195DAD98B}"/>
    <cellStyle name="Title 36 3 2" xfId="17528" xr:uid="{0200402A-57FE-4137-B9A8-27977F2DD0AC}"/>
    <cellStyle name="Title 36 3 2 2" xfId="17529" xr:uid="{15D6EADE-842C-453A-9FB8-74FB0CB6741E}"/>
    <cellStyle name="Title 36 3 3" xfId="17530" xr:uid="{394488DE-03B2-496B-BCD8-54F339134771}"/>
    <cellStyle name="Title 36 3 3 2" xfId="17531" xr:uid="{25FE8694-0F27-431C-B60F-64F6147B4576}"/>
    <cellStyle name="Title 36 3 4" xfId="17532" xr:uid="{10D0C165-7E25-4325-926E-059F5BD8B520}"/>
    <cellStyle name="Title 36 4" xfId="17533" xr:uid="{398F165F-6243-4DB4-B1BD-37D18393DD55}"/>
    <cellStyle name="Title 36 4 2" xfId="17534" xr:uid="{0E063017-F2C0-4DC5-B716-129135B0B14F}"/>
    <cellStyle name="Title 36 4 2 2" xfId="17535" xr:uid="{266E703B-4B3B-4B8B-A891-86A83C0DE9AB}"/>
    <cellStyle name="Title 36 4 3" xfId="17536" xr:uid="{9D72E82E-01C3-44D5-AE70-F6540EB46AE1}"/>
    <cellStyle name="Title 36 4 3 2" xfId="17537" xr:uid="{92944C3C-8C8E-45D2-B527-F9DA87783909}"/>
    <cellStyle name="Title 36 4 4" xfId="17538" xr:uid="{EE0AA9A1-F6B4-42B0-962A-65A9138A2CB3}"/>
    <cellStyle name="Title 36 5" xfId="17539" xr:uid="{8DD0E279-F0DB-4F14-9B90-08EB56A898EB}"/>
    <cellStyle name="Title 36 5 2" xfId="17540" xr:uid="{FBC6C029-9775-4BBE-B007-C000F482EE7C}"/>
    <cellStyle name="Title 36 5 2 2" xfId="17541" xr:uid="{E0925297-449B-4BDC-9B00-310772ED0E20}"/>
    <cellStyle name="Title 36 5 3" xfId="17542" xr:uid="{BC6899B1-4070-4895-B880-E6AD38F0AFAE}"/>
    <cellStyle name="Title 36 5 3 2" xfId="17543" xr:uid="{FF6ABEFC-708A-4FD0-B807-9D732F3F8132}"/>
    <cellStyle name="Title 36 5 4" xfId="17544" xr:uid="{BDCF9427-2D3D-4DDD-AC46-6A94233CB587}"/>
    <cellStyle name="Title 36 5 4 2" xfId="17545" xr:uid="{21825489-248E-47EE-95E6-6892E3E962D2}"/>
    <cellStyle name="Title 36 5 5" xfId="17546" xr:uid="{EA13C7FD-334E-4061-B5BD-23544239BAF9}"/>
    <cellStyle name="Title 36 6" xfId="17547" xr:uid="{0D46FE26-E91B-4AC1-8242-83F18B08CEA1}"/>
    <cellStyle name="Title 36 6 2" xfId="17548" xr:uid="{8CD9C04A-7ACF-4F0B-A42E-66BB4980C3C7}"/>
    <cellStyle name="Title 36 6 2 2" xfId="17549" xr:uid="{69745EDB-00F1-4238-B9F2-0E2EFB75EDF5}"/>
    <cellStyle name="Title 36 6 3" xfId="17550" xr:uid="{F84942E4-7124-4DF3-A722-9436AD522E9E}"/>
    <cellStyle name="Title 36 6 3 2" xfId="17551" xr:uid="{AB255B83-C61A-4E42-94C2-A02F14DCDB27}"/>
    <cellStyle name="Title 36 6 4" xfId="17552" xr:uid="{56ECE0D8-00C3-440C-A35E-5650F24D6A86}"/>
    <cellStyle name="Title 36 7" xfId="17553" xr:uid="{BDE8EB10-9C68-4A23-AA2C-97BF82F2737A}"/>
    <cellStyle name="Title 36 7 2" xfId="17554" xr:uid="{C2EF8E9B-3FFB-4D4D-BD8E-AE34430EFAD8}"/>
    <cellStyle name="Title 36 8" xfId="17555" xr:uid="{72324174-5354-4470-B7B5-6A94B19761B3}"/>
    <cellStyle name="Title 36 8 2" xfId="17556" xr:uid="{70884300-2190-4CDC-B0A2-C0087437472D}"/>
    <cellStyle name="Title 36 9" xfId="17557" xr:uid="{6E7BDEC0-24AC-4592-B8B5-A55C24EAFD2B}"/>
    <cellStyle name="Title 36 9 2" xfId="17558" xr:uid="{2B300D37-2E67-4A01-AC07-C31266C0783D}"/>
    <cellStyle name="Title 37" xfId="3240" xr:uid="{00000000-0005-0000-0000-000033120000}"/>
    <cellStyle name="Title 37 10" xfId="17560" xr:uid="{34B0C241-B527-45B4-802A-8C6D89988ED4}"/>
    <cellStyle name="Title 37 11" xfId="17561" xr:uid="{FEA9E27F-8568-4E72-B5CC-2D9BDCB6698C}"/>
    <cellStyle name="Title 37 12" xfId="17559" xr:uid="{169168F6-3146-410C-9839-30153BB301DE}"/>
    <cellStyle name="Title 37 2" xfId="17562" xr:uid="{1667DB5C-64DE-49ED-A13A-8F9B6602E9AA}"/>
    <cellStyle name="Title 37 2 2" xfId="17563" xr:uid="{B2FDC949-5B8A-444D-80FF-846DA25A8462}"/>
    <cellStyle name="Title 37 2 2 2" xfId="17564" xr:uid="{663537AE-7DD9-4941-B875-744BE31DC305}"/>
    <cellStyle name="Title 37 2 3" xfId="17565" xr:uid="{632AB69F-D76D-429D-8248-86E9DADA473B}"/>
    <cellStyle name="Title 37 2 3 2" xfId="17566" xr:uid="{646B6C97-52A4-422D-BCF5-F0908EE36F08}"/>
    <cellStyle name="Title 37 2 4" xfId="17567" xr:uid="{9432B3DE-5F7A-4DF6-A854-50BE7651ECC9}"/>
    <cellStyle name="Title 37 2 5" xfId="17568" xr:uid="{0D349692-A135-41DC-9160-61CB91AE95B6}"/>
    <cellStyle name="Title 37 3" xfId="17569" xr:uid="{300FC99C-8B43-4E4F-B1E3-097887F06B84}"/>
    <cellStyle name="Title 37 3 2" xfId="17570" xr:uid="{76C09CB9-EA40-4C73-919F-A59152244F42}"/>
    <cellStyle name="Title 37 3 2 2" xfId="17571" xr:uid="{15BD9BD0-57E5-4D9D-8E32-64BA42FC586D}"/>
    <cellStyle name="Title 37 3 3" xfId="17572" xr:uid="{5FC96209-8221-4EDE-9717-560B7AD51127}"/>
    <cellStyle name="Title 37 3 3 2" xfId="17573" xr:uid="{878F0828-079D-48B7-A7DE-E0F76C20F9E3}"/>
    <cellStyle name="Title 37 3 4" xfId="17574" xr:uid="{95A76B2E-A022-4535-9F5B-2C55830E6E66}"/>
    <cellStyle name="Title 37 4" xfId="17575" xr:uid="{F9CA4697-D331-4849-B013-2234F0C1AE71}"/>
    <cellStyle name="Title 37 4 2" xfId="17576" xr:uid="{CDF95BE6-A80D-4FF9-BB57-2BE2F7962799}"/>
    <cellStyle name="Title 37 4 2 2" xfId="17577" xr:uid="{99CC903D-5BE9-485F-8659-EA61D74D82C1}"/>
    <cellStyle name="Title 37 4 3" xfId="17578" xr:uid="{AE40A1B7-7564-4DA0-9603-0DBCC3DF75F9}"/>
    <cellStyle name="Title 37 4 3 2" xfId="17579" xr:uid="{A853A85B-4030-44A3-8C5F-830B962ED855}"/>
    <cellStyle name="Title 37 4 4" xfId="17580" xr:uid="{DDCA1EFE-D66B-4B9F-87F5-41B59EBD13BA}"/>
    <cellStyle name="Title 37 5" xfId="17581" xr:uid="{018298EC-8527-40A6-BFD4-181B0C8F6ABC}"/>
    <cellStyle name="Title 37 5 2" xfId="17582" xr:uid="{27BFB829-A125-4456-8872-5493551CAC7B}"/>
    <cellStyle name="Title 37 5 2 2" xfId="17583" xr:uid="{CDB10EBA-EE7E-4747-882C-F5D39BD0BEC9}"/>
    <cellStyle name="Title 37 5 3" xfId="17584" xr:uid="{3106F924-F006-4CBC-B15D-876151036596}"/>
    <cellStyle name="Title 37 5 3 2" xfId="17585" xr:uid="{A50DE978-1186-4B6E-A760-00DBFBEE75A1}"/>
    <cellStyle name="Title 37 5 4" xfId="17586" xr:uid="{8AD39448-D0A3-4C53-9477-5461316D2E06}"/>
    <cellStyle name="Title 37 5 4 2" xfId="17587" xr:uid="{AAC3A698-B706-40FA-8E5E-F9E1B31F4325}"/>
    <cellStyle name="Title 37 5 5" xfId="17588" xr:uid="{AA340297-2328-4261-881B-B867DA618D0F}"/>
    <cellStyle name="Title 37 6" xfId="17589" xr:uid="{C9281796-021A-4AB0-AA08-D552151C0E6D}"/>
    <cellStyle name="Title 37 6 2" xfId="17590" xr:uid="{1EA04458-948D-4D46-9D80-EDF057557DC8}"/>
    <cellStyle name="Title 37 6 2 2" xfId="17591" xr:uid="{2EA5CABC-216C-4DEC-B374-A9DE0778B866}"/>
    <cellStyle name="Title 37 6 3" xfId="17592" xr:uid="{9274DAE0-2F25-4226-A2DB-BC88238D9CDC}"/>
    <cellStyle name="Title 37 6 3 2" xfId="17593" xr:uid="{3754AD6E-3C9E-4558-B747-5F4001982145}"/>
    <cellStyle name="Title 37 6 4" xfId="17594" xr:uid="{C9E46644-A003-4B3F-9C85-7B4E87D1EC77}"/>
    <cellStyle name="Title 37 7" xfId="17595" xr:uid="{0098C77D-47AB-4C3D-9A8C-174A1D283F1B}"/>
    <cellStyle name="Title 37 7 2" xfId="17596" xr:uid="{4F6E3A39-51D9-4ADB-903A-C19EACA6573F}"/>
    <cellStyle name="Title 37 8" xfId="17597" xr:uid="{A60E588F-4C4B-4D5A-AB42-0CDF6DDA70EC}"/>
    <cellStyle name="Title 37 8 2" xfId="17598" xr:uid="{6C05C77B-7F53-47CA-97BB-325229823A6F}"/>
    <cellStyle name="Title 37 9" xfId="17599" xr:uid="{3823850F-6D4F-4FC1-8651-FB6AC9B7C58F}"/>
    <cellStyle name="Title 37 9 2" xfId="17600" xr:uid="{C616E7D0-B8A9-4436-B0A2-9191C4429DE0}"/>
    <cellStyle name="Title 38" xfId="3241" xr:uid="{00000000-0005-0000-0000-000034120000}"/>
    <cellStyle name="Title 38 10" xfId="17602" xr:uid="{F289CCF8-6425-4AC9-AB84-88DD313A742F}"/>
    <cellStyle name="Title 38 11" xfId="17603" xr:uid="{8E1689A7-0CE2-4D98-894F-2C283A855AF7}"/>
    <cellStyle name="Title 38 12" xfId="17601" xr:uid="{9CD4F854-F52B-44D4-A0D7-5E6484847010}"/>
    <cellStyle name="Title 38 2" xfId="17604" xr:uid="{8542F1FF-AC6E-4426-9BA0-2C65A44DCF2D}"/>
    <cellStyle name="Title 38 2 2" xfId="17605" xr:uid="{1F61C5AC-3F4A-4551-B228-2C5B6F001CAB}"/>
    <cellStyle name="Title 38 2 2 2" xfId="17606" xr:uid="{46D08005-3E9C-4C9C-9B27-AE6C0F9072F0}"/>
    <cellStyle name="Title 38 2 3" xfId="17607" xr:uid="{A59F83BA-A9AA-4FB8-A1AB-B1F0E4D11A67}"/>
    <cellStyle name="Title 38 2 3 2" xfId="17608" xr:uid="{1C3919BD-8431-4E42-A7A3-52D0E26E1A78}"/>
    <cellStyle name="Title 38 2 4" xfId="17609" xr:uid="{E85E3AC5-77E6-4588-B9DF-BE4FA080D5E4}"/>
    <cellStyle name="Title 38 2 5" xfId="17610" xr:uid="{B249A9B7-E9E0-45A8-8C4B-5632BD741395}"/>
    <cellStyle name="Title 38 3" xfId="17611" xr:uid="{A1433724-58E7-419A-90C7-7540FDE62841}"/>
    <cellStyle name="Title 38 3 2" xfId="17612" xr:uid="{C03673B0-7869-4B31-B3B4-4D932738AE67}"/>
    <cellStyle name="Title 38 3 2 2" xfId="17613" xr:uid="{4C143876-AEFE-4BB8-B8D1-3C315D3C43D5}"/>
    <cellStyle name="Title 38 3 3" xfId="17614" xr:uid="{DD308183-27C6-4946-BC86-1ED3E5892C03}"/>
    <cellStyle name="Title 38 3 3 2" xfId="17615" xr:uid="{1EF92CEF-0B9C-4F8F-B268-624559797FCB}"/>
    <cellStyle name="Title 38 3 4" xfId="17616" xr:uid="{36F617F5-1847-4E47-A6A7-CB9E628A9ECC}"/>
    <cellStyle name="Title 38 4" xfId="17617" xr:uid="{253345F5-6FF3-4CA2-B3B1-D6597BC268C4}"/>
    <cellStyle name="Title 38 4 2" xfId="17618" xr:uid="{91A800A9-82D4-4478-9D49-971BB248DF5B}"/>
    <cellStyle name="Title 38 4 2 2" xfId="17619" xr:uid="{E5D03515-9BCC-48EF-AB9D-CEECFD7387FE}"/>
    <cellStyle name="Title 38 4 3" xfId="17620" xr:uid="{2AAA13E3-4610-45F1-B3AE-81FF8F442BBA}"/>
    <cellStyle name="Title 38 4 3 2" xfId="17621" xr:uid="{96CE07F9-29CA-46B0-88CC-D6A8091BB79C}"/>
    <cellStyle name="Title 38 4 4" xfId="17622" xr:uid="{985C7ECC-A688-41F0-A3D1-9B285C15532B}"/>
    <cellStyle name="Title 38 5" xfId="17623" xr:uid="{7E84AE2C-1B38-4070-960B-53FE6CE5F803}"/>
    <cellStyle name="Title 38 5 2" xfId="17624" xr:uid="{05348077-11E2-4F14-B988-52E34126BBB6}"/>
    <cellStyle name="Title 38 5 2 2" xfId="17625" xr:uid="{AB903A66-AF1B-4486-BA8F-1E0096C87C9A}"/>
    <cellStyle name="Title 38 5 3" xfId="17626" xr:uid="{8EFCBA12-9C3E-4A75-BFCA-567ABC9C23E6}"/>
    <cellStyle name="Title 38 5 3 2" xfId="17627" xr:uid="{5521D961-B44C-4C5F-A421-486579A2FD92}"/>
    <cellStyle name="Title 38 5 4" xfId="17628" xr:uid="{C84A9DA2-1200-46A9-92BF-27DF9DAAEE88}"/>
    <cellStyle name="Title 38 5 4 2" xfId="17629" xr:uid="{16DABF39-EC6E-40FF-83E3-CE5AD59A8883}"/>
    <cellStyle name="Title 38 5 5" xfId="17630" xr:uid="{530FC983-0D6A-4184-BB0D-6E926A888551}"/>
    <cellStyle name="Title 38 6" xfId="17631" xr:uid="{C2F2F0A5-5626-4768-BE40-5B8B237FB70E}"/>
    <cellStyle name="Title 38 6 2" xfId="17632" xr:uid="{3F05E63D-9C1E-49C2-AD06-40A86B5D9B0F}"/>
    <cellStyle name="Title 38 6 2 2" xfId="17633" xr:uid="{9BF488B0-9B1D-4C43-BD0D-8348A8E02A97}"/>
    <cellStyle name="Title 38 6 3" xfId="17634" xr:uid="{FF0B0C7A-30DF-4FFC-811A-D260A48B8C62}"/>
    <cellStyle name="Title 38 6 3 2" xfId="17635" xr:uid="{DA2F7BB0-A994-466F-A17F-AC6F0EB21046}"/>
    <cellStyle name="Title 38 6 4" xfId="17636" xr:uid="{64E2A107-1194-42ED-8DCE-F74A943A0148}"/>
    <cellStyle name="Title 38 7" xfId="17637" xr:uid="{73537C18-F9FF-452C-86D4-A9AC2C897D2F}"/>
    <cellStyle name="Title 38 7 2" xfId="17638" xr:uid="{499A01CB-952F-4AF0-83C8-26ECE9D0DB25}"/>
    <cellStyle name="Title 38 8" xfId="17639" xr:uid="{C9C2846F-A8C3-4FCC-9283-E860D939891F}"/>
    <cellStyle name="Title 38 8 2" xfId="17640" xr:uid="{59A1F2A3-103B-4333-BEB8-0E08D77AB118}"/>
    <cellStyle name="Title 38 9" xfId="17641" xr:uid="{674254E4-B389-4F7E-9D97-4B33703D50F0}"/>
    <cellStyle name="Title 38 9 2" xfId="17642" xr:uid="{90F45A94-B02F-435F-BD7B-19D0E97F77E2}"/>
    <cellStyle name="Title 39" xfId="3242" xr:uid="{00000000-0005-0000-0000-000035120000}"/>
    <cellStyle name="Title 39 10" xfId="17644" xr:uid="{ED496CB0-36F0-411F-8F92-FDF0FD40D075}"/>
    <cellStyle name="Title 39 11" xfId="17645" xr:uid="{E076A255-27E8-42A0-9451-58F6DF8F203C}"/>
    <cellStyle name="Title 39 12" xfId="17643" xr:uid="{DDF3A73C-3674-4C85-B0C7-4C2404FD57A6}"/>
    <cellStyle name="Title 39 2" xfId="17646" xr:uid="{58A6827C-3586-4283-829D-6648408B7EF7}"/>
    <cellStyle name="Title 39 2 2" xfId="17647" xr:uid="{80635E1E-87D5-4588-9ABE-3AC87AC1CA70}"/>
    <cellStyle name="Title 39 2 2 2" xfId="17648" xr:uid="{926BDFFE-E42F-4141-8424-2060CFD5BC0A}"/>
    <cellStyle name="Title 39 2 3" xfId="17649" xr:uid="{D26AE05D-2A10-4CCD-BF48-82DD61A79E6E}"/>
    <cellStyle name="Title 39 2 3 2" xfId="17650" xr:uid="{8D56E133-A335-4A99-8037-6E3924FF4F70}"/>
    <cellStyle name="Title 39 2 4" xfId="17651" xr:uid="{D2F7108E-240B-498D-9178-9601CDD743EC}"/>
    <cellStyle name="Title 39 2 5" xfId="17652" xr:uid="{70D1B6F2-032E-43C7-B380-A07D7B9F6946}"/>
    <cellStyle name="Title 39 3" xfId="17653" xr:uid="{668CBD0F-2F8A-4EC6-8B7A-649BBB0333EF}"/>
    <cellStyle name="Title 39 3 2" xfId="17654" xr:uid="{A1ACB1CF-685C-470D-A945-A3EA47A5C77B}"/>
    <cellStyle name="Title 39 3 2 2" xfId="17655" xr:uid="{0B0DDEE6-276C-4AF1-995D-4D74344F5C69}"/>
    <cellStyle name="Title 39 3 3" xfId="17656" xr:uid="{EF09CC4D-B9C5-49CC-8846-A26C2891BD54}"/>
    <cellStyle name="Title 39 3 3 2" xfId="17657" xr:uid="{2ECE55A2-2BFC-469C-BF92-A555E61F1F54}"/>
    <cellStyle name="Title 39 3 4" xfId="17658" xr:uid="{FE5FFF31-4DFB-4CF5-B9E9-4BA1123B0193}"/>
    <cellStyle name="Title 39 4" xfId="17659" xr:uid="{212922FF-CC67-4CB3-9F6A-AEA03748590B}"/>
    <cellStyle name="Title 39 4 2" xfId="17660" xr:uid="{F40ADC26-94AA-4C73-9858-9648EB29C6F5}"/>
    <cellStyle name="Title 39 4 2 2" xfId="17661" xr:uid="{626F584A-0B34-436D-894E-90F42F0FF6AC}"/>
    <cellStyle name="Title 39 4 3" xfId="17662" xr:uid="{03D9EF0A-8FD2-473E-BB07-A020870C2F4A}"/>
    <cellStyle name="Title 39 4 3 2" xfId="17663" xr:uid="{536F2B05-176C-4CE3-AAE5-3DBBB3877ED1}"/>
    <cellStyle name="Title 39 4 4" xfId="17664" xr:uid="{8AC575BC-884A-4787-B80C-91044B24C0CF}"/>
    <cellStyle name="Title 39 5" xfId="17665" xr:uid="{399A905E-3ED0-4688-8E9D-E78FD98C919C}"/>
    <cellStyle name="Title 39 5 2" xfId="17666" xr:uid="{24FA5ABD-6B09-44CB-B2ED-C4C0D0F57BF1}"/>
    <cellStyle name="Title 39 5 2 2" xfId="17667" xr:uid="{B64E57A8-6C81-4577-85A0-E23413682E8D}"/>
    <cellStyle name="Title 39 5 3" xfId="17668" xr:uid="{92263020-0A25-4DF1-9881-3A2F57737B40}"/>
    <cellStyle name="Title 39 5 3 2" xfId="17669" xr:uid="{4BF65E59-56C8-4886-9BE3-342F3D86941A}"/>
    <cellStyle name="Title 39 5 4" xfId="17670" xr:uid="{EFB2A1CD-6C4B-410D-BB4D-18DBC691F607}"/>
    <cellStyle name="Title 39 5 4 2" xfId="17671" xr:uid="{961C2326-0A75-4AA2-8F76-4329CDDB4C57}"/>
    <cellStyle name="Title 39 5 5" xfId="17672" xr:uid="{93AAB8E1-362E-4B69-AE7D-82BFC7519DAF}"/>
    <cellStyle name="Title 39 6" xfId="17673" xr:uid="{78F58477-CBB3-42FD-B6ED-644FE92F8BB8}"/>
    <cellStyle name="Title 39 6 2" xfId="17674" xr:uid="{4EDC5D65-DF1C-4F09-85E9-B38AFD9A7E92}"/>
    <cellStyle name="Title 39 6 2 2" xfId="17675" xr:uid="{EF5AA424-1ECF-4171-963F-4C1F82A763E8}"/>
    <cellStyle name="Title 39 6 3" xfId="17676" xr:uid="{3903380B-6F10-4969-B876-5B01CDB35255}"/>
    <cellStyle name="Title 39 6 3 2" xfId="17677" xr:uid="{053BB785-4236-4557-9452-64222A8386E3}"/>
    <cellStyle name="Title 39 6 4" xfId="17678" xr:uid="{090292F6-8285-4106-98F5-A9B6D5B0D559}"/>
    <cellStyle name="Title 39 7" xfId="17679" xr:uid="{2094B5E1-1839-48E0-913A-447E4CF33B64}"/>
    <cellStyle name="Title 39 7 2" xfId="17680" xr:uid="{8003CA83-EF98-430A-A8CB-402E72AEDD44}"/>
    <cellStyle name="Title 39 8" xfId="17681" xr:uid="{FD67C938-F6F1-429C-BA5A-7E9C999CC06E}"/>
    <cellStyle name="Title 39 8 2" xfId="17682" xr:uid="{D8A91F68-2F9C-44D3-8FC0-DA105A6EFBD3}"/>
    <cellStyle name="Title 39 9" xfId="17683" xr:uid="{2004E40F-44E6-4E25-8B07-67B2DEE9F51A}"/>
    <cellStyle name="Title 39 9 2" xfId="17684" xr:uid="{4878D7EA-271B-426D-BA87-197CAC2C56F3}"/>
    <cellStyle name="Title 4" xfId="3243" xr:uid="{00000000-0005-0000-0000-000036120000}"/>
    <cellStyle name="Title 4 10" xfId="17686" xr:uid="{C63C4D4E-31E2-4F7D-B079-A715616C7F51}"/>
    <cellStyle name="Title 4 10 2" xfId="17687" xr:uid="{FEC66806-0E0B-4D1A-8A38-92A137C0A7EF}"/>
    <cellStyle name="Title 4 11" xfId="17688" xr:uid="{50680B2B-11EA-4982-B15E-1ADD71652D9B}"/>
    <cellStyle name="Title 4 12" xfId="17689" xr:uid="{ECF18073-46DD-455C-89EE-B2F386EA2456}"/>
    <cellStyle name="Title 4 13" xfId="17685" xr:uid="{93396E1B-A1F6-4D6E-9DD2-DD492E94EF4F}"/>
    <cellStyle name="Title 4 2" xfId="17690" xr:uid="{15F9154E-0CE1-412E-94CB-887E8634249B}"/>
    <cellStyle name="Title 4 2 10" xfId="17691" xr:uid="{37C6EF5B-A432-444A-8D9B-1C5FA5605980}"/>
    <cellStyle name="Title 4 2 2" xfId="17692" xr:uid="{5761A2F9-4DC1-4AFD-A46A-1E091AC59DA0}"/>
    <cellStyle name="Title 4 2 2 2" xfId="17693" xr:uid="{C079AE95-D494-4FDB-AE8E-1D9D60582D52}"/>
    <cellStyle name="Title 4 2 2 2 2" xfId="17694" xr:uid="{19F868E3-7F56-45B5-AB7F-B2FC60A27055}"/>
    <cellStyle name="Title 4 2 2 3" xfId="17695" xr:uid="{6FAE027B-4892-4789-80EC-2DC0444671F2}"/>
    <cellStyle name="Title 4 2 2 3 2" xfId="17696" xr:uid="{19C2E9D3-DD66-4EB3-AA91-74C8B1B87E71}"/>
    <cellStyle name="Title 4 2 2 4" xfId="17697" xr:uid="{23A73D92-E567-4415-88CF-1C4FE27E8892}"/>
    <cellStyle name="Title 4 2 3" xfId="17698" xr:uid="{E8A72086-F6E6-47E6-8CAE-1DFED55F664D}"/>
    <cellStyle name="Title 4 2 3 2" xfId="17699" xr:uid="{8750DA79-862C-46D4-9099-BE05C816FF5E}"/>
    <cellStyle name="Title 4 2 3 2 2" xfId="17700" xr:uid="{52ACB112-33A3-46BB-AE8F-D31D1E2A69A1}"/>
    <cellStyle name="Title 4 2 3 3" xfId="17701" xr:uid="{46F66591-0DBE-4425-9AC5-7CD45D618525}"/>
    <cellStyle name="Title 4 2 3 3 2" xfId="17702" xr:uid="{D0D8B953-553F-4A07-9A9A-B45231B22106}"/>
    <cellStyle name="Title 4 2 3 4" xfId="17703" xr:uid="{67E86CD2-5EE2-43D2-B3B7-7818C22DCD0E}"/>
    <cellStyle name="Title 4 2 4" xfId="17704" xr:uid="{BD113448-4355-4224-9FD5-0D2A1958FDE5}"/>
    <cellStyle name="Title 4 2 4 2" xfId="17705" xr:uid="{72A63938-EE59-4734-8FC2-23A0EC404559}"/>
    <cellStyle name="Title 4 2 4 2 2" xfId="17706" xr:uid="{A1634B46-89B7-4287-95F8-49080E224532}"/>
    <cellStyle name="Title 4 2 4 3" xfId="17707" xr:uid="{D8CC5B91-88BA-492D-838E-508FB436572D}"/>
    <cellStyle name="Title 4 2 4 3 2" xfId="17708" xr:uid="{94BE2851-AB54-4CFC-8DD8-E7C8095C5F7D}"/>
    <cellStyle name="Title 4 2 4 4" xfId="17709" xr:uid="{F9C6894F-3529-4362-B2AD-238DA41D39AB}"/>
    <cellStyle name="Title 4 2 4 4 2" xfId="17710" xr:uid="{E99D3AC4-A6A9-4781-A276-8D7B2FEDEB84}"/>
    <cellStyle name="Title 4 2 4 5" xfId="17711" xr:uid="{3F198B00-3A65-4882-9894-131EE12D6EE2}"/>
    <cellStyle name="Title 4 2 5" xfId="17712" xr:uid="{24F2484D-96BE-44C9-9405-2B99B9DEC7CB}"/>
    <cellStyle name="Title 4 2 5 2" xfId="17713" xr:uid="{75A8BC2B-DEA3-4D1B-B67E-0E18547C0B63}"/>
    <cellStyle name="Title 4 2 5 2 2" xfId="17714" xr:uid="{A16F9D12-43F0-4ADB-B9D9-30524A39E340}"/>
    <cellStyle name="Title 4 2 5 3" xfId="17715" xr:uid="{66085D87-1B18-48AF-AC30-F72CEC1EC7DF}"/>
    <cellStyle name="Title 4 2 5 3 2" xfId="17716" xr:uid="{75F5F018-60C6-408C-B7AD-A6F0CB903694}"/>
    <cellStyle name="Title 4 2 5 4" xfId="17717" xr:uid="{F887603E-4E6B-4BE2-9581-42C8390B02F1}"/>
    <cellStyle name="Title 4 2 6" xfId="17718" xr:uid="{4FC9116F-3CFC-4E60-83CE-4467DC4C3DF7}"/>
    <cellStyle name="Title 4 2 6 2" xfId="17719" xr:uid="{CFABC12B-99BB-4D86-8984-1FB320DA5E21}"/>
    <cellStyle name="Title 4 2 7" xfId="17720" xr:uid="{AF8D4187-6FA5-4163-835F-6812191CBC3F}"/>
    <cellStyle name="Title 4 2 7 2" xfId="17721" xr:uid="{C937E82B-533F-4C1C-A353-5E558A5FFB4B}"/>
    <cellStyle name="Title 4 2 8" xfId="17722" xr:uid="{314409D1-FF8B-4A56-9599-626DEB1A3172}"/>
    <cellStyle name="Title 4 2 8 2" xfId="17723" xr:uid="{5F2C4563-F106-4CC4-9D64-4A116D1EA0B7}"/>
    <cellStyle name="Title 4 2 9" xfId="17724" xr:uid="{B273D9AF-0312-42EA-9835-B0CD4344A107}"/>
    <cellStyle name="Title 4 3" xfId="17725" xr:uid="{78EB5EB8-8DFE-4FBB-ABF4-C7A16CE0A9BE}"/>
    <cellStyle name="Title 4 3 2" xfId="17726" xr:uid="{D02FA599-C3D6-42DA-95EB-729A20090B82}"/>
    <cellStyle name="Title 4 3 2 2" xfId="17727" xr:uid="{D5B8AC3C-8B08-4D2D-AE72-58ED3E4152E8}"/>
    <cellStyle name="Title 4 3 3" xfId="17728" xr:uid="{290C27C7-F998-4498-8550-97A5F861F5A6}"/>
    <cellStyle name="Title 4 3 3 2" xfId="17729" xr:uid="{CE4DF94A-03E9-452C-BC31-2D424F3CADFD}"/>
    <cellStyle name="Title 4 3 4" xfId="17730" xr:uid="{1B0403CE-5FDA-4C90-BC8C-53F1C456DA97}"/>
    <cellStyle name="Title 4 3 5" xfId="17731" xr:uid="{FFCD629E-1E89-429A-A76E-98B444B4B3B4}"/>
    <cellStyle name="Title 4 4" xfId="17732" xr:uid="{E3F7E109-C184-4734-BF81-8585604BB2FA}"/>
    <cellStyle name="Title 4 4 2" xfId="17733" xr:uid="{CBDE3C4B-D2F2-4B7F-A367-637395B9E0BE}"/>
    <cellStyle name="Title 4 4 2 2" xfId="17734" xr:uid="{94722B49-1612-40C2-B0BF-3E3267B63604}"/>
    <cellStyle name="Title 4 4 3" xfId="17735" xr:uid="{F6FC7948-2E7B-4BFC-B111-B0D1975FE09F}"/>
    <cellStyle name="Title 4 4 3 2" xfId="17736" xr:uid="{C3F73641-0565-43A3-AD21-2BE303EBAD4A}"/>
    <cellStyle name="Title 4 4 4" xfId="17737" xr:uid="{070C0C97-3398-4770-8C55-5B4EC68CF249}"/>
    <cellStyle name="Title 4 5" xfId="17738" xr:uid="{E5E24F9A-EEA3-445A-8354-2574900643D9}"/>
    <cellStyle name="Title 4 5 2" xfId="17739" xr:uid="{7A3A7481-967C-483E-8786-7FDA967A07C9}"/>
    <cellStyle name="Title 4 5 2 2" xfId="17740" xr:uid="{4507639E-FBCC-49B7-85FB-5BA7314AD5DD}"/>
    <cellStyle name="Title 4 5 3" xfId="17741" xr:uid="{E8293085-6793-4922-BB53-B6192E2880B2}"/>
    <cellStyle name="Title 4 5 3 2" xfId="17742" xr:uid="{6AB9D051-5741-4E0F-9010-D8B5BB8E9264}"/>
    <cellStyle name="Title 4 5 4" xfId="17743" xr:uid="{D25E267F-F1FB-4138-B932-4890803271FB}"/>
    <cellStyle name="Title 4 6" xfId="17744" xr:uid="{26FABAE6-4EAC-4EC2-8261-E36A14DC7DE8}"/>
    <cellStyle name="Title 4 6 2" xfId="17745" xr:uid="{9C1EA374-907C-4DE0-9199-E695F5D38FF8}"/>
    <cellStyle name="Title 4 6 2 2" xfId="17746" xr:uid="{ADB5BED3-CBEC-48E5-9D1B-ACE01D1393F1}"/>
    <cellStyle name="Title 4 6 3" xfId="17747" xr:uid="{D5DCC665-3237-41EC-9A8F-F4EA1857C2A4}"/>
    <cellStyle name="Title 4 6 3 2" xfId="17748" xr:uid="{8E3C3CA2-3F78-4FCF-AB77-D978B50047B0}"/>
    <cellStyle name="Title 4 6 4" xfId="17749" xr:uid="{AE2C4C93-9E9D-4BA0-B2B3-236DAB5B3C3C}"/>
    <cellStyle name="Title 4 6 4 2" xfId="17750" xr:uid="{46387318-F4EF-48AE-B15A-571A6DE19ED2}"/>
    <cellStyle name="Title 4 6 5" xfId="17751" xr:uid="{4AF44A80-3B57-4B15-AE0A-4B132297772B}"/>
    <cellStyle name="Title 4 7" xfId="17752" xr:uid="{FB436A6A-16EF-4C99-AC1D-2E45322657AE}"/>
    <cellStyle name="Title 4 7 2" xfId="17753" xr:uid="{EA169C06-738B-4362-B6DC-2E2C41EEF033}"/>
    <cellStyle name="Title 4 7 2 2" xfId="17754" xr:uid="{FD9DADF1-181C-4AB1-8E7E-62F199805214}"/>
    <cellStyle name="Title 4 7 3" xfId="17755" xr:uid="{89A1D8AB-B46C-4E47-A458-FE332D34A349}"/>
    <cellStyle name="Title 4 7 3 2" xfId="17756" xr:uid="{F9DFC5D9-0926-4CA5-AF59-D88AE6449362}"/>
    <cellStyle name="Title 4 7 4" xfId="17757" xr:uid="{C50062A6-5951-461F-B11B-6E5AEA589492}"/>
    <cellStyle name="Title 4 8" xfId="17758" xr:uid="{9E5ACDAB-C45B-40C1-957E-04F3C82305F3}"/>
    <cellStyle name="Title 4 8 2" xfId="17759" xr:uid="{C7A0F475-DFD5-4C3D-AEEA-AE4967C6B721}"/>
    <cellStyle name="Title 4 9" xfId="17760" xr:uid="{4D1A0750-B06C-472C-B7EF-340ACA6836BB}"/>
    <cellStyle name="Title 4 9 2" xfId="17761" xr:uid="{D9D1CA7A-1457-484D-855F-D9D46A7182DE}"/>
    <cellStyle name="Title 40" xfId="3244" xr:uid="{00000000-0005-0000-0000-000037120000}"/>
    <cellStyle name="Title 40 10" xfId="17763" xr:uid="{F9D0616F-E8A3-4D7C-AF1A-35CC011D2DCB}"/>
    <cellStyle name="Title 40 11" xfId="17764" xr:uid="{EC69169E-6B87-4671-892C-F1B2C2D0DB0A}"/>
    <cellStyle name="Title 40 12" xfId="17762" xr:uid="{BFEA9168-EC1D-4E09-AA2D-965F6FEB6304}"/>
    <cellStyle name="Title 40 2" xfId="17765" xr:uid="{87A4ACDE-CEEC-4D08-B44E-F4572468EEBC}"/>
    <cellStyle name="Title 40 2 2" xfId="17766" xr:uid="{1A1A4469-4F22-4CA9-B87D-CBB9B82529E8}"/>
    <cellStyle name="Title 40 2 2 2" xfId="17767" xr:uid="{5DD96A30-065C-44C7-9C1D-9637151A054D}"/>
    <cellStyle name="Title 40 2 3" xfId="17768" xr:uid="{718FAEAF-09DF-4A65-B67F-2BF2D0749F8B}"/>
    <cellStyle name="Title 40 2 3 2" xfId="17769" xr:uid="{B1B07540-1843-44F1-AD70-A77000F22FFD}"/>
    <cellStyle name="Title 40 2 4" xfId="17770" xr:uid="{DCEF4CD6-1F85-40F5-87C0-115E3280A367}"/>
    <cellStyle name="Title 40 2 5" xfId="17771" xr:uid="{4E327CD8-7625-483D-B379-E267D46DD230}"/>
    <cellStyle name="Title 40 3" xfId="17772" xr:uid="{F5AAA8EE-28B4-4DF9-85A5-F462C7745417}"/>
    <cellStyle name="Title 40 3 2" xfId="17773" xr:uid="{FCBBA39A-61A3-49D3-80B2-D567A951B1B1}"/>
    <cellStyle name="Title 40 3 2 2" xfId="17774" xr:uid="{08D80FA3-3DD3-4B2A-B399-374AFC31D0FA}"/>
    <cellStyle name="Title 40 3 3" xfId="17775" xr:uid="{962F7E12-947D-4556-BF61-D2151DEDEA76}"/>
    <cellStyle name="Title 40 3 3 2" xfId="17776" xr:uid="{6571D12D-B55C-4642-A0C9-4F0F607B7722}"/>
    <cellStyle name="Title 40 3 4" xfId="17777" xr:uid="{04C306A1-EB53-4BAD-A0A3-5D52605742CD}"/>
    <cellStyle name="Title 40 4" xfId="17778" xr:uid="{85730EEC-745E-44CB-900F-C2CCA469E947}"/>
    <cellStyle name="Title 40 4 2" xfId="17779" xr:uid="{FA2151ED-7948-474E-85D1-99450F9BDD47}"/>
    <cellStyle name="Title 40 4 2 2" xfId="17780" xr:uid="{5759FFFA-5589-4A6A-911C-C44C73979212}"/>
    <cellStyle name="Title 40 4 3" xfId="17781" xr:uid="{A6C1E33B-A9B1-4262-AB35-06DE92A0D0FA}"/>
    <cellStyle name="Title 40 4 3 2" xfId="17782" xr:uid="{ED31F3F6-7C14-4450-9BE4-5243864845E5}"/>
    <cellStyle name="Title 40 4 4" xfId="17783" xr:uid="{926AE960-5642-4080-8314-8D5C7B1853D2}"/>
    <cellStyle name="Title 40 5" xfId="17784" xr:uid="{B233CCA1-7C9B-4365-87A9-6BA41DD060B5}"/>
    <cellStyle name="Title 40 5 2" xfId="17785" xr:uid="{BC0C0D1F-B250-43E1-A941-ED08C5FFEC8E}"/>
    <cellStyle name="Title 40 5 2 2" xfId="17786" xr:uid="{7D50B86A-5FCD-4E33-A102-40C4D25E35EF}"/>
    <cellStyle name="Title 40 5 3" xfId="17787" xr:uid="{3E44775B-032E-45F7-B1AA-BB9A18AABEDA}"/>
    <cellStyle name="Title 40 5 3 2" xfId="17788" xr:uid="{25FCBA2B-F9AF-4394-AEC2-87A41A94FB23}"/>
    <cellStyle name="Title 40 5 4" xfId="17789" xr:uid="{747E1E01-EDC1-4144-AA7E-2F129B01BCA1}"/>
    <cellStyle name="Title 40 5 4 2" xfId="17790" xr:uid="{0652F887-0E8F-4A82-807F-66A10BF50572}"/>
    <cellStyle name="Title 40 5 5" xfId="17791" xr:uid="{CC6C70FB-4893-458D-A14D-3EAEFEF118C3}"/>
    <cellStyle name="Title 40 6" xfId="17792" xr:uid="{893B84E5-8BED-4EBD-BA59-4FA96EFA9D51}"/>
    <cellStyle name="Title 40 6 2" xfId="17793" xr:uid="{8BB37E34-C636-4A66-9535-77ABBABC864F}"/>
    <cellStyle name="Title 40 6 2 2" xfId="17794" xr:uid="{CC8D2860-9562-4E73-9977-66D9940B0EA3}"/>
    <cellStyle name="Title 40 6 3" xfId="17795" xr:uid="{04CDDD08-93A3-4840-95D9-E6EB55F2DDFD}"/>
    <cellStyle name="Title 40 6 3 2" xfId="17796" xr:uid="{CD8955E6-6DFC-4068-AD11-4BAAC4FF9D9B}"/>
    <cellStyle name="Title 40 6 4" xfId="17797" xr:uid="{CD023128-FF67-4EFC-9BDA-BD4ABB7D327A}"/>
    <cellStyle name="Title 40 7" xfId="17798" xr:uid="{77052D0C-2326-4240-9BF5-A47D60A8095B}"/>
    <cellStyle name="Title 40 7 2" xfId="17799" xr:uid="{CD2EAD21-FDE6-457B-8E31-8B01112013E2}"/>
    <cellStyle name="Title 40 8" xfId="17800" xr:uid="{0D797858-9FB5-4A22-8F91-479E9E889400}"/>
    <cellStyle name="Title 40 8 2" xfId="17801" xr:uid="{C0BED927-B0E4-42B6-8BE4-78CD4C57E348}"/>
    <cellStyle name="Title 40 9" xfId="17802" xr:uid="{91541EC8-ECD4-488B-9210-F7CC5C20F26E}"/>
    <cellStyle name="Title 40 9 2" xfId="17803" xr:uid="{18FFE92F-2CFC-4EF1-9929-420BAC127FCF}"/>
    <cellStyle name="Title 41" xfId="3245" xr:uid="{00000000-0005-0000-0000-000038120000}"/>
    <cellStyle name="Title 41 10" xfId="17805" xr:uid="{0C806B80-9438-49D7-A426-4D9AC0AC0E43}"/>
    <cellStyle name="Title 41 11" xfId="17806" xr:uid="{3D65B433-5199-4F2A-AE72-1C5900A45B93}"/>
    <cellStyle name="Title 41 12" xfId="17804" xr:uid="{2BFF9E15-CFB9-453B-970D-F6461D05B83E}"/>
    <cellStyle name="Title 41 2" xfId="17807" xr:uid="{EA83EABF-C25E-4EF2-B53D-2719CDDE6752}"/>
    <cellStyle name="Title 41 2 2" xfId="17808" xr:uid="{576D8D98-8996-4FD0-BD0F-D7AF98DF0423}"/>
    <cellStyle name="Title 41 2 2 2" xfId="17809" xr:uid="{9A8F77D3-148F-4561-89E5-F55CD5FB2926}"/>
    <cellStyle name="Title 41 2 3" xfId="17810" xr:uid="{1D5D25AC-D8D0-4942-A380-BC1ADCAA3F1E}"/>
    <cellStyle name="Title 41 2 3 2" xfId="17811" xr:uid="{0241809D-1356-4382-8ABF-379C052CFC1E}"/>
    <cellStyle name="Title 41 2 4" xfId="17812" xr:uid="{73FEC9BA-FC06-4EE3-9B38-5DEF2A2B9E99}"/>
    <cellStyle name="Title 41 2 5" xfId="17813" xr:uid="{EF0CECF0-82F2-4030-8844-8F8E75372124}"/>
    <cellStyle name="Title 41 3" xfId="17814" xr:uid="{3A23ECFB-EED0-40BA-8CB0-C7613881883C}"/>
    <cellStyle name="Title 41 3 2" xfId="17815" xr:uid="{C52DFA4A-A7CF-4CB6-A8C1-D501E1701518}"/>
    <cellStyle name="Title 41 3 2 2" xfId="17816" xr:uid="{39C30389-BB55-499A-B040-F726895C6B97}"/>
    <cellStyle name="Title 41 3 3" xfId="17817" xr:uid="{CD6810E0-A9C8-4149-9499-D114BBF8704F}"/>
    <cellStyle name="Title 41 3 3 2" xfId="17818" xr:uid="{F3EE9B00-6108-4308-8028-1F0FAE9E77B8}"/>
    <cellStyle name="Title 41 3 4" xfId="17819" xr:uid="{42687768-C641-48A1-9194-A7E385631BA8}"/>
    <cellStyle name="Title 41 4" xfId="17820" xr:uid="{212F8A3E-407B-4888-AAC0-5A9AEED913BC}"/>
    <cellStyle name="Title 41 4 2" xfId="17821" xr:uid="{6E2F15C6-878A-46C5-8AB3-C9F8BE6C1935}"/>
    <cellStyle name="Title 41 4 2 2" xfId="17822" xr:uid="{9731B7EF-3183-43FF-BA68-2FA98D1AA177}"/>
    <cellStyle name="Title 41 4 3" xfId="17823" xr:uid="{D9B0391D-DC7E-40E8-9C98-72B52C74DA2D}"/>
    <cellStyle name="Title 41 4 3 2" xfId="17824" xr:uid="{5EEEE1BB-BDB7-41F8-8B18-28187CDDA03C}"/>
    <cellStyle name="Title 41 4 4" xfId="17825" xr:uid="{E4CC27A5-96C4-4818-9EA4-93DD0A2EB827}"/>
    <cellStyle name="Title 41 5" xfId="17826" xr:uid="{B1AC7415-6F51-4715-868D-7EC120BC104C}"/>
    <cellStyle name="Title 41 5 2" xfId="17827" xr:uid="{58CE502D-F5F5-4BD6-8F0D-88350E34178A}"/>
    <cellStyle name="Title 41 5 2 2" xfId="17828" xr:uid="{A8849839-CF53-4CE0-A650-D7230215A2AA}"/>
    <cellStyle name="Title 41 5 3" xfId="17829" xr:uid="{A38D3AF1-CF41-444D-B2B3-546DA3CAE258}"/>
    <cellStyle name="Title 41 5 3 2" xfId="17830" xr:uid="{A14151ED-FA9B-4AA4-99BB-3E0F7E6C9C2D}"/>
    <cellStyle name="Title 41 5 4" xfId="17831" xr:uid="{9998C2A6-675E-4DFA-8CA9-D79CAAD1A3F9}"/>
    <cellStyle name="Title 41 5 4 2" xfId="17832" xr:uid="{1D5D4EFF-9A01-4E3C-8620-8E61948A1B02}"/>
    <cellStyle name="Title 41 5 5" xfId="17833" xr:uid="{39717B28-6005-4A94-A28B-7A910432F04C}"/>
    <cellStyle name="Title 41 6" xfId="17834" xr:uid="{9E24BCEA-8C09-4E9A-ADF3-BC8C8DB2E23D}"/>
    <cellStyle name="Title 41 6 2" xfId="17835" xr:uid="{3398ACA2-4369-4CCF-9FA2-7D433E1A3AF8}"/>
    <cellStyle name="Title 41 6 2 2" xfId="17836" xr:uid="{E13C77E7-B17D-4654-9053-58A3C79366BE}"/>
    <cellStyle name="Title 41 6 3" xfId="17837" xr:uid="{46AB4D2C-0D5F-42D3-9E86-1C33DB1DA306}"/>
    <cellStyle name="Title 41 6 3 2" xfId="17838" xr:uid="{39A17D87-FDCD-4331-8381-76D96B961D46}"/>
    <cellStyle name="Title 41 6 4" xfId="17839" xr:uid="{D81C4EBC-7813-450A-A61B-EDE98F8A0C56}"/>
    <cellStyle name="Title 41 7" xfId="17840" xr:uid="{62B3882A-BD22-415B-BF0A-7CB4F2E74A05}"/>
    <cellStyle name="Title 41 7 2" xfId="17841" xr:uid="{76C42F63-FE3C-4C0E-9693-2E4A6FDF86A9}"/>
    <cellStyle name="Title 41 8" xfId="17842" xr:uid="{8C425674-3EE6-4A39-8C4D-E1B8F880A7FD}"/>
    <cellStyle name="Title 41 8 2" xfId="17843" xr:uid="{D5F9831E-6AA4-4A43-A6DA-02870FDD88DA}"/>
    <cellStyle name="Title 41 9" xfId="17844" xr:uid="{D6F21FD2-5C02-4C78-8869-659A4C29F030}"/>
    <cellStyle name="Title 41 9 2" xfId="17845" xr:uid="{7F828143-19A8-4A01-A266-96B0C9A77399}"/>
    <cellStyle name="Title 42" xfId="3246" xr:uid="{00000000-0005-0000-0000-000039120000}"/>
    <cellStyle name="Title 42 10" xfId="17847" xr:uid="{FC02CF54-C2B8-4F99-B57B-AC71AC5CEECA}"/>
    <cellStyle name="Title 42 11" xfId="17848" xr:uid="{52A8741A-10C9-4339-A1E1-7FA89143C7CC}"/>
    <cellStyle name="Title 42 12" xfId="17846" xr:uid="{FEE91A99-CBBB-4C65-A5B1-8DE8F607A23D}"/>
    <cellStyle name="Title 42 2" xfId="17849" xr:uid="{D1F4477F-BA01-4035-96DF-80B9456A094F}"/>
    <cellStyle name="Title 42 2 2" xfId="17850" xr:uid="{970A55AA-4902-4901-802C-831C33F0D4E9}"/>
    <cellStyle name="Title 42 2 2 2" xfId="17851" xr:uid="{1E7196FC-6B62-4A3B-80C2-1F1C975CD75E}"/>
    <cellStyle name="Title 42 2 3" xfId="17852" xr:uid="{B70B48B4-3AA5-494C-8D18-06AE669267B5}"/>
    <cellStyle name="Title 42 2 3 2" xfId="17853" xr:uid="{83906C78-9A0D-4370-A7E2-F316F8BADA10}"/>
    <cellStyle name="Title 42 2 4" xfId="17854" xr:uid="{5DB83368-53FB-42D2-924F-1635289027DB}"/>
    <cellStyle name="Title 42 2 5" xfId="17855" xr:uid="{BC20F761-A46C-4E1C-B4F2-F540CB47A5EB}"/>
    <cellStyle name="Title 42 3" xfId="17856" xr:uid="{0ECF9AF5-64A7-4F12-96B3-7A7021E9561F}"/>
    <cellStyle name="Title 42 3 2" xfId="17857" xr:uid="{CEE01E47-907B-41C5-BE1A-2A7D639F3F34}"/>
    <cellStyle name="Title 42 3 2 2" xfId="17858" xr:uid="{053D085F-5A8D-423A-9E0E-D972B84BCE03}"/>
    <cellStyle name="Title 42 3 3" xfId="17859" xr:uid="{F96F0C4E-ED3F-4123-9563-CCDC0A7788E2}"/>
    <cellStyle name="Title 42 3 3 2" xfId="17860" xr:uid="{EBFC54CD-42AE-40A1-B767-662E52DBBA14}"/>
    <cellStyle name="Title 42 3 4" xfId="17861" xr:uid="{39367BE5-B9C6-4D82-9813-096DD0ECE829}"/>
    <cellStyle name="Title 42 4" xfId="17862" xr:uid="{1DD392A4-6C18-4CC8-9734-1C8C78C2C497}"/>
    <cellStyle name="Title 42 4 2" xfId="17863" xr:uid="{CB0CB0C6-BAFC-4A92-BF15-E8BF5856C988}"/>
    <cellStyle name="Title 42 4 2 2" xfId="17864" xr:uid="{D8FAB5D7-0113-4950-A2DE-8B5B451409AA}"/>
    <cellStyle name="Title 42 4 3" xfId="17865" xr:uid="{2D47462A-094F-4BB0-9A51-55712604C508}"/>
    <cellStyle name="Title 42 4 3 2" xfId="17866" xr:uid="{90955D0D-C3B6-43FB-B883-920F93E30E8B}"/>
    <cellStyle name="Title 42 4 4" xfId="17867" xr:uid="{C7BB6C4B-091D-482D-A697-4901BFF62C2F}"/>
    <cellStyle name="Title 42 5" xfId="17868" xr:uid="{8330F9F4-BA64-41DC-BD29-5E82F209877A}"/>
    <cellStyle name="Title 42 5 2" xfId="17869" xr:uid="{C52F570E-CDDB-478E-A1F7-6CFFB2D2E9B6}"/>
    <cellStyle name="Title 42 5 2 2" xfId="17870" xr:uid="{DB1B150A-91FA-4F2D-99FE-3A006C138647}"/>
    <cellStyle name="Title 42 5 3" xfId="17871" xr:uid="{BB668A63-B871-4CAF-B24A-5C29F912A3C0}"/>
    <cellStyle name="Title 42 5 3 2" xfId="17872" xr:uid="{436C8F7E-7A70-4908-A6B1-D5E3291713D3}"/>
    <cellStyle name="Title 42 5 4" xfId="17873" xr:uid="{ECA9D012-C9BE-46E6-BCF7-5D180DA40595}"/>
    <cellStyle name="Title 42 5 4 2" xfId="17874" xr:uid="{7E377B11-08E3-494F-92D5-89654E2605C6}"/>
    <cellStyle name="Title 42 5 5" xfId="17875" xr:uid="{BC550B01-29B3-4969-90A1-C80BEAF7736E}"/>
    <cellStyle name="Title 42 6" xfId="17876" xr:uid="{9CE999F0-5538-4BFF-8ACA-1C950C2B89DB}"/>
    <cellStyle name="Title 42 6 2" xfId="17877" xr:uid="{773B53AE-BEF7-4EBF-AA71-5538D381B9A5}"/>
    <cellStyle name="Title 42 6 2 2" xfId="17878" xr:uid="{8232F197-5F3D-43B1-8016-7923CB719305}"/>
    <cellStyle name="Title 42 6 3" xfId="17879" xr:uid="{F9CE1756-9920-4EB3-A3A6-84E562A93AEE}"/>
    <cellStyle name="Title 42 6 3 2" xfId="17880" xr:uid="{ECFC8523-6049-451F-B4DD-E7735AC76E89}"/>
    <cellStyle name="Title 42 6 4" xfId="17881" xr:uid="{F3C93609-4352-4BD5-BE58-CB022A6B8B6C}"/>
    <cellStyle name="Title 42 7" xfId="17882" xr:uid="{1841AB66-4AB0-421C-A8BE-E39F4C35B113}"/>
    <cellStyle name="Title 42 7 2" xfId="17883" xr:uid="{D2C40132-C54F-41F1-B10F-D46FB729ECC9}"/>
    <cellStyle name="Title 42 8" xfId="17884" xr:uid="{64B6C4AD-34FC-40DF-B5B2-8889D500AE80}"/>
    <cellStyle name="Title 42 8 2" xfId="17885" xr:uid="{42A2F144-2602-412A-A682-D9C078947D44}"/>
    <cellStyle name="Title 42 9" xfId="17886" xr:uid="{F163A541-1B81-4253-8220-D8D6372C7460}"/>
    <cellStyle name="Title 42 9 2" xfId="17887" xr:uid="{D9A98BAB-4137-4D58-865D-7B231D84B070}"/>
    <cellStyle name="Title 43" xfId="3247" xr:uid="{00000000-0005-0000-0000-00003A120000}"/>
    <cellStyle name="Title 43 10" xfId="17889" xr:uid="{DD5EFF26-8362-4038-8967-52E1800FFDC6}"/>
    <cellStyle name="Title 43 11" xfId="17890" xr:uid="{82E4AC2E-11B3-4E31-9DA4-C347E5DB0CEB}"/>
    <cellStyle name="Title 43 12" xfId="17888" xr:uid="{6B21032D-C229-41E7-9ED5-B166BB69CA7C}"/>
    <cellStyle name="Title 43 2" xfId="17891" xr:uid="{5E4B2EBA-012D-4C7D-B3BB-9960485D1982}"/>
    <cellStyle name="Title 43 2 2" xfId="17892" xr:uid="{077B6D92-7AED-453D-809E-5EDE0DA04A23}"/>
    <cellStyle name="Title 43 2 2 2" xfId="17893" xr:uid="{FD8F1D2A-F871-4D47-A529-3AE306A73C8F}"/>
    <cellStyle name="Title 43 2 3" xfId="17894" xr:uid="{9F036773-968A-4AA4-9FFB-58BC5C9CF9CE}"/>
    <cellStyle name="Title 43 2 3 2" xfId="17895" xr:uid="{16BE63FF-8A66-4659-85DB-757C2436E28F}"/>
    <cellStyle name="Title 43 2 4" xfId="17896" xr:uid="{4E2865F6-F885-472B-B89C-A9CB94C1427B}"/>
    <cellStyle name="Title 43 2 5" xfId="17897" xr:uid="{170A1F20-3F4C-483B-A2BD-832A9E583A69}"/>
    <cellStyle name="Title 43 3" xfId="17898" xr:uid="{6A72A897-F9FB-4A39-86E3-4F5F70EA3C18}"/>
    <cellStyle name="Title 43 3 2" xfId="17899" xr:uid="{A6DA747F-C7E4-4DA0-9804-81F742494661}"/>
    <cellStyle name="Title 43 3 2 2" xfId="17900" xr:uid="{FBA63659-9AC7-4791-90CC-FE4DBE59E4CC}"/>
    <cellStyle name="Title 43 3 3" xfId="17901" xr:uid="{2AE66EEF-6001-4882-90F9-1CA9C95CF5CF}"/>
    <cellStyle name="Title 43 3 3 2" xfId="17902" xr:uid="{3577B412-1A8E-49A9-B815-B0FACA4A0748}"/>
    <cellStyle name="Title 43 3 4" xfId="17903" xr:uid="{FC6BDD7C-41DD-4379-90A7-4C2269872BBD}"/>
    <cellStyle name="Title 43 4" xfId="17904" xr:uid="{F18AD16F-3D3A-4BA5-9405-EB6F0EA43495}"/>
    <cellStyle name="Title 43 4 2" xfId="17905" xr:uid="{87DD2820-808A-4919-837C-B8B3DF654F98}"/>
    <cellStyle name="Title 43 4 2 2" xfId="17906" xr:uid="{CD710E2B-53BC-47D4-BBE0-1A948ADCCD1D}"/>
    <cellStyle name="Title 43 4 3" xfId="17907" xr:uid="{53DE2859-80DC-49BF-ACD6-CBFE5CE1600C}"/>
    <cellStyle name="Title 43 4 3 2" xfId="17908" xr:uid="{4FB2E589-CBEE-4C0E-B4C9-38B50A419EEB}"/>
    <cellStyle name="Title 43 4 4" xfId="17909" xr:uid="{431BBE40-5F9E-4FA1-9097-8819C7A73194}"/>
    <cellStyle name="Title 43 5" xfId="17910" xr:uid="{7CF2686A-68E4-4D5D-AB3C-A5E2CFF31CFB}"/>
    <cellStyle name="Title 43 5 2" xfId="17911" xr:uid="{7BAA7542-569F-4E5E-ABC8-DBAF9EDBDA40}"/>
    <cellStyle name="Title 43 5 2 2" xfId="17912" xr:uid="{D3D1680F-6FED-4855-8C2C-E4BCBD94A1A8}"/>
    <cellStyle name="Title 43 5 3" xfId="17913" xr:uid="{4DAE422E-72E6-4845-95C2-2EB10EFDDF00}"/>
    <cellStyle name="Title 43 5 3 2" xfId="17914" xr:uid="{A778B449-E9B6-42F8-A6D8-3CB30F8A36E0}"/>
    <cellStyle name="Title 43 5 4" xfId="17915" xr:uid="{C7005522-EF9E-42F3-B6EF-3E0C06EEC031}"/>
    <cellStyle name="Title 43 5 4 2" xfId="17916" xr:uid="{16EDB986-C7A9-4CC0-A937-4F198D9FBE34}"/>
    <cellStyle name="Title 43 5 5" xfId="17917" xr:uid="{A1948B07-B1CB-47ED-B675-FF3C6D21BD5E}"/>
    <cellStyle name="Title 43 6" xfId="17918" xr:uid="{D6B5D655-BA79-411E-9889-97560B76B190}"/>
    <cellStyle name="Title 43 6 2" xfId="17919" xr:uid="{6FA7E96C-2F17-45FC-A1B4-6339165DA212}"/>
    <cellStyle name="Title 43 6 2 2" xfId="17920" xr:uid="{B1C10DBB-F13A-413A-8B64-9F83D7A10E43}"/>
    <cellStyle name="Title 43 6 3" xfId="17921" xr:uid="{CD1EDF63-010E-4565-9A39-0BBB64F58C0B}"/>
    <cellStyle name="Title 43 6 3 2" xfId="17922" xr:uid="{C7FDF0E0-2ADA-431E-BD28-2D13D43E1B9B}"/>
    <cellStyle name="Title 43 6 4" xfId="17923" xr:uid="{FA0F1189-F9DD-435B-AD03-0CCE77C0546A}"/>
    <cellStyle name="Title 43 7" xfId="17924" xr:uid="{49399BD5-0760-4E40-8D45-CB059491E922}"/>
    <cellStyle name="Title 43 7 2" xfId="17925" xr:uid="{5C799ED9-DB5C-454D-9E14-B2344E4469A8}"/>
    <cellStyle name="Title 43 8" xfId="17926" xr:uid="{1C3BC9A7-BA3E-4BC1-9E5C-1EA88BC7A69C}"/>
    <cellStyle name="Title 43 8 2" xfId="17927" xr:uid="{ABC1C9B0-A291-4B04-A1D1-671575DC1DC1}"/>
    <cellStyle name="Title 43 9" xfId="17928" xr:uid="{757855D5-E2B7-427C-9084-A22DC44066D0}"/>
    <cellStyle name="Title 43 9 2" xfId="17929" xr:uid="{35E54122-CF6D-4D62-8B36-4DD44266E47E}"/>
    <cellStyle name="Title 5" xfId="3248" xr:uid="{00000000-0005-0000-0000-00003B120000}"/>
    <cellStyle name="Title 5 10" xfId="17931" xr:uid="{1C5312DA-FB5C-4FBF-89F9-3CF8ADF6A1FB}"/>
    <cellStyle name="Title 5 10 2" xfId="17932" xr:uid="{EDA07858-FC5F-4490-94B6-B22FC906F842}"/>
    <cellStyle name="Title 5 11" xfId="17933" xr:uid="{F64320D1-3393-4377-8CFE-F4FA7A7FC937}"/>
    <cellStyle name="Title 5 12" xfId="17934" xr:uid="{B89C754B-C5F5-4A4A-877C-457B4573C7E9}"/>
    <cellStyle name="Title 5 13" xfId="17930" xr:uid="{297698D0-1E0F-4042-A7EE-9272DBC62A0C}"/>
    <cellStyle name="Title 5 2" xfId="17935" xr:uid="{E731C919-1906-4700-903F-165E535EBEA9}"/>
    <cellStyle name="Title 5 2 10" xfId="17936" xr:uid="{EED05B84-F3AF-488D-BEF9-327FB9FBD9CC}"/>
    <cellStyle name="Title 5 2 2" xfId="17937" xr:uid="{F5C57B29-74F5-4D49-BD6E-628C0637C04D}"/>
    <cellStyle name="Title 5 2 2 2" xfId="17938" xr:uid="{405F77D4-973C-45E1-91C0-E36224B3255F}"/>
    <cellStyle name="Title 5 2 2 2 2" xfId="17939" xr:uid="{91DA5B48-784D-42AA-8172-1B5B97057B7E}"/>
    <cellStyle name="Title 5 2 2 3" xfId="17940" xr:uid="{E4C13096-D14D-4506-9E98-4C0D043C9B84}"/>
    <cellStyle name="Title 5 2 2 3 2" xfId="17941" xr:uid="{54515D85-8EB7-4570-9E01-E6FF9257125D}"/>
    <cellStyle name="Title 5 2 2 4" xfId="17942" xr:uid="{95B7DC28-E742-4D52-899E-849281E76E1E}"/>
    <cellStyle name="Title 5 2 3" xfId="17943" xr:uid="{0D0D3545-3CA6-470C-8516-53FC2204A2C6}"/>
    <cellStyle name="Title 5 2 3 2" xfId="17944" xr:uid="{4AE04A2D-5DD5-4CDB-89C8-A3735542A4EB}"/>
    <cellStyle name="Title 5 2 3 2 2" xfId="17945" xr:uid="{47EA4A46-2694-4EAB-B36F-34BF6D622505}"/>
    <cellStyle name="Title 5 2 3 3" xfId="17946" xr:uid="{81A01883-B16C-4E32-B5B6-A0613063E360}"/>
    <cellStyle name="Title 5 2 3 3 2" xfId="17947" xr:uid="{3BB8A90B-5BB1-46EB-9668-26ED5A363ACB}"/>
    <cellStyle name="Title 5 2 3 4" xfId="17948" xr:uid="{F986D47F-B4F6-4A46-8780-D5FDB04414E1}"/>
    <cellStyle name="Title 5 2 4" xfId="17949" xr:uid="{FB48D828-A20C-4FE1-AFC1-EEA170F9F9FA}"/>
    <cellStyle name="Title 5 2 4 2" xfId="17950" xr:uid="{E1AF988E-D913-4821-8F09-B405351D155D}"/>
    <cellStyle name="Title 5 2 4 2 2" xfId="17951" xr:uid="{9D696DE5-7B8D-4B56-82C7-8EBD23CD02A4}"/>
    <cellStyle name="Title 5 2 4 3" xfId="17952" xr:uid="{A486E7B3-2CD5-4789-8893-31F357BA39C5}"/>
    <cellStyle name="Title 5 2 4 3 2" xfId="17953" xr:uid="{67294144-2B82-451A-AB89-320DC42EA822}"/>
    <cellStyle name="Title 5 2 4 4" xfId="17954" xr:uid="{859AF054-4C3E-4684-BD12-EAA63746FC59}"/>
    <cellStyle name="Title 5 2 4 4 2" xfId="17955" xr:uid="{27B5B534-F228-4B99-9897-F29C477DC39E}"/>
    <cellStyle name="Title 5 2 4 5" xfId="17956" xr:uid="{CD6DC9C0-ED25-4A3B-8C3E-A4577DA44DBD}"/>
    <cellStyle name="Title 5 2 5" xfId="17957" xr:uid="{D830E47D-5831-4B79-91C5-0F7A68ABB2AB}"/>
    <cellStyle name="Title 5 2 5 2" xfId="17958" xr:uid="{705FA360-7C85-4FC3-9725-EE416D3DBCA8}"/>
    <cellStyle name="Title 5 2 5 2 2" xfId="17959" xr:uid="{D3704F8F-9163-4D2A-AA73-A404DDA55D84}"/>
    <cellStyle name="Title 5 2 5 3" xfId="17960" xr:uid="{37F3BC1A-55FF-46F2-B943-25F5BA2CF77A}"/>
    <cellStyle name="Title 5 2 5 3 2" xfId="17961" xr:uid="{BF50702E-D9B8-4373-89E0-D7E565A14E77}"/>
    <cellStyle name="Title 5 2 5 4" xfId="17962" xr:uid="{05982E27-5127-4D60-A312-3EB9D86C7905}"/>
    <cellStyle name="Title 5 2 6" xfId="17963" xr:uid="{0E59D5F3-9AEE-474D-8419-2145FD9286D3}"/>
    <cellStyle name="Title 5 2 6 2" xfId="17964" xr:uid="{BD037541-6418-4568-A44B-CEDAF7567BD2}"/>
    <cellStyle name="Title 5 2 7" xfId="17965" xr:uid="{4F70E2B9-F897-48DC-9399-8EEDDE12DE1D}"/>
    <cellStyle name="Title 5 2 7 2" xfId="17966" xr:uid="{E7DB7285-A1B8-47B9-840E-A29A59C44F99}"/>
    <cellStyle name="Title 5 2 8" xfId="17967" xr:uid="{16C11DEE-F55C-4B43-8679-05C2E0FE0736}"/>
    <cellStyle name="Title 5 2 8 2" xfId="17968" xr:uid="{6BF839C9-E432-40FF-8B80-734B93A6A1C9}"/>
    <cellStyle name="Title 5 2 9" xfId="17969" xr:uid="{2BC4AB38-35A7-478C-8884-3D055FFC2B61}"/>
    <cellStyle name="Title 5 3" xfId="17970" xr:uid="{357291EA-4178-4DA3-B58F-2B12E5B27B9D}"/>
    <cellStyle name="Title 5 3 2" xfId="17971" xr:uid="{B43D8466-D0A3-4153-B8AB-EBF9F09044DD}"/>
    <cellStyle name="Title 5 3 2 2" xfId="17972" xr:uid="{86292D26-D53C-4F8B-BFBB-8D3B3D396CFB}"/>
    <cellStyle name="Title 5 3 3" xfId="17973" xr:uid="{F5BA59FD-B3F8-4C88-8F13-1E5922B410D2}"/>
    <cellStyle name="Title 5 3 3 2" xfId="17974" xr:uid="{F4A4F65C-5278-4E0B-9C35-FD5DBB2184F6}"/>
    <cellStyle name="Title 5 3 4" xfId="17975" xr:uid="{84B479C9-26AA-460D-9089-F51CB9D3F1DE}"/>
    <cellStyle name="Title 5 3 5" xfId="17976" xr:uid="{21F90678-ED2C-4F51-834B-6351A052DC8C}"/>
    <cellStyle name="Title 5 4" xfId="17977" xr:uid="{43BDDE5A-20EA-49CC-A391-FD0E52ADDEC5}"/>
    <cellStyle name="Title 5 4 2" xfId="17978" xr:uid="{576FFBA7-103B-45B1-A6CC-71C1C2190DC1}"/>
    <cellStyle name="Title 5 4 2 2" xfId="17979" xr:uid="{27DA1836-FB86-48BF-9B99-CC7990805708}"/>
    <cellStyle name="Title 5 4 3" xfId="17980" xr:uid="{0114638A-F703-4150-B199-37AE1F22E73E}"/>
    <cellStyle name="Title 5 4 3 2" xfId="17981" xr:uid="{8D84C203-3384-48D4-A5C5-D6C18310054A}"/>
    <cellStyle name="Title 5 4 4" xfId="17982" xr:uid="{268BC46A-6DD1-4265-ACBD-B6E938B479C1}"/>
    <cellStyle name="Title 5 5" xfId="17983" xr:uid="{1CB2FFB6-58C4-4671-BC97-536BF7490148}"/>
    <cellStyle name="Title 5 5 2" xfId="17984" xr:uid="{3E8DD9D9-DFB6-46C9-BA98-1101D66A7EEE}"/>
    <cellStyle name="Title 5 5 2 2" xfId="17985" xr:uid="{DCF39B94-60BB-438A-9F87-1E2CDF7E31F9}"/>
    <cellStyle name="Title 5 5 3" xfId="17986" xr:uid="{F346735A-84C4-43E5-988F-F3E2A8B7F9EA}"/>
    <cellStyle name="Title 5 5 3 2" xfId="17987" xr:uid="{D74573A7-EE3B-465F-BE26-DA1E0D1B23F8}"/>
    <cellStyle name="Title 5 5 4" xfId="17988" xr:uid="{21107462-36F0-47C7-96B3-5BFE5D67A8C9}"/>
    <cellStyle name="Title 5 6" xfId="17989" xr:uid="{A43E9FF3-A49D-4531-8541-E8F35E89032D}"/>
    <cellStyle name="Title 5 6 2" xfId="17990" xr:uid="{397349BA-C51C-4AAB-AE0C-9D85E208D2E7}"/>
    <cellStyle name="Title 5 6 2 2" xfId="17991" xr:uid="{FE06D6DA-CDB6-462D-908B-FEAD94FC134A}"/>
    <cellStyle name="Title 5 6 3" xfId="17992" xr:uid="{133DD9F8-0B10-4A54-A390-1C0F3A93AF10}"/>
    <cellStyle name="Title 5 6 3 2" xfId="17993" xr:uid="{862C4B98-D4AB-4717-BDDF-5B144C954C55}"/>
    <cellStyle name="Title 5 6 4" xfId="17994" xr:uid="{96D0E342-1595-4F76-9B17-DB3706A766F3}"/>
    <cellStyle name="Title 5 6 4 2" xfId="17995" xr:uid="{42523012-98C3-40BC-8487-3265E2BF770A}"/>
    <cellStyle name="Title 5 6 5" xfId="17996" xr:uid="{B3145F8B-E798-486C-82ED-17BA25E5940B}"/>
    <cellStyle name="Title 5 7" xfId="17997" xr:uid="{AD606F65-9CD6-4DE0-A26F-DD961EBDB7A4}"/>
    <cellStyle name="Title 5 7 2" xfId="17998" xr:uid="{C1F728B5-CC06-49BF-BC22-976941638AD8}"/>
    <cellStyle name="Title 5 7 2 2" xfId="17999" xr:uid="{6B730B59-81FC-4E40-BC70-26122BC177C5}"/>
    <cellStyle name="Title 5 7 3" xfId="18000" xr:uid="{08C663EF-814A-44E7-8B41-8CFA32A08357}"/>
    <cellStyle name="Title 5 7 3 2" xfId="18001" xr:uid="{607A2E7D-471A-47B2-B042-251B5852F22F}"/>
    <cellStyle name="Title 5 7 4" xfId="18002" xr:uid="{528FD89D-87E2-4403-8E83-08921BBAE08D}"/>
    <cellStyle name="Title 5 8" xfId="18003" xr:uid="{3B5502DD-3720-475A-A5B9-8E6AC9B0CACC}"/>
    <cellStyle name="Title 5 8 2" xfId="18004" xr:uid="{FA5F6FA2-4030-4644-A08D-CA228E354B0E}"/>
    <cellStyle name="Title 5 9" xfId="18005" xr:uid="{5B232C54-164F-41AD-B27C-B31F7F259D83}"/>
    <cellStyle name="Title 5 9 2" xfId="18006" xr:uid="{3391C62E-DCB8-4BEA-909A-3707AF9E5485}"/>
    <cellStyle name="Title 6" xfId="3249" xr:uid="{00000000-0005-0000-0000-00003C120000}"/>
    <cellStyle name="Title 6 10" xfId="18008" xr:uid="{A4E5A148-CADA-4762-931D-91805166DE01}"/>
    <cellStyle name="Title 6 10 2" xfId="18009" xr:uid="{DBD3D03E-9BAF-4866-8282-93AFF0D35830}"/>
    <cellStyle name="Title 6 11" xfId="18010" xr:uid="{C019F576-C92C-4B07-850D-3603F1652DFE}"/>
    <cellStyle name="Title 6 12" xfId="18011" xr:uid="{655E8CDE-CD26-48E9-8989-F4082E888D8B}"/>
    <cellStyle name="Title 6 13" xfId="18007" xr:uid="{E5338F1A-53C9-4BD3-8CCC-6B319D9AB717}"/>
    <cellStyle name="Title 6 2" xfId="18012" xr:uid="{13C99847-6700-4059-99E0-4F4E9AEC3D0C}"/>
    <cellStyle name="Title 6 2 10" xfId="18013" xr:uid="{8F47E7A8-4089-44BE-B755-C01F42BAF57C}"/>
    <cellStyle name="Title 6 2 2" xfId="18014" xr:uid="{D3B06635-302B-41B3-A328-6E38F613C206}"/>
    <cellStyle name="Title 6 2 2 2" xfId="18015" xr:uid="{E186766E-4569-41BF-A1D3-C702B8048CF1}"/>
    <cellStyle name="Title 6 2 2 2 2" xfId="18016" xr:uid="{14EB4BA7-0EB2-4E93-A3B8-1F3B835F9A7F}"/>
    <cellStyle name="Title 6 2 2 3" xfId="18017" xr:uid="{8A0795B9-A081-4797-9FF1-4B6E0CD68D05}"/>
    <cellStyle name="Title 6 2 2 3 2" xfId="18018" xr:uid="{6324CF82-9DD7-4B1A-8EE6-0DD8DEF6A963}"/>
    <cellStyle name="Title 6 2 2 4" xfId="18019" xr:uid="{620003B0-71CD-485C-97F3-00173095E96F}"/>
    <cellStyle name="Title 6 2 3" xfId="18020" xr:uid="{E429006E-7397-48FA-A5E2-AA4A71A51111}"/>
    <cellStyle name="Title 6 2 3 2" xfId="18021" xr:uid="{B6CFB884-7759-48D8-B6D0-67A39F034355}"/>
    <cellStyle name="Title 6 2 3 2 2" xfId="18022" xr:uid="{BB8CBD72-13DB-43F1-ACD8-4E2FE7078BF1}"/>
    <cellStyle name="Title 6 2 3 3" xfId="18023" xr:uid="{00AFA3ED-2300-467B-851D-5DB6442E1BDD}"/>
    <cellStyle name="Title 6 2 3 3 2" xfId="18024" xr:uid="{00B3A6DC-518C-4CA7-8373-32B55C0EC8FC}"/>
    <cellStyle name="Title 6 2 3 4" xfId="18025" xr:uid="{72502A8F-5D0E-477F-BA8A-A8A5A46F2481}"/>
    <cellStyle name="Title 6 2 4" xfId="18026" xr:uid="{E40D8D16-A589-457C-BDA7-515527E89211}"/>
    <cellStyle name="Title 6 2 4 2" xfId="18027" xr:uid="{FC21D962-61F1-4E27-9842-33958803B3ED}"/>
    <cellStyle name="Title 6 2 4 2 2" xfId="18028" xr:uid="{10AA40A4-C658-4C94-B75B-86EEE8D69FC4}"/>
    <cellStyle name="Title 6 2 4 3" xfId="18029" xr:uid="{32B0EF3C-31F1-4253-851A-5B33EF6AE901}"/>
    <cellStyle name="Title 6 2 4 3 2" xfId="18030" xr:uid="{E637D482-DEB0-45DC-87DF-DEBE21AE948D}"/>
    <cellStyle name="Title 6 2 4 4" xfId="18031" xr:uid="{EFD887EA-0932-420D-876F-C847023FB0A6}"/>
    <cellStyle name="Title 6 2 4 4 2" xfId="18032" xr:uid="{D7CA16E6-3DCE-4C45-8496-A7F4A9484446}"/>
    <cellStyle name="Title 6 2 4 5" xfId="18033" xr:uid="{1BD7182B-F3CB-4ABE-B882-AC130A5797EE}"/>
    <cellStyle name="Title 6 2 5" xfId="18034" xr:uid="{CE93162B-EDA2-4D18-A105-F6E0BACABF86}"/>
    <cellStyle name="Title 6 2 5 2" xfId="18035" xr:uid="{DB35573E-8403-4AE5-8027-3965E0D5749C}"/>
    <cellStyle name="Title 6 2 5 2 2" xfId="18036" xr:uid="{E6037BA7-61C2-4E2A-893D-8F9EC36ACA73}"/>
    <cellStyle name="Title 6 2 5 3" xfId="18037" xr:uid="{81F24D23-7DD8-49FC-8D63-849B008E4DAF}"/>
    <cellStyle name="Title 6 2 5 3 2" xfId="18038" xr:uid="{4CB794E0-84CA-4E3F-B9C8-3CF3160E3E8E}"/>
    <cellStyle name="Title 6 2 5 4" xfId="18039" xr:uid="{8C3D2745-D73B-4522-B990-AF45956D5B66}"/>
    <cellStyle name="Title 6 2 6" xfId="18040" xr:uid="{B80AE39E-D53C-47B5-A86B-3D48D5DB28E6}"/>
    <cellStyle name="Title 6 2 6 2" xfId="18041" xr:uid="{250197EA-4E75-4537-B3FC-9E79E662C2DE}"/>
    <cellStyle name="Title 6 2 7" xfId="18042" xr:uid="{1C3B2484-1F38-488C-A154-362E7A19DCAE}"/>
    <cellStyle name="Title 6 2 7 2" xfId="18043" xr:uid="{67FB6104-41B3-44C4-8335-E13EE4E64FF7}"/>
    <cellStyle name="Title 6 2 8" xfId="18044" xr:uid="{748F3F52-69DE-4279-84DF-2BC742206469}"/>
    <cellStyle name="Title 6 2 8 2" xfId="18045" xr:uid="{F722507F-E634-40B8-8900-B9993A7F76A3}"/>
    <cellStyle name="Title 6 2 9" xfId="18046" xr:uid="{083108A3-BA9D-4ABD-B47E-094BB87CAB4E}"/>
    <cellStyle name="Title 6 3" xfId="18047" xr:uid="{D9AF2B3D-A44D-4A7F-A322-76292EC4848B}"/>
    <cellStyle name="Title 6 3 2" xfId="18048" xr:uid="{09EA0535-0767-40BF-BB89-5769E0F21D4C}"/>
    <cellStyle name="Title 6 3 2 2" xfId="18049" xr:uid="{70A735F5-9DF8-4CC3-90E8-D2AA074B13D4}"/>
    <cellStyle name="Title 6 3 3" xfId="18050" xr:uid="{96C6FADE-E12A-451F-BF11-DDAC134F0A8C}"/>
    <cellStyle name="Title 6 3 3 2" xfId="18051" xr:uid="{B709589C-B570-47BA-8FEE-E6FBD2E0EDF6}"/>
    <cellStyle name="Title 6 3 4" xfId="18052" xr:uid="{BEAB329E-A563-46DC-B34C-A95490BB07DE}"/>
    <cellStyle name="Title 6 3 5" xfId="18053" xr:uid="{8DF6926C-74E2-4D63-93E1-453E579233A1}"/>
    <cellStyle name="Title 6 4" xfId="18054" xr:uid="{95635090-7D3A-490E-9185-628053DEDAB2}"/>
    <cellStyle name="Title 6 4 2" xfId="18055" xr:uid="{D6134317-319F-4FC6-A822-CA39882A2E8F}"/>
    <cellStyle name="Title 6 4 2 2" xfId="18056" xr:uid="{FE127B06-19C2-4CAF-A14F-ED5D3F452829}"/>
    <cellStyle name="Title 6 4 3" xfId="18057" xr:uid="{8B4D2356-FDF0-47F2-A610-6B4A10F3A026}"/>
    <cellStyle name="Title 6 4 3 2" xfId="18058" xr:uid="{AFC349AE-B9E7-473A-9B4A-21B3A15DF986}"/>
    <cellStyle name="Title 6 4 4" xfId="18059" xr:uid="{7E1A262F-CC5C-4558-85C1-BA3091BD1AE6}"/>
    <cellStyle name="Title 6 5" xfId="18060" xr:uid="{796974A8-2039-42AA-931F-8C5BA943DA87}"/>
    <cellStyle name="Title 6 5 2" xfId="18061" xr:uid="{9137F39C-57FF-47AF-9D0A-933D9FF1E324}"/>
    <cellStyle name="Title 6 5 2 2" xfId="18062" xr:uid="{D3BA26F1-351D-446F-99D0-698DDF5F4E97}"/>
    <cellStyle name="Title 6 5 3" xfId="18063" xr:uid="{47A17F03-FDC3-4FAF-8928-95A08A244CBE}"/>
    <cellStyle name="Title 6 5 3 2" xfId="18064" xr:uid="{E8EC7894-946A-4660-A257-A639B4BD67B3}"/>
    <cellStyle name="Title 6 5 4" xfId="18065" xr:uid="{600277E2-BE58-42C8-8D9D-1BEA436D4726}"/>
    <cellStyle name="Title 6 6" xfId="18066" xr:uid="{17E29296-95C7-4BBA-A6C2-359F3DC1F595}"/>
    <cellStyle name="Title 6 6 2" xfId="18067" xr:uid="{4649E78B-D0AC-45FC-9395-9AC694206625}"/>
    <cellStyle name="Title 6 6 2 2" xfId="18068" xr:uid="{5CD0F8E1-79D6-44E0-963E-9F276DD63049}"/>
    <cellStyle name="Title 6 6 3" xfId="18069" xr:uid="{E384B9F4-4344-4E37-A26F-5BFDB4F51DF1}"/>
    <cellStyle name="Title 6 6 3 2" xfId="18070" xr:uid="{0581A7B5-311E-4A66-91DA-B5EBF596323A}"/>
    <cellStyle name="Title 6 6 4" xfId="18071" xr:uid="{E77581BE-2820-4DAF-945C-98722C32EC38}"/>
    <cellStyle name="Title 6 6 4 2" xfId="18072" xr:uid="{5744A31E-009C-43C9-8CEF-8B00B3C1BB80}"/>
    <cellStyle name="Title 6 6 5" xfId="18073" xr:uid="{2D5832FE-8D73-4145-B87E-FA86805BB9C6}"/>
    <cellStyle name="Title 6 7" xfId="18074" xr:uid="{758CB80C-388B-4D32-ADE0-794339BE57DE}"/>
    <cellStyle name="Title 6 7 2" xfId="18075" xr:uid="{2530C109-E83E-47FB-85FA-97415FED939C}"/>
    <cellStyle name="Title 6 7 2 2" xfId="18076" xr:uid="{153E2C5F-C959-47E3-86F6-B01F321F8779}"/>
    <cellStyle name="Title 6 7 3" xfId="18077" xr:uid="{D3210F9C-F8E1-4FE4-A8C6-1282D7AB9B38}"/>
    <cellStyle name="Title 6 7 3 2" xfId="18078" xr:uid="{2B417C9B-B223-40A6-8001-DB48F661B7F2}"/>
    <cellStyle name="Title 6 7 4" xfId="18079" xr:uid="{5D3DF09D-5590-4E67-AB60-D67784FA8D87}"/>
    <cellStyle name="Title 6 8" xfId="18080" xr:uid="{C5CD2CB4-FB1D-431A-84B0-0EABD2D718E4}"/>
    <cellStyle name="Title 6 8 2" xfId="18081" xr:uid="{A770612E-066E-474C-AD1E-C0F8E40FF202}"/>
    <cellStyle name="Title 6 9" xfId="18082" xr:uid="{F59DD3FC-B918-44D8-88DD-D9DEB142C789}"/>
    <cellStyle name="Title 6 9 2" xfId="18083" xr:uid="{3E892E67-778A-40CD-9291-BB096BA9FEC8}"/>
    <cellStyle name="Title 7" xfId="3250" xr:uid="{00000000-0005-0000-0000-00003D120000}"/>
    <cellStyle name="Title 7 10" xfId="18085" xr:uid="{3A067F46-BD33-47A9-AB85-F152A8D649FA}"/>
    <cellStyle name="Title 7 11" xfId="18086" xr:uid="{70611CAD-03FD-47FD-BFAD-158080A476E3}"/>
    <cellStyle name="Title 7 12" xfId="18084" xr:uid="{C5CF9FE0-F667-4430-8343-9DF7002CA3F0}"/>
    <cellStyle name="Title 7 2" xfId="18087" xr:uid="{6E74F1E3-E5B1-4DE2-B3CC-EEE6C06BB04E}"/>
    <cellStyle name="Title 7 2 2" xfId="18088" xr:uid="{CEA180D9-1E71-429F-9D92-0EC06EDD0212}"/>
    <cellStyle name="Title 7 2 2 2" xfId="18089" xr:uid="{238F5420-92B9-4AFD-9ACD-6EEE7AECB190}"/>
    <cellStyle name="Title 7 2 3" xfId="18090" xr:uid="{E9DF364A-2FE3-47C8-B3AE-42AB6E4FACF7}"/>
    <cellStyle name="Title 7 2 3 2" xfId="18091" xr:uid="{0722191F-96B8-4A4C-8FBC-93D4E9FBDCBE}"/>
    <cellStyle name="Title 7 2 4" xfId="18092" xr:uid="{8FF41146-30F7-4B21-ACC3-A83AA1FDAE25}"/>
    <cellStyle name="Title 7 2 5" xfId="18093" xr:uid="{425B9309-56D4-4C7A-A59D-4418C2E97219}"/>
    <cellStyle name="Title 7 3" xfId="18094" xr:uid="{80EA88D4-D7A6-410A-8549-DAC95677891D}"/>
    <cellStyle name="Title 7 3 2" xfId="18095" xr:uid="{0604A6C8-21C4-415E-8107-885CEF68AA2A}"/>
    <cellStyle name="Title 7 3 2 2" xfId="18096" xr:uid="{E998B0CD-C200-412D-A236-1BFF2FEB3E13}"/>
    <cellStyle name="Title 7 3 3" xfId="18097" xr:uid="{026A445B-CCD2-4D6E-961A-A63EA0B9E6CE}"/>
    <cellStyle name="Title 7 3 3 2" xfId="18098" xr:uid="{8BC0A286-A52B-4269-A68B-528B53923651}"/>
    <cellStyle name="Title 7 3 4" xfId="18099" xr:uid="{97B29CF4-EC1F-4DBE-B3A2-5FB40A321FE5}"/>
    <cellStyle name="Title 7 4" xfId="18100" xr:uid="{7233929F-C2BC-44F1-A881-CFE88F25EAB8}"/>
    <cellStyle name="Title 7 4 2" xfId="18101" xr:uid="{E8EE55DC-D6A4-4209-B65A-77FADA97CAE8}"/>
    <cellStyle name="Title 7 4 2 2" xfId="18102" xr:uid="{4AB026BA-22DD-4AF9-B5A8-78EE7A1A6486}"/>
    <cellStyle name="Title 7 4 3" xfId="18103" xr:uid="{E8270984-0605-4A21-B311-245B09C09C9D}"/>
    <cellStyle name="Title 7 4 3 2" xfId="18104" xr:uid="{267B9CB5-6A97-409F-85EF-46B637AF1D95}"/>
    <cellStyle name="Title 7 4 4" xfId="18105" xr:uid="{8D812C86-58D9-451D-8228-77F1D285081B}"/>
    <cellStyle name="Title 7 5" xfId="18106" xr:uid="{026FE008-BA40-446B-A06B-FACE7F590C3F}"/>
    <cellStyle name="Title 7 5 2" xfId="18107" xr:uid="{0A5623EA-336A-4D9E-AC01-F0F9ED8DDC27}"/>
    <cellStyle name="Title 7 5 2 2" xfId="18108" xr:uid="{A4610D7E-0E14-4F1A-B3C4-32D02BA106ED}"/>
    <cellStyle name="Title 7 5 3" xfId="18109" xr:uid="{9EB753AA-D7A8-4B4C-8795-1B1F521CC6B7}"/>
    <cellStyle name="Title 7 5 3 2" xfId="18110" xr:uid="{C59C5087-EE67-4EAE-8AD0-8161AA6E3A2A}"/>
    <cellStyle name="Title 7 5 4" xfId="18111" xr:uid="{39069B14-9CDF-416F-A49F-F42E819A753A}"/>
    <cellStyle name="Title 7 5 4 2" xfId="18112" xr:uid="{79C39437-0446-490E-A6B8-8686282D352C}"/>
    <cellStyle name="Title 7 5 5" xfId="18113" xr:uid="{F2EADAD6-707C-455E-B057-D9A742CA743E}"/>
    <cellStyle name="Title 7 6" xfId="18114" xr:uid="{1688540F-5D15-41AA-B7D4-17406CC9576F}"/>
    <cellStyle name="Title 7 6 2" xfId="18115" xr:uid="{74EC5782-2D69-4207-BFE1-5169464F9C04}"/>
    <cellStyle name="Title 7 6 2 2" xfId="18116" xr:uid="{0A861E1D-D6E9-48CA-A0FE-DF6EC5EDA384}"/>
    <cellStyle name="Title 7 6 3" xfId="18117" xr:uid="{93257A34-CF10-433F-ACBB-6E81A1CD8122}"/>
    <cellStyle name="Title 7 6 3 2" xfId="18118" xr:uid="{22AAA4E6-C855-445E-93AE-EC639F7310C6}"/>
    <cellStyle name="Title 7 6 4" xfId="18119" xr:uid="{F88C1BAE-25EF-486A-BCCB-BE7556D2F95C}"/>
    <cellStyle name="Title 7 7" xfId="18120" xr:uid="{5FA23F1D-D6BF-4419-A124-A33B9A4CFE32}"/>
    <cellStyle name="Title 7 7 2" xfId="18121" xr:uid="{E78F79AE-2EF0-49E8-850E-5477A0F5450C}"/>
    <cellStyle name="Title 7 8" xfId="18122" xr:uid="{2D17EF52-5E98-4029-9913-5BCFE906825E}"/>
    <cellStyle name="Title 7 8 2" xfId="18123" xr:uid="{3B22BB27-4FE3-479C-941E-7E705C37D3B1}"/>
    <cellStyle name="Title 7 9" xfId="18124" xr:uid="{2C30C1B7-BD97-4CD2-856C-7842D8091A35}"/>
    <cellStyle name="Title 7 9 2" xfId="18125" xr:uid="{E9B44267-BAD6-4254-B9CB-1A56B11C79B0}"/>
    <cellStyle name="Title 8" xfId="3251" xr:uid="{00000000-0005-0000-0000-00003E120000}"/>
    <cellStyle name="Title 8 10" xfId="18127" xr:uid="{CF6F66E3-7729-4127-B4A6-BDD492DD3BE6}"/>
    <cellStyle name="Title 8 11" xfId="18128" xr:uid="{DCACCBED-E189-4259-9806-8E2D6073A28D}"/>
    <cellStyle name="Title 8 12" xfId="18126" xr:uid="{07B4A206-521A-404F-BBA9-08AE432CE35C}"/>
    <cellStyle name="Title 8 2" xfId="18129" xr:uid="{23BE3DA2-A87D-4589-932D-29C12E9C367B}"/>
    <cellStyle name="Title 8 2 2" xfId="18130" xr:uid="{52218384-F612-4071-8462-1A30A96F8597}"/>
    <cellStyle name="Title 8 2 2 2" xfId="18131" xr:uid="{50CED586-90C2-4949-92CF-91D522B574FB}"/>
    <cellStyle name="Title 8 2 3" xfId="18132" xr:uid="{DA98AFA5-198E-4339-A933-404B73B97BE4}"/>
    <cellStyle name="Title 8 2 3 2" xfId="18133" xr:uid="{BC0F73CE-13BB-451D-9A98-C657518DCC0A}"/>
    <cellStyle name="Title 8 2 4" xfId="18134" xr:uid="{216E6DB6-940A-495A-BC89-55213B75161E}"/>
    <cellStyle name="Title 8 2 5" xfId="18135" xr:uid="{DC8B12CB-D0E4-4ACD-8A0A-088D01DD9B35}"/>
    <cellStyle name="Title 8 3" xfId="18136" xr:uid="{0657877A-757A-418F-BC0B-97B0F0B31638}"/>
    <cellStyle name="Title 8 3 2" xfId="18137" xr:uid="{6116BB13-FA1D-482E-A980-E96E570CDC96}"/>
    <cellStyle name="Title 8 3 2 2" xfId="18138" xr:uid="{BFE68BAE-825E-4A57-97BE-734F968E17E2}"/>
    <cellStyle name="Title 8 3 3" xfId="18139" xr:uid="{6B2D7CD7-F5E8-41EA-9B1E-EE2C227E4833}"/>
    <cellStyle name="Title 8 3 3 2" xfId="18140" xr:uid="{EED70791-4DFF-4918-9E2C-83F6239ADF44}"/>
    <cellStyle name="Title 8 3 4" xfId="18141" xr:uid="{AE381CB9-29D6-4F13-8CCD-26AB352DBFAA}"/>
    <cellStyle name="Title 8 4" xfId="18142" xr:uid="{8FA5B9EF-AC2F-41C3-A015-D7A522C10CB5}"/>
    <cellStyle name="Title 8 4 2" xfId="18143" xr:uid="{42038582-226F-46BA-ABAB-885093E737CA}"/>
    <cellStyle name="Title 8 4 2 2" xfId="18144" xr:uid="{7744ECC1-0410-480F-ACD9-5E8AF72087D1}"/>
    <cellStyle name="Title 8 4 3" xfId="18145" xr:uid="{0436F60E-0D69-4D34-999C-65741FC975D6}"/>
    <cellStyle name="Title 8 4 3 2" xfId="18146" xr:uid="{62628625-0B4C-4B04-A86D-45FDC35D4548}"/>
    <cellStyle name="Title 8 4 4" xfId="18147" xr:uid="{A61E92D4-E5AF-4FA7-9DFD-A861FAF4501A}"/>
    <cellStyle name="Title 8 5" xfId="18148" xr:uid="{36208CBB-9194-4243-AD34-BA0A66EA03D3}"/>
    <cellStyle name="Title 8 5 2" xfId="18149" xr:uid="{4C00E8ED-EF5C-4524-ACC5-5B12B121D765}"/>
    <cellStyle name="Title 8 5 2 2" xfId="18150" xr:uid="{517E2A74-3A8C-4BC8-A371-3D563CC22ADE}"/>
    <cellStyle name="Title 8 5 3" xfId="18151" xr:uid="{89DC76A4-D248-4CFC-A5BC-D049B49CFA39}"/>
    <cellStyle name="Title 8 5 3 2" xfId="18152" xr:uid="{90C38F4A-495F-4FA5-A6E7-AF694CD15C9B}"/>
    <cellStyle name="Title 8 5 4" xfId="18153" xr:uid="{6E380BD9-D454-4158-876E-3BB3325DC20B}"/>
    <cellStyle name="Title 8 5 4 2" xfId="18154" xr:uid="{8DC6EE17-5D56-4C91-AE86-570C3C4CDA96}"/>
    <cellStyle name="Title 8 5 5" xfId="18155" xr:uid="{DDE78EBA-0003-47D8-BA23-100AD01618C3}"/>
    <cellStyle name="Title 8 6" xfId="18156" xr:uid="{A72FD93B-D373-4E7B-841E-98CB33309242}"/>
    <cellStyle name="Title 8 6 2" xfId="18157" xr:uid="{EE619377-5585-47DF-8F83-694D8F2A2771}"/>
    <cellStyle name="Title 8 6 2 2" xfId="18158" xr:uid="{3614FDB5-0C74-4358-8638-419F96764864}"/>
    <cellStyle name="Title 8 6 3" xfId="18159" xr:uid="{10FCE9FA-D569-4897-94D0-D77AA8C498DF}"/>
    <cellStyle name="Title 8 6 3 2" xfId="18160" xr:uid="{85568F67-A275-47BC-983B-7DA749A965B2}"/>
    <cellStyle name="Title 8 6 4" xfId="18161" xr:uid="{9EAF5A21-22D5-4B99-A35A-8443C490A523}"/>
    <cellStyle name="Title 8 7" xfId="18162" xr:uid="{96343302-B44A-4AC9-A6C4-E7FCE46B407C}"/>
    <cellStyle name="Title 8 7 2" xfId="18163" xr:uid="{E5790F04-876A-4579-BD32-CE88F08E43DB}"/>
    <cellStyle name="Title 8 8" xfId="18164" xr:uid="{C41646D8-D339-4FD4-B2C7-9CBB9EE90931}"/>
    <cellStyle name="Title 8 8 2" xfId="18165" xr:uid="{E64E8365-68A4-4097-86AE-868A5E75B271}"/>
    <cellStyle name="Title 8 9" xfId="18166" xr:uid="{1BFC42B8-9092-4D44-B762-962051D0CB07}"/>
    <cellStyle name="Title 8 9 2" xfId="18167" xr:uid="{EE0F2F08-27E9-40F5-9B20-AEFD84AC0330}"/>
    <cellStyle name="Title 9" xfId="3252" xr:uid="{00000000-0005-0000-0000-00003F120000}"/>
    <cellStyle name="Title 9 10" xfId="18169" xr:uid="{836CD64B-6509-41C7-8EE1-89078C59BB5B}"/>
    <cellStyle name="Title 9 11" xfId="18170" xr:uid="{740E7F8E-D83B-470A-9B1F-F951EFE60587}"/>
    <cellStyle name="Title 9 12" xfId="18168" xr:uid="{4464210E-98BC-4CAC-95DD-558CEFC7A408}"/>
    <cellStyle name="Title 9 2" xfId="18171" xr:uid="{802D49E2-1F67-4A81-ADC6-DC5064DBDD9C}"/>
    <cellStyle name="Title 9 2 2" xfId="18172" xr:uid="{04D6AB24-A093-4878-AFF9-5D1AE49B97A2}"/>
    <cellStyle name="Title 9 2 2 2" xfId="18173" xr:uid="{37BFC37A-6940-4B1D-BCA3-805B7511AE1F}"/>
    <cellStyle name="Title 9 2 3" xfId="18174" xr:uid="{0FE77A25-9287-46E7-8681-378BFEA12723}"/>
    <cellStyle name="Title 9 2 3 2" xfId="18175" xr:uid="{62AA37F5-7495-4AD6-A084-5950F62EB397}"/>
    <cellStyle name="Title 9 2 4" xfId="18176" xr:uid="{0C6BB56B-1199-4AD5-A3BB-AF9238A486CE}"/>
    <cellStyle name="Title 9 2 5" xfId="18177" xr:uid="{B0EDE615-E185-4A0E-8259-8B5E53015B70}"/>
    <cellStyle name="Title 9 3" xfId="18178" xr:uid="{18CA1F41-E437-4646-9AAC-40CFBE739375}"/>
    <cellStyle name="Title 9 3 2" xfId="18179" xr:uid="{DE7FD299-B47C-4D1E-96B8-E6CC18FD30D4}"/>
    <cellStyle name="Title 9 3 2 2" xfId="18180" xr:uid="{DE75BDC7-336B-4B0F-BE4E-ACFC61941439}"/>
    <cellStyle name="Title 9 3 3" xfId="18181" xr:uid="{DB966264-2F08-47C8-8C5F-849AE48451CF}"/>
    <cellStyle name="Title 9 3 3 2" xfId="18182" xr:uid="{5A7D3BCE-A9FF-4BD0-9528-DDE1A9FCDBC6}"/>
    <cellStyle name="Title 9 3 4" xfId="18183" xr:uid="{85B15E3F-819C-46BF-8D95-688F32656168}"/>
    <cellStyle name="Title 9 4" xfId="18184" xr:uid="{3CD67BD1-7EB0-44AC-AB5D-6A46CC36B66A}"/>
    <cellStyle name="Title 9 4 2" xfId="18185" xr:uid="{DAB84FC1-EC7E-41AF-8FD2-77132C91A7AF}"/>
    <cellStyle name="Title 9 4 2 2" xfId="18186" xr:uid="{6186CCA9-0B13-43FA-B9BE-C21305D333BF}"/>
    <cellStyle name="Title 9 4 3" xfId="18187" xr:uid="{8C675D9A-DA16-40D6-9F5D-02C1C9A3379C}"/>
    <cellStyle name="Title 9 4 3 2" xfId="18188" xr:uid="{DD6DDCA5-4152-44E5-A843-85DE0B64592A}"/>
    <cellStyle name="Title 9 4 4" xfId="18189" xr:uid="{4BC3B84B-5094-489C-91A9-0E7753C5A5D0}"/>
    <cellStyle name="Title 9 5" xfId="18190" xr:uid="{F1758981-13D0-4CE9-B28D-F86EFCD2334B}"/>
    <cellStyle name="Title 9 5 2" xfId="18191" xr:uid="{1F79C50C-CDD8-40FB-9101-66BE7EFAFA26}"/>
    <cellStyle name="Title 9 5 2 2" xfId="18192" xr:uid="{FD233357-14E7-44D3-A40B-59C5D2CEAD92}"/>
    <cellStyle name="Title 9 5 3" xfId="18193" xr:uid="{9A2B5436-8EF4-43C2-909C-40C2CA71AC6E}"/>
    <cellStyle name="Title 9 5 3 2" xfId="18194" xr:uid="{C394FD49-935F-4673-83BC-6A3020D507CF}"/>
    <cellStyle name="Title 9 5 4" xfId="18195" xr:uid="{B4BBE4AF-5484-42D1-B142-012EEC617403}"/>
    <cellStyle name="Title 9 5 4 2" xfId="18196" xr:uid="{BC2DF88F-DEAC-47D0-A0F6-BB2F3F06B57B}"/>
    <cellStyle name="Title 9 5 5" xfId="18197" xr:uid="{3AFFFDA9-8BDD-4F2F-A74E-1BC5EDDEC0A7}"/>
    <cellStyle name="Title 9 6" xfId="18198" xr:uid="{EB3500AF-7FD6-4075-9E42-FEA1F15C8D07}"/>
    <cellStyle name="Title 9 6 2" xfId="18199" xr:uid="{3061B743-7757-4B52-8F1E-9402EF64E1E7}"/>
    <cellStyle name="Title 9 6 2 2" xfId="18200" xr:uid="{D3747DBC-D643-48A5-9788-FF475C67C5F1}"/>
    <cellStyle name="Title 9 6 3" xfId="18201" xr:uid="{EFDCB8F2-9126-43C0-94F0-22651E4FCF85}"/>
    <cellStyle name="Title 9 6 3 2" xfId="18202" xr:uid="{3BE470E6-F138-4CE3-BF3D-32FA916A2130}"/>
    <cellStyle name="Title 9 6 4" xfId="18203" xr:uid="{14EA100D-B681-46E1-8EAF-C7D0320AFC54}"/>
    <cellStyle name="Title 9 7" xfId="18204" xr:uid="{FB0D0536-6A27-443A-AC23-A5E3EC2EFF0B}"/>
    <cellStyle name="Title 9 7 2" xfId="18205" xr:uid="{42D4CEAE-8121-453C-BF4C-A7CC3FC5305D}"/>
    <cellStyle name="Title 9 8" xfId="18206" xr:uid="{92954DA3-54D3-4DEA-8AC1-C52E171D0290}"/>
    <cellStyle name="Title 9 8 2" xfId="18207" xr:uid="{B2B080D1-E4A0-482D-83F3-534EF4EDBFBE}"/>
    <cellStyle name="Title 9 9" xfId="18208" xr:uid="{9FCFC682-7309-45B8-AB34-6D8D19D50B15}"/>
    <cellStyle name="Title 9 9 2" xfId="18209" xr:uid="{D6357DC6-73E6-421D-9BF0-17CC49A0D6D0}"/>
    <cellStyle name="Total 10" xfId="3253" xr:uid="{00000000-0005-0000-0000-000040120000}"/>
    <cellStyle name="Total 10 10" xfId="18211" xr:uid="{150673BB-B26B-4D77-9FFE-899CAFB01F43}"/>
    <cellStyle name="Total 10 11" xfId="18212" xr:uid="{F705A7B4-FE8A-4EA7-84D2-E675440F70D0}"/>
    <cellStyle name="Total 10 12" xfId="18210" xr:uid="{D57A00C3-8D7C-4D54-B9E2-76BF9CA9277A}"/>
    <cellStyle name="Total 10 2" xfId="18213" xr:uid="{24D652E3-9836-46C2-AC6A-8F0329EC4FA9}"/>
    <cellStyle name="Total 10 2 2" xfId="18214" xr:uid="{4C4D943A-07C7-43DE-9B9D-7AD7EBA798E7}"/>
    <cellStyle name="Total 10 2 2 2" xfId="18215" xr:uid="{0467BAB9-F34F-446D-B09A-FBE0E64241A4}"/>
    <cellStyle name="Total 10 2 3" xfId="18216" xr:uid="{75267B08-DC99-4720-856F-501FD389D309}"/>
    <cellStyle name="Total 10 2 3 2" xfId="18217" xr:uid="{ACBB4D1E-A028-4091-91E6-5421F5B70242}"/>
    <cellStyle name="Total 10 2 4" xfId="18218" xr:uid="{42C473BE-EAD6-4B32-B3A9-FD225A2B1BDE}"/>
    <cellStyle name="Total 10 2 5" xfId="18219" xr:uid="{DC5D6133-2192-40C9-9FB2-3DCA12FAC58F}"/>
    <cellStyle name="Total 10 3" xfId="18220" xr:uid="{24E1122D-1513-4203-B6F7-C5CA19CCC669}"/>
    <cellStyle name="Total 10 3 2" xfId="18221" xr:uid="{9D31E94C-FCDC-4714-B06C-0B85B4FD4795}"/>
    <cellStyle name="Total 10 3 2 2" xfId="18222" xr:uid="{749151A6-A09A-40AA-8171-8021A7CD4E2D}"/>
    <cellStyle name="Total 10 3 3" xfId="18223" xr:uid="{10B5F56E-5D2C-4301-9C31-E54E725ED2C2}"/>
    <cellStyle name="Total 10 3 3 2" xfId="18224" xr:uid="{F98DAF8C-A5CD-42CF-A999-B43C3A1AB4D4}"/>
    <cellStyle name="Total 10 3 4" xfId="18225" xr:uid="{C6E97829-6227-4869-B544-CE302A6E8E85}"/>
    <cellStyle name="Total 10 4" xfId="18226" xr:uid="{24983A9E-DE0A-4ECD-88DD-F04587442D5A}"/>
    <cellStyle name="Total 10 4 2" xfId="18227" xr:uid="{212F29F6-DAB7-46C1-949D-C681CBEB2ED3}"/>
    <cellStyle name="Total 10 4 2 2" xfId="18228" xr:uid="{3801553E-E0A8-4834-987B-FBD8FD63D742}"/>
    <cellStyle name="Total 10 4 3" xfId="18229" xr:uid="{0DBDA2D2-0E74-4DEE-946B-3CC15CA63389}"/>
    <cellStyle name="Total 10 4 3 2" xfId="18230" xr:uid="{55A9B8CE-D463-45F6-8904-62AEEF1209BE}"/>
    <cellStyle name="Total 10 4 4" xfId="18231" xr:uid="{18267CF0-1FE5-4AFC-B434-C91DD3400737}"/>
    <cellStyle name="Total 10 5" xfId="18232" xr:uid="{52215CDF-C5E0-4009-BCA3-DDD50349881D}"/>
    <cellStyle name="Total 10 5 2" xfId="18233" xr:uid="{F2490CCF-5898-4998-8CB7-DE37EDE63847}"/>
    <cellStyle name="Total 10 5 2 2" xfId="18234" xr:uid="{08C3DBDE-D148-4743-A78B-8078FC567788}"/>
    <cellStyle name="Total 10 5 3" xfId="18235" xr:uid="{09AC4446-EEF6-4096-A5DF-88B3F60FE45C}"/>
    <cellStyle name="Total 10 5 3 2" xfId="18236" xr:uid="{684CC2F2-629F-4451-8A5F-5B099ADF3327}"/>
    <cellStyle name="Total 10 5 4" xfId="18237" xr:uid="{09CFA59A-69A7-4DB2-B8AC-CBD4D60B13E9}"/>
    <cellStyle name="Total 10 5 4 2" xfId="18238" xr:uid="{677ECDB2-A703-4FBC-A1ED-314BF3BB553C}"/>
    <cellStyle name="Total 10 5 5" xfId="18239" xr:uid="{8E2117DB-3FA9-4F61-B61B-562150408C9B}"/>
    <cellStyle name="Total 10 6" xfId="18240" xr:uid="{71904FD4-02CD-408A-BA82-B0EF29559F69}"/>
    <cellStyle name="Total 10 6 2" xfId="18241" xr:uid="{E2DAF9B4-ED57-4567-9551-74B65F51BC93}"/>
    <cellStyle name="Total 10 6 2 2" xfId="18242" xr:uid="{677835A6-976E-41A7-B757-1DD7EC3DD246}"/>
    <cellStyle name="Total 10 6 3" xfId="18243" xr:uid="{192B38B3-2045-429D-BBB3-792DD7BD9B96}"/>
    <cellStyle name="Total 10 6 3 2" xfId="18244" xr:uid="{7066C0B5-7708-4D23-9B52-CB9B49ED6787}"/>
    <cellStyle name="Total 10 6 4" xfId="18245" xr:uid="{308428E8-FE1D-4E0C-9EA7-18126D3EB57D}"/>
    <cellStyle name="Total 10 7" xfId="18246" xr:uid="{FF309C6A-A132-450A-8A76-6E356D579EE4}"/>
    <cellStyle name="Total 10 7 2" xfId="18247" xr:uid="{E938759B-B795-40AD-A975-D28BCAD21E88}"/>
    <cellStyle name="Total 10 8" xfId="18248" xr:uid="{6327C500-E470-4BBF-990C-59E02788ED4A}"/>
    <cellStyle name="Total 10 8 2" xfId="18249" xr:uid="{E17E5087-0627-469D-9A64-4091A0D7287C}"/>
    <cellStyle name="Total 10 9" xfId="18250" xr:uid="{A63A03E2-A9EC-44DF-995F-7EF4CF701E83}"/>
    <cellStyle name="Total 10 9 2" xfId="18251" xr:uid="{C54E0473-5F63-4488-AFF4-B9614F02E6E2}"/>
    <cellStyle name="Total 11" xfId="3254" xr:uid="{00000000-0005-0000-0000-000041120000}"/>
    <cellStyle name="Total 11 10" xfId="18253" xr:uid="{9B79107E-F032-4D46-99D4-45CDABF40C67}"/>
    <cellStyle name="Total 11 11" xfId="18254" xr:uid="{15AF48A5-8470-426C-B50E-DCAC4BCB0DF3}"/>
    <cellStyle name="Total 11 12" xfId="18252" xr:uid="{74A90378-DAC0-4C03-8307-D9E2B26204AD}"/>
    <cellStyle name="Total 11 2" xfId="18255" xr:uid="{D35F9F1B-ED06-4F5A-9E39-E7ED226EE310}"/>
    <cellStyle name="Total 11 2 2" xfId="18256" xr:uid="{4FB6F13E-2A42-45D0-BBF2-C89C7AAFF877}"/>
    <cellStyle name="Total 11 2 2 2" xfId="18257" xr:uid="{8D4BB419-5115-4ADE-808D-1889266FEB07}"/>
    <cellStyle name="Total 11 2 3" xfId="18258" xr:uid="{9C25BB6C-C785-470E-8A22-0BBB5AB2D1F6}"/>
    <cellStyle name="Total 11 2 3 2" xfId="18259" xr:uid="{65F90C7D-4E1A-498E-BEF3-7DC56244A1D7}"/>
    <cellStyle name="Total 11 2 4" xfId="18260" xr:uid="{8BE21AC4-D663-4A6F-8BFB-664D3ECA335B}"/>
    <cellStyle name="Total 11 2 5" xfId="18261" xr:uid="{9E66FC2F-8010-4DA9-8035-250F4EE74D57}"/>
    <cellStyle name="Total 11 3" xfId="18262" xr:uid="{5536F329-CDB0-4F97-ADAC-21CF7AC65353}"/>
    <cellStyle name="Total 11 3 2" xfId="18263" xr:uid="{54E4B1B4-57C5-4B7F-B505-BB1D423FE09E}"/>
    <cellStyle name="Total 11 3 2 2" xfId="18264" xr:uid="{0BE747C3-0EDF-4B0D-B701-0A006D4488E4}"/>
    <cellStyle name="Total 11 3 3" xfId="18265" xr:uid="{06F8AB0E-E4FD-486C-82F5-74C6E1BC7F9E}"/>
    <cellStyle name="Total 11 3 3 2" xfId="18266" xr:uid="{2DAD1818-68F7-402E-B079-0063E1185B9D}"/>
    <cellStyle name="Total 11 3 4" xfId="18267" xr:uid="{69DA1BE6-3EFA-4E9A-A79A-C77A5D787F04}"/>
    <cellStyle name="Total 11 4" xfId="18268" xr:uid="{2CA86C08-9627-431C-8A8E-1EBC49D882DF}"/>
    <cellStyle name="Total 11 4 2" xfId="18269" xr:uid="{9184564D-2FBB-45B0-8C8C-BD2D94E050A4}"/>
    <cellStyle name="Total 11 4 2 2" xfId="18270" xr:uid="{AA39657D-1ECE-4629-B5B4-72D8A7459AB1}"/>
    <cellStyle name="Total 11 4 3" xfId="18271" xr:uid="{34BDD30A-3868-4D3F-A8B3-2BC65E27E1AF}"/>
    <cellStyle name="Total 11 4 3 2" xfId="18272" xr:uid="{F2856D83-9A2F-4830-AB9D-0C02D7AD4471}"/>
    <cellStyle name="Total 11 4 4" xfId="18273" xr:uid="{6CDF6159-BED7-4640-858C-F408D7E22D74}"/>
    <cellStyle name="Total 11 5" xfId="18274" xr:uid="{A0851C5C-1B71-401E-813B-B8551648913B}"/>
    <cellStyle name="Total 11 5 2" xfId="18275" xr:uid="{DD76A337-4124-4342-91F6-CC5566B9288A}"/>
    <cellStyle name="Total 11 5 2 2" xfId="18276" xr:uid="{63BD7EFC-99E6-47E0-BD90-7C198FA869C9}"/>
    <cellStyle name="Total 11 5 3" xfId="18277" xr:uid="{5C18D75C-4CA8-4923-AA34-B52870D38C44}"/>
    <cellStyle name="Total 11 5 3 2" xfId="18278" xr:uid="{F1846A54-23AE-4DCA-B265-A7B1628F8C95}"/>
    <cellStyle name="Total 11 5 4" xfId="18279" xr:uid="{01C69D59-60FB-4059-8F47-BF4777690CC6}"/>
    <cellStyle name="Total 11 5 4 2" xfId="18280" xr:uid="{37FB3BC7-7720-4B21-8374-3B39423C72FF}"/>
    <cellStyle name="Total 11 5 5" xfId="18281" xr:uid="{EDEE23D2-DCDD-4B7F-AF7C-38B80DD6DC9E}"/>
    <cellStyle name="Total 11 6" xfId="18282" xr:uid="{1D7E8CA0-591B-4FD2-9EAD-647FED3F6ED1}"/>
    <cellStyle name="Total 11 6 2" xfId="18283" xr:uid="{5CC909D0-FA0D-4A34-BE00-FD94B0690E2D}"/>
    <cellStyle name="Total 11 6 2 2" xfId="18284" xr:uid="{1E5B4C06-BC22-42A7-B7B3-1BE127DBF828}"/>
    <cellStyle name="Total 11 6 3" xfId="18285" xr:uid="{85BEF119-98ED-439F-86F9-B72CDF585007}"/>
    <cellStyle name="Total 11 6 3 2" xfId="18286" xr:uid="{EF266D1C-0995-47EE-BB6B-21794F3CC114}"/>
    <cellStyle name="Total 11 6 4" xfId="18287" xr:uid="{B37DC918-6C63-4EDF-94CD-E24014CF511A}"/>
    <cellStyle name="Total 11 7" xfId="18288" xr:uid="{8A15C2DB-6E3C-421D-8AB4-2AE01733ECE0}"/>
    <cellStyle name="Total 11 7 2" xfId="18289" xr:uid="{107A6FAC-7780-45D6-ABCF-071EAFB8E550}"/>
    <cellStyle name="Total 11 8" xfId="18290" xr:uid="{648CE152-4DBC-4BDC-9590-7776A6D654FF}"/>
    <cellStyle name="Total 11 8 2" xfId="18291" xr:uid="{6EC5E63A-5AFB-448D-AB2D-C5EF73D7529B}"/>
    <cellStyle name="Total 11 9" xfId="18292" xr:uid="{82EA739C-6446-47E2-B599-6F86A21DFBFC}"/>
    <cellStyle name="Total 11 9 2" xfId="18293" xr:uid="{096736ED-7B4E-4FF4-B788-EEC9EAB5AA82}"/>
    <cellStyle name="Total 12" xfId="3255" xr:uid="{00000000-0005-0000-0000-000042120000}"/>
    <cellStyle name="Total 12 10" xfId="18295" xr:uid="{2DAB44EA-0950-4E36-AFAE-985DF8719A85}"/>
    <cellStyle name="Total 12 11" xfId="18296" xr:uid="{499F9E8F-3F06-4661-9B72-12FDD264848D}"/>
    <cellStyle name="Total 12 12" xfId="18294" xr:uid="{17847E79-98D2-4CCF-988D-4C990EB3AD00}"/>
    <cellStyle name="Total 12 2" xfId="18297" xr:uid="{6B7C572C-51BB-4252-A1EA-C67B6C9843BC}"/>
    <cellStyle name="Total 12 2 2" xfId="18298" xr:uid="{E1BE854B-F901-4494-A7BA-FD9C4CA8EB48}"/>
    <cellStyle name="Total 12 2 2 2" xfId="18299" xr:uid="{2F2F33F0-7333-4819-99F8-3ADED7E6E469}"/>
    <cellStyle name="Total 12 2 3" xfId="18300" xr:uid="{2EC18D20-8FE2-415E-8E2B-64E21444F0DF}"/>
    <cellStyle name="Total 12 2 3 2" xfId="18301" xr:uid="{F0CA1440-7DE1-4797-BE2D-25096FF4D3A8}"/>
    <cellStyle name="Total 12 2 4" xfId="18302" xr:uid="{EF3055EC-C7F5-4D81-95E8-B74390A34E17}"/>
    <cellStyle name="Total 12 2 5" xfId="18303" xr:uid="{95E20F77-0B6E-4987-9C13-A4C16B38249C}"/>
    <cellStyle name="Total 12 3" xfId="18304" xr:uid="{3016028E-DA49-4EF6-8869-481D0BDB170D}"/>
    <cellStyle name="Total 12 3 2" xfId="18305" xr:uid="{319B257C-AB0A-42E6-92B4-D7A3C08977F8}"/>
    <cellStyle name="Total 12 3 2 2" xfId="18306" xr:uid="{84062E01-20EF-43BE-BF4D-E3FD10DD0014}"/>
    <cellStyle name="Total 12 3 3" xfId="18307" xr:uid="{59A6A086-0447-43C0-9880-8C871F161943}"/>
    <cellStyle name="Total 12 3 3 2" xfId="18308" xr:uid="{E8D3BF26-BC4D-4FDB-A6F5-F9E6563CAD31}"/>
    <cellStyle name="Total 12 3 4" xfId="18309" xr:uid="{DC307D6C-9507-42F7-9952-42ED81DE1592}"/>
    <cellStyle name="Total 12 4" xfId="18310" xr:uid="{A2877A6D-E3A2-46FC-9C3C-920C288F5E18}"/>
    <cellStyle name="Total 12 4 2" xfId="18311" xr:uid="{559B6D61-C019-4186-BA79-23C32AC28B7A}"/>
    <cellStyle name="Total 12 4 2 2" xfId="18312" xr:uid="{0C32F3F7-65DF-4DD8-A7A2-EF518AF82842}"/>
    <cellStyle name="Total 12 4 3" xfId="18313" xr:uid="{127DB3D3-0D26-4DD6-862F-09B4D3B85BF8}"/>
    <cellStyle name="Total 12 4 3 2" xfId="18314" xr:uid="{45815361-F2D5-407B-B016-8ADF3436A8AF}"/>
    <cellStyle name="Total 12 4 4" xfId="18315" xr:uid="{00153456-A69F-4C6E-9DAE-85EAFEEE888F}"/>
    <cellStyle name="Total 12 5" xfId="18316" xr:uid="{669F0D40-E91A-4053-BCB2-4BCD2324D48C}"/>
    <cellStyle name="Total 12 5 2" xfId="18317" xr:uid="{F80A00FB-B1BF-4970-9302-A79C5043EDA7}"/>
    <cellStyle name="Total 12 5 2 2" xfId="18318" xr:uid="{29B0954B-3765-4CAF-89B5-74D306029E09}"/>
    <cellStyle name="Total 12 5 3" xfId="18319" xr:uid="{B177A9A2-34F3-474B-A727-BB0E50466810}"/>
    <cellStyle name="Total 12 5 3 2" xfId="18320" xr:uid="{57CEDB34-747E-4EDF-ACBD-A2866AD0D6A2}"/>
    <cellStyle name="Total 12 5 4" xfId="18321" xr:uid="{8EF28C5D-E80A-4820-B85F-B2C444325398}"/>
    <cellStyle name="Total 12 5 4 2" xfId="18322" xr:uid="{41B2233A-EAE6-41CF-9438-6C38E3109214}"/>
    <cellStyle name="Total 12 5 5" xfId="18323" xr:uid="{F64E1BB2-7C22-4892-BC92-83919CD4DA0E}"/>
    <cellStyle name="Total 12 6" xfId="18324" xr:uid="{F376FBFC-31F3-4441-875B-05D3EBDA8422}"/>
    <cellStyle name="Total 12 6 2" xfId="18325" xr:uid="{E51E35A4-1CE6-4DB7-A056-FB034006A9BF}"/>
    <cellStyle name="Total 12 6 2 2" xfId="18326" xr:uid="{B092253A-BD01-477F-BA21-5B1FE3153F09}"/>
    <cellStyle name="Total 12 6 3" xfId="18327" xr:uid="{B81A87E2-6B13-4584-BF12-4942FE7BEFC4}"/>
    <cellStyle name="Total 12 6 3 2" xfId="18328" xr:uid="{7C65A7D9-086D-4102-8247-384C9990707F}"/>
    <cellStyle name="Total 12 6 4" xfId="18329" xr:uid="{89C32A36-F180-414A-89EE-058C1FE9C4F9}"/>
    <cellStyle name="Total 12 7" xfId="18330" xr:uid="{578EDCD5-56AA-479D-BB6C-F07395B71623}"/>
    <cellStyle name="Total 12 7 2" xfId="18331" xr:uid="{17272B92-EEE6-4214-8A40-91E96C75922B}"/>
    <cellStyle name="Total 12 8" xfId="18332" xr:uid="{34EA6739-7A2A-4CC2-B93E-C943277A62D3}"/>
    <cellStyle name="Total 12 8 2" xfId="18333" xr:uid="{361111BC-4CE7-49FF-91A5-EC0BF27FC415}"/>
    <cellStyle name="Total 12 9" xfId="18334" xr:uid="{32285D43-238D-4E52-97A2-6D12646626A1}"/>
    <cellStyle name="Total 12 9 2" xfId="18335" xr:uid="{60DF71FA-2B15-4156-970A-EB2814D18D8A}"/>
    <cellStyle name="Total 13" xfId="3256" xr:uid="{00000000-0005-0000-0000-000043120000}"/>
    <cellStyle name="Total 13 10" xfId="18337" xr:uid="{158911B4-314A-47AF-A35F-9F2C24E63F95}"/>
    <cellStyle name="Total 13 11" xfId="18338" xr:uid="{47D9523F-E63D-40B0-9B5D-3FD153567EA1}"/>
    <cellStyle name="Total 13 12" xfId="18336" xr:uid="{0ED98E47-4C01-4ECB-9572-3C70475876AF}"/>
    <cellStyle name="Total 13 2" xfId="18339" xr:uid="{55F30F02-59D2-45D1-94E1-6219E7995E05}"/>
    <cellStyle name="Total 13 2 2" xfId="18340" xr:uid="{6B40A70F-6511-4F7B-9840-D8A569390E60}"/>
    <cellStyle name="Total 13 2 2 2" xfId="18341" xr:uid="{E8268650-005C-4ACD-993B-D57A84E326AA}"/>
    <cellStyle name="Total 13 2 3" xfId="18342" xr:uid="{C232261D-B614-44A1-A20E-65F21BC2A9C1}"/>
    <cellStyle name="Total 13 2 3 2" xfId="18343" xr:uid="{DF8CC9D8-CC69-40A3-B8BF-046DC82A5D31}"/>
    <cellStyle name="Total 13 2 4" xfId="18344" xr:uid="{B1FD0D49-5B35-4EE3-837C-31215C8B01BB}"/>
    <cellStyle name="Total 13 2 5" xfId="18345" xr:uid="{83EE55FA-BD5C-4441-BE66-7B2162EF5993}"/>
    <cellStyle name="Total 13 3" xfId="18346" xr:uid="{F5C644D8-351F-4D99-8DFD-E901D9318763}"/>
    <cellStyle name="Total 13 3 2" xfId="18347" xr:uid="{8EAC59DA-439C-487C-A1BE-F930EDC0F4EE}"/>
    <cellStyle name="Total 13 3 2 2" xfId="18348" xr:uid="{E5C67828-A83E-4B10-8C24-9514F6A4C78C}"/>
    <cellStyle name="Total 13 3 3" xfId="18349" xr:uid="{3E1DF82B-BBBD-485E-A9A6-FA682FE3EA84}"/>
    <cellStyle name="Total 13 3 3 2" xfId="18350" xr:uid="{F36DDD1F-387A-4FC9-A0D0-43C16B3A3F65}"/>
    <cellStyle name="Total 13 3 4" xfId="18351" xr:uid="{0DCE6CD4-356F-4CF6-9774-1598C0037731}"/>
    <cellStyle name="Total 13 4" xfId="18352" xr:uid="{CF9E7ED5-D892-4818-961C-A1095713FC88}"/>
    <cellStyle name="Total 13 4 2" xfId="18353" xr:uid="{414F2595-9F2F-49F9-9BF8-E5E8DD5D4231}"/>
    <cellStyle name="Total 13 4 2 2" xfId="18354" xr:uid="{56A3D940-EF49-4791-A82A-3E5EE4457A1F}"/>
    <cellStyle name="Total 13 4 3" xfId="18355" xr:uid="{A4CC92F3-0B06-48A6-AEBE-3D1CA1EF84BD}"/>
    <cellStyle name="Total 13 4 3 2" xfId="18356" xr:uid="{0049DA61-8D8F-404C-A460-8C119F7C4377}"/>
    <cellStyle name="Total 13 4 4" xfId="18357" xr:uid="{DF68461E-4439-41E1-8482-3EAFF410247F}"/>
    <cellStyle name="Total 13 5" xfId="18358" xr:uid="{BC4177C1-5BD2-4C58-BE95-40BC737D3B58}"/>
    <cellStyle name="Total 13 5 2" xfId="18359" xr:uid="{E38DFE1E-B00C-4CAC-B8AB-0C6FDEF0AF5E}"/>
    <cellStyle name="Total 13 5 2 2" xfId="18360" xr:uid="{F6911A38-DC92-4719-9833-6E3F3098790E}"/>
    <cellStyle name="Total 13 5 3" xfId="18361" xr:uid="{B6141D83-4A81-45F4-AF28-0A5B13DF849D}"/>
    <cellStyle name="Total 13 5 3 2" xfId="18362" xr:uid="{EDB377A2-66A4-4DA3-BEEB-7DB72E6241A0}"/>
    <cellStyle name="Total 13 5 4" xfId="18363" xr:uid="{E284DCAD-8A5D-4463-B103-378DEA8E8B90}"/>
    <cellStyle name="Total 13 5 4 2" xfId="18364" xr:uid="{D804C5A2-0164-4901-8A19-108153948241}"/>
    <cellStyle name="Total 13 5 5" xfId="18365" xr:uid="{FEEE5AE9-373F-47A3-974D-A83AB1AFA536}"/>
    <cellStyle name="Total 13 6" xfId="18366" xr:uid="{66C5E570-8707-43E8-B000-0974B0444792}"/>
    <cellStyle name="Total 13 6 2" xfId="18367" xr:uid="{E43B4B44-9FF0-4620-82BA-567384DA7B22}"/>
    <cellStyle name="Total 13 6 2 2" xfId="18368" xr:uid="{006A0A02-ECFC-48D8-ABD1-A584B68B941F}"/>
    <cellStyle name="Total 13 6 3" xfId="18369" xr:uid="{015E41FE-DA5B-4CC2-AE12-7FCF7B05588F}"/>
    <cellStyle name="Total 13 6 3 2" xfId="18370" xr:uid="{54CCFA89-0263-46E2-B8A3-C725111DA6DA}"/>
    <cellStyle name="Total 13 6 4" xfId="18371" xr:uid="{63C40D54-28EC-4911-951E-7A497B0EC6C2}"/>
    <cellStyle name="Total 13 7" xfId="18372" xr:uid="{CA8CBAF5-4DC9-4B21-BB8D-847B239B1A84}"/>
    <cellStyle name="Total 13 7 2" xfId="18373" xr:uid="{5FF9B629-DC1A-45AF-98C8-C307D605BA0E}"/>
    <cellStyle name="Total 13 8" xfId="18374" xr:uid="{0F172C45-23D5-4697-8490-7332B81E2B26}"/>
    <cellStyle name="Total 13 8 2" xfId="18375" xr:uid="{BDF30AC9-F049-4EAC-A4A5-BCF0746EEBF5}"/>
    <cellStyle name="Total 13 9" xfId="18376" xr:uid="{766A549D-40AC-41CA-9175-EB6985A513E6}"/>
    <cellStyle name="Total 13 9 2" xfId="18377" xr:uid="{81A4B499-4623-4A0D-9C5B-85F67DE009D3}"/>
    <cellStyle name="Total 14" xfId="3257" xr:uid="{00000000-0005-0000-0000-000044120000}"/>
    <cellStyle name="Total 14 10" xfId="18379" xr:uid="{5E19B85D-E197-415B-9564-D226C6DE76F1}"/>
    <cellStyle name="Total 14 11" xfId="18380" xr:uid="{9BFBF6E1-8207-4E24-A6A4-6261593A9960}"/>
    <cellStyle name="Total 14 12" xfId="18378" xr:uid="{E0038AB6-5B8D-4820-9449-A77453865839}"/>
    <cellStyle name="Total 14 2" xfId="18381" xr:uid="{87D759DC-05CA-43C7-8194-2A711CD52324}"/>
    <cellStyle name="Total 14 2 2" xfId="18382" xr:uid="{5B454E6E-BF55-441C-8638-81A1CBCCC9DB}"/>
    <cellStyle name="Total 14 2 2 2" xfId="18383" xr:uid="{FDEEA9DA-A128-4FFA-BC11-1694096C9632}"/>
    <cellStyle name="Total 14 2 3" xfId="18384" xr:uid="{60613A5A-BFAA-4F35-A6D8-39180CFE787B}"/>
    <cellStyle name="Total 14 2 3 2" xfId="18385" xr:uid="{C3B6536A-4289-46EA-9F86-58D076555ED2}"/>
    <cellStyle name="Total 14 2 4" xfId="18386" xr:uid="{72961553-9EF4-4F58-8986-DCEC2718DDEB}"/>
    <cellStyle name="Total 14 2 5" xfId="18387" xr:uid="{BBB25B50-0A1B-43D2-A961-61AF13353CDA}"/>
    <cellStyle name="Total 14 3" xfId="18388" xr:uid="{166C3440-BA5B-49B6-9041-96B99D200066}"/>
    <cellStyle name="Total 14 3 2" xfId="18389" xr:uid="{00855F91-E8FD-4725-9CC0-817DD2AE392D}"/>
    <cellStyle name="Total 14 3 2 2" xfId="18390" xr:uid="{F4DD98A1-CAFF-4E83-9336-77F7D0FC3C6F}"/>
    <cellStyle name="Total 14 3 3" xfId="18391" xr:uid="{251F058E-C430-4A4D-B234-95A8E3EB665D}"/>
    <cellStyle name="Total 14 3 3 2" xfId="18392" xr:uid="{93F2AD8F-486C-445B-BA97-79F424CBAD1A}"/>
    <cellStyle name="Total 14 3 4" xfId="18393" xr:uid="{C48F1BA4-8ADD-40B9-AA1B-0334251B50B6}"/>
    <cellStyle name="Total 14 4" xfId="18394" xr:uid="{94D2204C-F12F-4F31-B1B2-B0611A1A2E6B}"/>
    <cellStyle name="Total 14 4 2" xfId="18395" xr:uid="{91DEAC4C-A97E-4F5C-96DD-990296E65EBC}"/>
    <cellStyle name="Total 14 4 2 2" xfId="18396" xr:uid="{C3D6E734-3EB2-40E1-8B33-97BEDEE02ED3}"/>
    <cellStyle name="Total 14 4 3" xfId="18397" xr:uid="{9E7BAC8F-CC5A-4042-AA97-0E87CBA34548}"/>
    <cellStyle name="Total 14 4 3 2" xfId="18398" xr:uid="{8A61F3D3-1E75-404A-88EC-E662B1744BE4}"/>
    <cellStyle name="Total 14 4 4" xfId="18399" xr:uid="{46E33A17-702E-41DE-BBB0-FC2E3CBE490F}"/>
    <cellStyle name="Total 14 5" xfId="18400" xr:uid="{4110C44B-0448-4A15-9D6D-A9DBB0591C63}"/>
    <cellStyle name="Total 14 5 2" xfId="18401" xr:uid="{C5B9D7A4-A10A-40B7-8C23-E4CCE4506289}"/>
    <cellStyle name="Total 14 5 2 2" xfId="18402" xr:uid="{2D6FD690-3E19-4E5E-AACC-75E4B978A280}"/>
    <cellStyle name="Total 14 5 3" xfId="18403" xr:uid="{18E6FDBB-257C-4B40-81B6-CF665D88D629}"/>
    <cellStyle name="Total 14 5 3 2" xfId="18404" xr:uid="{65C3C3ED-1138-4E19-8A06-4A3D5BD67082}"/>
    <cellStyle name="Total 14 5 4" xfId="18405" xr:uid="{B50C778C-D4F3-4E1F-AFB4-6CA7CC29928E}"/>
    <cellStyle name="Total 14 5 4 2" xfId="18406" xr:uid="{E51669EB-85D2-4DB9-9280-2060F96C25F4}"/>
    <cellStyle name="Total 14 5 5" xfId="18407" xr:uid="{98DB5E78-8394-428B-941E-7C6979C4DE35}"/>
    <cellStyle name="Total 14 6" xfId="18408" xr:uid="{7618744B-4470-4873-A606-2895D61AF824}"/>
    <cellStyle name="Total 14 6 2" xfId="18409" xr:uid="{912A1987-C0CC-4609-939F-29FD22838AEC}"/>
    <cellStyle name="Total 14 6 2 2" xfId="18410" xr:uid="{82B6D37B-9151-459F-AE61-365DF2A5AECA}"/>
    <cellStyle name="Total 14 6 3" xfId="18411" xr:uid="{540C95A0-3B6F-409D-B5FD-F92D3960EE6B}"/>
    <cellStyle name="Total 14 6 3 2" xfId="18412" xr:uid="{F09D43E3-F8C9-408A-80D5-D4C14314F5DC}"/>
    <cellStyle name="Total 14 6 4" xfId="18413" xr:uid="{EADA0EE7-6978-423A-9547-1DA225E49B22}"/>
    <cellStyle name="Total 14 7" xfId="18414" xr:uid="{1777F4D5-AA40-4A61-9F59-9C0E04DBE121}"/>
    <cellStyle name="Total 14 7 2" xfId="18415" xr:uid="{57407C75-C050-4B8A-9D39-41FBA5C6AE08}"/>
    <cellStyle name="Total 14 8" xfId="18416" xr:uid="{889CE303-1C81-4BC8-854F-32CA9E628624}"/>
    <cellStyle name="Total 14 8 2" xfId="18417" xr:uid="{6D8C02AA-4D11-4D4F-B213-0A0D79736854}"/>
    <cellStyle name="Total 14 9" xfId="18418" xr:uid="{D517EB45-ACE7-4D40-B574-400FDFA09B25}"/>
    <cellStyle name="Total 14 9 2" xfId="18419" xr:uid="{10915B4E-9665-425A-ABA4-AC8AC1F46660}"/>
    <cellStyle name="Total 15" xfId="3258" xr:uid="{00000000-0005-0000-0000-000045120000}"/>
    <cellStyle name="Total 15 10" xfId="18421" xr:uid="{AAB77555-AD41-42F9-BC48-E9F9DF5C3BBA}"/>
    <cellStyle name="Total 15 11" xfId="18422" xr:uid="{2C2FF23A-41FC-48ED-8E43-5E6E3053B487}"/>
    <cellStyle name="Total 15 12" xfId="18420" xr:uid="{2127C1F5-4740-45F5-911E-A8D3E8F79351}"/>
    <cellStyle name="Total 15 2" xfId="18423" xr:uid="{0F959180-5E6D-4C58-B7B0-A2352305894A}"/>
    <cellStyle name="Total 15 2 2" xfId="18424" xr:uid="{A486C2A0-572E-4EC4-B837-6B4EA75E23D2}"/>
    <cellStyle name="Total 15 2 2 2" xfId="18425" xr:uid="{1068A080-2531-4F97-B2BF-73278033ACAC}"/>
    <cellStyle name="Total 15 2 3" xfId="18426" xr:uid="{855D0E1A-960C-4289-A765-D5A97C44E6C6}"/>
    <cellStyle name="Total 15 2 3 2" xfId="18427" xr:uid="{42B497D1-A58C-4D46-9D18-A7EE51A8E425}"/>
    <cellStyle name="Total 15 2 4" xfId="18428" xr:uid="{FD9F8E30-CC90-444F-9435-E91CEB0E3C77}"/>
    <cellStyle name="Total 15 2 5" xfId="18429" xr:uid="{9E5FCC75-E9FA-4EEF-86D3-CF6B5A0BA263}"/>
    <cellStyle name="Total 15 3" xfId="18430" xr:uid="{CFDC491E-50C5-4F00-8F2C-AA8C2841B8C4}"/>
    <cellStyle name="Total 15 3 2" xfId="18431" xr:uid="{4AA738BE-1E54-462C-ACC4-98D04046B974}"/>
    <cellStyle name="Total 15 3 2 2" xfId="18432" xr:uid="{808F2E1B-C84D-4708-9847-AC40878391D2}"/>
    <cellStyle name="Total 15 3 3" xfId="18433" xr:uid="{70E884DE-15EB-435B-8BF6-DD270336F2D1}"/>
    <cellStyle name="Total 15 3 3 2" xfId="18434" xr:uid="{858C11CF-305E-48B8-B714-2A71AB2A13C0}"/>
    <cellStyle name="Total 15 3 4" xfId="18435" xr:uid="{1CFAE558-002B-42C4-BFA3-DF9750C75976}"/>
    <cellStyle name="Total 15 4" xfId="18436" xr:uid="{3340BD66-59A2-4F42-B2A8-AEFCB475CAE5}"/>
    <cellStyle name="Total 15 4 2" xfId="18437" xr:uid="{829CA5D3-AEC5-4310-AEEE-619177FA5B96}"/>
    <cellStyle name="Total 15 4 2 2" xfId="18438" xr:uid="{0E36A60F-6843-4B7C-8C6D-17B3AA968F5B}"/>
    <cellStyle name="Total 15 4 3" xfId="18439" xr:uid="{092E0804-C8BF-4080-A279-43EEB5A627C4}"/>
    <cellStyle name="Total 15 4 3 2" xfId="18440" xr:uid="{1CFB6FBE-9F54-4F6E-BA8E-D0A3FAA2566B}"/>
    <cellStyle name="Total 15 4 4" xfId="18441" xr:uid="{404F25CE-724F-4CD3-B9D7-A4928D5BA7FB}"/>
    <cellStyle name="Total 15 5" xfId="18442" xr:uid="{99A372DF-F01C-4DEF-AE1D-C03660850C55}"/>
    <cellStyle name="Total 15 5 2" xfId="18443" xr:uid="{1F757AE3-CB30-4FD0-A0E2-C5A5BAAA92C8}"/>
    <cellStyle name="Total 15 5 2 2" xfId="18444" xr:uid="{8D9F2C00-D77F-4E7D-ACA1-91D379F7BEDC}"/>
    <cellStyle name="Total 15 5 3" xfId="18445" xr:uid="{08EAAAAD-0B15-4021-9FAD-8BA422D601C1}"/>
    <cellStyle name="Total 15 5 3 2" xfId="18446" xr:uid="{25BE5EC8-EB34-47C2-A2DC-5AF2803531F8}"/>
    <cellStyle name="Total 15 5 4" xfId="18447" xr:uid="{E4970A0C-03D4-4DFD-9D7F-F73502127EB4}"/>
    <cellStyle name="Total 15 5 4 2" xfId="18448" xr:uid="{5AA84F11-AA5B-42A9-83DC-DFBC0987E407}"/>
    <cellStyle name="Total 15 5 5" xfId="18449" xr:uid="{DB940F8E-5744-4769-853F-4965406EE602}"/>
    <cellStyle name="Total 15 6" xfId="18450" xr:uid="{39FCACD1-C790-42D3-94AF-54C8E4B43325}"/>
    <cellStyle name="Total 15 6 2" xfId="18451" xr:uid="{8C8E0E16-9C4B-4F69-A0DC-815A3A49E2ED}"/>
    <cellStyle name="Total 15 6 2 2" xfId="18452" xr:uid="{1EC2F82C-1C62-4AE6-B43C-D3D305299ACB}"/>
    <cellStyle name="Total 15 6 3" xfId="18453" xr:uid="{7BE14B6F-F886-4675-950A-2DF9438AE6AD}"/>
    <cellStyle name="Total 15 6 3 2" xfId="18454" xr:uid="{6B2ECB79-0B0B-42BC-A1F3-2DEA0492843F}"/>
    <cellStyle name="Total 15 6 4" xfId="18455" xr:uid="{3BA55FD1-ADE9-40E3-8FB8-42D4287348CD}"/>
    <cellStyle name="Total 15 7" xfId="18456" xr:uid="{BBB3D0AC-34C2-4DC9-AE70-DC6F8415853E}"/>
    <cellStyle name="Total 15 7 2" xfId="18457" xr:uid="{01846F52-D045-43C5-8A63-31B253305AC4}"/>
    <cellStyle name="Total 15 8" xfId="18458" xr:uid="{DF6169F5-CE56-4B33-B366-0BC2A89E6240}"/>
    <cellStyle name="Total 15 8 2" xfId="18459" xr:uid="{D074E5E6-CE2C-45D9-A3D2-8BC4A8C76DC0}"/>
    <cellStyle name="Total 15 9" xfId="18460" xr:uid="{BD838D2A-AD19-4DEF-B16A-272CFAED3B59}"/>
    <cellStyle name="Total 15 9 2" xfId="18461" xr:uid="{82998C82-4F64-4851-9517-F1CDB6DB130D}"/>
    <cellStyle name="Total 16" xfId="3259" xr:uid="{00000000-0005-0000-0000-000046120000}"/>
    <cellStyle name="Total 16 10" xfId="18463" xr:uid="{2A33362A-481A-4748-8CB2-601432F9F833}"/>
    <cellStyle name="Total 16 11" xfId="18464" xr:uid="{BC6C18C9-460E-496F-9A4B-F5CEBC600C5D}"/>
    <cellStyle name="Total 16 12" xfId="18462" xr:uid="{FCD28292-CC01-4594-A5EE-60895D184456}"/>
    <cellStyle name="Total 16 2" xfId="18465" xr:uid="{E66FC6C3-9D12-4FD1-8FEF-612E72061106}"/>
    <cellStyle name="Total 16 2 2" xfId="18466" xr:uid="{16F6BD85-59C8-4B27-BD48-FAF2B93F770B}"/>
    <cellStyle name="Total 16 2 2 2" xfId="18467" xr:uid="{4B71FFDB-E264-45CA-B4AD-5F4669966E7E}"/>
    <cellStyle name="Total 16 2 3" xfId="18468" xr:uid="{CAA30EFF-9069-45E9-AA63-6D4ABB62A84B}"/>
    <cellStyle name="Total 16 2 3 2" xfId="18469" xr:uid="{611ABE1F-BC1E-45A3-B935-A4701DCFAF4A}"/>
    <cellStyle name="Total 16 2 4" xfId="18470" xr:uid="{F1377FFD-86EA-4EEB-83D6-6954489E07F0}"/>
    <cellStyle name="Total 16 2 5" xfId="18471" xr:uid="{7124EAD2-5B25-47CE-BDB0-5B301EFE884D}"/>
    <cellStyle name="Total 16 3" xfId="18472" xr:uid="{F4D67B41-EEB9-4A9D-8EB9-01D7E11B1862}"/>
    <cellStyle name="Total 16 3 2" xfId="18473" xr:uid="{8F17653D-A361-4494-B016-A7FD9661793F}"/>
    <cellStyle name="Total 16 3 2 2" xfId="18474" xr:uid="{2CE5D63E-EB13-43BA-BF51-5AB18FB4567A}"/>
    <cellStyle name="Total 16 3 3" xfId="18475" xr:uid="{89190EE3-0757-4D58-B27A-507947B88A06}"/>
    <cellStyle name="Total 16 3 3 2" xfId="18476" xr:uid="{FFB209D6-3E7A-40B0-BF2A-E026A440FEBC}"/>
    <cellStyle name="Total 16 3 4" xfId="18477" xr:uid="{C0AE4CC2-4416-4B0B-97E2-5802738E3188}"/>
    <cellStyle name="Total 16 4" xfId="18478" xr:uid="{6DE953A5-C3CA-45B3-B893-BC5F4541E521}"/>
    <cellStyle name="Total 16 4 2" xfId="18479" xr:uid="{2C3A338A-8717-487A-A793-EBD3C2A7C64C}"/>
    <cellStyle name="Total 16 4 2 2" xfId="18480" xr:uid="{5A717AC9-953C-4007-A33B-5F893A57FA46}"/>
    <cellStyle name="Total 16 4 3" xfId="18481" xr:uid="{B1A6527D-092C-4186-A371-31F5B6E7CEF5}"/>
    <cellStyle name="Total 16 4 3 2" xfId="18482" xr:uid="{636BAEBC-C6EF-4705-89D6-8CE067C3E82E}"/>
    <cellStyle name="Total 16 4 4" xfId="18483" xr:uid="{91C37361-09F8-4606-AA01-66BCDA71D61E}"/>
    <cellStyle name="Total 16 5" xfId="18484" xr:uid="{8BCC4CE9-F55A-4002-B70C-056E2191A9AA}"/>
    <cellStyle name="Total 16 5 2" xfId="18485" xr:uid="{EDF52310-952D-4B58-9C9F-1A8623ED0240}"/>
    <cellStyle name="Total 16 5 2 2" xfId="18486" xr:uid="{E276EFFE-B871-4EFF-BA97-429AEC84D7F8}"/>
    <cellStyle name="Total 16 5 3" xfId="18487" xr:uid="{50A3FFE7-ACD3-4C19-9120-04CAE3D401B8}"/>
    <cellStyle name="Total 16 5 3 2" xfId="18488" xr:uid="{5ABF3D7B-A11D-4713-817F-4AFFCBE6348A}"/>
    <cellStyle name="Total 16 5 4" xfId="18489" xr:uid="{08487DB8-F399-4FE4-AF9C-F328F5475DB8}"/>
    <cellStyle name="Total 16 5 4 2" xfId="18490" xr:uid="{96FAA7C8-298F-4ED7-B3DE-24556A64851C}"/>
    <cellStyle name="Total 16 5 5" xfId="18491" xr:uid="{C6891DA9-942D-488F-A777-3A7620FE13E7}"/>
    <cellStyle name="Total 16 6" xfId="18492" xr:uid="{599F4C3B-45EA-43B1-9533-FB5CF6FDE28A}"/>
    <cellStyle name="Total 16 6 2" xfId="18493" xr:uid="{D5182D77-BAC3-4E96-BBC3-8A484F0A230C}"/>
    <cellStyle name="Total 16 6 2 2" xfId="18494" xr:uid="{15841D8B-4BED-4CD1-9A94-92382BE89194}"/>
    <cellStyle name="Total 16 6 3" xfId="18495" xr:uid="{479303F8-2CF2-4775-B00D-A25413A79617}"/>
    <cellStyle name="Total 16 6 3 2" xfId="18496" xr:uid="{6E1CF48C-F4AF-43F4-9695-2512A780B90B}"/>
    <cellStyle name="Total 16 6 4" xfId="18497" xr:uid="{ABCAB7CD-F6B0-4DF2-BDB3-C70848036F07}"/>
    <cellStyle name="Total 16 7" xfId="18498" xr:uid="{EF9AC7E9-5842-43EB-BD87-45D84952BBD3}"/>
    <cellStyle name="Total 16 7 2" xfId="18499" xr:uid="{9739F5C2-E96C-4E9C-B6EB-D51977C7D759}"/>
    <cellStyle name="Total 16 8" xfId="18500" xr:uid="{D97FC25B-63BC-458D-A775-D02B9BE41C88}"/>
    <cellStyle name="Total 16 8 2" xfId="18501" xr:uid="{10CFEB83-398F-4603-BA7E-3A08421D91B3}"/>
    <cellStyle name="Total 16 9" xfId="18502" xr:uid="{CF23E3A9-C562-4E44-B3AA-4C42CCD9D9D6}"/>
    <cellStyle name="Total 16 9 2" xfId="18503" xr:uid="{E77AB6DD-2F0F-45E4-AF23-D50458C16E19}"/>
    <cellStyle name="Total 17" xfId="3260" xr:uid="{00000000-0005-0000-0000-000047120000}"/>
    <cellStyle name="Total 17 10" xfId="18505" xr:uid="{79897929-7CC6-4E4C-8E60-51B11D6E4851}"/>
    <cellStyle name="Total 17 11" xfId="18506" xr:uid="{6E2328FC-2CDB-4688-9920-3CF61D6418C9}"/>
    <cellStyle name="Total 17 12" xfId="18504" xr:uid="{61343AC6-D072-4553-BE4A-BC1D83A8FA5A}"/>
    <cellStyle name="Total 17 2" xfId="18507" xr:uid="{779BE583-397A-4FB1-9250-EF57DDBAD50C}"/>
    <cellStyle name="Total 17 2 2" xfId="18508" xr:uid="{F843A5C1-0BEB-453B-89C1-1D45F0D4D005}"/>
    <cellStyle name="Total 17 2 2 2" xfId="18509" xr:uid="{B3F6DBAC-EB4D-4AF8-9D49-BED997137591}"/>
    <cellStyle name="Total 17 2 3" xfId="18510" xr:uid="{C9D700AF-EB6A-46A8-AB89-BFDD07548380}"/>
    <cellStyle name="Total 17 2 3 2" xfId="18511" xr:uid="{BB448E4D-F0F8-4E7C-AB62-82F709C04ADB}"/>
    <cellStyle name="Total 17 2 4" xfId="18512" xr:uid="{AF3686E7-9A34-423F-9F0C-1BD4FCBD992A}"/>
    <cellStyle name="Total 17 2 5" xfId="18513" xr:uid="{EAF21D3D-203B-4057-9AD3-E6AB989A8C44}"/>
    <cellStyle name="Total 17 3" xfId="18514" xr:uid="{4B6F546F-4DE4-44F8-A3A4-5E7203DC5FB9}"/>
    <cellStyle name="Total 17 3 2" xfId="18515" xr:uid="{E8072375-113C-402A-8F78-47F8410CBEBF}"/>
    <cellStyle name="Total 17 3 2 2" xfId="18516" xr:uid="{1B3CC3DD-39BA-4120-9CA1-B718A16D3873}"/>
    <cellStyle name="Total 17 3 3" xfId="18517" xr:uid="{7E0FD020-27F3-47D1-A979-C76816BEC729}"/>
    <cellStyle name="Total 17 3 3 2" xfId="18518" xr:uid="{D0018916-7AB2-405C-A10F-6FCC6CC5E0A4}"/>
    <cellStyle name="Total 17 3 4" xfId="18519" xr:uid="{B2D0FE56-400A-43DD-BA89-8F29ECDABE53}"/>
    <cellStyle name="Total 17 4" xfId="18520" xr:uid="{A147BE15-D8A4-4399-B0FD-698586BB38CD}"/>
    <cellStyle name="Total 17 4 2" xfId="18521" xr:uid="{2A498146-F075-4153-AD57-17BFC30AE8F4}"/>
    <cellStyle name="Total 17 4 2 2" xfId="18522" xr:uid="{5128C826-BEE1-4599-9F40-1B068B288B5C}"/>
    <cellStyle name="Total 17 4 3" xfId="18523" xr:uid="{95270212-15D3-415F-B1DB-8F9212446810}"/>
    <cellStyle name="Total 17 4 3 2" xfId="18524" xr:uid="{07E93FAA-0A6A-440B-95F0-6A3D9E253B1D}"/>
    <cellStyle name="Total 17 4 4" xfId="18525" xr:uid="{15786821-45BC-49E6-84B1-7829580B239B}"/>
    <cellStyle name="Total 17 5" xfId="18526" xr:uid="{EE80614E-A3C3-4C88-9504-3D65AFA6BB0D}"/>
    <cellStyle name="Total 17 5 2" xfId="18527" xr:uid="{3A4023E4-9292-4F69-894E-7AC5E7DD4FEB}"/>
    <cellStyle name="Total 17 5 2 2" xfId="18528" xr:uid="{887D1176-C266-4784-8DDA-F8DB0F1CF983}"/>
    <cellStyle name="Total 17 5 3" xfId="18529" xr:uid="{569EED7E-228C-4104-AA91-F3D5A39B0CD0}"/>
    <cellStyle name="Total 17 5 3 2" xfId="18530" xr:uid="{37B6C173-947A-4B13-8AD9-3B8E35C76A85}"/>
    <cellStyle name="Total 17 5 4" xfId="18531" xr:uid="{32C11890-2192-495E-890C-EE24324A1F5D}"/>
    <cellStyle name="Total 17 5 4 2" xfId="18532" xr:uid="{A5FA1287-8345-4F40-9E3B-4F154AE8814C}"/>
    <cellStyle name="Total 17 5 5" xfId="18533" xr:uid="{73C5D1BD-BCB7-4CA8-8D49-5D351CB5AB8A}"/>
    <cellStyle name="Total 17 6" xfId="18534" xr:uid="{E38AF68D-F44D-481F-90EA-EE814DCA4149}"/>
    <cellStyle name="Total 17 6 2" xfId="18535" xr:uid="{260FC72B-2FC9-4E5F-BDFD-7D0D6F0DFBDB}"/>
    <cellStyle name="Total 17 6 2 2" xfId="18536" xr:uid="{702319F8-9EEA-4533-B28E-B5B071E71519}"/>
    <cellStyle name="Total 17 6 3" xfId="18537" xr:uid="{1E7771B3-679E-4216-B490-FF0BCAE20CCD}"/>
    <cellStyle name="Total 17 6 3 2" xfId="18538" xr:uid="{986838A3-1123-4EBE-B5A3-FCA5F3894B46}"/>
    <cellStyle name="Total 17 6 4" xfId="18539" xr:uid="{96E045A8-0531-467C-9CCB-9AF9E0B9E64E}"/>
    <cellStyle name="Total 17 7" xfId="18540" xr:uid="{905836A9-6635-4BE7-88B7-E1E5016DE219}"/>
    <cellStyle name="Total 17 7 2" xfId="18541" xr:uid="{BDA8FE00-2F39-4782-BB66-21A84A377710}"/>
    <cellStyle name="Total 17 8" xfId="18542" xr:uid="{532B8E6E-0DC0-47CC-A864-C2C613F52CBF}"/>
    <cellStyle name="Total 17 8 2" xfId="18543" xr:uid="{2D8448C1-5AA2-48CF-9332-CD5EB4A6585C}"/>
    <cellStyle name="Total 17 9" xfId="18544" xr:uid="{4A0E34B9-E6FE-4761-B0ED-4C5CB11B68EA}"/>
    <cellStyle name="Total 17 9 2" xfId="18545" xr:uid="{01768009-2A8B-4BA9-A77B-EAED5497E364}"/>
    <cellStyle name="Total 18" xfId="3261" xr:uid="{00000000-0005-0000-0000-000048120000}"/>
    <cellStyle name="Total 18 10" xfId="18547" xr:uid="{71502CCF-F29A-4414-8F1A-119AB2FC893A}"/>
    <cellStyle name="Total 18 11" xfId="18548" xr:uid="{0664A2C5-8CCE-4526-A190-B988236DEDA4}"/>
    <cellStyle name="Total 18 12" xfId="18546" xr:uid="{959FC13E-A276-4954-BE17-55728323DB12}"/>
    <cellStyle name="Total 18 2" xfId="18549" xr:uid="{401AE524-FDFB-4536-85AD-F2E06474D004}"/>
    <cellStyle name="Total 18 2 2" xfId="18550" xr:uid="{69660B3D-3346-4761-96C6-826675847D4C}"/>
    <cellStyle name="Total 18 2 2 2" xfId="18551" xr:uid="{79EDA6CB-FE43-4A29-956B-3633F1701D66}"/>
    <cellStyle name="Total 18 2 3" xfId="18552" xr:uid="{66949239-1458-4815-8471-680232986CBC}"/>
    <cellStyle name="Total 18 2 3 2" xfId="18553" xr:uid="{38EF2F4C-9E52-467C-8C65-20C3B3AEBDA8}"/>
    <cellStyle name="Total 18 2 4" xfId="18554" xr:uid="{F5C4B4E4-C4CD-4335-A2F3-BF6A7E71F3CB}"/>
    <cellStyle name="Total 18 2 5" xfId="18555" xr:uid="{A84CCC17-D1E8-48EC-A6F1-CD114AE06697}"/>
    <cellStyle name="Total 18 3" xfId="18556" xr:uid="{F03F59A3-22B4-42A3-A310-A8703C66F3C3}"/>
    <cellStyle name="Total 18 3 2" xfId="18557" xr:uid="{993FBF8A-4E8F-4B02-BEC8-5D8D3742FCA7}"/>
    <cellStyle name="Total 18 3 2 2" xfId="18558" xr:uid="{6844CA02-DC54-49D9-9780-F352EBCE1D40}"/>
    <cellStyle name="Total 18 3 3" xfId="18559" xr:uid="{122DC039-09A5-4C2E-8DD1-ED718F7D3108}"/>
    <cellStyle name="Total 18 3 3 2" xfId="18560" xr:uid="{7E90AD00-6988-47EC-A9F8-9C88456C4CFF}"/>
    <cellStyle name="Total 18 3 4" xfId="18561" xr:uid="{8B8FA3A3-F76E-4495-9F51-627A45EBC24F}"/>
    <cellStyle name="Total 18 4" xfId="18562" xr:uid="{00781953-CD32-4639-9D7A-B4E03A0B0759}"/>
    <cellStyle name="Total 18 4 2" xfId="18563" xr:uid="{E7946849-CB49-41CA-928F-B0D7E5AFE213}"/>
    <cellStyle name="Total 18 4 2 2" xfId="18564" xr:uid="{3C67D4E4-E5F7-4AD7-9417-64F930FFE2F8}"/>
    <cellStyle name="Total 18 4 3" xfId="18565" xr:uid="{0FDA26A4-B079-4C4D-9588-28088DCA18EC}"/>
    <cellStyle name="Total 18 4 3 2" xfId="18566" xr:uid="{D30DF17A-041F-4EB6-B728-30CE54B8272C}"/>
    <cellStyle name="Total 18 4 4" xfId="18567" xr:uid="{261F712E-BD9A-45E5-ACDB-5C133805029E}"/>
    <cellStyle name="Total 18 5" xfId="18568" xr:uid="{3F4A94D7-B808-4301-910A-4778D021FE24}"/>
    <cellStyle name="Total 18 5 2" xfId="18569" xr:uid="{597F57E1-72D3-495F-A238-14B0429273A4}"/>
    <cellStyle name="Total 18 5 2 2" xfId="18570" xr:uid="{C66D8D31-6DE1-4A52-8ED8-70644F1F92C7}"/>
    <cellStyle name="Total 18 5 3" xfId="18571" xr:uid="{A5134232-3C22-40B4-A19D-87D437A22FBA}"/>
    <cellStyle name="Total 18 5 3 2" xfId="18572" xr:uid="{2F8DB35A-11D4-4006-9A12-FC9740A4A11F}"/>
    <cellStyle name="Total 18 5 4" xfId="18573" xr:uid="{66FF71E8-2669-4804-932A-57C6E3738DAE}"/>
    <cellStyle name="Total 18 5 4 2" xfId="18574" xr:uid="{AF149B43-517D-4AD7-8C71-97C3AF0A0D07}"/>
    <cellStyle name="Total 18 5 5" xfId="18575" xr:uid="{537BA02D-9470-4FD3-807C-AFF0429A5FCC}"/>
    <cellStyle name="Total 18 6" xfId="18576" xr:uid="{3C910E84-7F98-43C5-A58F-1FA101BEDC3A}"/>
    <cellStyle name="Total 18 6 2" xfId="18577" xr:uid="{F9DCC8EA-7CB1-4E6D-AB26-E87A5395B0C9}"/>
    <cellStyle name="Total 18 6 2 2" xfId="18578" xr:uid="{BD8FA3EE-F3E6-4660-A2B9-3B98FF5F603B}"/>
    <cellStyle name="Total 18 6 3" xfId="18579" xr:uid="{59914763-27FB-455C-B2E0-2288294E20EE}"/>
    <cellStyle name="Total 18 6 3 2" xfId="18580" xr:uid="{6412CD1C-0D79-473D-A98D-10126A0B76AD}"/>
    <cellStyle name="Total 18 6 4" xfId="18581" xr:uid="{BE73B1BB-7649-4600-8EBD-2E37642BF28B}"/>
    <cellStyle name="Total 18 7" xfId="18582" xr:uid="{F954D518-50E2-4DA9-ACFE-4A80F1E77AC4}"/>
    <cellStyle name="Total 18 7 2" xfId="18583" xr:uid="{62856663-2A96-468B-993F-26D6D04ABAAE}"/>
    <cellStyle name="Total 18 8" xfId="18584" xr:uid="{9F917EEE-ED9D-4B02-94F1-BB4A984D3993}"/>
    <cellStyle name="Total 18 8 2" xfId="18585" xr:uid="{916DCED6-9855-4247-B307-0D51E0FB76C5}"/>
    <cellStyle name="Total 18 9" xfId="18586" xr:uid="{04E6EE1B-D74D-436C-BDE5-3124AFDE7083}"/>
    <cellStyle name="Total 18 9 2" xfId="18587" xr:uid="{0F518CAD-9B30-456F-A5DA-0155076CDD43}"/>
    <cellStyle name="Total 19" xfId="3262" xr:uid="{00000000-0005-0000-0000-000049120000}"/>
    <cellStyle name="Total 19 10" xfId="18589" xr:uid="{2F8DF2B8-57F7-40E9-A75A-A04B3C49CEC6}"/>
    <cellStyle name="Total 19 11" xfId="18590" xr:uid="{F7F0C625-7E01-4B7F-A532-A334ADFE8915}"/>
    <cellStyle name="Total 19 12" xfId="18588" xr:uid="{65A695E7-25B4-4509-9D43-359BD4BE5B2E}"/>
    <cellStyle name="Total 19 2" xfId="18591" xr:uid="{C1FE8585-AC6C-4FC5-B4CC-04B4C2348A34}"/>
    <cellStyle name="Total 19 2 2" xfId="18592" xr:uid="{C199909B-A6FD-427B-A417-B57C930742D2}"/>
    <cellStyle name="Total 19 2 2 2" xfId="18593" xr:uid="{0EEAEF64-61E2-4C90-BBAB-AE445D0E1B53}"/>
    <cellStyle name="Total 19 2 3" xfId="18594" xr:uid="{D7EF1EDE-B9A0-4704-A6D2-83FF3506629A}"/>
    <cellStyle name="Total 19 2 3 2" xfId="18595" xr:uid="{96EE9CB6-0D0F-47C6-AEDB-1762894A9B0F}"/>
    <cellStyle name="Total 19 2 4" xfId="18596" xr:uid="{6E6A9EA3-879E-47F8-8E82-9D104FB5FA7A}"/>
    <cellStyle name="Total 19 2 5" xfId="18597" xr:uid="{A9CA4672-69DF-486F-8F76-DAE30B879E10}"/>
    <cellStyle name="Total 19 3" xfId="18598" xr:uid="{3C7ED1AC-055C-41A3-9D08-8458DFF7D16F}"/>
    <cellStyle name="Total 19 3 2" xfId="18599" xr:uid="{31E14794-65EF-421D-B243-3468881E4CC3}"/>
    <cellStyle name="Total 19 3 2 2" xfId="18600" xr:uid="{B4F6F6A1-FDE9-47F1-9C2E-BBEFF05CEC55}"/>
    <cellStyle name="Total 19 3 3" xfId="18601" xr:uid="{4771AC1F-9478-42E4-B466-FA52F3FC35F5}"/>
    <cellStyle name="Total 19 3 3 2" xfId="18602" xr:uid="{30ACB18D-437F-4BA5-9BFC-D36F9B1E9DCD}"/>
    <cellStyle name="Total 19 3 4" xfId="18603" xr:uid="{2EB27FC8-99B3-4A80-9A3C-039978BDB546}"/>
    <cellStyle name="Total 19 4" xfId="18604" xr:uid="{719805E7-8097-4712-8E5E-3F5926763A8E}"/>
    <cellStyle name="Total 19 4 2" xfId="18605" xr:uid="{AA6B848A-E57D-48EE-BEE4-FAE93AEA5AF0}"/>
    <cellStyle name="Total 19 4 2 2" xfId="18606" xr:uid="{3D04FE00-A584-4E93-A0E1-555AAB778CCA}"/>
    <cellStyle name="Total 19 4 3" xfId="18607" xr:uid="{74975A57-999E-4143-AB9A-9F1E1C40BB7A}"/>
    <cellStyle name="Total 19 4 3 2" xfId="18608" xr:uid="{1203C8C8-6D33-42EE-A2E0-534F5D66A747}"/>
    <cellStyle name="Total 19 4 4" xfId="18609" xr:uid="{BDEA4F18-5B9A-4108-84D4-4311BC6BFAEF}"/>
    <cellStyle name="Total 19 5" xfId="18610" xr:uid="{594A2059-9B22-46F2-8AEC-FAB328CE235D}"/>
    <cellStyle name="Total 19 5 2" xfId="18611" xr:uid="{BFD12FFC-75DD-4635-A16E-0BCD719E7C8C}"/>
    <cellStyle name="Total 19 5 2 2" xfId="18612" xr:uid="{4F0D9D43-0B84-44DE-BB07-F2EDABB50939}"/>
    <cellStyle name="Total 19 5 3" xfId="18613" xr:uid="{D77A112A-A760-4602-9424-9E785438F767}"/>
    <cellStyle name="Total 19 5 3 2" xfId="18614" xr:uid="{B3B0498B-F9C6-4C39-A85C-941394538324}"/>
    <cellStyle name="Total 19 5 4" xfId="18615" xr:uid="{52F8EFD0-24B2-40FC-B688-9BA4074CDCE7}"/>
    <cellStyle name="Total 19 5 4 2" xfId="18616" xr:uid="{1AE0C296-819B-410D-B22D-1553F7D7B44A}"/>
    <cellStyle name="Total 19 5 5" xfId="18617" xr:uid="{F52339EC-5FF3-42E0-873A-45643D8C904D}"/>
    <cellStyle name="Total 19 6" xfId="18618" xr:uid="{9FC619EA-BB18-4328-B3CD-73C9B995D68B}"/>
    <cellStyle name="Total 19 6 2" xfId="18619" xr:uid="{AF7CC704-B720-4D36-9720-A0E36194C274}"/>
    <cellStyle name="Total 19 6 2 2" xfId="18620" xr:uid="{7093DDCC-5F71-448A-BC21-DCF93C95D299}"/>
    <cellStyle name="Total 19 6 3" xfId="18621" xr:uid="{8FF63822-593F-4A3C-A8A2-B5E7AF0A58CB}"/>
    <cellStyle name="Total 19 6 3 2" xfId="18622" xr:uid="{4F281D6F-4581-4FCB-9D3C-8A65B50BBA10}"/>
    <cellStyle name="Total 19 6 4" xfId="18623" xr:uid="{48753310-7885-428A-B87A-30CA50382EC0}"/>
    <cellStyle name="Total 19 7" xfId="18624" xr:uid="{99CBCC66-9A7D-4FB4-A8CF-13232933561E}"/>
    <cellStyle name="Total 19 7 2" xfId="18625" xr:uid="{DE78F8C8-E077-408E-B86E-E59905F1C219}"/>
    <cellStyle name="Total 19 8" xfId="18626" xr:uid="{7667122D-F4B6-4550-B2B4-0E7E5A224E6C}"/>
    <cellStyle name="Total 19 8 2" xfId="18627" xr:uid="{DABA87A9-2353-4108-83E8-994329F8643C}"/>
    <cellStyle name="Total 19 9" xfId="18628" xr:uid="{D9B4B8D9-16F3-4CA7-881F-300C358EFDBA}"/>
    <cellStyle name="Total 19 9 2" xfId="18629" xr:uid="{F8E13437-626B-4C55-A869-9496EC8BF3FF}"/>
    <cellStyle name="Total 2" xfId="261" xr:uid="{00000000-0005-0000-0000-00004A120000}"/>
    <cellStyle name="Total 2 10" xfId="4764" xr:uid="{00000000-0005-0000-0000-00004B120000}"/>
    <cellStyle name="Total 2 10 10" xfId="18632" xr:uid="{63D30E0F-A957-43FD-BB68-27DDABFEEC8D}"/>
    <cellStyle name="Total 2 10 11" xfId="18631" xr:uid="{2EB21334-049D-4E6D-9941-186BDA3272C5}"/>
    <cellStyle name="Total 2 10 2" xfId="18633" xr:uid="{C9DBE887-8CDD-4D89-B69E-611B2B58AACE}"/>
    <cellStyle name="Total 2 10 2 2" xfId="18634" xr:uid="{EB498814-CF2E-4B1D-AA07-D58398CE3A97}"/>
    <cellStyle name="Total 2 10 2 2 2" xfId="18635" xr:uid="{F99149AA-70BC-4F27-A21A-3ECAF27392A3}"/>
    <cellStyle name="Total 2 10 2 3" xfId="18636" xr:uid="{1852C2C9-C4E4-475D-9DBC-CC55C69D14A8}"/>
    <cellStyle name="Total 2 10 2 3 2" xfId="18637" xr:uid="{CA9F073B-0F8A-4496-ADF9-1DDDCA5DD8BA}"/>
    <cellStyle name="Total 2 10 2 4" xfId="18638" xr:uid="{B7069B03-A746-48E4-A479-EB032A04845A}"/>
    <cellStyle name="Total 2 10 3" xfId="18639" xr:uid="{18EE6889-40D1-4063-834C-65C3464B6F45}"/>
    <cellStyle name="Total 2 10 3 2" xfId="18640" xr:uid="{239AB357-F132-49D3-A6C6-F15D3C423952}"/>
    <cellStyle name="Total 2 10 3 2 2" xfId="18641" xr:uid="{FB1B1E21-CF78-4681-AB9D-B9D40AAE2B6A}"/>
    <cellStyle name="Total 2 10 3 3" xfId="18642" xr:uid="{40C59195-5146-4FE6-9DD8-127460F0EBDA}"/>
    <cellStyle name="Total 2 10 3 3 2" xfId="18643" xr:uid="{910D4C93-A931-4F75-99B8-DC55DC3B0BCB}"/>
    <cellStyle name="Total 2 10 3 4" xfId="18644" xr:uid="{5892667A-AFA1-4CED-8F26-D5FD238126D5}"/>
    <cellStyle name="Total 2 10 4" xfId="18645" xr:uid="{E58FD989-34D8-4881-BECE-9910F3382C61}"/>
    <cellStyle name="Total 2 10 4 2" xfId="18646" xr:uid="{F312B087-86F3-46D7-A0CB-6C7D99696751}"/>
    <cellStyle name="Total 2 10 4 2 2" xfId="18647" xr:uid="{5DA78D69-E442-4B35-B01D-D185A0C50A3D}"/>
    <cellStyle name="Total 2 10 4 3" xfId="18648" xr:uid="{3B1B91EE-9C8B-43A3-8039-42D2A2C9B809}"/>
    <cellStyle name="Total 2 10 4 3 2" xfId="18649" xr:uid="{80F382E1-268A-4299-AAC8-86F738B7F5E5}"/>
    <cellStyle name="Total 2 10 4 4" xfId="18650" xr:uid="{70E64E28-F114-4E96-B8B2-9BB3C82CE316}"/>
    <cellStyle name="Total 2 10 4 4 2" xfId="18651" xr:uid="{473CCF34-2E51-471D-88A8-63472BDC1DE6}"/>
    <cellStyle name="Total 2 10 4 5" xfId="18652" xr:uid="{0E9B7E7D-50CB-4E75-8411-B37F218BCB2F}"/>
    <cellStyle name="Total 2 10 5" xfId="18653" xr:uid="{848BA51A-0C91-4E1F-8A64-B0273ACFD6FB}"/>
    <cellStyle name="Total 2 10 5 2" xfId="18654" xr:uid="{BD863417-79A1-4E7D-AEC9-9CDA1067E892}"/>
    <cellStyle name="Total 2 10 5 2 2" xfId="18655" xr:uid="{FEDC40BE-80E6-4744-836C-05B40E179391}"/>
    <cellStyle name="Total 2 10 5 3" xfId="18656" xr:uid="{0A402518-4C22-4096-8252-8C7D7FE9CC43}"/>
    <cellStyle name="Total 2 10 5 3 2" xfId="18657" xr:uid="{15D0628B-595C-40EB-8F99-AECC9558084F}"/>
    <cellStyle name="Total 2 10 5 4" xfId="18658" xr:uid="{1566E914-BC31-4D25-B8FD-CE499E55A4BA}"/>
    <cellStyle name="Total 2 10 6" xfId="18659" xr:uid="{DE695DE4-B170-4FA0-B3A3-F213DD13C70F}"/>
    <cellStyle name="Total 2 10 6 2" xfId="18660" xr:uid="{E93FBB42-5FA4-4A92-85A8-46B0C729A242}"/>
    <cellStyle name="Total 2 10 7" xfId="18661" xr:uid="{23E6EFFB-B6AC-4867-9D81-822E0FE4E21B}"/>
    <cellStyle name="Total 2 10 7 2" xfId="18662" xr:uid="{1DBBE8A4-B32F-4330-BFF9-CADA73C76A0A}"/>
    <cellStyle name="Total 2 10 8" xfId="18663" xr:uid="{B136BBF9-574D-4315-8929-CB22CB9B195E}"/>
    <cellStyle name="Total 2 10 8 2" xfId="18664" xr:uid="{EB1559CE-D2C8-4B92-A6C1-A8DAD2412B74}"/>
    <cellStyle name="Total 2 10 9" xfId="18665" xr:uid="{914BCDFD-6EA2-4289-97E0-4AF60598BD46}"/>
    <cellStyle name="Total 2 11" xfId="18666" xr:uid="{7E1821F6-8BD7-420D-8146-562F8ABD4272}"/>
    <cellStyle name="Total 2 11 10" xfId="18667" xr:uid="{75B1CFF4-2833-4D11-A898-5E2F2D30B606}"/>
    <cellStyle name="Total 2 11 2" xfId="18668" xr:uid="{75C3F52A-5220-4DC1-8483-044C65508A88}"/>
    <cellStyle name="Total 2 11 2 2" xfId="18669" xr:uid="{0A24EAD9-151C-4C96-9721-1CAA7CCAB029}"/>
    <cellStyle name="Total 2 11 2 2 2" xfId="18670" xr:uid="{F11B8C2F-58A6-49C0-A6E2-B9083691BE2F}"/>
    <cellStyle name="Total 2 11 2 3" xfId="18671" xr:uid="{72B30F94-6A55-4DE3-8FEC-FC32CF79538E}"/>
    <cellStyle name="Total 2 11 2 3 2" xfId="18672" xr:uid="{6CED9D3D-59D2-44CF-B04E-8AEE5C0A269A}"/>
    <cellStyle name="Total 2 11 2 4" xfId="18673" xr:uid="{E61326AD-F804-4236-9A4F-A3186D0ADD05}"/>
    <cellStyle name="Total 2 11 3" xfId="18674" xr:uid="{0289A1F5-CF2D-43CA-894D-A792435EFDC6}"/>
    <cellStyle name="Total 2 11 3 2" xfId="18675" xr:uid="{20ABD7E1-8C2C-405B-9B61-31D0EA1EF45E}"/>
    <cellStyle name="Total 2 11 3 2 2" xfId="18676" xr:uid="{B38A5F8C-F793-40A5-8E1F-76B155AC5CCA}"/>
    <cellStyle name="Total 2 11 3 3" xfId="18677" xr:uid="{AB6A9960-36E0-44F1-BED9-56B1CA962B43}"/>
    <cellStyle name="Total 2 11 3 3 2" xfId="18678" xr:uid="{4A8F1897-F0AA-42EB-BEB7-1477D566C582}"/>
    <cellStyle name="Total 2 11 3 4" xfId="18679" xr:uid="{B80ECFFC-B7C3-4C75-BC8B-DDE27BAF8ACB}"/>
    <cellStyle name="Total 2 11 4" xfId="18680" xr:uid="{7E85EB20-6B9E-447A-898E-F52953507131}"/>
    <cellStyle name="Total 2 11 4 2" xfId="18681" xr:uid="{BA081507-2ECB-44A7-8133-105C7A642742}"/>
    <cellStyle name="Total 2 11 4 2 2" xfId="18682" xr:uid="{5D7AAFC3-13D9-46D1-90AC-E10FCD73BF18}"/>
    <cellStyle name="Total 2 11 4 3" xfId="18683" xr:uid="{0269EAF8-D280-40B4-8025-3EE3A41CC960}"/>
    <cellStyle name="Total 2 11 4 3 2" xfId="18684" xr:uid="{05180627-6DC7-4C2D-A17C-1873B69FBA8C}"/>
    <cellStyle name="Total 2 11 4 4" xfId="18685" xr:uid="{19A546DE-1EE0-4E9D-8AA4-22931C3F349C}"/>
    <cellStyle name="Total 2 11 4 4 2" xfId="18686" xr:uid="{56D402C2-DA7C-4965-9A28-01EFD97DB0DD}"/>
    <cellStyle name="Total 2 11 4 5" xfId="18687" xr:uid="{6F07382C-7452-4003-B2FF-66A34B130357}"/>
    <cellStyle name="Total 2 11 5" xfId="18688" xr:uid="{2A70D59D-5449-440E-82CC-48006A19D406}"/>
    <cellStyle name="Total 2 11 5 2" xfId="18689" xr:uid="{9BA058F9-7C7C-49E4-A051-60DCF87F38B3}"/>
    <cellStyle name="Total 2 11 5 2 2" xfId="18690" xr:uid="{E98152D3-F7CF-47A8-85AA-A6ADC04CF6B3}"/>
    <cellStyle name="Total 2 11 5 3" xfId="18691" xr:uid="{4F31FD12-41EF-4478-8B56-7CC4D7A56BE4}"/>
    <cellStyle name="Total 2 11 5 3 2" xfId="18692" xr:uid="{E8CB9A6D-1EE9-4080-8FB9-840EBF77CD69}"/>
    <cellStyle name="Total 2 11 5 4" xfId="18693" xr:uid="{1A997D2F-1D58-402B-BC0A-4DF328C02EEA}"/>
    <cellStyle name="Total 2 11 6" xfId="18694" xr:uid="{037D1D84-821D-4B04-A453-AD36BF94AEBB}"/>
    <cellStyle name="Total 2 11 6 2" xfId="18695" xr:uid="{D9A2884F-8F31-4B04-AE00-EACD2DA28234}"/>
    <cellStyle name="Total 2 11 7" xfId="18696" xr:uid="{BC68F07C-5256-4884-8244-83A597F39AB3}"/>
    <cellStyle name="Total 2 11 7 2" xfId="18697" xr:uid="{29F70029-17FA-458C-B4F0-DB6F2057C0F6}"/>
    <cellStyle name="Total 2 11 8" xfId="18698" xr:uid="{C337F458-C31F-47CF-BFCF-EF79B1CE64DA}"/>
    <cellStyle name="Total 2 11 8 2" xfId="18699" xr:uid="{CC97C971-2DAE-4C7C-81C9-F0D6F5D31D89}"/>
    <cellStyle name="Total 2 11 9" xfId="18700" xr:uid="{71552DEC-D3AD-4975-BB37-603F282292E6}"/>
    <cellStyle name="Total 2 12" xfId="18701" xr:uid="{7860490D-749F-45B6-8735-D75EA06B08F9}"/>
    <cellStyle name="Total 2 12 2" xfId="18702" xr:uid="{3D9018D6-F982-45DE-B096-057420F6B376}"/>
    <cellStyle name="Total 2 12 2 2" xfId="18703" xr:uid="{3CC2F695-6556-4500-9199-77A8BD7B434A}"/>
    <cellStyle name="Total 2 12 3" xfId="18704" xr:uid="{230EDB0C-3563-4F68-9DA1-0C37DACB9D4B}"/>
    <cellStyle name="Total 2 12 3 2" xfId="18705" xr:uid="{3DCE1A6F-4000-455D-8EF1-922F1B7046D4}"/>
    <cellStyle name="Total 2 12 4" xfId="18706" xr:uid="{084E0691-D5FB-4303-B158-7332B5AB43C1}"/>
    <cellStyle name="Total 2 12 5" xfId="18707" xr:uid="{55B746DD-BC97-4ED0-8D0C-9DE6863FF804}"/>
    <cellStyle name="Total 2 13" xfId="18708" xr:uid="{2B823702-357C-4164-90C0-8AEE52FBDD1C}"/>
    <cellStyle name="Total 2 13 2" xfId="18709" xr:uid="{141F1D33-CE21-45E3-9145-6599CD5FDCA8}"/>
    <cellStyle name="Total 2 13 2 2" xfId="18710" xr:uid="{23F8218B-11EB-4574-BA51-E8BB5DE2DC10}"/>
    <cellStyle name="Total 2 13 3" xfId="18711" xr:uid="{8BC6FEFD-4591-4C0A-86E9-D33EF3AE08B8}"/>
    <cellStyle name="Total 2 13 3 2" xfId="18712" xr:uid="{6A869356-C4F8-4F96-8B3A-B24179DD116E}"/>
    <cellStyle name="Total 2 13 4" xfId="18713" xr:uid="{B6ACE9DF-EBA7-4D6E-805F-13BCFE6CC2D0}"/>
    <cellStyle name="Total 2 14" xfId="18714" xr:uid="{58D0B408-546B-4AF1-8924-0AA1317E15E8}"/>
    <cellStyle name="Total 2 14 2" xfId="18715" xr:uid="{C131DDAA-0C58-478B-B5B4-8E42728B2DCB}"/>
    <cellStyle name="Total 2 14 2 2" xfId="18716" xr:uid="{D4421E66-9F1D-408D-A85F-F3C9BE65694A}"/>
    <cellStyle name="Total 2 14 3" xfId="18717" xr:uid="{29069080-BEF7-4863-B8B8-84DFCAC3A1F7}"/>
    <cellStyle name="Total 2 14 3 2" xfId="18718" xr:uid="{B48C4C7B-EC56-4A38-99E6-62F6CE8F0B3C}"/>
    <cellStyle name="Total 2 14 4" xfId="18719" xr:uid="{8DEFCA2C-3B0B-4E0A-BCC7-68D77E05B97D}"/>
    <cellStyle name="Total 2 15" xfId="18720" xr:uid="{7C227820-4D1C-4EC6-9B58-A833D893F702}"/>
    <cellStyle name="Total 2 15 2" xfId="18721" xr:uid="{218D3B09-F00A-4536-9693-653AACC94AB7}"/>
    <cellStyle name="Total 2 15 2 2" xfId="18722" xr:uid="{AF94DC73-FD9E-46B9-8E6E-5B2F60FDFD7E}"/>
    <cellStyle name="Total 2 15 3" xfId="18723" xr:uid="{651522A9-9F78-4A0A-ADB0-132B31D70CD7}"/>
    <cellStyle name="Total 2 15 3 2" xfId="18724" xr:uid="{949025D8-F139-4837-A69A-7401EFE82747}"/>
    <cellStyle name="Total 2 15 4" xfId="18725" xr:uid="{A1AECC12-5C17-4E1A-9D81-69B134C17060}"/>
    <cellStyle name="Total 2 15 4 2" xfId="18726" xr:uid="{E3F5DF7F-6ADE-4B63-827F-D625B1B8496E}"/>
    <cellStyle name="Total 2 15 5" xfId="18727" xr:uid="{41733A5C-B748-4983-B8CA-09F976F8A4DA}"/>
    <cellStyle name="Total 2 16" xfId="18728" xr:uid="{F24ADC54-8A92-405D-81A4-ED1A46B50087}"/>
    <cellStyle name="Total 2 16 2" xfId="18729" xr:uid="{AF0158C9-1009-4851-99D7-53C78AC2358E}"/>
    <cellStyle name="Total 2 16 2 2" xfId="18730" xr:uid="{64C96273-17EA-413F-ADFD-4821CD676133}"/>
    <cellStyle name="Total 2 16 3" xfId="18731" xr:uid="{17676422-67C9-4D1C-9AA4-8F9D8E1C1297}"/>
    <cellStyle name="Total 2 16 3 2" xfId="18732" xr:uid="{4FEAA6E9-9024-4B9A-A0B4-A4486D8C8068}"/>
    <cellStyle name="Total 2 16 4" xfId="18733" xr:uid="{580D5C08-E803-44AC-9650-14EB90827E03}"/>
    <cellStyle name="Total 2 17" xfId="18734" xr:uid="{F42C8ADB-538F-4D65-9096-D68D2B9DDC49}"/>
    <cellStyle name="Total 2 17 2" xfId="18735" xr:uid="{D756748A-13C0-4A36-A7CA-D78609C71892}"/>
    <cellStyle name="Total 2 18" xfId="18736" xr:uid="{C4006C9A-29B7-46BA-A6EB-742FCF64D3A4}"/>
    <cellStyle name="Total 2 18 2" xfId="18737" xr:uid="{262898BC-BB73-4C9C-B34C-4D27B7391525}"/>
    <cellStyle name="Total 2 19" xfId="18738" xr:uid="{0EB9128D-4D41-4949-A56E-6A42C2A779AC}"/>
    <cellStyle name="Total 2 19 2" xfId="18739" xr:uid="{2CF311CC-8FFD-43F3-82BD-002F291D6431}"/>
    <cellStyle name="Total 2 2" xfId="4765" xr:uid="{00000000-0005-0000-0000-00004C120000}"/>
    <cellStyle name="Total 2 2 10" xfId="18741" xr:uid="{B211D980-3D2E-417B-A7C3-074F224BB2AB}"/>
    <cellStyle name="Total 2 2 11" xfId="18740" xr:uid="{3043DADD-0E80-43EB-9BFA-8710BD4381E2}"/>
    <cellStyle name="Total 2 2 2" xfId="18742" xr:uid="{7FDAA924-A407-449F-A9DF-87DCD90125E3}"/>
    <cellStyle name="Total 2 2 2 2" xfId="18743" xr:uid="{50D0931C-F32C-446E-9C02-4FB46AD4335C}"/>
    <cellStyle name="Total 2 2 2 2 2" xfId="18744" xr:uid="{82EB3F09-BB30-409D-90E4-616A7FA4ADAE}"/>
    <cellStyle name="Total 2 2 2 3" xfId="18745" xr:uid="{A43EF5F4-477C-4B68-902E-1024986F7553}"/>
    <cellStyle name="Total 2 2 2 3 2" xfId="18746" xr:uid="{6DAAC0FE-F28D-4435-B32A-6355C2A0D937}"/>
    <cellStyle name="Total 2 2 2 4" xfId="18747" xr:uid="{FCD04D99-054B-4BC3-96F5-822759EA4072}"/>
    <cellStyle name="Total 2 2 3" xfId="18748" xr:uid="{8A1F6998-9541-464F-9FA4-8EEE9DA8CC24}"/>
    <cellStyle name="Total 2 2 3 2" xfId="18749" xr:uid="{9009E87B-DE3F-4A30-9A77-3F2E8F04391D}"/>
    <cellStyle name="Total 2 2 3 2 2" xfId="18750" xr:uid="{25B7E495-A173-4589-A0D2-8C44E5A51365}"/>
    <cellStyle name="Total 2 2 3 3" xfId="18751" xr:uid="{75461D95-0A82-4FD5-A11C-E33C71C65214}"/>
    <cellStyle name="Total 2 2 3 3 2" xfId="18752" xr:uid="{FAB1FB3F-72AB-422A-A35C-9EB5F054769A}"/>
    <cellStyle name="Total 2 2 3 4" xfId="18753" xr:uid="{C8E11948-1072-4B14-BB31-8FD1A3E5FDAA}"/>
    <cellStyle name="Total 2 2 4" xfId="18754" xr:uid="{E73A2E4E-F36F-449E-9B75-E55C6007D274}"/>
    <cellStyle name="Total 2 2 4 2" xfId="18755" xr:uid="{DA67F481-685B-4022-8EF0-6D2AADE39EA1}"/>
    <cellStyle name="Total 2 2 4 2 2" xfId="18756" xr:uid="{050B3B1B-24DB-4648-8D2A-E53C88750398}"/>
    <cellStyle name="Total 2 2 4 3" xfId="18757" xr:uid="{0CCEA659-610E-4E42-984C-20DF1EE15CD0}"/>
    <cellStyle name="Total 2 2 4 3 2" xfId="18758" xr:uid="{9A49D9BC-EFBC-4B4D-AC80-7281FB677D5D}"/>
    <cellStyle name="Total 2 2 4 4" xfId="18759" xr:uid="{230F9D78-74FF-48CF-B3CB-55C787818E78}"/>
    <cellStyle name="Total 2 2 4 4 2" xfId="18760" xr:uid="{2B8C4A91-216E-4D7E-9686-6C64099C2D3E}"/>
    <cellStyle name="Total 2 2 4 5" xfId="18761" xr:uid="{2E1A9B10-BA4C-4F4B-A755-F47F60980466}"/>
    <cellStyle name="Total 2 2 5" xfId="18762" xr:uid="{545F08DF-5827-47B1-8A52-272D276F6751}"/>
    <cellStyle name="Total 2 2 5 2" xfId="18763" xr:uid="{9B35E07E-1DDA-44EC-A8F0-447A52E3B8CB}"/>
    <cellStyle name="Total 2 2 5 2 2" xfId="18764" xr:uid="{FA78E88C-6CFF-4D57-AE3F-CDB481BE9B7F}"/>
    <cellStyle name="Total 2 2 5 3" xfId="18765" xr:uid="{5B1E25D1-E6D4-4062-9B20-1C6DCDDEE105}"/>
    <cellStyle name="Total 2 2 5 3 2" xfId="18766" xr:uid="{355D1E01-0C46-4216-BB63-BDB86946DA4B}"/>
    <cellStyle name="Total 2 2 5 4" xfId="18767" xr:uid="{FFAD9D3B-982E-4912-84FC-2FDC049FE766}"/>
    <cellStyle name="Total 2 2 6" xfId="18768" xr:uid="{81D6AB8E-9485-4094-B567-5CE43A813817}"/>
    <cellStyle name="Total 2 2 6 2" xfId="18769" xr:uid="{D959E7A6-5BAE-46CA-8464-639A92E798A0}"/>
    <cellStyle name="Total 2 2 7" xfId="18770" xr:uid="{ECBAB417-3F2E-4CC5-951F-26B5584E68C5}"/>
    <cellStyle name="Total 2 2 7 2" xfId="18771" xr:uid="{7626110F-E31C-4603-B370-B7FF42949F93}"/>
    <cellStyle name="Total 2 2 8" xfId="18772" xr:uid="{8A8C3743-EA78-4C40-971F-F0395708C8E5}"/>
    <cellStyle name="Total 2 2 8 2" xfId="18773" xr:uid="{E66462E1-6117-4348-8F6E-0FC8E7F3A36C}"/>
    <cellStyle name="Total 2 2 9" xfId="18774" xr:uid="{079D3DE5-BCAF-4A8A-93F2-11121118C0AD}"/>
    <cellStyle name="Total 2 20" xfId="18775" xr:uid="{2DB8E4F6-5A4E-4037-8B8A-CC948AF189EA}"/>
    <cellStyle name="Total 2 21" xfId="18776" xr:uid="{2C19330B-FE24-4552-B5E2-6C1EC84E32D2}"/>
    <cellStyle name="Total 2 22" xfId="18630" xr:uid="{772C7270-CFF5-4795-99FE-36F5FFE28FC6}"/>
    <cellStyle name="Total 2 3" xfId="4766" xr:uid="{00000000-0005-0000-0000-00004D120000}"/>
    <cellStyle name="Total 2 3 10" xfId="18778" xr:uid="{CED1AF13-5949-4E1D-A507-55DA7576C985}"/>
    <cellStyle name="Total 2 3 11" xfId="18777" xr:uid="{86B8F42D-D9B1-40F3-B73B-0193FB9E8011}"/>
    <cellStyle name="Total 2 3 2" xfId="18779" xr:uid="{70D3A6E5-677A-4052-A784-97B5FEDDA607}"/>
    <cellStyle name="Total 2 3 2 2" xfId="18780" xr:uid="{8E1B169C-614A-40F7-9404-812D0E7E4970}"/>
    <cellStyle name="Total 2 3 2 2 2" xfId="18781" xr:uid="{A334A899-3F93-4B51-926B-7AE10862D9FC}"/>
    <cellStyle name="Total 2 3 2 3" xfId="18782" xr:uid="{2B4B34E0-B7CE-4615-9FC9-1681950DDDB2}"/>
    <cellStyle name="Total 2 3 2 3 2" xfId="18783" xr:uid="{C360994C-40E3-4152-911D-247E382A76BB}"/>
    <cellStyle name="Total 2 3 2 4" xfId="18784" xr:uid="{57B22244-CB0A-4B1B-B942-4749329B1CFD}"/>
    <cellStyle name="Total 2 3 3" xfId="18785" xr:uid="{2D946548-2D50-4FC7-9432-2119AAC3A708}"/>
    <cellStyle name="Total 2 3 3 2" xfId="18786" xr:uid="{7357115B-A10C-445F-BD29-EBF8317C99FF}"/>
    <cellStyle name="Total 2 3 3 2 2" xfId="18787" xr:uid="{5975A558-FFC9-428C-8B1C-0F76071661A3}"/>
    <cellStyle name="Total 2 3 3 3" xfId="18788" xr:uid="{D2D51EF8-F201-4C2D-9A67-66CDB3FA6C8D}"/>
    <cellStyle name="Total 2 3 3 3 2" xfId="18789" xr:uid="{48739DC3-0501-438D-B853-8B880CF78C4F}"/>
    <cellStyle name="Total 2 3 3 4" xfId="18790" xr:uid="{E21131B6-9E5F-4B48-A79A-11DDA51C7A4F}"/>
    <cellStyle name="Total 2 3 4" xfId="18791" xr:uid="{D5566B97-E2A8-4F11-9815-85C063F886C1}"/>
    <cellStyle name="Total 2 3 4 2" xfId="18792" xr:uid="{F46D339D-E35D-473C-8041-E0222E501548}"/>
    <cellStyle name="Total 2 3 4 2 2" xfId="18793" xr:uid="{E53376FC-8F2E-4B30-9FA4-096D2CA8E461}"/>
    <cellStyle name="Total 2 3 4 3" xfId="18794" xr:uid="{956F72CE-18FA-46FC-881E-B3F038EB37FD}"/>
    <cellStyle name="Total 2 3 4 3 2" xfId="18795" xr:uid="{9985C666-6A1F-45E5-90EA-621D4F6F8A13}"/>
    <cellStyle name="Total 2 3 4 4" xfId="18796" xr:uid="{C591CE68-EFA8-4021-83AF-75A4A2DF0848}"/>
    <cellStyle name="Total 2 3 4 4 2" xfId="18797" xr:uid="{A1C1F032-8604-428A-80F5-E6F12723EECA}"/>
    <cellStyle name="Total 2 3 4 5" xfId="18798" xr:uid="{74430440-4E4B-4186-8E47-04639F035FEA}"/>
    <cellStyle name="Total 2 3 5" xfId="18799" xr:uid="{9824C6CB-411E-4ABC-B27D-BE5EFBE87E02}"/>
    <cellStyle name="Total 2 3 5 2" xfId="18800" xr:uid="{B6C11452-897B-43F2-8746-149339304A8A}"/>
    <cellStyle name="Total 2 3 5 2 2" xfId="18801" xr:uid="{2A1EB6CA-A1D3-4C18-972C-23C2E38BF556}"/>
    <cellStyle name="Total 2 3 5 3" xfId="18802" xr:uid="{34F61C9B-C6CC-49F2-AA27-390F03871D62}"/>
    <cellStyle name="Total 2 3 5 3 2" xfId="18803" xr:uid="{8A415A77-016F-4DAD-ADEC-5A4615FD2C19}"/>
    <cellStyle name="Total 2 3 5 4" xfId="18804" xr:uid="{BAEC2F05-F32B-4494-BDB7-3F9FA47EEC5A}"/>
    <cellStyle name="Total 2 3 6" xfId="18805" xr:uid="{78D973E4-CDAC-4178-B968-DFC62A4E0C2A}"/>
    <cellStyle name="Total 2 3 6 2" xfId="18806" xr:uid="{8D9E9745-2342-4C3A-82A2-7EF75B583F00}"/>
    <cellStyle name="Total 2 3 7" xfId="18807" xr:uid="{52F6D458-E6BC-4160-A7D4-C84BB50145FB}"/>
    <cellStyle name="Total 2 3 7 2" xfId="18808" xr:uid="{420D3CF9-C566-4A3E-A5D9-0B0D130FEC27}"/>
    <cellStyle name="Total 2 3 8" xfId="18809" xr:uid="{911EFD56-FCBA-49BC-88C8-043C1F7B03FA}"/>
    <cellStyle name="Total 2 3 8 2" xfId="18810" xr:uid="{0EF82E2F-A3EF-47DF-A4CF-4F1CFFC95D6A}"/>
    <cellStyle name="Total 2 3 9" xfId="18811" xr:uid="{05062983-E5AC-4DA2-9859-9889936F0216}"/>
    <cellStyle name="Total 2 4" xfId="4767" xr:uid="{00000000-0005-0000-0000-00004E120000}"/>
    <cellStyle name="Total 2 4 10" xfId="18813" xr:uid="{2B8CBE96-DB3B-4F3B-B4F7-1A4ECB477838}"/>
    <cellStyle name="Total 2 4 11" xfId="18812" xr:uid="{BFD2C143-1105-4FAB-9F1B-D11D30EBDB5E}"/>
    <cellStyle name="Total 2 4 2" xfId="18814" xr:uid="{9AFC54C4-A522-4978-BAD8-2FE6EE6487EB}"/>
    <cellStyle name="Total 2 4 2 2" xfId="18815" xr:uid="{D61F6172-A6B9-429C-BADA-8AA84EA16A29}"/>
    <cellStyle name="Total 2 4 2 2 2" xfId="18816" xr:uid="{4F61A3D8-BA4D-4E4F-A33C-2329C678B2DC}"/>
    <cellStyle name="Total 2 4 2 3" xfId="18817" xr:uid="{21FCFD56-FAE5-4CAA-BF82-FD5AF99A8B5F}"/>
    <cellStyle name="Total 2 4 2 3 2" xfId="18818" xr:uid="{41F4F4B6-F0ED-445C-9AAE-39C8A9DC2304}"/>
    <cellStyle name="Total 2 4 2 4" xfId="18819" xr:uid="{C9911965-326C-4266-9F0D-420773111FD9}"/>
    <cellStyle name="Total 2 4 3" xfId="18820" xr:uid="{093D9B2F-5675-401B-85A0-698258B7F5E3}"/>
    <cellStyle name="Total 2 4 3 2" xfId="18821" xr:uid="{0C98424F-E445-41AE-8647-7F684EE3E856}"/>
    <cellStyle name="Total 2 4 3 2 2" xfId="18822" xr:uid="{AFB837CC-8A80-46BC-B860-71277F45D460}"/>
    <cellStyle name="Total 2 4 3 3" xfId="18823" xr:uid="{8F43AB74-D922-4B27-9C72-62CB7226D028}"/>
    <cellStyle name="Total 2 4 3 3 2" xfId="18824" xr:uid="{059091B9-D101-4133-B19C-84F3ED4C7B30}"/>
    <cellStyle name="Total 2 4 3 4" xfId="18825" xr:uid="{0E4CF96C-8989-4916-9F57-26B232D820CF}"/>
    <cellStyle name="Total 2 4 4" xfId="18826" xr:uid="{37A4B262-2101-44E3-A88B-02B05F5CCB69}"/>
    <cellStyle name="Total 2 4 4 2" xfId="18827" xr:uid="{40C1CB1B-1C29-4FA5-A67C-DE740B4F3AA6}"/>
    <cellStyle name="Total 2 4 4 2 2" xfId="18828" xr:uid="{B060588E-98C0-416E-8003-85EA39F82059}"/>
    <cellStyle name="Total 2 4 4 3" xfId="18829" xr:uid="{A5DF8781-3D4B-475C-A9D4-783CCBA046C4}"/>
    <cellStyle name="Total 2 4 4 3 2" xfId="18830" xr:uid="{1CC3B756-074D-4AAA-B6AA-EEFE08AB6621}"/>
    <cellStyle name="Total 2 4 4 4" xfId="18831" xr:uid="{D08083B8-AAD1-4775-BEF3-79AA7A29C7E4}"/>
    <cellStyle name="Total 2 4 4 4 2" xfId="18832" xr:uid="{C59F2217-DF3B-4C63-9066-5B873306941E}"/>
    <cellStyle name="Total 2 4 4 5" xfId="18833" xr:uid="{39487689-EFA7-40C6-8ADB-4E6625C3B661}"/>
    <cellStyle name="Total 2 4 5" xfId="18834" xr:uid="{0AEBDB42-3D9F-447D-BA83-4E2FE9F182F7}"/>
    <cellStyle name="Total 2 4 5 2" xfId="18835" xr:uid="{75A4C358-9014-4000-A949-0736B65CD7CE}"/>
    <cellStyle name="Total 2 4 5 2 2" xfId="18836" xr:uid="{AFA033D9-11C9-4696-ABE5-A533287FC847}"/>
    <cellStyle name="Total 2 4 5 3" xfId="18837" xr:uid="{7B8C93AE-9308-4B02-8B9B-7A18F98A9E32}"/>
    <cellStyle name="Total 2 4 5 3 2" xfId="18838" xr:uid="{29135A9F-2766-493E-AD76-418ADDEE66DB}"/>
    <cellStyle name="Total 2 4 5 4" xfId="18839" xr:uid="{EF93ABF0-FEBD-4409-9A07-892A825E0559}"/>
    <cellStyle name="Total 2 4 6" xfId="18840" xr:uid="{DBBF4F51-B9F2-4B6A-A674-1039F65BF8C5}"/>
    <cellStyle name="Total 2 4 6 2" xfId="18841" xr:uid="{487256AC-584B-4EDE-B52E-F5BB2020D44C}"/>
    <cellStyle name="Total 2 4 7" xfId="18842" xr:uid="{742C0762-83C2-41E9-A7D7-C910D5AEE9A1}"/>
    <cellStyle name="Total 2 4 7 2" xfId="18843" xr:uid="{C11EBF8B-99B8-44D5-A2E9-CF139A0884D7}"/>
    <cellStyle name="Total 2 4 8" xfId="18844" xr:uid="{D1908693-1295-4D4E-B533-5A58172F561D}"/>
    <cellStyle name="Total 2 4 8 2" xfId="18845" xr:uid="{4CB9368C-84E4-4A48-8C60-C283987A9DFC}"/>
    <cellStyle name="Total 2 4 9" xfId="18846" xr:uid="{03910C36-04D6-4784-8ABE-B42F852E5787}"/>
    <cellStyle name="Total 2 5" xfId="4768" xr:uid="{00000000-0005-0000-0000-00004F120000}"/>
    <cellStyle name="Total 2 5 10" xfId="18848" xr:uid="{77438054-CDE8-4D98-8F69-4E2F32115918}"/>
    <cellStyle name="Total 2 5 11" xfId="18847" xr:uid="{679F0275-3D89-44DE-972A-DF831FA403FE}"/>
    <cellStyle name="Total 2 5 2" xfId="18849" xr:uid="{992DBF25-BD27-41E9-A569-074602FEBFE0}"/>
    <cellStyle name="Total 2 5 2 2" xfId="18850" xr:uid="{A9EDDB56-20D5-48D6-A15E-F031EEF01995}"/>
    <cellStyle name="Total 2 5 2 2 2" xfId="18851" xr:uid="{E377257F-75AB-4BB9-8AA6-75BC130317BA}"/>
    <cellStyle name="Total 2 5 2 3" xfId="18852" xr:uid="{0E80ED8B-34AD-4816-A563-C08A19F06B37}"/>
    <cellStyle name="Total 2 5 2 3 2" xfId="18853" xr:uid="{3F82E4AD-4156-418D-BD9F-3A2C331AF7AA}"/>
    <cellStyle name="Total 2 5 2 4" xfId="18854" xr:uid="{F9DB3F4B-5D5A-44F8-BFEB-24755C0E551B}"/>
    <cellStyle name="Total 2 5 3" xfId="18855" xr:uid="{9EADBDE1-463D-4E44-954A-E0E2794557BA}"/>
    <cellStyle name="Total 2 5 3 2" xfId="18856" xr:uid="{A0A712DF-E5B5-4C10-B4AE-4C996E751D6F}"/>
    <cellStyle name="Total 2 5 3 2 2" xfId="18857" xr:uid="{F5AA1CF7-3CB0-4A48-B0CF-A924E855EBB3}"/>
    <cellStyle name="Total 2 5 3 3" xfId="18858" xr:uid="{74BBD23B-7034-4222-82F5-AE56D188BABA}"/>
    <cellStyle name="Total 2 5 3 3 2" xfId="18859" xr:uid="{1BD49C6A-39CC-48BE-8CBA-441808E695FB}"/>
    <cellStyle name="Total 2 5 3 4" xfId="18860" xr:uid="{8AC6A0EB-AF4B-4620-81AB-398F3B0420BF}"/>
    <cellStyle name="Total 2 5 4" xfId="18861" xr:uid="{D9E88EE8-B7E6-4165-808F-A90C68BF2B1C}"/>
    <cellStyle name="Total 2 5 4 2" xfId="18862" xr:uid="{454900E1-B0D3-4083-9F7F-212B608F63CF}"/>
    <cellStyle name="Total 2 5 4 2 2" xfId="18863" xr:uid="{E4FB3C86-231B-4A86-BAC5-F605D8E59C1C}"/>
    <cellStyle name="Total 2 5 4 3" xfId="18864" xr:uid="{B52F4769-415C-4143-83A2-24C03933CCB2}"/>
    <cellStyle name="Total 2 5 4 3 2" xfId="18865" xr:uid="{C523F3CE-3528-4218-B4D5-88562B5781AE}"/>
    <cellStyle name="Total 2 5 4 4" xfId="18866" xr:uid="{565C9DEA-0F2B-4934-AB5D-5C341105E45D}"/>
    <cellStyle name="Total 2 5 4 4 2" xfId="18867" xr:uid="{09C25227-94E1-499E-BE23-D66AF088ED07}"/>
    <cellStyle name="Total 2 5 4 5" xfId="18868" xr:uid="{E23D97DD-C65D-49E5-A13E-40C502725FB7}"/>
    <cellStyle name="Total 2 5 5" xfId="18869" xr:uid="{62FF600F-E0A7-4CA2-AD70-6800B8F7CE43}"/>
    <cellStyle name="Total 2 5 5 2" xfId="18870" xr:uid="{A2DA0CC3-B558-4DD9-8C5E-223CDE95A13F}"/>
    <cellStyle name="Total 2 5 5 2 2" xfId="18871" xr:uid="{97E4D3F5-6569-46F7-8888-629E050C30E3}"/>
    <cellStyle name="Total 2 5 5 3" xfId="18872" xr:uid="{93300E70-7DAD-4AEF-8FF1-1DD7C9C88B93}"/>
    <cellStyle name="Total 2 5 5 3 2" xfId="18873" xr:uid="{622C32D3-1C1D-4722-935D-217CCCE9D700}"/>
    <cellStyle name="Total 2 5 5 4" xfId="18874" xr:uid="{EE8B66C1-1997-41D1-9374-4FA22421A20C}"/>
    <cellStyle name="Total 2 5 6" xfId="18875" xr:uid="{2F4E0F87-CE30-4070-88F8-3C5509E9DFC2}"/>
    <cellStyle name="Total 2 5 6 2" xfId="18876" xr:uid="{907587EB-B870-44A6-8D9E-7043A532BADB}"/>
    <cellStyle name="Total 2 5 7" xfId="18877" xr:uid="{EA567900-9795-47AC-8E92-5FBF2074DF7C}"/>
    <cellStyle name="Total 2 5 7 2" xfId="18878" xr:uid="{0A8F3EDA-3E48-45ED-84FA-42CBB81BC26B}"/>
    <cellStyle name="Total 2 5 8" xfId="18879" xr:uid="{3CBB12E0-121F-461B-A27D-F5AA7A623831}"/>
    <cellStyle name="Total 2 5 8 2" xfId="18880" xr:uid="{C6BCEB2F-BE52-402C-9B0E-C2E6F48C712A}"/>
    <cellStyle name="Total 2 5 9" xfId="18881" xr:uid="{0B558A6B-0D70-4879-A072-0D9DBC21E1FE}"/>
    <cellStyle name="Total 2 6" xfId="4769" xr:uid="{00000000-0005-0000-0000-000050120000}"/>
    <cellStyle name="Total 2 6 10" xfId="18883" xr:uid="{CA2084DB-002A-4AEE-A3D6-486D8A8593D1}"/>
    <cellStyle name="Total 2 6 11" xfId="18882" xr:uid="{9A45BBF0-D100-4D06-B04E-BE731DEA99D6}"/>
    <cellStyle name="Total 2 6 2" xfId="18884" xr:uid="{4729DB09-0822-4383-AD4F-0506DC2AD2C7}"/>
    <cellStyle name="Total 2 6 2 2" xfId="18885" xr:uid="{D37AD313-3C2C-46E6-8AD1-E429D3014589}"/>
    <cellStyle name="Total 2 6 2 2 2" xfId="18886" xr:uid="{5C98BA8C-D660-4900-BD14-C7E89D118A78}"/>
    <cellStyle name="Total 2 6 2 3" xfId="18887" xr:uid="{70C8492E-C063-41A2-B4BD-E46BF4DF0D0E}"/>
    <cellStyle name="Total 2 6 2 3 2" xfId="18888" xr:uid="{7AFBA6F1-D627-4943-9534-C02E343CBB50}"/>
    <cellStyle name="Total 2 6 2 4" xfId="18889" xr:uid="{B845E257-C9CB-4E25-A0FB-9D564076F62E}"/>
    <cellStyle name="Total 2 6 3" xfId="18890" xr:uid="{DFA253BE-39C6-483E-9EE2-208F0C6EA52C}"/>
    <cellStyle name="Total 2 6 3 2" xfId="18891" xr:uid="{A9678559-705B-4312-9109-F6FA0E3D5376}"/>
    <cellStyle name="Total 2 6 3 2 2" xfId="18892" xr:uid="{5954ADF4-1C1E-41DE-9D91-E566A4604DB6}"/>
    <cellStyle name="Total 2 6 3 3" xfId="18893" xr:uid="{701C05E7-4238-4716-88FF-39B13E9E2B6E}"/>
    <cellStyle name="Total 2 6 3 3 2" xfId="18894" xr:uid="{824EA5AF-7D13-4518-A967-385779E75810}"/>
    <cellStyle name="Total 2 6 3 4" xfId="18895" xr:uid="{51EF5998-A352-43CF-90CD-0FA39CE15CA2}"/>
    <cellStyle name="Total 2 6 4" xfId="18896" xr:uid="{887F7550-4827-42FF-ADD4-2D670C21D021}"/>
    <cellStyle name="Total 2 6 4 2" xfId="18897" xr:uid="{D6193858-0750-483D-81FA-768766CF4AE3}"/>
    <cellStyle name="Total 2 6 4 2 2" xfId="18898" xr:uid="{014F4D10-599E-4357-BFE6-013DEE5C0C2E}"/>
    <cellStyle name="Total 2 6 4 3" xfId="18899" xr:uid="{AC63AD21-014D-4CA6-B3A2-641A71AF0E1D}"/>
    <cellStyle name="Total 2 6 4 3 2" xfId="18900" xr:uid="{FD2D6FDA-389B-42DC-95A8-A1F5908D9EA4}"/>
    <cellStyle name="Total 2 6 4 4" xfId="18901" xr:uid="{B3DF2AEA-427E-401B-A55E-46651638C38E}"/>
    <cellStyle name="Total 2 6 4 4 2" xfId="18902" xr:uid="{DFA2B369-1201-4793-A597-B9A30BF9622C}"/>
    <cellStyle name="Total 2 6 4 5" xfId="18903" xr:uid="{16652EF2-46BC-4AD3-B281-FFDBB817B4E9}"/>
    <cellStyle name="Total 2 6 5" xfId="18904" xr:uid="{F7665E41-C010-4E42-81C5-CCEEE6FDFC9F}"/>
    <cellStyle name="Total 2 6 5 2" xfId="18905" xr:uid="{FD7D06D3-6915-4F8E-9B04-6D3D3161F872}"/>
    <cellStyle name="Total 2 6 5 2 2" xfId="18906" xr:uid="{55BB7948-CF4B-48D3-AF1D-BF3B18972491}"/>
    <cellStyle name="Total 2 6 5 3" xfId="18907" xr:uid="{93B2FEF2-54C0-45FB-8A48-48406E011E7C}"/>
    <cellStyle name="Total 2 6 5 3 2" xfId="18908" xr:uid="{3295074E-70D0-4E37-AF2C-CFA647730BFA}"/>
    <cellStyle name="Total 2 6 5 4" xfId="18909" xr:uid="{5217D36F-E1CA-4823-B81E-987DCA91CB1A}"/>
    <cellStyle name="Total 2 6 6" xfId="18910" xr:uid="{F37B764E-8315-4186-A385-520E391ED13C}"/>
    <cellStyle name="Total 2 6 6 2" xfId="18911" xr:uid="{CC2A2CFB-990E-4B7A-85C5-23ACB2756C9F}"/>
    <cellStyle name="Total 2 6 7" xfId="18912" xr:uid="{BFA12258-631C-4497-B7FF-AA42C917A285}"/>
    <cellStyle name="Total 2 6 7 2" xfId="18913" xr:uid="{B64C8F1C-10CA-490A-BAFB-E8CA917B64FD}"/>
    <cellStyle name="Total 2 6 8" xfId="18914" xr:uid="{F693849A-D51E-4563-8C02-7DD39ED173CC}"/>
    <cellStyle name="Total 2 6 8 2" xfId="18915" xr:uid="{ACFD9486-C71B-47F5-B16B-F9504B62A415}"/>
    <cellStyle name="Total 2 6 9" xfId="18916" xr:uid="{8EE1AD6D-3AB5-47B1-B545-1D161C047C90}"/>
    <cellStyle name="Total 2 7" xfId="4770" xr:uid="{00000000-0005-0000-0000-000051120000}"/>
    <cellStyle name="Total 2 7 10" xfId="18918" xr:uid="{C7E5A40F-EC97-45F9-953F-337BD51F445C}"/>
    <cellStyle name="Total 2 7 11" xfId="18917" xr:uid="{0E771B40-4E23-4A97-AAE2-8C38F82F25A6}"/>
    <cellStyle name="Total 2 7 2" xfId="18919" xr:uid="{346AE52B-64B4-4DBE-8EBB-1D043EE5ED5F}"/>
    <cellStyle name="Total 2 7 2 2" xfId="18920" xr:uid="{7CFF52A8-AE57-4F2C-B1BC-3056569D7E55}"/>
    <cellStyle name="Total 2 7 2 2 2" xfId="18921" xr:uid="{942F6C7C-6751-4D0E-B95E-F60DD79395BE}"/>
    <cellStyle name="Total 2 7 2 3" xfId="18922" xr:uid="{707B1487-8942-41AD-BCC6-5579C7580078}"/>
    <cellStyle name="Total 2 7 2 3 2" xfId="18923" xr:uid="{2F1730DA-5236-4991-9979-6E718A9E057C}"/>
    <cellStyle name="Total 2 7 2 4" xfId="18924" xr:uid="{A86485AF-55B7-4590-BD89-0E31DC40ADE0}"/>
    <cellStyle name="Total 2 7 3" xfId="18925" xr:uid="{9FA94F05-1E41-4BB7-A512-8D81D0DD8AA0}"/>
    <cellStyle name="Total 2 7 3 2" xfId="18926" xr:uid="{3E3B1061-CECE-4358-A74B-7002E2033179}"/>
    <cellStyle name="Total 2 7 3 2 2" xfId="18927" xr:uid="{072C5894-30EF-460F-8A8C-42A46E1A0474}"/>
    <cellStyle name="Total 2 7 3 3" xfId="18928" xr:uid="{41CDDA00-FF4A-4880-A547-2E056EB8B045}"/>
    <cellStyle name="Total 2 7 3 3 2" xfId="18929" xr:uid="{013CDD25-4D23-4257-A8ED-5008BD2ED727}"/>
    <cellStyle name="Total 2 7 3 4" xfId="18930" xr:uid="{35CA3F8B-8D9F-41E1-B654-E2849E5C0FB9}"/>
    <cellStyle name="Total 2 7 4" xfId="18931" xr:uid="{94220D2D-B466-4FEF-9681-296F1613DE19}"/>
    <cellStyle name="Total 2 7 4 2" xfId="18932" xr:uid="{69E1E69A-F602-4FB7-ADF3-C361DA37BBEB}"/>
    <cellStyle name="Total 2 7 4 2 2" xfId="18933" xr:uid="{B6EDF3C2-4B69-4B97-9E24-0222FCFCCEBD}"/>
    <cellStyle name="Total 2 7 4 3" xfId="18934" xr:uid="{9ECD9AEA-490D-4F3E-8527-4A20B47074DD}"/>
    <cellStyle name="Total 2 7 4 3 2" xfId="18935" xr:uid="{2EA634E8-0BF3-4BD0-9192-6F6DEEAA008A}"/>
    <cellStyle name="Total 2 7 4 4" xfId="18936" xr:uid="{1DFED44A-8248-4708-96FE-537AFBBF6B78}"/>
    <cellStyle name="Total 2 7 4 4 2" xfId="18937" xr:uid="{37BF6F26-B857-4B41-BE6C-4F993B88F0CD}"/>
    <cellStyle name="Total 2 7 4 5" xfId="18938" xr:uid="{5155C46B-C44C-40CB-8DCF-C47419EA56BB}"/>
    <cellStyle name="Total 2 7 5" xfId="18939" xr:uid="{0DFBD466-62A0-4EA7-B960-781C53D57E97}"/>
    <cellStyle name="Total 2 7 5 2" xfId="18940" xr:uid="{9F6669DE-BFA5-473B-8814-E7D6004AF576}"/>
    <cellStyle name="Total 2 7 5 2 2" xfId="18941" xr:uid="{AF2A9645-896B-4FAF-9991-F6313F0884C6}"/>
    <cellStyle name="Total 2 7 5 3" xfId="18942" xr:uid="{C32ADE06-7D8B-4E7F-BDAA-B12490ADC867}"/>
    <cellStyle name="Total 2 7 5 3 2" xfId="18943" xr:uid="{3F671B9F-C264-473B-BB16-5A929CA21CCB}"/>
    <cellStyle name="Total 2 7 5 4" xfId="18944" xr:uid="{B30A632F-AF75-4518-A766-2DE9D2C56F4F}"/>
    <cellStyle name="Total 2 7 6" xfId="18945" xr:uid="{58413A44-530D-4BA2-9FB1-566DBEC056F2}"/>
    <cellStyle name="Total 2 7 6 2" xfId="18946" xr:uid="{8129FEA8-CB5A-4FB8-AEF0-F1FA92AFA06F}"/>
    <cellStyle name="Total 2 7 7" xfId="18947" xr:uid="{A4CE9750-5D64-4596-88C3-7814F48A7327}"/>
    <cellStyle name="Total 2 7 7 2" xfId="18948" xr:uid="{36C355B8-C749-40DE-BDEA-85D0D6658709}"/>
    <cellStyle name="Total 2 7 8" xfId="18949" xr:uid="{13105E9D-BE44-434E-93C2-D2501812552E}"/>
    <cellStyle name="Total 2 7 8 2" xfId="18950" xr:uid="{A387DEFC-904B-4B79-8E9E-21DC4B58402F}"/>
    <cellStyle name="Total 2 7 9" xfId="18951" xr:uid="{DC2EB596-E0BC-432B-A69A-7961362FB7A6}"/>
    <cellStyle name="Total 2 8" xfId="4771" xr:uid="{00000000-0005-0000-0000-000052120000}"/>
    <cellStyle name="Total 2 8 10" xfId="18953" xr:uid="{60362192-6114-43FB-889D-DAECFBDD0834}"/>
    <cellStyle name="Total 2 8 11" xfId="18952" xr:uid="{7541D4F3-0AF0-4958-B419-5721DC905782}"/>
    <cellStyle name="Total 2 8 2" xfId="18954" xr:uid="{3E9A9231-A213-43CE-8B3A-CE932CEB8432}"/>
    <cellStyle name="Total 2 8 2 2" xfId="18955" xr:uid="{F252D82B-7065-4135-838E-48F609375F69}"/>
    <cellStyle name="Total 2 8 2 2 2" xfId="18956" xr:uid="{21848833-333E-422D-BDDA-09B96C4DBA77}"/>
    <cellStyle name="Total 2 8 2 3" xfId="18957" xr:uid="{3CD7F28F-4E83-4D2A-A371-741BE299E91D}"/>
    <cellStyle name="Total 2 8 2 3 2" xfId="18958" xr:uid="{81AD6317-ABA7-4D2D-86A6-D33A55162E81}"/>
    <cellStyle name="Total 2 8 2 4" xfId="18959" xr:uid="{461BCCD8-824D-4C65-A8E1-A0B6EB92DB1B}"/>
    <cellStyle name="Total 2 8 3" xfId="18960" xr:uid="{45B05ED6-2BB0-4FD3-B387-847AB623B239}"/>
    <cellStyle name="Total 2 8 3 2" xfId="18961" xr:uid="{E7D809D3-9F3D-4E5D-A102-D30D14AD69ED}"/>
    <cellStyle name="Total 2 8 3 2 2" xfId="18962" xr:uid="{A53BC613-B077-4338-8816-4FA7128E5509}"/>
    <cellStyle name="Total 2 8 3 3" xfId="18963" xr:uid="{E228AFA1-AA2E-4B4B-AEC9-9D5FF4CFCFE7}"/>
    <cellStyle name="Total 2 8 3 3 2" xfId="18964" xr:uid="{DB7259E5-97D0-4CAA-9060-2B2A7E140589}"/>
    <cellStyle name="Total 2 8 3 4" xfId="18965" xr:uid="{3D03663F-AA02-4B28-949E-97C61C4A4FF9}"/>
    <cellStyle name="Total 2 8 4" xfId="18966" xr:uid="{A80FD4AF-35A1-44F6-B390-0A1094A3E008}"/>
    <cellStyle name="Total 2 8 4 2" xfId="18967" xr:uid="{FD82CF66-C3FE-4BAD-A535-307AF8F7043C}"/>
    <cellStyle name="Total 2 8 4 2 2" xfId="18968" xr:uid="{768E912E-83C4-4CB1-90AB-71FC19B6CB44}"/>
    <cellStyle name="Total 2 8 4 3" xfId="18969" xr:uid="{18E9342A-ADC9-4777-9897-AF7C0696AF15}"/>
    <cellStyle name="Total 2 8 4 3 2" xfId="18970" xr:uid="{FA30A254-5D1C-4F72-8AD3-F4A1765BF357}"/>
    <cellStyle name="Total 2 8 4 4" xfId="18971" xr:uid="{302DC4F6-CC3A-489E-A9F0-5CDDE39ACB6E}"/>
    <cellStyle name="Total 2 8 4 4 2" xfId="18972" xr:uid="{E39C7CF2-2377-494D-87AC-CFFC2616C653}"/>
    <cellStyle name="Total 2 8 4 5" xfId="18973" xr:uid="{CEB04AA7-AD09-4654-8C5B-50B9923C2744}"/>
    <cellStyle name="Total 2 8 5" xfId="18974" xr:uid="{7C717787-BEC8-4A62-8712-A39F05B77365}"/>
    <cellStyle name="Total 2 8 5 2" xfId="18975" xr:uid="{6A5EDC46-E510-42BE-8633-E39A85A35D8E}"/>
    <cellStyle name="Total 2 8 5 2 2" xfId="18976" xr:uid="{1744A50C-7726-4993-8470-7265C4CCE80C}"/>
    <cellStyle name="Total 2 8 5 3" xfId="18977" xr:uid="{441791FE-37E0-4758-A1E9-DF0C0D8629F8}"/>
    <cellStyle name="Total 2 8 5 3 2" xfId="18978" xr:uid="{9AF5354A-3835-4A98-A751-80F39D917D7B}"/>
    <cellStyle name="Total 2 8 5 4" xfId="18979" xr:uid="{DEF4B071-DF61-4A0C-876B-728BD76F1E48}"/>
    <cellStyle name="Total 2 8 6" xfId="18980" xr:uid="{E962CFFB-3898-4A18-BD84-96C6575CF121}"/>
    <cellStyle name="Total 2 8 6 2" xfId="18981" xr:uid="{7F634700-3A76-4CC4-8E12-77417A1D3A84}"/>
    <cellStyle name="Total 2 8 7" xfId="18982" xr:uid="{1F1EC6F3-705E-4DEE-8C7B-6C1522A3B0D5}"/>
    <cellStyle name="Total 2 8 7 2" xfId="18983" xr:uid="{92E6A1F7-C71E-434D-A4D4-EC22EAF0A944}"/>
    <cellStyle name="Total 2 8 8" xfId="18984" xr:uid="{5BDB757B-9739-4531-9DF3-FAFBD01D83C0}"/>
    <cellStyle name="Total 2 8 8 2" xfId="18985" xr:uid="{B3348B96-1622-4BE4-A2FC-437116D98E2A}"/>
    <cellStyle name="Total 2 8 9" xfId="18986" xr:uid="{D5626274-1172-466F-96BB-C0E3E033D7E2}"/>
    <cellStyle name="Total 2 9" xfId="4772" xr:uid="{00000000-0005-0000-0000-000053120000}"/>
    <cellStyle name="Total 2 9 10" xfId="18988" xr:uid="{21FA7529-F525-485C-9391-2E7DD70E250F}"/>
    <cellStyle name="Total 2 9 11" xfId="18987" xr:uid="{5940CF65-3649-4CE9-90DC-87A20143BC37}"/>
    <cellStyle name="Total 2 9 2" xfId="18989" xr:uid="{22654E95-F0B6-48A4-8747-29B271033DF8}"/>
    <cellStyle name="Total 2 9 2 2" xfId="18990" xr:uid="{49DC4D14-D0AA-43AD-82F5-1270006B4076}"/>
    <cellStyle name="Total 2 9 2 2 2" xfId="18991" xr:uid="{EADE5783-4446-49E1-82E7-EC1BE6FD226B}"/>
    <cellStyle name="Total 2 9 2 3" xfId="18992" xr:uid="{44A872B6-9DA3-467D-BFEA-F08F5B0BCCFB}"/>
    <cellStyle name="Total 2 9 2 3 2" xfId="18993" xr:uid="{D83B4174-600A-4509-83B8-A4A0D8590992}"/>
    <cellStyle name="Total 2 9 2 4" xfId="18994" xr:uid="{432D9157-26EC-4DB1-85E3-E6968473A86F}"/>
    <cellStyle name="Total 2 9 3" xfId="18995" xr:uid="{171A4809-2240-4E43-9DFE-D777D73A58FA}"/>
    <cellStyle name="Total 2 9 3 2" xfId="18996" xr:uid="{7840292D-F495-46AE-B575-1190BAA638FD}"/>
    <cellStyle name="Total 2 9 3 2 2" xfId="18997" xr:uid="{8B7825A9-3D3A-4851-93F8-F828E4F6D8FB}"/>
    <cellStyle name="Total 2 9 3 3" xfId="18998" xr:uid="{8A4E781A-FFD1-488F-91E1-843663A9EBFC}"/>
    <cellStyle name="Total 2 9 3 3 2" xfId="18999" xr:uid="{4AD5CE1D-280B-44FE-B904-6BA5EDBAB86C}"/>
    <cellStyle name="Total 2 9 3 4" xfId="19000" xr:uid="{D17C26EF-58CE-4C5D-B38C-9B6D6FDE3080}"/>
    <cellStyle name="Total 2 9 4" xfId="19001" xr:uid="{E5DDDF9C-30D7-4950-BE75-B266E33CD1DE}"/>
    <cellStyle name="Total 2 9 4 2" xfId="19002" xr:uid="{F8EFA3D0-2A3F-4DBD-9F2E-8AC498601B0B}"/>
    <cellStyle name="Total 2 9 4 2 2" xfId="19003" xr:uid="{E4887929-9ED8-4586-9AF2-05E51AA72582}"/>
    <cellStyle name="Total 2 9 4 3" xfId="19004" xr:uid="{269934AD-5758-45AF-AE5B-7E3846B3BDC6}"/>
    <cellStyle name="Total 2 9 4 3 2" xfId="19005" xr:uid="{D4ABD578-6697-4884-B98C-5E972BACA280}"/>
    <cellStyle name="Total 2 9 4 4" xfId="19006" xr:uid="{5637A613-7774-49C9-A4EA-7F93645A1B56}"/>
    <cellStyle name="Total 2 9 4 4 2" xfId="19007" xr:uid="{15B70F78-73BB-49CE-BD3B-61F43E6EF2D6}"/>
    <cellStyle name="Total 2 9 4 5" xfId="19008" xr:uid="{A2932515-DCD8-427E-8A93-DEB73DB2723C}"/>
    <cellStyle name="Total 2 9 5" xfId="19009" xr:uid="{65252817-511C-4A22-A094-15952D45F73F}"/>
    <cellStyle name="Total 2 9 5 2" xfId="19010" xr:uid="{D342D22C-6A70-40D2-B750-9D83D0D73057}"/>
    <cellStyle name="Total 2 9 5 2 2" xfId="19011" xr:uid="{B3A34DD9-FAFA-41EC-A72F-23C29D51B6A6}"/>
    <cellStyle name="Total 2 9 5 3" xfId="19012" xr:uid="{08FF9351-0CF2-4D54-8491-ACFDC38E0F79}"/>
    <cellStyle name="Total 2 9 5 3 2" xfId="19013" xr:uid="{A3441E18-4A99-41B4-A47A-7FB4898DA8AD}"/>
    <cellStyle name="Total 2 9 5 4" xfId="19014" xr:uid="{2142922A-6A9A-40EB-9815-BB2F7843B0F6}"/>
    <cellStyle name="Total 2 9 6" xfId="19015" xr:uid="{7220966F-7EE7-454F-83D5-3274A5D1462D}"/>
    <cellStyle name="Total 2 9 6 2" xfId="19016" xr:uid="{D61ABDF3-1510-4BAE-ACE3-283E4CB945AB}"/>
    <cellStyle name="Total 2 9 7" xfId="19017" xr:uid="{1366600A-BF00-4BB8-8E27-612E36A4A8A9}"/>
    <cellStyle name="Total 2 9 7 2" xfId="19018" xr:uid="{E6D651B5-43F2-4E25-8C13-0B79E97EDC6C}"/>
    <cellStyle name="Total 2 9 8" xfId="19019" xr:uid="{8685F5A5-1846-4363-92C7-F5C90C66925C}"/>
    <cellStyle name="Total 2 9 8 2" xfId="19020" xr:uid="{AEC037A1-A140-47AC-836D-DB5CC08B0AB5}"/>
    <cellStyle name="Total 2 9 9" xfId="19021" xr:uid="{3DCC4773-20F8-4EC6-B751-40E83E56A03C}"/>
    <cellStyle name="Total 20" xfId="3263" xr:uid="{00000000-0005-0000-0000-000054120000}"/>
    <cellStyle name="Total 20 10" xfId="19023" xr:uid="{2F5DA344-542F-498F-B62C-698ED678909C}"/>
    <cellStyle name="Total 20 11" xfId="19024" xr:uid="{74505AAA-0274-4B4C-9170-C48FA2BBD15E}"/>
    <cellStyle name="Total 20 12" xfId="19022" xr:uid="{29D497B4-BFA6-474C-AD65-47E1870753DA}"/>
    <cellStyle name="Total 20 2" xfId="19025" xr:uid="{25CC6AA4-5DD3-435B-AC2C-7300E419860C}"/>
    <cellStyle name="Total 20 2 2" xfId="19026" xr:uid="{CF24B51A-B871-4085-8F7D-AE412BD447E9}"/>
    <cellStyle name="Total 20 2 2 2" xfId="19027" xr:uid="{C62B68E3-036F-4B72-A5B4-EA1622926698}"/>
    <cellStyle name="Total 20 2 3" xfId="19028" xr:uid="{D55429DD-8255-46D1-B8CD-8294ECC9F6B4}"/>
    <cellStyle name="Total 20 2 3 2" xfId="19029" xr:uid="{F7D65EF8-655F-451B-9657-FD4FC276C260}"/>
    <cellStyle name="Total 20 2 4" xfId="19030" xr:uid="{CACE25B4-FEAB-42AC-BEFD-94983821C17F}"/>
    <cellStyle name="Total 20 2 5" xfId="19031" xr:uid="{E014815F-F54F-47E1-AC0F-4FD5872274A9}"/>
    <cellStyle name="Total 20 3" xfId="19032" xr:uid="{31BD202A-6820-4AF1-AAF6-58C60EA590B4}"/>
    <cellStyle name="Total 20 3 2" xfId="19033" xr:uid="{B34034FC-6083-48B6-B5A7-9A1E2B493A34}"/>
    <cellStyle name="Total 20 3 2 2" xfId="19034" xr:uid="{5F7F80A4-5296-4DDF-93A0-E56BF68DC761}"/>
    <cellStyle name="Total 20 3 3" xfId="19035" xr:uid="{CCA9A46B-723A-48BC-A031-8F2F2D08F2CB}"/>
    <cellStyle name="Total 20 3 3 2" xfId="19036" xr:uid="{65C4222E-8E50-4FEA-8FE4-D296445F462D}"/>
    <cellStyle name="Total 20 3 4" xfId="19037" xr:uid="{48F9C034-6AF5-45C9-BFB4-7715D736DEBF}"/>
    <cellStyle name="Total 20 4" xfId="19038" xr:uid="{538E561B-C157-446B-B2B1-8845121F4282}"/>
    <cellStyle name="Total 20 4 2" xfId="19039" xr:uid="{34CD4E87-93C7-48EE-804E-9608F3A6F361}"/>
    <cellStyle name="Total 20 4 2 2" xfId="19040" xr:uid="{AAF063CC-F3B2-436E-9D5B-172DAB01F48B}"/>
    <cellStyle name="Total 20 4 3" xfId="19041" xr:uid="{138D4B6E-351A-46A7-89A6-D3D144BFE8A1}"/>
    <cellStyle name="Total 20 4 3 2" xfId="19042" xr:uid="{2F307482-1F73-4DE3-9503-E66AE280AC04}"/>
    <cellStyle name="Total 20 4 4" xfId="19043" xr:uid="{E102FB4C-3711-4D05-BD2E-B63B84F4379E}"/>
    <cellStyle name="Total 20 5" xfId="19044" xr:uid="{C721B0E7-0AB6-4885-A0FE-3C498459ECD3}"/>
    <cellStyle name="Total 20 5 2" xfId="19045" xr:uid="{E598CC81-AED9-4136-A2D7-FD81E3A5C934}"/>
    <cellStyle name="Total 20 5 2 2" xfId="19046" xr:uid="{A14E3BEA-7C6B-4D24-8E08-1A985B1BE658}"/>
    <cellStyle name="Total 20 5 3" xfId="19047" xr:uid="{D23F76DB-C537-4ED8-B382-9947023DDE7F}"/>
    <cellStyle name="Total 20 5 3 2" xfId="19048" xr:uid="{FCAA6E35-710E-471D-AE79-F039CEE2368D}"/>
    <cellStyle name="Total 20 5 4" xfId="19049" xr:uid="{7553D1EA-8B95-4EE7-ACCB-2A9A282AE8D5}"/>
    <cellStyle name="Total 20 5 4 2" xfId="19050" xr:uid="{4425369E-F20E-4699-97E4-1EFBE464AB93}"/>
    <cellStyle name="Total 20 5 5" xfId="19051" xr:uid="{D7784ED6-1A5F-4737-AAFE-0420FB8787F1}"/>
    <cellStyle name="Total 20 6" xfId="19052" xr:uid="{A68D4497-49C3-46F7-9259-9CBF0DE8F4BC}"/>
    <cellStyle name="Total 20 6 2" xfId="19053" xr:uid="{803C1521-E64A-4CC7-8F81-5FA58D564510}"/>
    <cellStyle name="Total 20 6 2 2" xfId="19054" xr:uid="{73936738-2108-4FBE-9231-84FEFBD9B668}"/>
    <cellStyle name="Total 20 6 3" xfId="19055" xr:uid="{495D5744-02F2-46B3-B4AE-FC7FB175C83A}"/>
    <cellStyle name="Total 20 6 3 2" xfId="19056" xr:uid="{AC5388A9-B6F3-4FAE-B0CA-412F6DCE0D48}"/>
    <cellStyle name="Total 20 6 4" xfId="19057" xr:uid="{3D2C60B7-749D-4951-B2B4-A3DACB9106CB}"/>
    <cellStyle name="Total 20 7" xfId="19058" xr:uid="{976F4D03-56D3-4540-85D8-60762685E7A2}"/>
    <cellStyle name="Total 20 7 2" xfId="19059" xr:uid="{90FE991B-7DE6-434F-AF83-2179985C27AA}"/>
    <cellStyle name="Total 20 8" xfId="19060" xr:uid="{AA8A73BD-0094-4D70-A5D4-B61BB15B94DA}"/>
    <cellStyle name="Total 20 8 2" xfId="19061" xr:uid="{F6795A8B-10E0-4972-9A4F-E1C744C449C0}"/>
    <cellStyle name="Total 20 9" xfId="19062" xr:uid="{25B3EBBA-4994-487B-8475-8098FC642723}"/>
    <cellStyle name="Total 20 9 2" xfId="19063" xr:uid="{64D756B6-0124-45AB-8217-03D47236ED83}"/>
    <cellStyle name="Total 21" xfId="3264" xr:uid="{00000000-0005-0000-0000-000055120000}"/>
    <cellStyle name="Total 21 10" xfId="19065" xr:uid="{96F548B8-548B-4553-AA7C-082013DC8B05}"/>
    <cellStyle name="Total 21 11" xfId="19066" xr:uid="{C17A8C11-7DC5-4FBA-B659-BA7BD4F2D0EE}"/>
    <cellStyle name="Total 21 12" xfId="19064" xr:uid="{16F25444-FBA7-4FA2-B352-EB7FEA337085}"/>
    <cellStyle name="Total 21 2" xfId="19067" xr:uid="{1BD73C0C-BEFC-460E-A1B0-110BE22FC03F}"/>
    <cellStyle name="Total 21 2 2" xfId="19068" xr:uid="{5513A57B-7DDC-46FC-AEEE-0B18E0DB3729}"/>
    <cellStyle name="Total 21 2 2 2" xfId="19069" xr:uid="{F85E2B80-15D5-4E6A-8403-5B83CAF54EAF}"/>
    <cellStyle name="Total 21 2 3" xfId="19070" xr:uid="{6344910D-81E1-4871-BAA4-A131881B617C}"/>
    <cellStyle name="Total 21 2 3 2" xfId="19071" xr:uid="{21577255-730A-40C0-9140-B3C3DCBAF171}"/>
    <cellStyle name="Total 21 2 4" xfId="19072" xr:uid="{DA4B1A0F-1031-426F-AF10-9D2A63D747A7}"/>
    <cellStyle name="Total 21 2 5" xfId="19073" xr:uid="{ED17D234-FCFC-4ECA-B536-B6F7B7A7AB3B}"/>
    <cellStyle name="Total 21 3" xfId="19074" xr:uid="{9DCC671C-D351-4D6F-8E18-14FB1186CB17}"/>
    <cellStyle name="Total 21 3 2" xfId="19075" xr:uid="{AB6F6F9C-CA70-47A5-92D5-30DFF76CEBD1}"/>
    <cellStyle name="Total 21 3 2 2" xfId="19076" xr:uid="{2232B98C-0BAD-4881-BEA7-844F57156E0B}"/>
    <cellStyle name="Total 21 3 3" xfId="19077" xr:uid="{F4E88C27-4ACA-4385-9F1F-040C38AA7F74}"/>
    <cellStyle name="Total 21 3 3 2" xfId="19078" xr:uid="{366984A5-A9B0-48AE-8BF8-E301BD99E2F7}"/>
    <cellStyle name="Total 21 3 4" xfId="19079" xr:uid="{CD658337-B947-4809-9DF3-DBE8C28D6C55}"/>
    <cellStyle name="Total 21 4" xfId="19080" xr:uid="{E3EBA806-A6B6-4BAB-8CC9-E8B765B2B3EF}"/>
    <cellStyle name="Total 21 4 2" xfId="19081" xr:uid="{CF4A1BC3-1DD3-4004-A0DC-B19676D73661}"/>
    <cellStyle name="Total 21 4 2 2" xfId="19082" xr:uid="{84166238-96E3-4FB5-A2A8-67E6F15FE26D}"/>
    <cellStyle name="Total 21 4 3" xfId="19083" xr:uid="{BBB4F583-BA01-412D-A00A-604462E2F223}"/>
    <cellStyle name="Total 21 4 3 2" xfId="19084" xr:uid="{E5882635-0D97-47D2-97EA-7B5A21FB6BCD}"/>
    <cellStyle name="Total 21 4 4" xfId="19085" xr:uid="{A03A056A-EE91-4050-800D-A545C66DF081}"/>
    <cellStyle name="Total 21 5" xfId="19086" xr:uid="{34FC9345-CF97-490B-93A3-229E6E6F5AE9}"/>
    <cellStyle name="Total 21 5 2" xfId="19087" xr:uid="{E417A488-B3CA-418F-BE04-5F4FE18D1C15}"/>
    <cellStyle name="Total 21 5 2 2" xfId="19088" xr:uid="{25A4F295-5D55-4645-AE92-F7AE7B046734}"/>
    <cellStyle name="Total 21 5 3" xfId="19089" xr:uid="{843AE24B-F7FC-4A9D-8163-462E324990D4}"/>
    <cellStyle name="Total 21 5 3 2" xfId="19090" xr:uid="{A72CF26F-3268-401E-A33E-CEB0880515AA}"/>
    <cellStyle name="Total 21 5 4" xfId="19091" xr:uid="{2D66E4ED-0E45-49A6-8858-74103AE2C7FF}"/>
    <cellStyle name="Total 21 5 4 2" xfId="19092" xr:uid="{C72A0856-FAD6-4A51-B32F-AE7DA4F56980}"/>
    <cellStyle name="Total 21 5 5" xfId="19093" xr:uid="{278269F1-6EFF-4BD8-A3C6-F61D533D49A1}"/>
    <cellStyle name="Total 21 6" xfId="19094" xr:uid="{70444D1D-614A-4201-92E4-B49BA3B7DBB4}"/>
    <cellStyle name="Total 21 6 2" xfId="19095" xr:uid="{2323E968-DF72-4F9A-8069-9590414A1641}"/>
    <cellStyle name="Total 21 6 2 2" xfId="19096" xr:uid="{6ABC4BCC-1354-475F-B750-B938027502EB}"/>
    <cellStyle name="Total 21 6 3" xfId="19097" xr:uid="{9955F208-F680-4814-BDB0-C5EA01EAB01A}"/>
    <cellStyle name="Total 21 6 3 2" xfId="19098" xr:uid="{DC9C3F8A-F667-428B-8376-ADC018DB48FD}"/>
    <cellStyle name="Total 21 6 4" xfId="19099" xr:uid="{5E0C858D-7B96-4804-A485-BFDEF31DBE4F}"/>
    <cellStyle name="Total 21 7" xfId="19100" xr:uid="{DB7732D3-DA0F-42FB-885F-F3CDBA2FDBB9}"/>
    <cellStyle name="Total 21 7 2" xfId="19101" xr:uid="{CC829931-1CC0-4289-9586-877BE1753899}"/>
    <cellStyle name="Total 21 8" xfId="19102" xr:uid="{E4F0FCDD-A1C0-4746-BFF1-1598658BEC2E}"/>
    <cellStyle name="Total 21 8 2" xfId="19103" xr:uid="{065DA9BA-8BDB-4DA7-BFE5-783219BFBBD2}"/>
    <cellStyle name="Total 21 9" xfId="19104" xr:uid="{E7D87C56-E530-4485-9D01-396E728E6755}"/>
    <cellStyle name="Total 21 9 2" xfId="19105" xr:uid="{6BA0BBF2-D15A-449F-9BD5-3DC068E30E39}"/>
    <cellStyle name="Total 22" xfId="3265" xr:uid="{00000000-0005-0000-0000-000056120000}"/>
    <cellStyle name="Total 22 10" xfId="19107" xr:uid="{0EE196B6-69B2-4CC9-97A5-A9EDE144C34F}"/>
    <cellStyle name="Total 22 11" xfId="19108" xr:uid="{A4A8004E-AF94-4442-B7B6-32093F08BEA9}"/>
    <cellStyle name="Total 22 12" xfId="19106" xr:uid="{83264841-F1F9-4531-90FD-ED6DC23384CC}"/>
    <cellStyle name="Total 22 2" xfId="19109" xr:uid="{8E0D40E4-A0C5-4322-89EA-00A4D9E0D9E8}"/>
    <cellStyle name="Total 22 2 2" xfId="19110" xr:uid="{7A2D4750-4A23-47E4-9B58-689FDCC082A2}"/>
    <cellStyle name="Total 22 2 2 2" xfId="19111" xr:uid="{38E22696-6EBF-4DB2-A315-003195DE6D89}"/>
    <cellStyle name="Total 22 2 3" xfId="19112" xr:uid="{46D3C55B-DE82-4BB2-93AF-E307C597DF41}"/>
    <cellStyle name="Total 22 2 3 2" xfId="19113" xr:uid="{E94841CF-9E4E-4F14-AF54-04B45CBDCD2F}"/>
    <cellStyle name="Total 22 2 4" xfId="19114" xr:uid="{85087694-3A8A-4E49-8553-A024B53643DA}"/>
    <cellStyle name="Total 22 2 5" xfId="19115" xr:uid="{63C25409-7F36-4BFD-A41C-F008449F58BC}"/>
    <cellStyle name="Total 22 3" xfId="19116" xr:uid="{37EA8B41-78C2-4FB8-AFBC-0BD727FF54D0}"/>
    <cellStyle name="Total 22 3 2" xfId="19117" xr:uid="{F4F8BBAD-C3A7-4705-868C-663316737507}"/>
    <cellStyle name="Total 22 3 2 2" xfId="19118" xr:uid="{EBF975FE-43CE-4A4F-9293-1E48BC123237}"/>
    <cellStyle name="Total 22 3 3" xfId="19119" xr:uid="{25A08046-50AD-4D40-AE8C-DB00B3A5962C}"/>
    <cellStyle name="Total 22 3 3 2" xfId="19120" xr:uid="{BCAA90B8-C1BE-4811-9ADD-52FB25C396BB}"/>
    <cellStyle name="Total 22 3 4" xfId="19121" xr:uid="{EFFAF28B-14EF-4CCA-91C8-2D88FDEFD461}"/>
    <cellStyle name="Total 22 4" xfId="19122" xr:uid="{33818306-1A4B-4611-9DA2-73358FD61E6B}"/>
    <cellStyle name="Total 22 4 2" xfId="19123" xr:uid="{61A88D9C-0322-4466-A2CB-FBA3A3276BF7}"/>
    <cellStyle name="Total 22 4 2 2" xfId="19124" xr:uid="{9626EBF0-3BFD-4315-91BB-272DAECCD1FD}"/>
    <cellStyle name="Total 22 4 3" xfId="19125" xr:uid="{5F2DF79F-851A-4A3C-9FE5-E76A8EF56B75}"/>
    <cellStyle name="Total 22 4 3 2" xfId="19126" xr:uid="{1F7A60B0-5A01-437D-9A58-E8A636D602ED}"/>
    <cellStyle name="Total 22 4 4" xfId="19127" xr:uid="{59BF347C-1F32-4FA7-9830-9A053B70EC69}"/>
    <cellStyle name="Total 22 5" xfId="19128" xr:uid="{D525D343-47C9-40FF-BDE2-D139B832AB3F}"/>
    <cellStyle name="Total 22 5 2" xfId="19129" xr:uid="{EAB19B52-19AC-468C-9DB0-876FDDBDCFC4}"/>
    <cellStyle name="Total 22 5 2 2" xfId="19130" xr:uid="{026B65C8-7509-46EA-9A26-EF0F1F3141ED}"/>
    <cellStyle name="Total 22 5 3" xfId="19131" xr:uid="{A7AD75FA-F0AA-4CF4-9C12-6975569811A9}"/>
    <cellStyle name="Total 22 5 3 2" xfId="19132" xr:uid="{C0B0D9EC-7AF7-4A0F-9F56-5ADA668E5436}"/>
    <cellStyle name="Total 22 5 4" xfId="19133" xr:uid="{176A055F-B61B-48FE-A6E3-1782F42C249B}"/>
    <cellStyle name="Total 22 5 4 2" xfId="19134" xr:uid="{12AD1C82-6EAF-4609-845D-3543A3ED2ED1}"/>
    <cellStyle name="Total 22 5 5" xfId="19135" xr:uid="{EDC8D338-1B29-4F1F-B7EE-708571CAFBCC}"/>
    <cellStyle name="Total 22 6" xfId="19136" xr:uid="{498A6EBE-0573-4F5C-A74B-7306362A255D}"/>
    <cellStyle name="Total 22 6 2" xfId="19137" xr:uid="{1119B963-709C-437F-8BD7-71A18DF27332}"/>
    <cellStyle name="Total 22 6 2 2" xfId="19138" xr:uid="{6063A0DF-3745-4D87-A649-A413AA76BF8C}"/>
    <cellStyle name="Total 22 6 3" xfId="19139" xr:uid="{14C61BFA-4D47-4A77-AB0B-8203DBE0CC43}"/>
    <cellStyle name="Total 22 6 3 2" xfId="19140" xr:uid="{7E19A885-CEF1-446A-BFAB-4C6D99375338}"/>
    <cellStyle name="Total 22 6 4" xfId="19141" xr:uid="{F4A495D8-DD2D-4F1A-B0C2-78B9E132B3DB}"/>
    <cellStyle name="Total 22 7" xfId="19142" xr:uid="{D2123D30-7DCE-4309-8F70-D0837343ACC1}"/>
    <cellStyle name="Total 22 7 2" xfId="19143" xr:uid="{17814316-7435-40D8-B89F-4E8BE7778F29}"/>
    <cellStyle name="Total 22 8" xfId="19144" xr:uid="{D764304C-C4EB-4BBA-89CF-71B6B562CA86}"/>
    <cellStyle name="Total 22 8 2" xfId="19145" xr:uid="{418A725D-A8FB-46EC-991B-5DE8DA01D6D2}"/>
    <cellStyle name="Total 22 9" xfId="19146" xr:uid="{BA038319-9829-4C1D-B9F0-D822BCE4233F}"/>
    <cellStyle name="Total 22 9 2" xfId="19147" xr:uid="{C36F0B4C-83CE-4594-BDE6-033BD71D920E}"/>
    <cellStyle name="Total 23" xfId="3266" xr:uid="{00000000-0005-0000-0000-000057120000}"/>
    <cellStyle name="Total 23 10" xfId="19149" xr:uid="{545923BE-FDA0-42E3-A4AE-E398B7E288C3}"/>
    <cellStyle name="Total 23 11" xfId="19150" xr:uid="{152A1E5C-B1F6-4803-9170-D01BEA71182D}"/>
    <cellStyle name="Total 23 12" xfId="19148" xr:uid="{384851AE-432E-489E-9689-FE226384C89C}"/>
    <cellStyle name="Total 23 2" xfId="19151" xr:uid="{E8E227E5-4CB3-450B-A67A-68CFC8FFD8FD}"/>
    <cellStyle name="Total 23 2 2" xfId="19152" xr:uid="{11928C0B-CAF2-46CA-8980-1326300C5C9D}"/>
    <cellStyle name="Total 23 2 2 2" xfId="19153" xr:uid="{E456C1AB-79BA-4113-A5E5-912270493230}"/>
    <cellStyle name="Total 23 2 3" xfId="19154" xr:uid="{B1D58446-A41C-4FE9-8B91-769A66ACBA1D}"/>
    <cellStyle name="Total 23 2 3 2" xfId="19155" xr:uid="{CE032A92-776B-4669-8191-C74C0F941DC9}"/>
    <cellStyle name="Total 23 2 4" xfId="19156" xr:uid="{FCB684A8-5F40-44DD-A382-49EBFA379BFC}"/>
    <cellStyle name="Total 23 2 5" xfId="19157" xr:uid="{3B309AD1-299C-477E-8FA6-257A25C4D3D6}"/>
    <cellStyle name="Total 23 3" xfId="19158" xr:uid="{5D38EFFD-2DB2-47FF-8E25-02CE5945B541}"/>
    <cellStyle name="Total 23 3 2" xfId="19159" xr:uid="{08B0F69D-FE3B-4106-B02A-B16DAF46DDDA}"/>
    <cellStyle name="Total 23 3 2 2" xfId="19160" xr:uid="{4DEBD4A7-CEA7-49AC-B552-A1A4F89AA275}"/>
    <cellStyle name="Total 23 3 3" xfId="19161" xr:uid="{C6C40D40-DA40-4246-A601-46F9BDCF96D7}"/>
    <cellStyle name="Total 23 3 3 2" xfId="19162" xr:uid="{4D284649-F2AF-45F4-934B-97F2F9D8CC8E}"/>
    <cellStyle name="Total 23 3 4" xfId="19163" xr:uid="{5D20A45B-253C-4556-A750-C72D75553FBC}"/>
    <cellStyle name="Total 23 4" xfId="19164" xr:uid="{DF6AA1CD-1E74-41D1-895E-C2B2F09C7D6E}"/>
    <cellStyle name="Total 23 4 2" xfId="19165" xr:uid="{683362AD-ABE6-481C-9CBA-C6C0DAC0C04B}"/>
    <cellStyle name="Total 23 4 2 2" xfId="19166" xr:uid="{3DBEDBBC-CFB0-4887-BE16-AD4F0431382E}"/>
    <cellStyle name="Total 23 4 3" xfId="19167" xr:uid="{E70D933D-7AF1-43D2-8FED-2719DC48C4A0}"/>
    <cellStyle name="Total 23 4 3 2" xfId="19168" xr:uid="{A383B6D5-ADE3-4CDE-AAEE-DFD1366E83CC}"/>
    <cellStyle name="Total 23 4 4" xfId="19169" xr:uid="{3E8BF577-AF57-4FA0-B963-C25C26FB9B58}"/>
    <cellStyle name="Total 23 5" xfId="19170" xr:uid="{AA73DAC6-9545-4F6D-BDCC-8929C0C031D8}"/>
    <cellStyle name="Total 23 5 2" xfId="19171" xr:uid="{B3A4D3AE-D028-4F75-BF7B-F94464F45F3C}"/>
    <cellStyle name="Total 23 5 2 2" xfId="19172" xr:uid="{39146CC8-EEF6-4640-A866-B29F4810C5A0}"/>
    <cellStyle name="Total 23 5 3" xfId="19173" xr:uid="{8DDFFB17-0AD8-4D97-B855-6CA8CDDE5B20}"/>
    <cellStyle name="Total 23 5 3 2" xfId="19174" xr:uid="{6E108048-1819-402B-B0B8-CC1BF4570A16}"/>
    <cellStyle name="Total 23 5 4" xfId="19175" xr:uid="{A8AB13AA-4C2D-49CB-A0AF-A3B073AAA261}"/>
    <cellStyle name="Total 23 5 4 2" xfId="19176" xr:uid="{EA266CD4-FDB1-42D0-9177-DD40CF159098}"/>
    <cellStyle name="Total 23 5 5" xfId="19177" xr:uid="{21A2FF78-0412-48D2-8D79-B99707CA8F15}"/>
    <cellStyle name="Total 23 6" xfId="19178" xr:uid="{F55C5FB1-2338-44F1-8CBA-733B1F441CDB}"/>
    <cellStyle name="Total 23 6 2" xfId="19179" xr:uid="{851F43D9-F27D-48D1-89F3-323223A6A69C}"/>
    <cellStyle name="Total 23 6 2 2" xfId="19180" xr:uid="{FEC80560-F2D0-40AA-9DC0-DF2DCEAA2B2E}"/>
    <cellStyle name="Total 23 6 3" xfId="19181" xr:uid="{0BE9C8A5-F131-475F-AB8D-44B77E914988}"/>
    <cellStyle name="Total 23 6 3 2" xfId="19182" xr:uid="{9A9FAA2B-E119-48A9-A1DB-D9E71BC28DA2}"/>
    <cellStyle name="Total 23 6 4" xfId="19183" xr:uid="{8B56783B-1D80-465E-9C29-ABD7540A5432}"/>
    <cellStyle name="Total 23 7" xfId="19184" xr:uid="{171414C7-B64B-46F7-80D9-75C25CAF2A52}"/>
    <cellStyle name="Total 23 7 2" xfId="19185" xr:uid="{510423A6-6010-49A5-8714-A376A85FB35C}"/>
    <cellStyle name="Total 23 8" xfId="19186" xr:uid="{0C5A2791-7EFB-473E-B75E-23B06AB038A0}"/>
    <cellStyle name="Total 23 8 2" xfId="19187" xr:uid="{750006BE-CBD0-47EC-8C6D-DBE55B83D1D9}"/>
    <cellStyle name="Total 23 9" xfId="19188" xr:uid="{F048A9B5-564B-47B8-8D11-2282B907A8F0}"/>
    <cellStyle name="Total 23 9 2" xfId="19189" xr:uid="{08ACDE28-EF91-4750-9FAF-595B564CCDC3}"/>
    <cellStyle name="Total 24" xfId="3267" xr:uid="{00000000-0005-0000-0000-000058120000}"/>
    <cellStyle name="Total 24 10" xfId="19191" xr:uid="{FC3BC4D1-1F15-4BBE-8DAA-DE43B35CB1FB}"/>
    <cellStyle name="Total 24 11" xfId="19192" xr:uid="{3141ABC8-2358-44EC-9466-E3841083505C}"/>
    <cellStyle name="Total 24 12" xfId="19190" xr:uid="{14DA9FA8-0D7D-4738-A841-52A222A90DB5}"/>
    <cellStyle name="Total 24 2" xfId="19193" xr:uid="{E9381C5C-731B-4E8D-929A-7B36FB319505}"/>
    <cellStyle name="Total 24 2 2" xfId="19194" xr:uid="{DC3001B4-13A2-4BD1-9C69-BF97E5D20933}"/>
    <cellStyle name="Total 24 2 2 2" xfId="19195" xr:uid="{175FE8D4-4EB0-4D17-BA6E-8502C03C8EFD}"/>
    <cellStyle name="Total 24 2 3" xfId="19196" xr:uid="{0A1E205D-418C-4F93-AB05-6D9BB3DA3AB9}"/>
    <cellStyle name="Total 24 2 3 2" xfId="19197" xr:uid="{3B586DAC-B43F-417E-85EC-C8329A9C20D7}"/>
    <cellStyle name="Total 24 2 4" xfId="19198" xr:uid="{67C1DDAF-374E-4046-B5D7-A5A6F87D8AD6}"/>
    <cellStyle name="Total 24 2 5" xfId="19199" xr:uid="{0B3DA37B-5C3F-4B5F-B03F-206518AC79A9}"/>
    <cellStyle name="Total 24 3" xfId="19200" xr:uid="{5CC22095-72C6-4832-B6A9-75B8DEC44740}"/>
    <cellStyle name="Total 24 3 2" xfId="19201" xr:uid="{93F3D3FA-B1A2-4698-AE25-6DA101FEDF98}"/>
    <cellStyle name="Total 24 3 2 2" xfId="19202" xr:uid="{FE3DA8CA-75F2-489D-B5CC-E1A6D4C08028}"/>
    <cellStyle name="Total 24 3 3" xfId="19203" xr:uid="{8380AD40-CA6F-4BAB-9098-6F2AEB823CF1}"/>
    <cellStyle name="Total 24 3 3 2" xfId="19204" xr:uid="{60EFD1F4-390D-478A-BC4E-F7B673DACF2F}"/>
    <cellStyle name="Total 24 3 4" xfId="19205" xr:uid="{E94D7263-1BE6-4B4E-81AF-FC8AC730BA84}"/>
    <cellStyle name="Total 24 4" xfId="19206" xr:uid="{E17A769B-8D72-47BD-B0C3-1F3911700E97}"/>
    <cellStyle name="Total 24 4 2" xfId="19207" xr:uid="{4CE91703-BCC2-46C3-9B77-4BCFA779F58C}"/>
    <cellStyle name="Total 24 4 2 2" xfId="19208" xr:uid="{E838D4B7-8E20-4535-8B66-B483AEBACB77}"/>
    <cellStyle name="Total 24 4 3" xfId="19209" xr:uid="{2F3CE5A8-7C8E-4893-AD5C-F86D8AF18C3B}"/>
    <cellStyle name="Total 24 4 3 2" xfId="19210" xr:uid="{4BBF7567-7B41-4307-8FBB-71F5E771FD54}"/>
    <cellStyle name="Total 24 4 4" xfId="19211" xr:uid="{25649718-9445-4156-93A1-67847CBB0833}"/>
    <cellStyle name="Total 24 5" xfId="19212" xr:uid="{B5DF0682-0FC0-44AE-8939-7494719A9D62}"/>
    <cellStyle name="Total 24 5 2" xfId="19213" xr:uid="{ADD8AFC8-6D05-4562-A5E0-27279E8DA926}"/>
    <cellStyle name="Total 24 5 2 2" xfId="19214" xr:uid="{FB5587FE-4F03-494B-9656-905972D0A174}"/>
    <cellStyle name="Total 24 5 3" xfId="19215" xr:uid="{FE480DC4-0E5A-473F-A51D-217FD558F108}"/>
    <cellStyle name="Total 24 5 3 2" xfId="19216" xr:uid="{CD01239A-1F2E-40F9-8530-E832EF21BE47}"/>
    <cellStyle name="Total 24 5 4" xfId="19217" xr:uid="{0ED9B1FD-AD14-49D9-B271-A2A109C861D2}"/>
    <cellStyle name="Total 24 5 4 2" xfId="19218" xr:uid="{8B68F49F-B7D2-49E3-B2AD-FDBD2E606BEF}"/>
    <cellStyle name="Total 24 5 5" xfId="19219" xr:uid="{008CF839-5BC1-453A-9D61-8FA9CCFF5875}"/>
    <cellStyle name="Total 24 6" xfId="19220" xr:uid="{CE22CD65-3CC5-4586-9204-4D3BF4336560}"/>
    <cellStyle name="Total 24 6 2" xfId="19221" xr:uid="{3A88908D-F459-49DC-8956-0A6641E32285}"/>
    <cellStyle name="Total 24 6 2 2" xfId="19222" xr:uid="{CCC1B73A-9D61-4E11-A85E-C48FAE38C352}"/>
    <cellStyle name="Total 24 6 3" xfId="19223" xr:uid="{4F331BEF-D671-4BC2-BC70-0E4A9DAAF10C}"/>
    <cellStyle name="Total 24 6 3 2" xfId="19224" xr:uid="{2DFA659A-672D-4842-BEDA-8308FF2EC751}"/>
    <cellStyle name="Total 24 6 4" xfId="19225" xr:uid="{D56A7B61-BE07-4454-83B5-D0B035E7B17D}"/>
    <cellStyle name="Total 24 7" xfId="19226" xr:uid="{4F3F10B8-A387-4191-8D2A-8A3DDB8D3A4B}"/>
    <cellStyle name="Total 24 7 2" xfId="19227" xr:uid="{D12DE311-4490-488A-BE4C-3A3584316F48}"/>
    <cellStyle name="Total 24 8" xfId="19228" xr:uid="{B9463819-F823-4885-A627-C9A9B072705A}"/>
    <cellStyle name="Total 24 8 2" xfId="19229" xr:uid="{2701DC27-FCEE-4A70-ABB9-25DBFAA19041}"/>
    <cellStyle name="Total 24 9" xfId="19230" xr:uid="{634FC9C0-B214-428F-8B1C-475F7FD3548E}"/>
    <cellStyle name="Total 24 9 2" xfId="19231" xr:uid="{1E32C14A-170B-4D5F-945C-27BDA8D9843E}"/>
    <cellStyle name="Total 25" xfId="3268" xr:uid="{00000000-0005-0000-0000-000059120000}"/>
    <cellStyle name="Total 25 10" xfId="19233" xr:uid="{D493B01B-6B14-4AEA-B583-5C0CF74043D8}"/>
    <cellStyle name="Total 25 11" xfId="19234" xr:uid="{B9D31476-A63C-46BB-8490-493126E4C2D3}"/>
    <cellStyle name="Total 25 12" xfId="19232" xr:uid="{1411BBC4-237C-44F5-9117-F110803E95F1}"/>
    <cellStyle name="Total 25 2" xfId="19235" xr:uid="{A077E5B9-877B-4EE7-AD68-53863EA6A9E2}"/>
    <cellStyle name="Total 25 2 2" xfId="19236" xr:uid="{C65828FA-1EC6-4863-96FB-68BF31B31325}"/>
    <cellStyle name="Total 25 2 2 2" xfId="19237" xr:uid="{DFF20212-2356-44DA-957A-4D019A1E7F50}"/>
    <cellStyle name="Total 25 2 3" xfId="19238" xr:uid="{918F0AE8-D220-40FC-952A-A399962AAE0D}"/>
    <cellStyle name="Total 25 2 3 2" xfId="19239" xr:uid="{B8C95625-AFF6-458F-BA1C-27D2A325982B}"/>
    <cellStyle name="Total 25 2 4" xfId="19240" xr:uid="{3D0CE05F-6928-4779-826C-96064D534E9D}"/>
    <cellStyle name="Total 25 2 5" xfId="19241" xr:uid="{34C7256F-322E-4F9E-AAC4-9C0F2F520BB3}"/>
    <cellStyle name="Total 25 3" xfId="19242" xr:uid="{E76063C3-99F3-42C5-96A1-0F31BE93BA5D}"/>
    <cellStyle name="Total 25 3 2" xfId="19243" xr:uid="{AE4520CE-EF59-4993-86F3-67F7D28B371F}"/>
    <cellStyle name="Total 25 3 2 2" xfId="19244" xr:uid="{2F7F01C4-A7FD-4B50-A086-F457A244D4BC}"/>
    <cellStyle name="Total 25 3 3" xfId="19245" xr:uid="{F195C7E9-39CA-495A-80B7-F166C57B084B}"/>
    <cellStyle name="Total 25 3 3 2" xfId="19246" xr:uid="{C72CFE65-93B7-4D2E-BF16-68AEF390AF52}"/>
    <cellStyle name="Total 25 3 4" xfId="19247" xr:uid="{83F587A2-C27D-4A3C-A7AB-8757C7F1A1CE}"/>
    <cellStyle name="Total 25 4" xfId="19248" xr:uid="{B3A33B1F-9A86-464A-AF82-CA00C3F3A7B3}"/>
    <cellStyle name="Total 25 4 2" xfId="19249" xr:uid="{222AD4B7-C440-43E8-BCCE-0D4DA3DFD5EA}"/>
    <cellStyle name="Total 25 4 2 2" xfId="19250" xr:uid="{AB15C742-8F59-4656-A4A3-89051CD750C7}"/>
    <cellStyle name="Total 25 4 3" xfId="19251" xr:uid="{82A3771A-C77C-4D0B-AB98-AFCA00CDA8FC}"/>
    <cellStyle name="Total 25 4 3 2" xfId="19252" xr:uid="{2F67963F-E588-41C6-9AF5-03ED6404A1F5}"/>
    <cellStyle name="Total 25 4 4" xfId="19253" xr:uid="{E498FFDB-DB46-4380-8772-00B8D822E3D7}"/>
    <cellStyle name="Total 25 5" xfId="19254" xr:uid="{1B06A738-5DDF-4CDE-9347-4B94DC4FB4C1}"/>
    <cellStyle name="Total 25 5 2" xfId="19255" xr:uid="{6D67DDAC-D850-4FE0-9C8B-C19B24A648F9}"/>
    <cellStyle name="Total 25 5 2 2" xfId="19256" xr:uid="{EC4B3963-CC20-4E86-8A37-00068FBAB009}"/>
    <cellStyle name="Total 25 5 3" xfId="19257" xr:uid="{B965F2FE-38AD-43DB-8DF6-9313AAF8B4CF}"/>
    <cellStyle name="Total 25 5 3 2" xfId="19258" xr:uid="{F046D6D0-9631-4217-80F4-85EABD23FBA2}"/>
    <cellStyle name="Total 25 5 4" xfId="19259" xr:uid="{3DF1B75D-19B3-42D7-88BA-604B983DC393}"/>
    <cellStyle name="Total 25 5 4 2" xfId="19260" xr:uid="{27DC9347-A8E2-4446-9D4D-6C989D58D4A0}"/>
    <cellStyle name="Total 25 5 5" xfId="19261" xr:uid="{AA74A3EA-0234-409D-97EE-966DDA051EFB}"/>
    <cellStyle name="Total 25 6" xfId="19262" xr:uid="{B4A0329E-A811-46D5-BAD8-81559EE727B4}"/>
    <cellStyle name="Total 25 6 2" xfId="19263" xr:uid="{1172C27A-154A-455C-A2A7-FD1D7901A144}"/>
    <cellStyle name="Total 25 6 2 2" xfId="19264" xr:uid="{EBF4F7FA-42A3-4080-B75A-181854211963}"/>
    <cellStyle name="Total 25 6 3" xfId="19265" xr:uid="{B2C1C48E-DEDC-40E9-AE09-FC4F2A33299E}"/>
    <cellStyle name="Total 25 6 3 2" xfId="19266" xr:uid="{D306DB32-D665-4182-BF67-B7F78EBD9EE3}"/>
    <cellStyle name="Total 25 6 4" xfId="19267" xr:uid="{E407707C-91C4-4D08-9CA3-2FBC3355C2F7}"/>
    <cellStyle name="Total 25 7" xfId="19268" xr:uid="{CE9C2D65-EAA0-4717-8714-060E932C3168}"/>
    <cellStyle name="Total 25 7 2" xfId="19269" xr:uid="{7B2B8094-EB91-424F-AE83-AA0B711FAAE0}"/>
    <cellStyle name="Total 25 8" xfId="19270" xr:uid="{CEE861CF-90EC-45AD-A937-14B8C19C2F1F}"/>
    <cellStyle name="Total 25 8 2" xfId="19271" xr:uid="{348243A0-D605-4B6C-B5E7-01CAF28B4AC4}"/>
    <cellStyle name="Total 25 9" xfId="19272" xr:uid="{B415FE3A-D820-48C7-A319-083E976560EF}"/>
    <cellStyle name="Total 25 9 2" xfId="19273" xr:uid="{C2B978B2-5A2C-4081-9C59-FC1BBC5EA828}"/>
    <cellStyle name="Total 26" xfId="3269" xr:uid="{00000000-0005-0000-0000-00005A120000}"/>
    <cellStyle name="Total 26 10" xfId="19275" xr:uid="{16D06BA7-FF2C-445A-88D3-CC2BE3FD6D4E}"/>
    <cellStyle name="Total 26 11" xfId="19276" xr:uid="{AB058E7E-E14E-4858-AA27-6A6B9F406E80}"/>
    <cellStyle name="Total 26 12" xfId="19274" xr:uid="{50616C97-104D-4163-9FCE-F64BEF50785F}"/>
    <cellStyle name="Total 26 2" xfId="19277" xr:uid="{0A5C2310-CF4B-48A1-917E-D9BF61207767}"/>
    <cellStyle name="Total 26 2 2" xfId="19278" xr:uid="{130A1BAC-299A-47AD-84B0-610B05265027}"/>
    <cellStyle name="Total 26 2 2 2" xfId="19279" xr:uid="{4AB187C5-F11A-4562-968C-7021B2A94598}"/>
    <cellStyle name="Total 26 2 3" xfId="19280" xr:uid="{8C4B1167-BFBE-4E6C-A5D3-E1EB42426C96}"/>
    <cellStyle name="Total 26 2 3 2" xfId="19281" xr:uid="{601B932C-88D4-410D-9DC8-B1C4AEE36427}"/>
    <cellStyle name="Total 26 2 4" xfId="19282" xr:uid="{DAD632F3-5654-4648-A565-544F03BC772F}"/>
    <cellStyle name="Total 26 2 5" xfId="19283" xr:uid="{1E9ECA57-F43A-424F-99DF-0CC41C9E6490}"/>
    <cellStyle name="Total 26 3" xfId="19284" xr:uid="{E9BB3E15-C35F-4F10-B846-4D451CE71EA3}"/>
    <cellStyle name="Total 26 3 2" xfId="19285" xr:uid="{485EEEFF-1198-4A03-97A9-5EFA5B08A925}"/>
    <cellStyle name="Total 26 3 2 2" xfId="19286" xr:uid="{A33C7BAD-D62F-40FE-A5FB-CA659D8A9FB5}"/>
    <cellStyle name="Total 26 3 3" xfId="19287" xr:uid="{B0AE1ECD-E713-4398-B35C-34AC2D5CA4DB}"/>
    <cellStyle name="Total 26 3 3 2" xfId="19288" xr:uid="{0E50D5EB-B420-4EFB-852F-0EAFD08A3F8D}"/>
    <cellStyle name="Total 26 3 4" xfId="19289" xr:uid="{03B2EA0B-A41A-4CE7-848A-FCB360CCB4E9}"/>
    <cellStyle name="Total 26 4" xfId="19290" xr:uid="{240A8D07-A736-4E0F-9AA5-C324D1676DCC}"/>
    <cellStyle name="Total 26 4 2" xfId="19291" xr:uid="{991E4144-6629-454B-854D-051D8FC89872}"/>
    <cellStyle name="Total 26 4 2 2" xfId="19292" xr:uid="{13A621A6-1FA7-4EE9-9A0F-57EB7B1057E8}"/>
    <cellStyle name="Total 26 4 3" xfId="19293" xr:uid="{53B7A512-9E08-4657-9A16-90E6AAFDDC2E}"/>
    <cellStyle name="Total 26 4 3 2" xfId="19294" xr:uid="{00DF7727-6CA2-404C-BFA4-F38613504F1B}"/>
    <cellStyle name="Total 26 4 4" xfId="19295" xr:uid="{FD351ADA-DD52-4A3E-92A9-3DC9CA1BBA4D}"/>
    <cellStyle name="Total 26 5" xfId="19296" xr:uid="{84CD7FE5-C7A9-4504-B1EB-C2891941B102}"/>
    <cellStyle name="Total 26 5 2" xfId="19297" xr:uid="{FE4C9E6B-E5BD-4AAF-95D6-C10E922EDC57}"/>
    <cellStyle name="Total 26 5 2 2" xfId="19298" xr:uid="{66FEF377-8B78-4C99-96EE-5B5D0AE8FBA4}"/>
    <cellStyle name="Total 26 5 3" xfId="19299" xr:uid="{C969295F-2961-41EE-B8F4-EC295BA7F5B1}"/>
    <cellStyle name="Total 26 5 3 2" xfId="19300" xr:uid="{FFEF25EC-8C54-42D9-A042-B794A06F055E}"/>
    <cellStyle name="Total 26 5 4" xfId="19301" xr:uid="{92B28866-40D2-4B26-9DBD-C4F4D933ED82}"/>
    <cellStyle name="Total 26 5 4 2" xfId="19302" xr:uid="{ACCC084F-73E0-407C-A8C6-A430B7E2623E}"/>
    <cellStyle name="Total 26 5 5" xfId="19303" xr:uid="{12A04F08-5546-406D-93C8-3EFC29970467}"/>
    <cellStyle name="Total 26 6" xfId="19304" xr:uid="{F264A53F-1521-4900-B2DF-AD68CE6C2224}"/>
    <cellStyle name="Total 26 6 2" xfId="19305" xr:uid="{C5E77295-6CA5-4786-BF09-35DCA1C48C07}"/>
    <cellStyle name="Total 26 6 2 2" xfId="19306" xr:uid="{7EB19554-728B-4818-AD47-5D46500E5746}"/>
    <cellStyle name="Total 26 6 3" xfId="19307" xr:uid="{BDF96FD0-CE05-4081-9230-F2F595012FE2}"/>
    <cellStyle name="Total 26 6 3 2" xfId="19308" xr:uid="{E10651B9-1BD9-47DF-8F12-17F15D4D9527}"/>
    <cellStyle name="Total 26 6 4" xfId="19309" xr:uid="{BEB4EE5A-09DE-40C1-8F21-E17787DF30F7}"/>
    <cellStyle name="Total 26 7" xfId="19310" xr:uid="{1C599F6F-542E-4D57-955B-79B351077A33}"/>
    <cellStyle name="Total 26 7 2" xfId="19311" xr:uid="{78DAC4FB-FFE3-43E7-B0E5-4FADC1197B27}"/>
    <cellStyle name="Total 26 8" xfId="19312" xr:uid="{D5A19171-2D5F-4F8A-B484-95C9044B48F8}"/>
    <cellStyle name="Total 26 8 2" xfId="19313" xr:uid="{B00E2686-DC54-464C-9959-6E82501829DB}"/>
    <cellStyle name="Total 26 9" xfId="19314" xr:uid="{718CD397-41E0-4B83-AA85-00FB76866D9B}"/>
    <cellStyle name="Total 26 9 2" xfId="19315" xr:uid="{9C354357-FA4A-4F6B-84B6-8F4DB6456386}"/>
    <cellStyle name="Total 27" xfId="3270" xr:uid="{00000000-0005-0000-0000-00005B120000}"/>
    <cellStyle name="Total 27 10" xfId="19317" xr:uid="{8E168483-E788-4DD3-800E-042A99B606FC}"/>
    <cellStyle name="Total 27 11" xfId="19318" xr:uid="{96776F4E-0FD5-40A9-BF66-35EABA971131}"/>
    <cellStyle name="Total 27 12" xfId="19316" xr:uid="{EF1105B7-0FEF-4E64-8701-2B73BC5C1A39}"/>
    <cellStyle name="Total 27 2" xfId="19319" xr:uid="{1BB9A496-156C-4FFE-8DB6-A25B8CA0C263}"/>
    <cellStyle name="Total 27 2 2" xfId="19320" xr:uid="{83EA0EB2-EBB1-4F0F-8CBD-F76DA8E597E7}"/>
    <cellStyle name="Total 27 2 2 2" xfId="19321" xr:uid="{858F030E-9D6B-424E-8553-BC89EB6B6D33}"/>
    <cellStyle name="Total 27 2 3" xfId="19322" xr:uid="{142991D8-B673-4380-B88F-0AC3F7DBE1DB}"/>
    <cellStyle name="Total 27 2 3 2" xfId="19323" xr:uid="{7097197C-C2AF-48C5-8ABF-E5B5639FE723}"/>
    <cellStyle name="Total 27 2 4" xfId="19324" xr:uid="{D448D0E3-0B65-4FD8-8AA6-FC27638ED5CD}"/>
    <cellStyle name="Total 27 2 5" xfId="19325" xr:uid="{76730397-1F93-4B69-AFEF-23C9D3206C98}"/>
    <cellStyle name="Total 27 3" xfId="19326" xr:uid="{E43F8A16-AA56-47F3-A176-CC495AF33C00}"/>
    <cellStyle name="Total 27 3 2" xfId="19327" xr:uid="{6700E0B1-F959-47A9-B911-AEE2D5DEA219}"/>
    <cellStyle name="Total 27 3 2 2" xfId="19328" xr:uid="{19D46BA3-10DE-4A41-9780-8F740158EC25}"/>
    <cellStyle name="Total 27 3 3" xfId="19329" xr:uid="{5393EFDB-B577-4B9F-A852-0F1940DBEFCE}"/>
    <cellStyle name="Total 27 3 3 2" xfId="19330" xr:uid="{FE7A7897-9FE4-4EDA-AF6D-C588F9E001C9}"/>
    <cellStyle name="Total 27 3 4" xfId="19331" xr:uid="{2C345990-0B24-4289-86D5-FF1BB8350410}"/>
    <cellStyle name="Total 27 4" xfId="19332" xr:uid="{FF7BA61D-7D5D-4715-AEF2-010E5A1C265D}"/>
    <cellStyle name="Total 27 4 2" xfId="19333" xr:uid="{73301F57-B52C-4F16-AE5C-D1FFE8F4A043}"/>
    <cellStyle name="Total 27 4 2 2" xfId="19334" xr:uid="{44A984A4-D1C7-48BB-8E79-726D200685CE}"/>
    <cellStyle name="Total 27 4 3" xfId="19335" xr:uid="{8DC5F2B2-9256-43C9-A704-CE3EF0599A3A}"/>
    <cellStyle name="Total 27 4 3 2" xfId="19336" xr:uid="{0FCA96BA-F631-4EEA-997A-E4BF5B3EE699}"/>
    <cellStyle name="Total 27 4 4" xfId="19337" xr:uid="{2767CA51-EC3F-4513-8509-60E865E34C4B}"/>
    <cellStyle name="Total 27 5" xfId="19338" xr:uid="{DA4FFEBD-099F-4D9D-944A-45B053B32A62}"/>
    <cellStyle name="Total 27 5 2" xfId="19339" xr:uid="{2CE72FE5-62B4-4929-A488-E62F7E188F8C}"/>
    <cellStyle name="Total 27 5 2 2" xfId="19340" xr:uid="{7F77BEBC-024E-46D5-9513-129A1CE89F9F}"/>
    <cellStyle name="Total 27 5 3" xfId="19341" xr:uid="{042A4FE4-79F7-4E7F-B0DB-7982B48C35D8}"/>
    <cellStyle name="Total 27 5 3 2" xfId="19342" xr:uid="{DF437C21-A46C-4FAF-9193-411C8BA3AE7C}"/>
    <cellStyle name="Total 27 5 4" xfId="19343" xr:uid="{7C00717C-9BA4-4894-8294-F7F6D3F006A0}"/>
    <cellStyle name="Total 27 5 4 2" xfId="19344" xr:uid="{D9ACF2DE-1EF6-4782-8DA9-0D908EDFABD8}"/>
    <cellStyle name="Total 27 5 5" xfId="19345" xr:uid="{1028D903-CAA2-482F-9434-A8FA9A5F0D47}"/>
    <cellStyle name="Total 27 6" xfId="19346" xr:uid="{7788ED5F-F37B-4BD7-AA2A-2FDBD1B163C3}"/>
    <cellStyle name="Total 27 6 2" xfId="19347" xr:uid="{3E10B2A6-BBCC-434C-800C-8403A8ADB588}"/>
    <cellStyle name="Total 27 6 2 2" xfId="19348" xr:uid="{354C2982-A5BE-4093-A70B-CCB3B3FCD42B}"/>
    <cellStyle name="Total 27 6 3" xfId="19349" xr:uid="{1A1172E5-7BAC-4F0E-A028-9F25C7AEB720}"/>
    <cellStyle name="Total 27 6 3 2" xfId="19350" xr:uid="{E55D78AC-89C7-4CE2-B756-B782C27B6C5C}"/>
    <cellStyle name="Total 27 6 4" xfId="19351" xr:uid="{D39E5BB7-AD79-48F8-96DB-0B7850D5228C}"/>
    <cellStyle name="Total 27 7" xfId="19352" xr:uid="{DE7A4A95-1FDF-47AF-BF7F-194DA6009444}"/>
    <cellStyle name="Total 27 7 2" xfId="19353" xr:uid="{17E1E631-2A72-4E6D-AD56-CC7533059555}"/>
    <cellStyle name="Total 27 8" xfId="19354" xr:uid="{93745256-F81D-4F56-B09E-D8D900398F02}"/>
    <cellStyle name="Total 27 8 2" xfId="19355" xr:uid="{B9EBF02A-0A0C-4BA5-A051-98F8D8DF83A8}"/>
    <cellStyle name="Total 27 9" xfId="19356" xr:uid="{E36771C3-316F-4903-BBAC-0F6D0E7E8C75}"/>
    <cellStyle name="Total 27 9 2" xfId="19357" xr:uid="{780EED95-514A-42EB-96C1-AEFB74454811}"/>
    <cellStyle name="Total 28" xfId="3271" xr:uid="{00000000-0005-0000-0000-00005C120000}"/>
    <cellStyle name="Total 28 10" xfId="19359" xr:uid="{5C6FC432-A032-45DD-AEC7-204B42AE6939}"/>
    <cellStyle name="Total 28 11" xfId="19360" xr:uid="{4CE386E3-18DA-499A-BC78-667DB5625D8C}"/>
    <cellStyle name="Total 28 12" xfId="19358" xr:uid="{99A0F74A-3BF3-49D3-97DD-A60E6C9F8CB8}"/>
    <cellStyle name="Total 28 2" xfId="19361" xr:uid="{ED6E863F-0D69-4077-83A0-A859BDB4DF35}"/>
    <cellStyle name="Total 28 2 2" xfId="19362" xr:uid="{972908C7-C62B-4E90-B379-8A29426F6D05}"/>
    <cellStyle name="Total 28 2 2 2" xfId="19363" xr:uid="{FBC9688D-C285-4952-951F-D273DD3BA0B9}"/>
    <cellStyle name="Total 28 2 3" xfId="19364" xr:uid="{671CC750-72D4-40A3-9A3B-E2CB04D913EB}"/>
    <cellStyle name="Total 28 2 3 2" xfId="19365" xr:uid="{E7B206B8-8CEC-45B9-8D96-63CD10092545}"/>
    <cellStyle name="Total 28 2 4" xfId="19366" xr:uid="{13D13EF7-8E68-4560-990A-ED64171EDCB6}"/>
    <cellStyle name="Total 28 2 5" xfId="19367" xr:uid="{AF3DFE6F-76A2-4687-9A4B-AFC845EB06B9}"/>
    <cellStyle name="Total 28 3" xfId="19368" xr:uid="{AB52219D-CC4C-40A7-8379-8653CE6D92D6}"/>
    <cellStyle name="Total 28 3 2" xfId="19369" xr:uid="{D42F42D4-0D3D-4C36-8C64-A2AB839A496A}"/>
    <cellStyle name="Total 28 3 2 2" xfId="19370" xr:uid="{7A758816-9CD9-429C-BE14-E8A68CAD943B}"/>
    <cellStyle name="Total 28 3 3" xfId="19371" xr:uid="{0E84D9D0-9A6E-4C64-BC40-756E4E9D5684}"/>
    <cellStyle name="Total 28 3 3 2" xfId="19372" xr:uid="{83A61FC9-9E7E-4B3F-A96A-92447B74A9FE}"/>
    <cellStyle name="Total 28 3 4" xfId="19373" xr:uid="{3C622397-555E-40E3-A45C-248B0BF0513E}"/>
    <cellStyle name="Total 28 4" xfId="19374" xr:uid="{500B7881-7F72-4E3E-96F2-BD9CE9849B91}"/>
    <cellStyle name="Total 28 4 2" xfId="19375" xr:uid="{E7F7EB04-1079-4E60-A835-A80ED3DC207E}"/>
    <cellStyle name="Total 28 4 2 2" xfId="19376" xr:uid="{26AB041D-958D-4A29-91E8-C7A03A6AC8F9}"/>
    <cellStyle name="Total 28 4 3" xfId="19377" xr:uid="{182CEB17-802F-4BEE-9437-4BF04F2FE5F6}"/>
    <cellStyle name="Total 28 4 3 2" xfId="19378" xr:uid="{44F721B0-9FEB-44C2-A734-C52AC24B937E}"/>
    <cellStyle name="Total 28 4 4" xfId="19379" xr:uid="{2FB89023-30CC-40F9-BB9A-0CD9E65E842A}"/>
    <cellStyle name="Total 28 5" xfId="19380" xr:uid="{CA3F4F1D-1164-44AD-9E20-1014DF27C382}"/>
    <cellStyle name="Total 28 5 2" xfId="19381" xr:uid="{15718C58-5339-4BF9-BBB1-ED7FBDD85AFB}"/>
    <cellStyle name="Total 28 5 2 2" xfId="19382" xr:uid="{32A2AEB3-65B1-4C22-AFD4-98EA13071448}"/>
    <cellStyle name="Total 28 5 3" xfId="19383" xr:uid="{9B08E112-8CD9-40F3-8DDE-4208580C46DC}"/>
    <cellStyle name="Total 28 5 3 2" xfId="19384" xr:uid="{8F74D0BB-EB30-4056-81B0-0F8B096B1895}"/>
    <cellStyle name="Total 28 5 4" xfId="19385" xr:uid="{FC0489B2-108C-463E-9E57-B3D2F817186C}"/>
    <cellStyle name="Total 28 5 4 2" xfId="19386" xr:uid="{1A9AF660-75A0-4733-AEB5-C1071182E3D6}"/>
    <cellStyle name="Total 28 5 5" xfId="19387" xr:uid="{666E9E58-4FB9-4E4D-8727-DDDBF31889A2}"/>
    <cellStyle name="Total 28 6" xfId="19388" xr:uid="{BF6979F2-701F-49A1-8DAE-D69C7555E203}"/>
    <cellStyle name="Total 28 6 2" xfId="19389" xr:uid="{6189FA67-4C94-4D09-AABC-D9A097397E9B}"/>
    <cellStyle name="Total 28 6 2 2" xfId="19390" xr:uid="{31C1202E-3211-430F-A1B7-1BA2DFCDCB21}"/>
    <cellStyle name="Total 28 6 3" xfId="19391" xr:uid="{24A3FB6F-51C1-414B-8E20-A80FAE7CBE21}"/>
    <cellStyle name="Total 28 6 3 2" xfId="19392" xr:uid="{84FB7CE9-A1FC-4AFF-AEC0-30FC969FAF51}"/>
    <cellStyle name="Total 28 6 4" xfId="19393" xr:uid="{D023E1D9-D0FC-4933-B5B3-B4FAA80A4F8F}"/>
    <cellStyle name="Total 28 7" xfId="19394" xr:uid="{F5E4AAF7-B506-475F-A837-35CF0C35BB58}"/>
    <cellStyle name="Total 28 7 2" xfId="19395" xr:uid="{F2706D95-A00F-4706-A25F-34623D34EF80}"/>
    <cellStyle name="Total 28 8" xfId="19396" xr:uid="{8091637A-1A0C-43B0-93F6-6BAA576833EF}"/>
    <cellStyle name="Total 28 8 2" xfId="19397" xr:uid="{F9AFBC2A-9128-496A-A16D-51E5D090AC5F}"/>
    <cellStyle name="Total 28 9" xfId="19398" xr:uid="{40B1D9E6-05B1-4077-B818-8EBF6091B4E5}"/>
    <cellStyle name="Total 28 9 2" xfId="19399" xr:uid="{7FFD1BDD-DC3E-48F5-8D43-9039A0B5CB8A}"/>
    <cellStyle name="Total 29" xfId="3272" xr:uid="{00000000-0005-0000-0000-00005D120000}"/>
    <cellStyle name="Total 29 10" xfId="19401" xr:uid="{C73A7D7F-8206-4FDB-AF44-ABD46100ED46}"/>
    <cellStyle name="Total 29 11" xfId="19402" xr:uid="{F3953F7D-C72F-4EF8-9C08-9B250DDD2D0E}"/>
    <cellStyle name="Total 29 12" xfId="19400" xr:uid="{995AC813-A5A9-49DF-80BD-7DD6CA2CE96E}"/>
    <cellStyle name="Total 29 2" xfId="19403" xr:uid="{4963074C-7FAD-4A52-B0EB-861F6827F1CD}"/>
    <cellStyle name="Total 29 2 2" xfId="19404" xr:uid="{70475922-EC7A-4414-B028-3B46723E50A5}"/>
    <cellStyle name="Total 29 2 2 2" xfId="19405" xr:uid="{4163458D-7AC3-4340-8922-03BE61C55E8F}"/>
    <cellStyle name="Total 29 2 3" xfId="19406" xr:uid="{EAB76BB0-988F-4712-8842-287AFF930B0D}"/>
    <cellStyle name="Total 29 2 3 2" xfId="19407" xr:uid="{B2690D85-9AA8-4B7E-9D9D-4F743996C9ED}"/>
    <cellStyle name="Total 29 2 4" xfId="19408" xr:uid="{89DFAF71-CE1B-4AF2-90E0-50873C6F25FA}"/>
    <cellStyle name="Total 29 2 5" xfId="19409" xr:uid="{BFFCB0E0-5C8D-4E3C-950B-17C25F1C970A}"/>
    <cellStyle name="Total 29 3" xfId="19410" xr:uid="{51F82152-3E52-4A39-AE2E-D9446B7FDB6D}"/>
    <cellStyle name="Total 29 3 2" xfId="19411" xr:uid="{31BE4EE7-B4F3-45DA-A496-8454BBA3E907}"/>
    <cellStyle name="Total 29 3 2 2" xfId="19412" xr:uid="{A84A6746-443F-4574-9ADA-7907388F3EEF}"/>
    <cellStyle name="Total 29 3 3" xfId="19413" xr:uid="{18D8458E-A3CC-4A27-92E9-F267FFC3C862}"/>
    <cellStyle name="Total 29 3 3 2" xfId="19414" xr:uid="{5A923858-C2DC-4B8B-AD31-118A477890EC}"/>
    <cellStyle name="Total 29 3 4" xfId="19415" xr:uid="{11F57D80-9A51-4089-8838-015518D2D478}"/>
    <cellStyle name="Total 29 4" xfId="19416" xr:uid="{FA80B13A-4736-47A9-B868-9B43CC77DFEE}"/>
    <cellStyle name="Total 29 4 2" xfId="19417" xr:uid="{2303A9C2-DD57-42F6-B88F-1A4B1BD2B74C}"/>
    <cellStyle name="Total 29 4 2 2" xfId="19418" xr:uid="{D484F43C-6B51-44AC-B103-0BA56EF397EA}"/>
    <cellStyle name="Total 29 4 3" xfId="19419" xr:uid="{2E71BF4A-39F2-45C1-9763-7502F835C94F}"/>
    <cellStyle name="Total 29 4 3 2" xfId="19420" xr:uid="{544A60A2-BC18-4308-A9E3-FE33240836F8}"/>
    <cellStyle name="Total 29 4 4" xfId="19421" xr:uid="{A9BBB55C-E5D0-40B2-8036-366B0249D242}"/>
    <cellStyle name="Total 29 5" xfId="19422" xr:uid="{3280BC0F-29C4-47AA-8CD5-8577B2718A5B}"/>
    <cellStyle name="Total 29 5 2" xfId="19423" xr:uid="{17A8506A-DC0B-47F1-B262-3BE73B30197C}"/>
    <cellStyle name="Total 29 5 2 2" xfId="19424" xr:uid="{A9EAEE82-65C0-4131-A98F-656F49FCDD92}"/>
    <cellStyle name="Total 29 5 3" xfId="19425" xr:uid="{47E12D4E-8B0F-4A17-B44C-0607694D9232}"/>
    <cellStyle name="Total 29 5 3 2" xfId="19426" xr:uid="{3F4D5DE9-91E3-44E8-8D54-D8ABA6F4EA79}"/>
    <cellStyle name="Total 29 5 4" xfId="19427" xr:uid="{C6785F5F-58DC-4425-B034-514D834D98F2}"/>
    <cellStyle name="Total 29 5 4 2" xfId="19428" xr:uid="{086CD879-9EA3-4B91-949D-CCF1E402907C}"/>
    <cellStyle name="Total 29 5 5" xfId="19429" xr:uid="{01766D15-23D9-44AE-BEE0-7C7DF91B48F3}"/>
    <cellStyle name="Total 29 6" xfId="19430" xr:uid="{11367FC7-D316-400F-9F05-BE9ACA33C805}"/>
    <cellStyle name="Total 29 6 2" xfId="19431" xr:uid="{D1AE3384-1AC9-48FF-8D95-E287355400CA}"/>
    <cellStyle name="Total 29 6 2 2" xfId="19432" xr:uid="{4C46EFDB-D045-4640-B0A8-CB36E47F5037}"/>
    <cellStyle name="Total 29 6 3" xfId="19433" xr:uid="{4C8E6064-0B3D-42BC-84DA-CA2AC1436E32}"/>
    <cellStyle name="Total 29 6 3 2" xfId="19434" xr:uid="{BB29885B-CE42-4ACF-A3B5-2F357142188D}"/>
    <cellStyle name="Total 29 6 4" xfId="19435" xr:uid="{075C5FE8-66B2-4161-A4B4-386B21430D6C}"/>
    <cellStyle name="Total 29 7" xfId="19436" xr:uid="{9A7E8C2C-FDAD-41A8-8879-3874A41BC63C}"/>
    <cellStyle name="Total 29 7 2" xfId="19437" xr:uid="{FE68BD19-FD3A-4A25-8A3B-AD8F927605CF}"/>
    <cellStyle name="Total 29 8" xfId="19438" xr:uid="{C0288474-E5D4-4426-B3E6-E38FBCDBAC0B}"/>
    <cellStyle name="Total 29 8 2" xfId="19439" xr:uid="{1ED3636C-6DA1-4492-A036-AFD47E8B13A7}"/>
    <cellStyle name="Total 29 9" xfId="19440" xr:uid="{CE2E6643-4612-4586-9E66-9F919BEA1437}"/>
    <cellStyle name="Total 29 9 2" xfId="19441" xr:uid="{6A187FE8-0B76-4867-A516-84351D94C695}"/>
    <cellStyle name="Total 3" xfId="262" xr:uid="{00000000-0005-0000-0000-00005E120000}"/>
    <cellStyle name="Total 3 10" xfId="19443" xr:uid="{1A0C1715-C48C-4733-B39D-2EFC1D63CC6A}"/>
    <cellStyle name="Total 3 10 2" xfId="19444" xr:uid="{90658FD1-9489-4DB4-8365-F816859CD24D}"/>
    <cellStyle name="Total 3 11" xfId="19445" xr:uid="{E4548AC5-C7A8-4589-9138-163FD613E5D5}"/>
    <cellStyle name="Total 3 12" xfId="19446" xr:uid="{9B2D0461-919E-453B-90AD-627FE954825E}"/>
    <cellStyle name="Total 3 13" xfId="19442" xr:uid="{0C54A3FB-5840-4897-9044-7052323AFE39}"/>
    <cellStyle name="Total 3 2" xfId="3273" xr:uid="{00000000-0005-0000-0000-00005F120000}"/>
    <cellStyle name="Total 3 2 10" xfId="19448" xr:uid="{F149EE6D-6175-402D-93EA-BC8F1CAEEC73}"/>
    <cellStyle name="Total 3 2 11" xfId="19447" xr:uid="{65D4336C-2E3F-4A73-B45B-ED731D11B6E3}"/>
    <cellStyle name="Total 3 2 2" xfId="19449" xr:uid="{DF0921D0-5C89-417C-A939-C1B01BF573E3}"/>
    <cellStyle name="Total 3 2 2 2" xfId="19450" xr:uid="{60C98A96-E406-40AA-A3CA-4607BF57865A}"/>
    <cellStyle name="Total 3 2 2 2 2" xfId="19451" xr:uid="{53FBF9D3-F706-4F05-86EA-EB9848DE3993}"/>
    <cellStyle name="Total 3 2 2 3" xfId="19452" xr:uid="{A38B4FD5-D232-403D-8A55-F3F2969D7BBC}"/>
    <cellStyle name="Total 3 2 2 3 2" xfId="19453" xr:uid="{EC48B1B9-B3B6-40E2-B44D-B3250F4B7775}"/>
    <cellStyle name="Total 3 2 2 4" xfId="19454" xr:uid="{C76BDCCF-A0DF-4F39-8E02-28C985BE2892}"/>
    <cellStyle name="Total 3 2 3" xfId="19455" xr:uid="{3A31C229-773F-4A56-9E4F-B6BA282B3F77}"/>
    <cellStyle name="Total 3 2 3 2" xfId="19456" xr:uid="{46680510-CDAC-483C-9D73-DE918DC0D5BB}"/>
    <cellStyle name="Total 3 2 3 2 2" xfId="19457" xr:uid="{142E96F5-A7F0-4868-9770-B2155AF413D2}"/>
    <cellStyle name="Total 3 2 3 3" xfId="19458" xr:uid="{6CDEE9CB-D391-4D00-86B8-C4F7A1366C10}"/>
    <cellStyle name="Total 3 2 3 3 2" xfId="19459" xr:uid="{9EAC4BA3-C909-4088-9C7E-D0EFDA510223}"/>
    <cellStyle name="Total 3 2 3 4" xfId="19460" xr:uid="{37075C0C-ECE0-46A0-BDE9-96EDA18F94DD}"/>
    <cellStyle name="Total 3 2 4" xfId="19461" xr:uid="{ABA65016-6E9E-4DDE-9007-22BD7BFDBD02}"/>
    <cellStyle name="Total 3 2 4 2" xfId="19462" xr:uid="{F4A4C040-B359-4527-8908-6C07692F1B87}"/>
    <cellStyle name="Total 3 2 4 2 2" xfId="19463" xr:uid="{09592D04-01F8-48EB-A929-6711343406F4}"/>
    <cellStyle name="Total 3 2 4 3" xfId="19464" xr:uid="{605CFBC3-DBA1-4B82-A073-519F71DF3B0B}"/>
    <cellStyle name="Total 3 2 4 3 2" xfId="19465" xr:uid="{3763A863-6B97-4C8F-9D37-A15932BA2763}"/>
    <cellStyle name="Total 3 2 4 4" xfId="19466" xr:uid="{2AE9E0E6-C63E-4F8D-914A-99152BC8D85C}"/>
    <cellStyle name="Total 3 2 4 4 2" xfId="19467" xr:uid="{5DDC2BAD-1456-46D3-A611-446CBA575B32}"/>
    <cellStyle name="Total 3 2 4 5" xfId="19468" xr:uid="{E0CD2FB2-3815-458C-B37B-988075B92699}"/>
    <cellStyle name="Total 3 2 5" xfId="19469" xr:uid="{D5E89281-45D1-4172-8539-40C57602F38E}"/>
    <cellStyle name="Total 3 2 5 2" xfId="19470" xr:uid="{6A313BB7-2530-4CEF-B6E1-100CA513CA05}"/>
    <cellStyle name="Total 3 2 5 2 2" xfId="19471" xr:uid="{3983863E-B8AF-4BE0-80E9-689842E95DC6}"/>
    <cellStyle name="Total 3 2 5 3" xfId="19472" xr:uid="{0C7C1596-2E30-4287-9F98-DD2B51830278}"/>
    <cellStyle name="Total 3 2 5 3 2" xfId="19473" xr:uid="{494D7BE6-60B7-4D32-B230-B8BAC8FA7A4D}"/>
    <cellStyle name="Total 3 2 5 4" xfId="19474" xr:uid="{6AABD104-D313-42A6-8E75-ECE0B4F917D8}"/>
    <cellStyle name="Total 3 2 6" xfId="19475" xr:uid="{348CF8E4-777A-4CE1-99A4-9D5D380692B7}"/>
    <cellStyle name="Total 3 2 6 2" xfId="19476" xr:uid="{B3FA5416-491E-4C70-92DF-6EC98B83A909}"/>
    <cellStyle name="Total 3 2 7" xfId="19477" xr:uid="{57044BF9-DEC9-46A6-BC41-C6DB7E17C8C3}"/>
    <cellStyle name="Total 3 2 7 2" xfId="19478" xr:uid="{B2B0F8E3-E65C-43A6-B471-4C3BD048E79E}"/>
    <cellStyle name="Total 3 2 8" xfId="19479" xr:uid="{8AF16944-35A3-4152-A2D2-85C731AF8E99}"/>
    <cellStyle name="Total 3 2 8 2" xfId="19480" xr:uid="{0534EE89-8BAE-4564-96EE-792E1B8D650C}"/>
    <cellStyle name="Total 3 2 9" xfId="19481" xr:uid="{98D03FCA-E5F0-41F6-8BE5-5EBE53320A66}"/>
    <cellStyle name="Total 3 3" xfId="4773" xr:uid="{00000000-0005-0000-0000-000060120000}"/>
    <cellStyle name="Total 3 3 2" xfId="19483" xr:uid="{4670934F-280E-446D-A0B6-4FF823E3E167}"/>
    <cellStyle name="Total 3 3 2 2" xfId="19484" xr:uid="{5C9B6F7F-2956-4BDB-AB66-E56A01057832}"/>
    <cellStyle name="Total 3 3 3" xfId="19485" xr:uid="{CFB4BD59-9663-4849-B0AE-3AF2CC2CD5B9}"/>
    <cellStyle name="Total 3 3 3 2" xfId="19486" xr:uid="{52C7CF8F-6218-4BC1-934F-BFCE445A9A59}"/>
    <cellStyle name="Total 3 3 4" xfId="19487" xr:uid="{40B506B0-2121-4FEF-9980-54DC7710F02D}"/>
    <cellStyle name="Total 3 3 5" xfId="19488" xr:uid="{1631A5B3-85F2-48E5-BE28-0206E4521D7F}"/>
    <cellStyle name="Total 3 3 6" xfId="19482" xr:uid="{19C3227A-0B18-47AC-ACDE-08BB04E13A49}"/>
    <cellStyle name="Total 3 4" xfId="19489" xr:uid="{0BEAA2FB-3F11-4C60-9807-C0B66AF92B5C}"/>
    <cellStyle name="Total 3 4 2" xfId="19490" xr:uid="{321B51E4-A63E-410C-AF84-047490DBCC8D}"/>
    <cellStyle name="Total 3 4 2 2" xfId="19491" xr:uid="{40B3B1CA-D0DB-4E38-99EF-16DA492B52DF}"/>
    <cellStyle name="Total 3 4 3" xfId="19492" xr:uid="{CBB61337-078A-43F5-8345-6A9B96B2807C}"/>
    <cellStyle name="Total 3 4 3 2" xfId="19493" xr:uid="{016F8E72-8C54-4585-A68C-ED296203EFA8}"/>
    <cellStyle name="Total 3 4 4" xfId="19494" xr:uid="{A6DE9FB3-7E2D-4217-8AE3-82D159C3F669}"/>
    <cellStyle name="Total 3 5" xfId="19495" xr:uid="{530BED21-389E-4C6D-B458-4AFEFAEE1D99}"/>
    <cellStyle name="Total 3 5 2" xfId="19496" xr:uid="{74FF1ADC-F9AE-4F5E-991A-136B3406215D}"/>
    <cellStyle name="Total 3 5 2 2" xfId="19497" xr:uid="{AAA94E44-E4A0-4FAF-8583-FF14959CDE03}"/>
    <cellStyle name="Total 3 5 3" xfId="19498" xr:uid="{1710AD0B-7673-45A1-AE52-AAED6568508A}"/>
    <cellStyle name="Total 3 5 3 2" xfId="19499" xr:uid="{20250568-27C7-4F37-BAEE-848528EC4164}"/>
    <cellStyle name="Total 3 5 4" xfId="19500" xr:uid="{57311657-A81C-4B46-B70F-55BD9489F42D}"/>
    <cellStyle name="Total 3 6" xfId="19501" xr:uid="{9CDB99A8-363B-4B15-9466-196D45679516}"/>
    <cellStyle name="Total 3 6 2" xfId="19502" xr:uid="{66821361-521C-4868-9D10-0F742F7CF8FF}"/>
    <cellStyle name="Total 3 6 2 2" xfId="19503" xr:uid="{AAEBC8F9-512E-48CE-9302-457CE5D922F1}"/>
    <cellStyle name="Total 3 6 3" xfId="19504" xr:uid="{F3BBB64B-B7B0-4C13-BE00-9354FEA5B381}"/>
    <cellStyle name="Total 3 6 3 2" xfId="19505" xr:uid="{26AD817B-C77B-498E-96EF-11E057AB6A2A}"/>
    <cellStyle name="Total 3 6 4" xfId="19506" xr:uid="{C75A0AED-7055-4895-A124-2197EB05F91A}"/>
    <cellStyle name="Total 3 6 4 2" xfId="19507" xr:uid="{FDEB529C-58AC-41B0-9826-687C525C3754}"/>
    <cellStyle name="Total 3 6 5" xfId="19508" xr:uid="{A66CE5BD-0FCC-4045-BC49-91CD821B2AD7}"/>
    <cellStyle name="Total 3 7" xfId="19509" xr:uid="{992CC793-1CDA-4793-910A-7C6DBB270AB9}"/>
    <cellStyle name="Total 3 7 2" xfId="19510" xr:uid="{B0A63051-5958-412A-8E37-A36055845C71}"/>
    <cellStyle name="Total 3 7 2 2" xfId="19511" xr:uid="{C34CD6AB-0990-449F-9D5F-AD647F536192}"/>
    <cellStyle name="Total 3 7 3" xfId="19512" xr:uid="{E1B6FFDD-ECE0-42B9-BBEB-C90EAD2269DA}"/>
    <cellStyle name="Total 3 7 3 2" xfId="19513" xr:uid="{C9382E00-2B73-4313-9069-D00A528847E0}"/>
    <cellStyle name="Total 3 7 4" xfId="19514" xr:uid="{921788CA-9951-4114-8146-0E210D1AF1DB}"/>
    <cellStyle name="Total 3 8" xfId="19515" xr:uid="{8C672560-CB4A-41D8-94E9-B04BD0357B70}"/>
    <cellStyle name="Total 3 8 2" xfId="19516" xr:uid="{3318B118-065F-41B6-B548-F2D5A60E0579}"/>
    <cellStyle name="Total 3 9" xfId="19517" xr:uid="{BAB0E272-75C4-4D22-AAE7-C4423BAA29EC}"/>
    <cellStyle name="Total 3 9 2" xfId="19518" xr:uid="{D5C19E95-55F1-4F18-8D29-8EA38C294036}"/>
    <cellStyle name="Total 30" xfId="3274" xr:uid="{00000000-0005-0000-0000-000061120000}"/>
    <cellStyle name="Total 30 10" xfId="19520" xr:uid="{737B45C2-CBD1-4B4B-897F-60EA22783BCB}"/>
    <cellStyle name="Total 30 11" xfId="19521" xr:uid="{AFB1CC6B-1E0D-47EE-B2CA-F7344FED54DC}"/>
    <cellStyle name="Total 30 12" xfId="19519" xr:uid="{91A7D876-6604-402A-9EA6-8AAFF45540E6}"/>
    <cellStyle name="Total 30 2" xfId="19522" xr:uid="{FD7BC9B5-13B7-411C-A824-DF61F5FE0369}"/>
    <cellStyle name="Total 30 2 2" xfId="19523" xr:uid="{8277D442-2469-4D5D-AE7B-2FBACB52B83E}"/>
    <cellStyle name="Total 30 2 2 2" xfId="19524" xr:uid="{0DC6C609-EA78-41DB-A527-CB5FBF950C28}"/>
    <cellStyle name="Total 30 2 3" xfId="19525" xr:uid="{62B7A03A-00C6-4976-AB7C-6368B0897F39}"/>
    <cellStyle name="Total 30 2 3 2" xfId="19526" xr:uid="{3AED95E6-F10C-4241-9294-9F1CD7FE98A8}"/>
    <cellStyle name="Total 30 2 4" xfId="19527" xr:uid="{9BC32061-2B8C-4B45-833C-DE2FF326E555}"/>
    <cellStyle name="Total 30 2 5" xfId="19528" xr:uid="{C7608286-9FBE-4F37-9998-BECCEF7EF679}"/>
    <cellStyle name="Total 30 3" xfId="19529" xr:uid="{B566A916-2036-46A2-BC4F-ECAE91E29E1C}"/>
    <cellStyle name="Total 30 3 2" xfId="19530" xr:uid="{E83A5C7B-1F36-4CFE-92A2-A49497515BF8}"/>
    <cellStyle name="Total 30 3 2 2" xfId="19531" xr:uid="{CF1656E0-957E-428D-BC28-2F5FE3F3C06F}"/>
    <cellStyle name="Total 30 3 3" xfId="19532" xr:uid="{EAAB0056-947F-415B-A1AB-659AA7550A51}"/>
    <cellStyle name="Total 30 3 3 2" xfId="19533" xr:uid="{6337CB31-D70E-4616-B4A7-411AA160BDE8}"/>
    <cellStyle name="Total 30 3 4" xfId="19534" xr:uid="{79A4C621-7322-437E-9B4F-76212D0853C2}"/>
    <cellStyle name="Total 30 4" xfId="19535" xr:uid="{838FFBA7-1E1D-4005-87AC-95536F759436}"/>
    <cellStyle name="Total 30 4 2" xfId="19536" xr:uid="{777DE81D-5CE4-4D27-87C7-7D6EFC89AB82}"/>
    <cellStyle name="Total 30 4 2 2" xfId="19537" xr:uid="{E34A744E-293F-47BB-948E-56DE488CCBAB}"/>
    <cellStyle name="Total 30 4 3" xfId="19538" xr:uid="{7191CDDF-80D2-42BC-BF8A-EA8C29E925AD}"/>
    <cellStyle name="Total 30 4 3 2" xfId="19539" xr:uid="{6C9BAA7A-D83E-4B86-9D6F-53B463724FB1}"/>
    <cellStyle name="Total 30 4 4" xfId="19540" xr:uid="{0C7970D5-D17C-4DCE-BDBC-07BBA597D9AD}"/>
    <cellStyle name="Total 30 5" xfId="19541" xr:uid="{1238A454-2A89-4E46-B787-5F685D2379C0}"/>
    <cellStyle name="Total 30 5 2" xfId="19542" xr:uid="{BB413819-0FA4-45E3-9F12-4311C4DEF1F1}"/>
    <cellStyle name="Total 30 5 2 2" xfId="19543" xr:uid="{9EE3CECE-457D-4A74-87E0-E13DF386BF86}"/>
    <cellStyle name="Total 30 5 3" xfId="19544" xr:uid="{343581A7-3F19-4952-ACC5-0FD6B863B54E}"/>
    <cellStyle name="Total 30 5 3 2" xfId="19545" xr:uid="{4FAD9822-AA35-40A0-A3AA-BC971CA9689E}"/>
    <cellStyle name="Total 30 5 4" xfId="19546" xr:uid="{382E879C-722D-4F25-9084-AD978708605B}"/>
    <cellStyle name="Total 30 5 4 2" xfId="19547" xr:uid="{155D8EAC-8D73-4701-93F8-EEFB51600C1A}"/>
    <cellStyle name="Total 30 5 5" xfId="19548" xr:uid="{E81A171E-D885-4178-A32B-47DD0E6B9CED}"/>
    <cellStyle name="Total 30 6" xfId="19549" xr:uid="{457BFC8E-AA51-47BD-845B-F5D674C7835C}"/>
    <cellStyle name="Total 30 6 2" xfId="19550" xr:uid="{3658DBC9-B60D-42DB-BAAC-238A250694A9}"/>
    <cellStyle name="Total 30 6 2 2" xfId="19551" xr:uid="{6D39D4CB-C0B9-4960-B65D-31C9966991F3}"/>
    <cellStyle name="Total 30 6 3" xfId="19552" xr:uid="{BD597776-F97D-4841-BE0D-8EA819D1191D}"/>
    <cellStyle name="Total 30 6 3 2" xfId="19553" xr:uid="{E6E91A89-2167-4892-90EF-897F1F3ECEC8}"/>
    <cellStyle name="Total 30 6 4" xfId="19554" xr:uid="{3812B127-CF79-4E9F-AF02-74DFFAE20FC3}"/>
    <cellStyle name="Total 30 7" xfId="19555" xr:uid="{18C7ABD6-8190-43D1-B2D7-B4A5984B4F9F}"/>
    <cellStyle name="Total 30 7 2" xfId="19556" xr:uid="{B898F0B4-3B30-4F39-B7D5-0679F132DBC2}"/>
    <cellStyle name="Total 30 8" xfId="19557" xr:uid="{CECBE128-9789-4FBB-8D39-BECD0F049C3D}"/>
    <cellStyle name="Total 30 8 2" xfId="19558" xr:uid="{B6A02328-DA3E-46C1-A083-B155C45A820B}"/>
    <cellStyle name="Total 30 9" xfId="19559" xr:uid="{F22AC521-981F-4BE1-8B44-5D7D09A68C54}"/>
    <cellStyle name="Total 30 9 2" xfId="19560" xr:uid="{6146B36B-7AEB-4F42-9F57-45CC4118DC64}"/>
    <cellStyle name="Total 31" xfId="3275" xr:uid="{00000000-0005-0000-0000-000062120000}"/>
    <cellStyle name="Total 31 10" xfId="19562" xr:uid="{70587404-3A35-438A-92CC-E7E4B5AA1A84}"/>
    <cellStyle name="Total 31 11" xfId="19563" xr:uid="{76E0E9CA-8946-4722-BA81-DF259F60579E}"/>
    <cellStyle name="Total 31 12" xfId="19561" xr:uid="{1F883F4B-B7D9-46FB-B113-001EF6F6C4CD}"/>
    <cellStyle name="Total 31 2" xfId="19564" xr:uid="{12A5450D-AB95-4A2D-B5C1-6887A1FB334E}"/>
    <cellStyle name="Total 31 2 2" xfId="19565" xr:uid="{424A6B55-DD0B-468F-9F5F-332B1C33F834}"/>
    <cellStyle name="Total 31 2 2 2" xfId="19566" xr:uid="{5425FAF3-1AA6-423E-BA8F-8AA43E470687}"/>
    <cellStyle name="Total 31 2 3" xfId="19567" xr:uid="{73D718E9-D8EB-4C66-AAA0-CB445DE00C98}"/>
    <cellStyle name="Total 31 2 3 2" xfId="19568" xr:uid="{45F748EB-FB33-4C5C-8A58-B6DA866986D2}"/>
    <cellStyle name="Total 31 2 4" xfId="19569" xr:uid="{539048AD-3EF9-4D11-BC48-DFAA062B72E7}"/>
    <cellStyle name="Total 31 2 5" xfId="19570" xr:uid="{6B0A9F1B-CA75-4D86-8A97-DCAD0627B283}"/>
    <cellStyle name="Total 31 3" xfId="19571" xr:uid="{77DBE614-DD2B-4B05-8421-8FA7B4CA364C}"/>
    <cellStyle name="Total 31 3 2" xfId="19572" xr:uid="{043E3F35-2499-4DAD-9883-72BBF29B6BEF}"/>
    <cellStyle name="Total 31 3 2 2" xfId="19573" xr:uid="{C21B0833-C790-4DCC-97B1-39219F160034}"/>
    <cellStyle name="Total 31 3 3" xfId="19574" xr:uid="{335963B6-B149-42CB-8879-1A05C2DABD2B}"/>
    <cellStyle name="Total 31 3 3 2" xfId="19575" xr:uid="{DC9E95B5-C625-429E-97B8-4483DFDE4210}"/>
    <cellStyle name="Total 31 3 4" xfId="19576" xr:uid="{52A77765-55AF-4363-BABB-1366E712511B}"/>
    <cellStyle name="Total 31 4" xfId="19577" xr:uid="{03640318-3F5D-4E31-BFAF-0B3FBE3109E3}"/>
    <cellStyle name="Total 31 4 2" xfId="19578" xr:uid="{C7D72C04-628D-43D5-97F8-E6468419B91D}"/>
    <cellStyle name="Total 31 4 2 2" xfId="19579" xr:uid="{58BA757D-729C-449A-99B3-2DDDE9E340B5}"/>
    <cellStyle name="Total 31 4 3" xfId="19580" xr:uid="{45977338-1D3A-4D62-8CA8-BA06A53FFB54}"/>
    <cellStyle name="Total 31 4 3 2" xfId="19581" xr:uid="{6974E0DE-1B6B-42F4-AFB4-89FEE7452077}"/>
    <cellStyle name="Total 31 4 4" xfId="19582" xr:uid="{683B98BB-3FD7-40BC-A8B9-8E5E97327BFF}"/>
    <cellStyle name="Total 31 5" xfId="19583" xr:uid="{2F1163C4-3A7C-4760-82D8-EAB2F224F320}"/>
    <cellStyle name="Total 31 5 2" xfId="19584" xr:uid="{D6917FC1-7CA3-4044-A74F-4D5CCF48AF10}"/>
    <cellStyle name="Total 31 5 2 2" xfId="19585" xr:uid="{2EC6368B-7A81-4414-A520-66DEF6A95742}"/>
    <cellStyle name="Total 31 5 3" xfId="19586" xr:uid="{145E6E0E-8BD7-4F3A-82A0-40024E949CFC}"/>
    <cellStyle name="Total 31 5 3 2" xfId="19587" xr:uid="{CA4D6F85-9689-43CA-AA4C-DFC52232BB91}"/>
    <cellStyle name="Total 31 5 4" xfId="19588" xr:uid="{E1DFA7BB-3486-4CDA-B10D-1B69688DE5E1}"/>
    <cellStyle name="Total 31 5 4 2" xfId="19589" xr:uid="{C8B00EC2-30D0-4847-95EC-57A0CDDB65E9}"/>
    <cellStyle name="Total 31 5 5" xfId="19590" xr:uid="{DF9C9786-4408-4204-8BC4-109FC418350F}"/>
    <cellStyle name="Total 31 6" xfId="19591" xr:uid="{2F2C2854-FE03-4981-8364-82E57D294230}"/>
    <cellStyle name="Total 31 6 2" xfId="19592" xr:uid="{8A2BC7EA-5256-407D-B419-F9E00EA485F0}"/>
    <cellStyle name="Total 31 6 2 2" xfId="19593" xr:uid="{285DAA0C-2D0F-4ABA-B3A4-50F393A22B21}"/>
    <cellStyle name="Total 31 6 3" xfId="19594" xr:uid="{B4A233F0-812E-43E6-9638-C65B3EF0109F}"/>
    <cellStyle name="Total 31 6 3 2" xfId="19595" xr:uid="{3E4926EB-4F4C-4E37-A9B9-B8CB2B30AC89}"/>
    <cellStyle name="Total 31 6 4" xfId="19596" xr:uid="{D61CA86E-E196-4C73-91CF-F94E30E65154}"/>
    <cellStyle name="Total 31 7" xfId="19597" xr:uid="{6C9C45A6-0842-40D4-98A7-38F44DAF9C2F}"/>
    <cellStyle name="Total 31 7 2" xfId="19598" xr:uid="{FD9DBF65-AC11-4DF5-930D-86893CCDED81}"/>
    <cellStyle name="Total 31 8" xfId="19599" xr:uid="{68D5910D-29DD-42C7-B1A3-BBF87DE3BC30}"/>
    <cellStyle name="Total 31 8 2" xfId="19600" xr:uid="{3D937FCA-FFB8-4BEA-BB5B-6D4F581CB7D8}"/>
    <cellStyle name="Total 31 9" xfId="19601" xr:uid="{D6B6286D-ADF2-47C7-9144-C5F2CE685614}"/>
    <cellStyle name="Total 31 9 2" xfId="19602" xr:uid="{F7A66790-8371-483C-9988-FCDE6C7E6C15}"/>
    <cellStyle name="Total 32" xfId="3276" xr:uid="{00000000-0005-0000-0000-000063120000}"/>
    <cellStyle name="Total 32 10" xfId="19604" xr:uid="{1082DD17-0C96-4287-B294-340F6ED90060}"/>
    <cellStyle name="Total 32 11" xfId="19605" xr:uid="{40FCCBA9-DD93-4D91-85FF-88BF72D9A9E4}"/>
    <cellStyle name="Total 32 12" xfId="19603" xr:uid="{04AA63F4-E48D-42D0-B8FA-B971D7AD751C}"/>
    <cellStyle name="Total 32 2" xfId="19606" xr:uid="{9F45C878-EA27-448E-9C0A-BA51B0151A8E}"/>
    <cellStyle name="Total 32 2 2" xfId="19607" xr:uid="{18A2D7F5-19A9-46A4-B12B-0D6BE8704BEC}"/>
    <cellStyle name="Total 32 2 2 2" xfId="19608" xr:uid="{BA9E1328-B770-434A-89BF-28933B246757}"/>
    <cellStyle name="Total 32 2 3" xfId="19609" xr:uid="{1FE580D6-A620-4DE8-B182-C0AD879CC1B9}"/>
    <cellStyle name="Total 32 2 3 2" xfId="19610" xr:uid="{6D7D1C7A-21FC-4656-AC55-6533DD7DEC3A}"/>
    <cellStyle name="Total 32 2 4" xfId="19611" xr:uid="{EC842BCB-8D07-4A85-B096-7FECE5F802DA}"/>
    <cellStyle name="Total 32 2 5" xfId="19612" xr:uid="{0DE86D2C-F665-4BEE-9A1E-2C23D7A39A49}"/>
    <cellStyle name="Total 32 3" xfId="19613" xr:uid="{45D6258D-CE70-459A-9D62-CC808601FB2C}"/>
    <cellStyle name="Total 32 3 2" xfId="19614" xr:uid="{AF7E0A81-A9B0-4E13-B82B-58CE91EEEF5A}"/>
    <cellStyle name="Total 32 3 2 2" xfId="19615" xr:uid="{4583F877-7A87-4EC7-BF3E-13B864E4379C}"/>
    <cellStyle name="Total 32 3 3" xfId="19616" xr:uid="{0A10BA77-4B5F-46F2-B525-3B42098EE5BE}"/>
    <cellStyle name="Total 32 3 3 2" xfId="19617" xr:uid="{F87A2CDB-86AC-49AF-A0ED-A636DA3A15BE}"/>
    <cellStyle name="Total 32 3 4" xfId="19618" xr:uid="{2D2A5B9F-AC4E-4FB9-B617-E84B94405BF8}"/>
    <cellStyle name="Total 32 4" xfId="19619" xr:uid="{A8E14D59-7356-4F96-803A-6EE97275B3C4}"/>
    <cellStyle name="Total 32 4 2" xfId="19620" xr:uid="{50F1A47D-7B26-4238-AE44-E2E17AB586D5}"/>
    <cellStyle name="Total 32 4 2 2" xfId="19621" xr:uid="{46DB608D-C1FF-4E73-B09B-FD55C4467A0A}"/>
    <cellStyle name="Total 32 4 3" xfId="19622" xr:uid="{F4F86CB2-E390-4955-9C0C-03CCC9B50C7C}"/>
    <cellStyle name="Total 32 4 3 2" xfId="19623" xr:uid="{6CC1BEE6-23E6-49EE-8AC3-FE1C70B44654}"/>
    <cellStyle name="Total 32 4 4" xfId="19624" xr:uid="{DFD42C2D-F335-47AB-80FE-96928285FFC5}"/>
    <cellStyle name="Total 32 5" xfId="19625" xr:uid="{595F7E8F-FB9B-43CA-8268-1FE162E7F991}"/>
    <cellStyle name="Total 32 5 2" xfId="19626" xr:uid="{6E9308CA-49D6-42F0-9751-EDF6BAD58CD8}"/>
    <cellStyle name="Total 32 5 2 2" xfId="19627" xr:uid="{7C15FA06-BBCE-4FAC-BAF8-B6C3ED862DE2}"/>
    <cellStyle name="Total 32 5 3" xfId="19628" xr:uid="{3FB61B11-1BF4-4F72-B8CA-C7154D926750}"/>
    <cellStyle name="Total 32 5 3 2" xfId="19629" xr:uid="{1D15CED5-FC0C-4521-9705-8D95827056BD}"/>
    <cellStyle name="Total 32 5 4" xfId="19630" xr:uid="{E76BF359-B25D-4A35-97AF-2023A1B8F6E7}"/>
    <cellStyle name="Total 32 5 4 2" xfId="19631" xr:uid="{793D4985-F19A-4588-ADB4-5AC2D297848A}"/>
    <cellStyle name="Total 32 5 5" xfId="19632" xr:uid="{E81561EA-B6B1-4B08-9455-B24483E9363B}"/>
    <cellStyle name="Total 32 6" xfId="19633" xr:uid="{13546C54-07BA-4038-B9B1-1202B07986B4}"/>
    <cellStyle name="Total 32 6 2" xfId="19634" xr:uid="{A5A92C8A-6432-4399-A44E-7394F2E700FD}"/>
    <cellStyle name="Total 32 6 2 2" xfId="19635" xr:uid="{C1502658-1693-43FE-9178-2A3A6EB89E05}"/>
    <cellStyle name="Total 32 6 3" xfId="19636" xr:uid="{DFE8018D-9326-4196-AC62-789FFA734E6E}"/>
    <cellStyle name="Total 32 6 3 2" xfId="19637" xr:uid="{B1D2DCD3-40B9-485F-9BF5-4F6CAE33BAAD}"/>
    <cellStyle name="Total 32 6 4" xfId="19638" xr:uid="{1F0AF0C8-C2E8-4D08-9D95-E80E7F49C670}"/>
    <cellStyle name="Total 32 7" xfId="19639" xr:uid="{8EECF332-4455-4FB0-B1ED-A2F4C6C70EC6}"/>
    <cellStyle name="Total 32 7 2" xfId="19640" xr:uid="{106975B8-A148-4B0A-B370-BBEB150F2ED4}"/>
    <cellStyle name="Total 32 8" xfId="19641" xr:uid="{C21219F6-A2EC-4FED-9EB6-4891064F79F3}"/>
    <cellStyle name="Total 32 8 2" xfId="19642" xr:uid="{9502A182-E33C-42C8-9F69-3FB5C97B08D6}"/>
    <cellStyle name="Total 32 9" xfId="19643" xr:uid="{0CAD6555-105B-40C5-BFE3-93AF68058F1C}"/>
    <cellStyle name="Total 32 9 2" xfId="19644" xr:uid="{994ED4A6-F709-4F81-8F04-89DB0FD2DC5D}"/>
    <cellStyle name="Total 33" xfId="3277" xr:uid="{00000000-0005-0000-0000-000064120000}"/>
    <cellStyle name="Total 33 10" xfId="19646" xr:uid="{EC0CD4EB-3289-45EA-99DB-1B946F377135}"/>
    <cellStyle name="Total 33 11" xfId="19647" xr:uid="{4FAED777-D36A-4FD4-893A-28C3E5AB5666}"/>
    <cellStyle name="Total 33 12" xfId="19645" xr:uid="{351B03BA-EC8E-440B-8D07-A9676C25FE42}"/>
    <cellStyle name="Total 33 2" xfId="19648" xr:uid="{C838F377-94FC-4CC7-A745-CBD680F69C1B}"/>
    <cellStyle name="Total 33 2 2" xfId="19649" xr:uid="{CD9DD313-BE50-4C7E-98C7-79C19A03B26B}"/>
    <cellStyle name="Total 33 2 2 2" xfId="19650" xr:uid="{EC663C4B-44EA-4F58-960A-F02152ADDF36}"/>
    <cellStyle name="Total 33 2 3" xfId="19651" xr:uid="{DE4AF46A-1216-434B-852B-6B4B5DA3BC09}"/>
    <cellStyle name="Total 33 2 3 2" xfId="19652" xr:uid="{21284FBF-497E-4E7D-86C3-0E7271324F5A}"/>
    <cellStyle name="Total 33 2 4" xfId="19653" xr:uid="{FB1CE203-B794-43BD-B827-680F9CF26F6A}"/>
    <cellStyle name="Total 33 2 5" xfId="19654" xr:uid="{4A4A8B60-1140-4669-A972-DA7DC782EC91}"/>
    <cellStyle name="Total 33 3" xfId="19655" xr:uid="{57D42F02-A4A1-412A-8693-4C41717C7A50}"/>
    <cellStyle name="Total 33 3 2" xfId="19656" xr:uid="{BA93E8E0-7674-495F-9034-3DEBF407852E}"/>
    <cellStyle name="Total 33 3 2 2" xfId="19657" xr:uid="{35244C2A-3AE4-4A2D-B256-801C0B303C53}"/>
    <cellStyle name="Total 33 3 3" xfId="19658" xr:uid="{2C644A8B-BAF1-48D8-8F53-2FF794743CBC}"/>
    <cellStyle name="Total 33 3 3 2" xfId="19659" xr:uid="{0359492E-E04C-47E0-860D-13436C0E506A}"/>
    <cellStyle name="Total 33 3 4" xfId="19660" xr:uid="{478BAB31-04AB-4AB2-8A03-8389A7E5E1B3}"/>
    <cellStyle name="Total 33 4" xfId="19661" xr:uid="{991B5F31-C7B7-482E-9C08-DE3B73766A07}"/>
    <cellStyle name="Total 33 4 2" xfId="19662" xr:uid="{B4069EBA-72D8-4035-9A7A-1EFF3EB5C5F3}"/>
    <cellStyle name="Total 33 4 2 2" xfId="19663" xr:uid="{ACFCC043-51C3-4601-8BAC-7419A2542A0F}"/>
    <cellStyle name="Total 33 4 3" xfId="19664" xr:uid="{E9EE4992-BC58-4B17-A48C-3CDD0BC379FC}"/>
    <cellStyle name="Total 33 4 3 2" xfId="19665" xr:uid="{7674E983-B471-4327-A724-BD7BE126A0A7}"/>
    <cellStyle name="Total 33 4 4" xfId="19666" xr:uid="{005A76FD-E026-4596-9198-3ACD1D065BCF}"/>
    <cellStyle name="Total 33 5" xfId="19667" xr:uid="{60DA45F6-5A1E-4D72-A74C-A6D2AB7CDA44}"/>
    <cellStyle name="Total 33 5 2" xfId="19668" xr:uid="{BF2C9088-FC0E-41C2-88F2-6DBF10F5902D}"/>
    <cellStyle name="Total 33 5 2 2" xfId="19669" xr:uid="{47AF6318-03F1-43EF-AE73-6FE6D2B009C0}"/>
    <cellStyle name="Total 33 5 3" xfId="19670" xr:uid="{4D697F9D-4497-4760-91CB-651DCA7B9894}"/>
    <cellStyle name="Total 33 5 3 2" xfId="19671" xr:uid="{0DC2B5F4-F5B2-48FE-BD8F-4180E881FBBE}"/>
    <cellStyle name="Total 33 5 4" xfId="19672" xr:uid="{9FFB5EF9-0DC3-4AD7-AA90-E279BD431A4A}"/>
    <cellStyle name="Total 33 5 4 2" xfId="19673" xr:uid="{EFB65AA5-CCA0-48B9-B05D-8B274322E6D3}"/>
    <cellStyle name="Total 33 5 5" xfId="19674" xr:uid="{052AEE8D-BD43-47F9-ADA6-B69D8C12612E}"/>
    <cellStyle name="Total 33 6" xfId="19675" xr:uid="{B98E6170-C011-4F24-8B51-4A54611D9110}"/>
    <cellStyle name="Total 33 6 2" xfId="19676" xr:uid="{87D309A5-BCBC-4275-A544-5AADD61CB264}"/>
    <cellStyle name="Total 33 6 2 2" xfId="19677" xr:uid="{9ADCBAA5-9BBD-4AF5-BB1F-434A76D1EC21}"/>
    <cellStyle name="Total 33 6 3" xfId="19678" xr:uid="{060AE77C-4BA3-44C4-904C-61B1908E0A0C}"/>
    <cellStyle name="Total 33 6 3 2" xfId="19679" xr:uid="{D5C3881E-9448-4FBA-856E-714F3DC5CBEA}"/>
    <cellStyle name="Total 33 6 4" xfId="19680" xr:uid="{06E791D7-6B02-421A-8757-0F3979363A74}"/>
    <cellStyle name="Total 33 7" xfId="19681" xr:uid="{D4C59503-C7C1-42DB-B98F-7A1710F00729}"/>
    <cellStyle name="Total 33 7 2" xfId="19682" xr:uid="{7F468720-4AB0-4D58-88E1-8EAE2557C581}"/>
    <cellStyle name="Total 33 8" xfId="19683" xr:uid="{3E13F4D0-99E6-4E29-81F3-DD26A7922C05}"/>
    <cellStyle name="Total 33 8 2" xfId="19684" xr:uid="{670DB190-5C7C-497D-9121-F6F7698F77D6}"/>
    <cellStyle name="Total 33 9" xfId="19685" xr:uid="{1E0540EC-4FFB-43FC-A741-40C9B1EB3F78}"/>
    <cellStyle name="Total 33 9 2" xfId="19686" xr:uid="{5286D83E-28EC-4075-8D2E-F9033F983EB7}"/>
    <cellStyle name="Total 34" xfId="3278" xr:uid="{00000000-0005-0000-0000-000065120000}"/>
    <cellStyle name="Total 34 10" xfId="19688" xr:uid="{930B8B72-D0C6-443E-A51C-710A039E7111}"/>
    <cellStyle name="Total 34 11" xfId="19689" xr:uid="{C5ACF75A-DF3F-4B66-90A0-CDF29DAF3FE0}"/>
    <cellStyle name="Total 34 12" xfId="19687" xr:uid="{9413B1BD-A249-4001-B9B6-B1A756F7D2E3}"/>
    <cellStyle name="Total 34 2" xfId="19690" xr:uid="{4DE520AC-6C94-4DE1-8AFA-55EEF6A71D82}"/>
    <cellStyle name="Total 34 2 2" xfId="19691" xr:uid="{17F4C72A-4E53-480A-8A87-5BA9EC3BCD8F}"/>
    <cellStyle name="Total 34 2 2 2" xfId="19692" xr:uid="{2D91F21B-DD5F-411B-B83F-E1D41283EA95}"/>
    <cellStyle name="Total 34 2 3" xfId="19693" xr:uid="{5BDC9219-E757-49CE-92B9-FB75B589972D}"/>
    <cellStyle name="Total 34 2 3 2" xfId="19694" xr:uid="{8048AA26-F34C-43D5-BEDC-B866BEF444D8}"/>
    <cellStyle name="Total 34 2 4" xfId="19695" xr:uid="{C59A2AB0-DE44-49FD-A40B-E135DD62AE4C}"/>
    <cellStyle name="Total 34 2 5" xfId="19696" xr:uid="{29AD9AC2-43B3-43B3-85C2-DB54D603A505}"/>
    <cellStyle name="Total 34 3" xfId="19697" xr:uid="{BF690AC8-92F8-4D63-B5F2-3A71F3CEB31E}"/>
    <cellStyle name="Total 34 3 2" xfId="19698" xr:uid="{58022B4D-8763-4427-87CC-53F819E2EBC6}"/>
    <cellStyle name="Total 34 3 2 2" xfId="19699" xr:uid="{B5685E68-B49F-4241-A358-87E97C45BE53}"/>
    <cellStyle name="Total 34 3 3" xfId="19700" xr:uid="{8B3428BA-0487-4A0F-9879-8C0372C78FB6}"/>
    <cellStyle name="Total 34 3 3 2" xfId="19701" xr:uid="{7E2455B5-C9B0-4935-BB65-EECD38519C3C}"/>
    <cellStyle name="Total 34 3 4" xfId="19702" xr:uid="{78377E31-DD05-416F-9BB9-B81AEBA80E43}"/>
    <cellStyle name="Total 34 4" xfId="19703" xr:uid="{274E70FA-1F1C-4E0B-A9D9-CC18B7EA2E93}"/>
    <cellStyle name="Total 34 4 2" xfId="19704" xr:uid="{D05DA466-EDFC-47FA-B1EC-D299C9A633B1}"/>
    <cellStyle name="Total 34 4 2 2" xfId="19705" xr:uid="{809F7B4C-444F-458D-B162-81A6F2E9C9C2}"/>
    <cellStyle name="Total 34 4 3" xfId="19706" xr:uid="{DF8641F3-FB7B-40D0-A2E1-8BEBFE190436}"/>
    <cellStyle name="Total 34 4 3 2" xfId="19707" xr:uid="{9436C0FA-74BD-454D-BB64-D04261BD1D8C}"/>
    <cellStyle name="Total 34 4 4" xfId="19708" xr:uid="{A5E69C12-D752-4BC5-B537-8696D1EB9AE8}"/>
    <cellStyle name="Total 34 5" xfId="19709" xr:uid="{16FB6C51-FDB6-4074-9DBD-CB71B349C871}"/>
    <cellStyle name="Total 34 5 2" xfId="19710" xr:uid="{E0AE5DFA-FB9B-436D-93D6-9F99BE141A2F}"/>
    <cellStyle name="Total 34 5 2 2" xfId="19711" xr:uid="{99DB3107-87E0-4762-83A6-508283183B67}"/>
    <cellStyle name="Total 34 5 3" xfId="19712" xr:uid="{023E3E29-B17C-4EF7-A884-C6CB86080886}"/>
    <cellStyle name="Total 34 5 3 2" xfId="19713" xr:uid="{B7D150FD-9488-4AE4-BD47-DFFE1EE70E54}"/>
    <cellStyle name="Total 34 5 4" xfId="19714" xr:uid="{B603A7C9-AF9A-41DB-9924-54D78CF57AAC}"/>
    <cellStyle name="Total 34 5 4 2" xfId="19715" xr:uid="{0C346C47-EB4E-46ED-9154-E93615628B47}"/>
    <cellStyle name="Total 34 5 5" xfId="19716" xr:uid="{9FC36281-E0F4-4386-B12C-8C42ECF258DA}"/>
    <cellStyle name="Total 34 6" xfId="19717" xr:uid="{F6EA2E9B-B7D0-4F02-934F-CF002DD59032}"/>
    <cellStyle name="Total 34 6 2" xfId="19718" xr:uid="{9869FD4B-DA57-4AB1-810E-51D4CDB31520}"/>
    <cellStyle name="Total 34 6 2 2" xfId="19719" xr:uid="{F1044D5A-DBD3-47C0-99D0-7465709BAD0C}"/>
    <cellStyle name="Total 34 6 3" xfId="19720" xr:uid="{0B0FE79A-F79B-4560-A2E5-DEFA60675F74}"/>
    <cellStyle name="Total 34 6 3 2" xfId="19721" xr:uid="{21DD797D-77C7-4874-8F44-21FE382E0366}"/>
    <cellStyle name="Total 34 6 4" xfId="19722" xr:uid="{44BCE56E-CFD7-4110-9E49-F84609BF80F9}"/>
    <cellStyle name="Total 34 7" xfId="19723" xr:uid="{6F4AF277-E7A4-4CC0-81F5-2A5E8C2472E6}"/>
    <cellStyle name="Total 34 7 2" xfId="19724" xr:uid="{61B99FEC-10AB-4C13-9EFF-C212E3F56AB1}"/>
    <cellStyle name="Total 34 8" xfId="19725" xr:uid="{97B038D9-F4B6-48DE-BBCF-274F0D5E1373}"/>
    <cellStyle name="Total 34 8 2" xfId="19726" xr:uid="{1F2FBBF7-2949-483E-BE3D-1C3B25BD4E06}"/>
    <cellStyle name="Total 34 9" xfId="19727" xr:uid="{C115918A-3E4E-40E1-885E-84B442171B47}"/>
    <cellStyle name="Total 34 9 2" xfId="19728" xr:uid="{FCC140D7-006A-4A0C-A642-A772442BFF05}"/>
    <cellStyle name="Total 35" xfId="3279" xr:uid="{00000000-0005-0000-0000-000066120000}"/>
    <cellStyle name="Total 35 10" xfId="19730" xr:uid="{7AF7C39D-4E3A-4D99-9C67-79635880D390}"/>
    <cellStyle name="Total 35 11" xfId="19731" xr:uid="{DF175C59-58DD-4899-B631-234349F237CB}"/>
    <cellStyle name="Total 35 12" xfId="19729" xr:uid="{0329B470-629F-4EFD-9F2F-4919B0DE3CB2}"/>
    <cellStyle name="Total 35 2" xfId="19732" xr:uid="{DF0C48B5-9F27-411E-B440-E965455CCA75}"/>
    <cellStyle name="Total 35 2 2" xfId="19733" xr:uid="{CF84B78D-0727-4B19-8EFD-AE0097DD73ED}"/>
    <cellStyle name="Total 35 2 2 2" xfId="19734" xr:uid="{B28EE21E-203A-46E4-845A-02D1665867D8}"/>
    <cellStyle name="Total 35 2 3" xfId="19735" xr:uid="{3BDC40B8-C61F-4BF0-A5F2-572F2A15480F}"/>
    <cellStyle name="Total 35 2 3 2" xfId="19736" xr:uid="{16BABFD4-9C0D-4530-B6DB-7FD3E2B25A20}"/>
    <cellStyle name="Total 35 2 4" xfId="19737" xr:uid="{3E7790A6-6B24-49AA-B368-141DCC697927}"/>
    <cellStyle name="Total 35 2 5" xfId="19738" xr:uid="{7972CAC8-EDF2-4B81-AAFE-9427DF89324C}"/>
    <cellStyle name="Total 35 3" xfId="19739" xr:uid="{2589B218-40D5-4107-B8D5-2492E8952F16}"/>
    <cellStyle name="Total 35 3 2" xfId="19740" xr:uid="{5CDF1B13-38F1-4F2C-8F63-A8E288577B0A}"/>
    <cellStyle name="Total 35 3 2 2" xfId="19741" xr:uid="{87046CD9-B9F9-44CB-A7BA-F8E4D773CED5}"/>
    <cellStyle name="Total 35 3 3" xfId="19742" xr:uid="{985584FF-3BB4-4C8B-A784-8A3D783E365F}"/>
    <cellStyle name="Total 35 3 3 2" xfId="19743" xr:uid="{BEC1DB37-C184-4B31-ACA0-C43FC47F7453}"/>
    <cellStyle name="Total 35 3 4" xfId="19744" xr:uid="{88BC60CD-FCA8-4213-AE92-509DB6057E13}"/>
    <cellStyle name="Total 35 4" xfId="19745" xr:uid="{5C42F6C1-5426-467B-B183-C042911DA1AF}"/>
    <cellStyle name="Total 35 4 2" xfId="19746" xr:uid="{40D5180C-385C-41CE-BF13-C76FECA8CFDB}"/>
    <cellStyle name="Total 35 4 2 2" xfId="19747" xr:uid="{109B3C19-206A-4944-A5B1-7920F013938A}"/>
    <cellStyle name="Total 35 4 3" xfId="19748" xr:uid="{567851F8-CED1-452C-9E0F-682459B6C916}"/>
    <cellStyle name="Total 35 4 3 2" xfId="19749" xr:uid="{71E84E50-0D97-4F9D-979D-2BC6B80C58DB}"/>
    <cellStyle name="Total 35 4 4" xfId="19750" xr:uid="{B0D0CF10-5598-4D3E-91FC-E8BF05F0DCA1}"/>
    <cellStyle name="Total 35 5" xfId="19751" xr:uid="{DE992268-52FB-4663-BCAC-D7F4FA8F034F}"/>
    <cellStyle name="Total 35 5 2" xfId="19752" xr:uid="{E0B02038-5111-4801-BC48-DE4655390358}"/>
    <cellStyle name="Total 35 5 2 2" xfId="19753" xr:uid="{2C2A0C46-368B-4A7F-B145-CEFFD576A44C}"/>
    <cellStyle name="Total 35 5 3" xfId="19754" xr:uid="{E881E7EE-5119-4625-A05A-D6A2402CF80E}"/>
    <cellStyle name="Total 35 5 3 2" xfId="19755" xr:uid="{7C3A959C-AB63-4CC2-AC69-7A135944DFBD}"/>
    <cellStyle name="Total 35 5 4" xfId="19756" xr:uid="{33B539F5-CA0A-416A-986C-C47C8D8DF761}"/>
    <cellStyle name="Total 35 5 4 2" xfId="19757" xr:uid="{879FF185-0074-464A-A562-1B1DD2A65E40}"/>
    <cellStyle name="Total 35 5 5" xfId="19758" xr:uid="{D72514B6-2668-46C0-A335-7868C780B262}"/>
    <cellStyle name="Total 35 6" xfId="19759" xr:uid="{10F8BAA7-D35B-47C9-92D2-1C45BDD938AB}"/>
    <cellStyle name="Total 35 6 2" xfId="19760" xr:uid="{9768241A-EB78-4555-BDAC-34EEB4051471}"/>
    <cellStyle name="Total 35 6 2 2" xfId="19761" xr:uid="{5EDA85F4-BEEB-4B89-87D8-F64373D469A9}"/>
    <cellStyle name="Total 35 6 3" xfId="19762" xr:uid="{560A6B1E-A26D-4EAC-964C-51C47B91DEB0}"/>
    <cellStyle name="Total 35 6 3 2" xfId="19763" xr:uid="{A09E6B14-E2D1-43DB-803D-A37D129B5016}"/>
    <cellStyle name="Total 35 6 4" xfId="19764" xr:uid="{8F43CD4B-BDA1-44F4-8F6F-B27F95F12EFE}"/>
    <cellStyle name="Total 35 7" xfId="19765" xr:uid="{2C27508B-D88C-4CC3-9EF9-54D853082583}"/>
    <cellStyle name="Total 35 7 2" xfId="19766" xr:uid="{38EB9211-0522-4828-A7D2-4852CF07787E}"/>
    <cellStyle name="Total 35 8" xfId="19767" xr:uid="{482D81DE-700D-41EF-B348-E0B5910B3D5A}"/>
    <cellStyle name="Total 35 8 2" xfId="19768" xr:uid="{EFFCDBF5-5AF4-470B-985A-C1554D94165C}"/>
    <cellStyle name="Total 35 9" xfId="19769" xr:uid="{201116E9-01C0-4A48-8948-E58ED95D0DEE}"/>
    <cellStyle name="Total 35 9 2" xfId="19770" xr:uid="{F5C68240-9AD5-4F2C-B626-054A45C220B7}"/>
    <cellStyle name="Total 36" xfId="3280" xr:uid="{00000000-0005-0000-0000-000067120000}"/>
    <cellStyle name="Total 36 10" xfId="19772" xr:uid="{4CB5974D-DECF-4F61-9AD3-600602AC7E94}"/>
    <cellStyle name="Total 36 11" xfId="19773" xr:uid="{28979077-4663-4C49-8127-4EE499FFC59D}"/>
    <cellStyle name="Total 36 12" xfId="19771" xr:uid="{3EC5B004-8EDE-49DF-BCB3-AE5C20E6769C}"/>
    <cellStyle name="Total 36 2" xfId="19774" xr:uid="{47D98F08-4D09-4C30-A623-AC4F57D680E4}"/>
    <cellStyle name="Total 36 2 2" xfId="19775" xr:uid="{10013515-3890-4CF3-8081-EBF9997DFCB6}"/>
    <cellStyle name="Total 36 2 2 2" xfId="19776" xr:uid="{004E147D-110D-43CC-ABCC-672AB3F7A977}"/>
    <cellStyle name="Total 36 2 3" xfId="19777" xr:uid="{E51BA648-23CE-4477-833D-F08654EC3388}"/>
    <cellStyle name="Total 36 2 3 2" xfId="19778" xr:uid="{108B6ACE-331B-4D6F-8B7F-4489124FF252}"/>
    <cellStyle name="Total 36 2 4" xfId="19779" xr:uid="{F54A36D1-DAF5-4325-8F77-31A21D27ED8B}"/>
    <cellStyle name="Total 36 2 5" xfId="19780" xr:uid="{DF88F9AA-C947-4DD9-A36D-BD8F2A173DF5}"/>
    <cellStyle name="Total 36 3" xfId="19781" xr:uid="{134A8D2E-5D25-4BAC-9832-73B58C2F8167}"/>
    <cellStyle name="Total 36 3 2" xfId="19782" xr:uid="{A784D1DF-4B43-47E9-8F6B-D782BB39FB56}"/>
    <cellStyle name="Total 36 3 2 2" xfId="19783" xr:uid="{E7BF7575-69DC-44A6-BCAB-F6CAEF57FE85}"/>
    <cellStyle name="Total 36 3 3" xfId="19784" xr:uid="{8DB8A62A-115B-41DF-865D-341B77C576A7}"/>
    <cellStyle name="Total 36 3 3 2" xfId="19785" xr:uid="{349B1D0B-AC89-41CB-AEED-6A00FE485A7F}"/>
    <cellStyle name="Total 36 3 4" xfId="19786" xr:uid="{7FB0E011-4C81-417A-AD17-AEF6877D5FB0}"/>
    <cellStyle name="Total 36 4" xfId="19787" xr:uid="{9F486E0B-443F-4BFC-8BB1-A54B4525C870}"/>
    <cellStyle name="Total 36 4 2" xfId="19788" xr:uid="{03A00A47-37A5-4021-A1E4-9747CEAE46D9}"/>
    <cellStyle name="Total 36 4 2 2" xfId="19789" xr:uid="{03F265DB-9F0A-4439-AC80-18400451C16C}"/>
    <cellStyle name="Total 36 4 3" xfId="19790" xr:uid="{4C14D006-D92D-409B-8988-D3E5D1326A43}"/>
    <cellStyle name="Total 36 4 3 2" xfId="19791" xr:uid="{BAFDD48E-68CB-4A95-9F49-214901ACB054}"/>
    <cellStyle name="Total 36 4 4" xfId="19792" xr:uid="{549EBF2E-C188-4164-B1E9-7DA0A46A49A7}"/>
    <cellStyle name="Total 36 5" xfId="19793" xr:uid="{E9C0CD71-7F76-4D20-AAB0-0E457E37AA43}"/>
    <cellStyle name="Total 36 5 2" xfId="19794" xr:uid="{696BDC20-9832-45B4-A873-CCA741D44728}"/>
    <cellStyle name="Total 36 5 2 2" xfId="19795" xr:uid="{8D9EDE41-8496-4A8B-8E1A-9A998D2CD7E1}"/>
    <cellStyle name="Total 36 5 3" xfId="19796" xr:uid="{8BFB7A8F-D976-4208-A180-59E3D37DB03C}"/>
    <cellStyle name="Total 36 5 3 2" xfId="19797" xr:uid="{BF762534-445B-476D-83EA-F0A2C87292CC}"/>
    <cellStyle name="Total 36 5 4" xfId="19798" xr:uid="{DAF68AA9-2518-4459-87F9-F41EC3B36565}"/>
    <cellStyle name="Total 36 5 4 2" xfId="19799" xr:uid="{AA6E1880-3579-4893-82F4-77237B219FD5}"/>
    <cellStyle name="Total 36 5 5" xfId="19800" xr:uid="{2E0300A3-ABC1-4EDF-AB8B-AA7FF77CE75F}"/>
    <cellStyle name="Total 36 6" xfId="19801" xr:uid="{CBB26C73-BAD6-44A4-B0DC-475649FF174B}"/>
    <cellStyle name="Total 36 6 2" xfId="19802" xr:uid="{303DA859-080C-4987-9951-041B64B5435B}"/>
    <cellStyle name="Total 36 6 2 2" xfId="19803" xr:uid="{82A415D2-6818-441A-B1BC-AF7B8D4DB9F0}"/>
    <cellStyle name="Total 36 6 3" xfId="19804" xr:uid="{F764216E-A065-4A6D-8375-A6648D7C1026}"/>
    <cellStyle name="Total 36 6 3 2" xfId="19805" xr:uid="{FB1084EE-0338-42A0-9F9E-85294911435A}"/>
    <cellStyle name="Total 36 6 4" xfId="19806" xr:uid="{40F8257B-CB45-483A-9D51-FAAA6743CAB6}"/>
    <cellStyle name="Total 36 7" xfId="19807" xr:uid="{E7493AA2-F832-497F-8129-4FA5D32C11F0}"/>
    <cellStyle name="Total 36 7 2" xfId="19808" xr:uid="{A54FB498-FE32-45F1-ACE9-F17D9A2110D8}"/>
    <cellStyle name="Total 36 8" xfId="19809" xr:uid="{A214C437-6F6A-409F-B423-4CDC1983387A}"/>
    <cellStyle name="Total 36 8 2" xfId="19810" xr:uid="{E7C6F2CE-1E38-40D3-850E-523FF8949097}"/>
    <cellStyle name="Total 36 9" xfId="19811" xr:uid="{F766AD01-A4FC-460D-8C62-E0C479310B08}"/>
    <cellStyle name="Total 36 9 2" xfId="19812" xr:uid="{A1E1A7F5-1A54-45A7-9EA7-9826F2F08EC1}"/>
    <cellStyle name="Total 37" xfId="3281" xr:uid="{00000000-0005-0000-0000-000068120000}"/>
    <cellStyle name="Total 37 10" xfId="19814" xr:uid="{38F760DE-6301-4083-8837-9092BE17EF40}"/>
    <cellStyle name="Total 37 11" xfId="19815" xr:uid="{C30AC258-41C8-4E00-95A1-E420F9E80A85}"/>
    <cellStyle name="Total 37 12" xfId="19813" xr:uid="{FD31A40C-143A-4D2B-AF42-179F0195CAD0}"/>
    <cellStyle name="Total 37 2" xfId="19816" xr:uid="{0240C3C0-6D36-4200-8D12-A5EBD3EDA304}"/>
    <cellStyle name="Total 37 2 2" xfId="19817" xr:uid="{06EEFBF2-EA1B-4DE1-938B-9DD8EC7B9A62}"/>
    <cellStyle name="Total 37 2 2 2" xfId="19818" xr:uid="{912CF0D5-01AE-4AF8-B307-5E0C396A0235}"/>
    <cellStyle name="Total 37 2 3" xfId="19819" xr:uid="{FA97D413-3BFB-4216-B925-4DAEC5C03D23}"/>
    <cellStyle name="Total 37 2 3 2" xfId="19820" xr:uid="{85427D1E-6D1C-440C-806B-A2EFAD691777}"/>
    <cellStyle name="Total 37 2 4" xfId="19821" xr:uid="{3CEF1F26-CAF6-46AE-BF1D-953B12C44800}"/>
    <cellStyle name="Total 37 2 5" xfId="19822" xr:uid="{8101D531-E3CF-4F67-946B-9BD64B341456}"/>
    <cellStyle name="Total 37 3" xfId="19823" xr:uid="{31E70868-7AA6-4C86-8536-179BF4C6837F}"/>
    <cellStyle name="Total 37 3 2" xfId="19824" xr:uid="{5EEC4EEB-BE06-45E8-9113-64049A93E43F}"/>
    <cellStyle name="Total 37 3 2 2" xfId="19825" xr:uid="{1A138FC7-09B3-4E61-9B1D-376E6C9F0482}"/>
    <cellStyle name="Total 37 3 3" xfId="19826" xr:uid="{4646D8BB-52F6-4CDC-B825-43B3BB82D72E}"/>
    <cellStyle name="Total 37 3 3 2" xfId="19827" xr:uid="{2D26F84D-B5AD-4BCD-B357-C1B805EB4A9A}"/>
    <cellStyle name="Total 37 3 4" xfId="19828" xr:uid="{419F8674-B6DC-4B62-8D97-9AFA6CB4B526}"/>
    <cellStyle name="Total 37 4" xfId="19829" xr:uid="{CAB9906D-F27C-4D7F-B88B-2187F801697F}"/>
    <cellStyle name="Total 37 4 2" xfId="19830" xr:uid="{C1449EA6-5602-44EE-AE41-510AEFD7534F}"/>
    <cellStyle name="Total 37 4 2 2" xfId="19831" xr:uid="{07DB2741-0D71-4F77-909D-C8981E84F73C}"/>
    <cellStyle name="Total 37 4 3" xfId="19832" xr:uid="{681DD578-D788-4243-9D87-4057B006AB0D}"/>
    <cellStyle name="Total 37 4 3 2" xfId="19833" xr:uid="{459FAA19-8B66-410E-9990-38CFC9C90529}"/>
    <cellStyle name="Total 37 4 4" xfId="19834" xr:uid="{4BC4DE88-E909-43F2-B486-55EAA3EE24F8}"/>
    <cellStyle name="Total 37 5" xfId="19835" xr:uid="{0FEEE50C-A899-4ADC-B34D-622D4023BF84}"/>
    <cellStyle name="Total 37 5 2" xfId="19836" xr:uid="{AA1D0AD8-DA45-4F5A-AA85-9F0CD5D192A8}"/>
    <cellStyle name="Total 37 5 2 2" xfId="19837" xr:uid="{84DFE3F3-DA02-4A0D-BF48-96F3EAF611EA}"/>
    <cellStyle name="Total 37 5 3" xfId="19838" xr:uid="{3DE3157B-20CE-48F1-A5F9-2D715BB746E0}"/>
    <cellStyle name="Total 37 5 3 2" xfId="19839" xr:uid="{4C4A708B-EE1D-4DB2-8E77-A139E365F694}"/>
    <cellStyle name="Total 37 5 4" xfId="19840" xr:uid="{C3E8EA52-4E40-4288-BAE2-DD643BBF2499}"/>
    <cellStyle name="Total 37 5 4 2" xfId="19841" xr:uid="{2F09E68B-526F-4424-B01E-553DFD461567}"/>
    <cellStyle name="Total 37 5 5" xfId="19842" xr:uid="{E18F61C5-305E-4D30-87D3-E62619EDEECB}"/>
    <cellStyle name="Total 37 6" xfId="19843" xr:uid="{8EB6493F-83B3-4656-BDD3-3197A2CF3F84}"/>
    <cellStyle name="Total 37 6 2" xfId="19844" xr:uid="{CF55A5FF-03F5-4AD1-B9A1-EF358745C7DC}"/>
    <cellStyle name="Total 37 6 2 2" xfId="19845" xr:uid="{935DDDD2-7B33-4AEA-A9A5-988E020E2721}"/>
    <cellStyle name="Total 37 6 3" xfId="19846" xr:uid="{0CDFDABA-D15C-49B8-ADB7-1D0F0AF785D7}"/>
    <cellStyle name="Total 37 6 3 2" xfId="19847" xr:uid="{A831CA76-B131-40EE-8A1C-E3B2C7054AA8}"/>
    <cellStyle name="Total 37 6 4" xfId="19848" xr:uid="{45F2F61F-2327-4E18-AF69-F351AF34233C}"/>
    <cellStyle name="Total 37 7" xfId="19849" xr:uid="{9209299F-022F-4399-9D81-8258D81502FE}"/>
    <cellStyle name="Total 37 7 2" xfId="19850" xr:uid="{5FC479E7-790A-4EB8-87F2-D3DEF82A925E}"/>
    <cellStyle name="Total 37 8" xfId="19851" xr:uid="{75C3BBC0-7A2F-4C82-902B-2572AC44E468}"/>
    <cellStyle name="Total 37 8 2" xfId="19852" xr:uid="{2D9307DC-9B3F-439F-B465-64134DC885DC}"/>
    <cellStyle name="Total 37 9" xfId="19853" xr:uid="{06B1F2B5-05CF-449C-8CB2-35DE3C520AEE}"/>
    <cellStyle name="Total 37 9 2" xfId="19854" xr:uid="{8B0999BD-700F-4310-AFE6-FE724FB172A5}"/>
    <cellStyle name="Total 38" xfId="3282" xr:uid="{00000000-0005-0000-0000-000069120000}"/>
    <cellStyle name="Total 38 10" xfId="19856" xr:uid="{41001E00-6E5C-4973-9657-9E13EF6BC083}"/>
    <cellStyle name="Total 38 11" xfId="19857" xr:uid="{0B8D0F52-AA8D-4EEB-9931-45CC3573722D}"/>
    <cellStyle name="Total 38 12" xfId="19855" xr:uid="{CE91E640-79AD-4FE1-BB55-481DF034C38A}"/>
    <cellStyle name="Total 38 2" xfId="19858" xr:uid="{7DCE80FD-17E7-4BAD-B856-2519E358014E}"/>
    <cellStyle name="Total 38 2 2" xfId="19859" xr:uid="{F2A54D61-C6FF-424F-9236-B6C35F87FD27}"/>
    <cellStyle name="Total 38 2 2 2" xfId="19860" xr:uid="{C3AEE5A3-1D45-49D3-ABDF-1BED457CB703}"/>
    <cellStyle name="Total 38 2 3" xfId="19861" xr:uid="{249723E3-D43B-4660-B1EE-0212C188631D}"/>
    <cellStyle name="Total 38 2 3 2" xfId="19862" xr:uid="{E231368D-C55F-4361-B34A-25F94B2084A4}"/>
    <cellStyle name="Total 38 2 4" xfId="19863" xr:uid="{B4B13F86-DFE6-4FF8-A541-8217901D2DCF}"/>
    <cellStyle name="Total 38 2 5" xfId="19864" xr:uid="{2C1A02B0-A191-47A7-A837-89AD7D602D0F}"/>
    <cellStyle name="Total 38 3" xfId="19865" xr:uid="{32E0BDE6-18A0-425F-BCA6-647B1143821E}"/>
    <cellStyle name="Total 38 3 2" xfId="19866" xr:uid="{C6D51EFB-24F6-4BFA-A6FA-A9E0FDBE9BBE}"/>
    <cellStyle name="Total 38 3 2 2" xfId="19867" xr:uid="{1BC19CD9-45B2-4C3B-BF13-6C6AE5B08DA4}"/>
    <cellStyle name="Total 38 3 3" xfId="19868" xr:uid="{7A55449D-8AAA-4806-A164-AAD5FBBB014E}"/>
    <cellStyle name="Total 38 3 3 2" xfId="19869" xr:uid="{4B7E3DD6-DB6A-4843-A502-8ECE7E2A2669}"/>
    <cellStyle name="Total 38 3 4" xfId="19870" xr:uid="{00D14BEB-CD0E-4929-9665-A15D2A6C38E8}"/>
    <cellStyle name="Total 38 4" xfId="19871" xr:uid="{3D671214-BAE5-432F-BD8B-7782856EE7B5}"/>
    <cellStyle name="Total 38 4 2" xfId="19872" xr:uid="{D98AC6FB-4785-4B12-97D5-5DA59B87B15F}"/>
    <cellStyle name="Total 38 4 2 2" xfId="19873" xr:uid="{3562749C-3E39-4132-9E81-9A845F99E4A7}"/>
    <cellStyle name="Total 38 4 3" xfId="19874" xr:uid="{66ADDD72-F6D2-4A05-9880-75ADD552F056}"/>
    <cellStyle name="Total 38 4 3 2" xfId="19875" xr:uid="{AA919A49-EF11-438F-A624-C6E71D96C305}"/>
    <cellStyle name="Total 38 4 4" xfId="19876" xr:uid="{48FEFABE-A2CB-45A7-86D4-0C46E4F33B05}"/>
    <cellStyle name="Total 38 5" xfId="19877" xr:uid="{9AE2EE58-FA06-48C1-93CD-404AB0E67475}"/>
    <cellStyle name="Total 38 5 2" xfId="19878" xr:uid="{4276B243-7662-4053-A6D4-F5860C45F178}"/>
    <cellStyle name="Total 38 5 2 2" xfId="19879" xr:uid="{852F4463-A895-4F62-BC71-89760361AD5B}"/>
    <cellStyle name="Total 38 5 3" xfId="19880" xr:uid="{3F264B54-4F3E-4B52-A5B3-BF2247C4E29F}"/>
    <cellStyle name="Total 38 5 3 2" xfId="19881" xr:uid="{A2472963-06BA-4BF2-985D-61FF87C3623B}"/>
    <cellStyle name="Total 38 5 4" xfId="19882" xr:uid="{654C9605-82AB-4BF8-8411-05F34A5D50BF}"/>
    <cellStyle name="Total 38 5 4 2" xfId="19883" xr:uid="{1FC397C3-79D8-4A70-BE7A-9CCDC2B8F4EA}"/>
    <cellStyle name="Total 38 5 5" xfId="19884" xr:uid="{FF8A626A-137A-4DEC-84D0-E94A6223FB6E}"/>
    <cellStyle name="Total 38 6" xfId="19885" xr:uid="{0BE93DB4-B564-4597-8BF9-AB6D0714C1D6}"/>
    <cellStyle name="Total 38 6 2" xfId="19886" xr:uid="{FF43A5A8-525E-47E1-B03A-BCDD9E4DDDEC}"/>
    <cellStyle name="Total 38 6 2 2" xfId="19887" xr:uid="{1F5F28F7-642F-4DD8-8CCE-9D83A9A658F0}"/>
    <cellStyle name="Total 38 6 3" xfId="19888" xr:uid="{AE3485E9-61D2-4155-BA47-8AD03A7A05ED}"/>
    <cellStyle name="Total 38 6 3 2" xfId="19889" xr:uid="{17D84AEF-A4EE-4577-830C-3380799204BE}"/>
    <cellStyle name="Total 38 6 4" xfId="19890" xr:uid="{2784E589-E404-4FA7-A7FC-6825168F6EBA}"/>
    <cellStyle name="Total 38 7" xfId="19891" xr:uid="{074EF8BB-EF81-446A-A880-C491E73C77FF}"/>
    <cellStyle name="Total 38 7 2" xfId="19892" xr:uid="{3F3D877A-8B64-46F2-A861-4C00C0C5E6B0}"/>
    <cellStyle name="Total 38 8" xfId="19893" xr:uid="{DFF848E5-5899-4070-966A-63E33FE9F840}"/>
    <cellStyle name="Total 38 8 2" xfId="19894" xr:uid="{DCEB42AE-CC01-4F8D-A2E1-BD2097DA8772}"/>
    <cellStyle name="Total 38 9" xfId="19895" xr:uid="{59CDB910-228D-4E22-BC89-F74E82E001E2}"/>
    <cellStyle name="Total 38 9 2" xfId="19896" xr:uid="{AD43A634-119F-4276-9231-9948183D0233}"/>
    <cellStyle name="Total 39" xfId="3283" xr:uid="{00000000-0005-0000-0000-00006A120000}"/>
    <cellStyle name="Total 39 10" xfId="19898" xr:uid="{FF2832E9-E91F-4C6D-A3BA-6FB240DBF7CD}"/>
    <cellStyle name="Total 39 11" xfId="19899" xr:uid="{DF874A0B-8A88-4A2F-B86B-2D04C921EAA9}"/>
    <cellStyle name="Total 39 12" xfId="19897" xr:uid="{681C6D01-786E-4E57-8480-C0D0A9C470A7}"/>
    <cellStyle name="Total 39 2" xfId="19900" xr:uid="{53F62437-6E17-4E9F-AC9A-FD2B6701D854}"/>
    <cellStyle name="Total 39 2 2" xfId="19901" xr:uid="{578B32F9-F268-4B11-957D-9C20B3C19EFE}"/>
    <cellStyle name="Total 39 2 2 2" xfId="19902" xr:uid="{17B36BF5-32A7-4FBE-B3DF-93EEE24EA26B}"/>
    <cellStyle name="Total 39 2 3" xfId="19903" xr:uid="{47FFBEB1-F499-4C3D-9755-27E88E1C20E7}"/>
    <cellStyle name="Total 39 2 3 2" xfId="19904" xr:uid="{7F5C3E36-B24D-4362-B614-D40812E9E7FB}"/>
    <cellStyle name="Total 39 2 4" xfId="19905" xr:uid="{11D10600-AA97-4CEE-856D-57EAA8C26845}"/>
    <cellStyle name="Total 39 2 5" xfId="19906" xr:uid="{7A8D511E-2C86-45C4-B932-9F06AF4B8E47}"/>
    <cellStyle name="Total 39 3" xfId="19907" xr:uid="{211D1BB8-5A0F-4214-B28A-312FB11157C6}"/>
    <cellStyle name="Total 39 3 2" xfId="19908" xr:uid="{80F3F47E-EF9B-4B77-B527-2DEE1C8EC081}"/>
    <cellStyle name="Total 39 3 2 2" xfId="19909" xr:uid="{29BD9D4E-3409-4CF8-A041-21E00E6C9286}"/>
    <cellStyle name="Total 39 3 3" xfId="19910" xr:uid="{0B23C784-AF5D-467B-A054-A0915E927CA4}"/>
    <cellStyle name="Total 39 3 3 2" xfId="19911" xr:uid="{AAE442E3-E275-4AFF-9CAF-32C01A91E640}"/>
    <cellStyle name="Total 39 3 4" xfId="19912" xr:uid="{8471B872-EEAF-4C8D-BB19-FBD3ADB707F8}"/>
    <cellStyle name="Total 39 4" xfId="19913" xr:uid="{6D8837FC-2079-46EC-9F34-0BBE682C099F}"/>
    <cellStyle name="Total 39 4 2" xfId="19914" xr:uid="{3BB98C8D-CEB7-476B-8E86-705C6DC61FFD}"/>
    <cellStyle name="Total 39 4 2 2" xfId="19915" xr:uid="{7A049F0C-A857-4B11-BED7-8770C6A86C15}"/>
    <cellStyle name="Total 39 4 3" xfId="19916" xr:uid="{236574EC-B1BC-4E3B-A133-3A933C6F1F41}"/>
    <cellStyle name="Total 39 4 3 2" xfId="19917" xr:uid="{A6151830-223F-4758-8704-477EB900186F}"/>
    <cellStyle name="Total 39 4 4" xfId="19918" xr:uid="{6BD50B85-942D-416D-B473-30AF8A9150AC}"/>
    <cellStyle name="Total 39 5" xfId="19919" xr:uid="{A9199532-6E5A-42E5-ABD7-FA8BFCE7CB91}"/>
    <cellStyle name="Total 39 5 2" xfId="19920" xr:uid="{E80CB942-CECA-4176-AD70-3CD33BD4F131}"/>
    <cellStyle name="Total 39 5 2 2" xfId="19921" xr:uid="{B44868F9-FD3E-4C62-988D-1D953A9C9CB5}"/>
    <cellStyle name="Total 39 5 3" xfId="19922" xr:uid="{3F4B7589-C2F3-4DF4-BE95-1F3834F0C717}"/>
    <cellStyle name="Total 39 5 3 2" xfId="19923" xr:uid="{34819FCB-CEBE-4CD1-86F1-496800848B8C}"/>
    <cellStyle name="Total 39 5 4" xfId="19924" xr:uid="{5C6F293D-FE7C-4E76-A948-56316E305E5B}"/>
    <cellStyle name="Total 39 5 4 2" xfId="19925" xr:uid="{E6D787B2-C967-49EA-862D-DB2B259D7279}"/>
    <cellStyle name="Total 39 5 5" xfId="19926" xr:uid="{0CE43387-8E59-428E-A6AB-5B81C9CC359F}"/>
    <cellStyle name="Total 39 6" xfId="19927" xr:uid="{65425D07-9EA6-4ABE-998D-E17482D90FAC}"/>
    <cellStyle name="Total 39 6 2" xfId="19928" xr:uid="{F2364F95-1F56-4EC2-89AE-6E5C70987C68}"/>
    <cellStyle name="Total 39 6 2 2" xfId="19929" xr:uid="{37102618-CF1F-47C3-9475-E84FD0797DFE}"/>
    <cellStyle name="Total 39 6 3" xfId="19930" xr:uid="{B935CAB1-5B38-4350-8B59-BE1E6797EC8E}"/>
    <cellStyle name="Total 39 6 3 2" xfId="19931" xr:uid="{A520B560-282A-4DD4-B0AC-FFC18217580D}"/>
    <cellStyle name="Total 39 6 4" xfId="19932" xr:uid="{9CC8FADD-69B6-4FF5-B81A-21A5DF80A389}"/>
    <cellStyle name="Total 39 7" xfId="19933" xr:uid="{CCF7C130-E007-4C5B-ADFB-EEF5476245E5}"/>
    <cellStyle name="Total 39 7 2" xfId="19934" xr:uid="{0A5957B4-C051-4E7A-8765-A6FA5DE820C6}"/>
    <cellStyle name="Total 39 8" xfId="19935" xr:uid="{E9C2CA29-F2B8-4D74-A930-9BACF4BC9AA5}"/>
    <cellStyle name="Total 39 8 2" xfId="19936" xr:uid="{850FFD8A-E3F9-40E8-A06E-BB7B297D0322}"/>
    <cellStyle name="Total 39 9" xfId="19937" xr:uid="{CED404CF-C425-4F06-A4F2-2F555AA31E29}"/>
    <cellStyle name="Total 39 9 2" xfId="19938" xr:uid="{73D5E487-82A4-48AB-B6DF-6C8FFBA6F875}"/>
    <cellStyle name="Total 4" xfId="3284" xr:uid="{00000000-0005-0000-0000-00006B120000}"/>
    <cellStyle name="Total 4 10" xfId="19940" xr:uid="{5BA33E76-9DDC-4EFD-B1BC-F9CC69F1FB09}"/>
    <cellStyle name="Total 4 10 2" xfId="19941" xr:uid="{28DA36C5-431D-4AEE-9697-252AF40F58E1}"/>
    <cellStyle name="Total 4 11" xfId="19942" xr:uid="{135A7E69-059F-4448-BDA8-C1B2AC832A3A}"/>
    <cellStyle name="Total 4 12" xfId="19943" xr:uid="{AA887DC8-D9C6-45C4-AF03-5851F3EE352E}"/>
    <cellStyle name="Total 4 13" xfId="19939" xr:uid="{FD98C04F-DE85-4E56-9FEA-3ADBAFF4840E}"/>
    <cellStyle name="Total 4 2" xfId="19944" xr:uid="{1CBFF08D-A5A4-42EB-9B07-1953FD762D7E}"/>
    <cellStyle name="Total 4 2 10" xfId="19945" xr:uid="{2B53E8A4-B4D7-459E-8F75-0F31D7C269F6}"/>
    <cellStyle name="Total 4 2 2" xfId="19946" xr:uid="{48BDAF8E-FE2A-4A6C-868D-92A5800CF6CE}"/>
    <cellStyle name="Total 4 2 2 2" xfId="19947" xr:uid="{EE1B552A-A6D8-4B13-A548-4BB95845FAD4}"/>
    <cellStyle name="Total 4 2 2 2 2" xfId="19948" xr:uid="{7F19601E-F6EA-47A9-9A5D-45FCA5C90DCE}"/>
    <cellStyle name="Total 4 2 2 3" xfId="19949" xr:uid="{319E2045-022C-4049-A3A8-4FBAC74B62A4}"/>
    <cellStyle name="Total 4 2 2 3 2" xfId="19950" xr:uid="{0B49710B-0AE5-4A00-B331-EECAECAF503A}"/>
    <cellStyle name="Total 4 2 2 4" xfId="19951" xr:uid="{833EB566-D160-4027-90EB-79D82538E68D}"/>
    <cellStyle name="Total 4 2 3" xfId="19952" xr:uid="{D521A00B-9DBB-41D9-9AD8-636C1AE723D7}"/>
    <cellStyle name="Total 4 2 3 2" xfId="19953" xr:uid="{7954843E-9B10-419C-81DD-BB58B632D1B7}"/>
    <cellStyle name="Total 4 2 3 2 2" xfId="19954" xr:uid="{ADBD142A-53AC-4687-82E7-A69FA520D6CD}"/>
    <cellStyle name="Total 4 2 3 3" xfId="19955" xr:uid="{C1EC0D8E-425B-4304-936A-DE07DADA2022}"/>
    <cellStyle name="Total 4 2 3 3 2" xfId="19956" xr:uid="{781B87FD-ABFD-4EF9-9E3F-079CC3861802}"/>
    <cellStyle name="Total 4 2 3 4" xfId="19957" xr:uid="{40A64596-52E9-4B27-B6C5-ACF1BA19C1E3}"/>
    <cellStyle name="Total 4 2 4" xfId="19958" xr:uid="{045E85D2-D6C6-4454-9AA5-6E4E3FCCC8A2}"/>
    <cellStyle name="Total 4 2 4 2" xfId="19959" xr:uid="{B5F0BEC5-19BC-451F-B2E7-2F31131DB6BC}"/>
    <cellStyle name="Total 4 2 4 2 2" xfId="19960" xr:uid="{0710B3FA-9F57-4D44-89D7-318600256AD6}"/>
    <cellStyle name="Total 4 2 4 3" xfId="19961" xr:uid="{8D5815B5-E4AE-43B8-AA0A-7E7893744EC8}"/>
    <cellStyle name="Total 4 2 4 3 2" xfId="19962" xr:uid="{8B72A1B0-BCE1-4853-9491-E574B6909B43}"/>
    <cellStyle name="Total 4 2 4 4" xfId="19963" xr:uid="{2692821B-6248-48D9-AECD-7FDB20786215}"/>
    <cellStyle name="Total 4 2 4 4 2" xfId="19964" xr:uid="{18ACAEC8-1B80-498F-A28A-1C5AE5D8A250}"/>
    <cellStyle name="Total 4 2 4 5" xfId="19965" xr:uid="{320F557B-A52A-466A-BE0D-6869E988E4B4}"/>
    <cellStyle name="Total 4 2 5" xfId="19966" xr:uid="{C1D8EEBB-1AD0-4019-9926-C70D9E93DE79}"/>
    <cellStyle name="Total 4 2 5 2" xfId="19967" xr:uid="{1EE15732-DB40-44E3-B32D-D2A02BC59BAD}"/>
    <cellStyle name="Total 4 2 5 2 2" xfId="19968" xr:uid="{75DD8CC8-0E79-4780-B14A-13C25E5AB37C}"/>
    <cellStyle name="Total 4 2 5 3" xfId="19969" xr:uid="{2EBE71D7-CF7D-4C3D-8318-5F5946767EDB}"/>
    <cellStyle name="Total 4 2 5 3 2" xfId="19970" xr:uid="{9F7F75C1-CD16-4858-A89D-130DEB62225A}"/>
    <cellStyle name="Total 4 2 5 4" xfId="19971" xr:uid="{9AAD5ED2-50D7-4D0C-8471-82B7AD29BF61}"/>
    <cellStyle name="Total 4 2 6" xfId="19972" xr:uid="{819722F5-EB35-4593-872E-83AF278CAB1D}"/>
    <cellStyle name="Total 4 2 6 2" xfId="19973" xr:uid="{7202FD69-A72E-4C7D-AB5D-24154F7782C3}"/>
    <cellStyle name="Total 4 2 7" xfId="19974" xr:uid="{8493B0CF-49D4-4D92-B7AA-EE6235567BD5}"/>
    <cellStyle name="Total 4 2 7 2" xfId="19975" xr:uid="{D9C0BC1D-499E-4048-BAD0-8C54653B9422}"/>
    <cellStyle name="Total 4 2 8" xfId="19976" xr:uid="{0564D0CD-6649-4699-9499-424D81366D87}"/>
    <cellStyle name="Total 4 2 8 2" xfId="19977" xr:uid="{5C5E9203-F31C-4D79-BA19-EA41E50F7AA5}"/>
    <cellStyle name="Total 4 2 9" xfId="19978" xr:uid="{C12A472B-0C31-46B2-9D29-E77C0E5AB94B}"/>
    <cellStyle name="Total 4 3" xfId="19979" xr:uid="{7C5C1C66-8179-47A8-8DD6-7C9DA164E394}"/>
    <cellStyle name="Total 4 3 2" xfId="19980" xr:uid="{10F7F843-E95C-40CE-8FD6-CE95622A5091}"/>
    <cellStyle name="Total 4 3 2 2" xfId="19981" xr:uid="{C5B47F35-F2DE-4F57-AD0B-A16D0998D007}"/>
    <cellStyle name="Total 4 3 3" xfId="19982" xr:uid="{CDF213C1-2E8D-47A7-83A8-506F0F5815A6}"/>
    <cellStyle name="Total 4 3 3 2" xfId="19983" xr:uid="{94E8E375-26F9-4D56-A613-B648D3218240}"/>
    <cellStyle name="Total 4 3 4" xfId="19984" xr:uid="{E4BFE592-2A80-4021-9931-760B1B43F82E}"/>
    <cellStyle name="Total 4 3 5" xfId="19985" xr:uid="{ED1C1BA7-B5D6-4F07-8844-49296B3E9947}"/>
    <cellStyle name="Total 4 4" xfId="19986" xr:uid="{2893B467-04CD-4A81-BF86-81F1056F3E68}"/>
    <cellStyle name="Total 4 4 2" xfId="19987" xr:uid="{1DDA3F7B-A871-4BEB-8DA6-98ED668B8E88}"/>
    <cellStyle name="Total 4 4 2 2" xfId="19988" xr:uid="{41BC1EA1-C46B-4FCF-8294-6000ABAB97AF}"/>
    <cellStyle name="Total 4 4 3" xfId="19989" xr:uid="{5F32C175-EA49-43BD-ABCE-C7BDCDC512F9}"/>
    <cellStyle name="Total 4 4 3 2" xfId="19990" xr:uid="{2433398E-C2AB-4FCC-B174-651CC2F0F139}"/>
    <cellStyle name="Total 4 4 4" xfId="19991" xr:uid="{819FE8CE-52E0-40FD-8122-52726BA2B7C7}"/>
    <cellStyle name="Total 4 5" xfId="19992" xr:uid="{03AE00B4-B193-4046-8AF9-DCBE02805974}"/>
    <cellStyle name="Total 4 5 2" xfId="19993" xr:uid="{E6845FF2-5E03-4BD5-AD9F-3DD9C2135EA2}"/>
    <cellStyle name="Total 4 5 2 2" xfId="19994" xr:uid="{F76D66FB-1335-46BF-86EF-47FA7219B1BF}"/>
    <cellStyle name="Total 4 5 3" xfId="19995" xr:uid="{3CE66755-5A62-4104-997D-6E79D14ECC3D}"/>
    <cellStyle name="Total 4 5 3 2" xfId="19996" xr:uid="{D69D6D29-50BD-41F9-BF6D-4DF393947F17}"/>
    <cellStyle name="Total 4 5 4" xfId="19997" xr:uid="{F37A3365-0A22-4BD7-AEFA-1E56465B7E22}"/>
    <cellStyle name="Total 4 6" xfId="19998" xr:uid="{9B6143D8-6672-4776-B9C0-8FF89C9FB189}"/>
    <cellStyle name="Total 4 6 2" xfId="19999" xr:uid="{801AE57C-77E8-4E96-826E-960A676325F3}"/>
    <cellStyle name="Total 4 6 2 2" xfId="20000" xr:uid="{2B60FD1E-352A-4C05-BF6F-671793AF2A6B}"/>
    <cellStyle name="Total 4 6 3" xfId="20001" xr:uid="{605D07D8-D08B-4A61-BA9E-CF0C24F52FF2}"/>
    <cellStyle name="Total 4 6 3 2" xfId="20002" xr:uid="{51C5C679-161B-47CE-999E-BD6C24FA8745}"/>
    <cellStyle name="Total 4 6 4" xfId="20003" xr:uid="{D0895106-CBC3-4930-A7E5-81C23F2A919E}"/>
    <cellStyle name="Total 4 6 4 2" xfId="20004" xr:uid="{CE648E14-3E28-4D65-A27F-1B191FD8867B}"/>
    <cellStyle name="Total 4 6 5" xfId="20005" xr:uid="{6113AA7E-7FCF-4397-811C-805DAA362EA4}"/>
    <cellStyle name="Total 4 7" xfId="20006" xr:uid="{DB78D2C7-21E7-4465-A0B6-2A8EBD908794}"/>
    <cellStyle name="Total 4 7 2" xfId="20007" xr:uid="{D5B3A4F2-B80D-466A-97F7-89ADF886130D}"/>
    <cellStyle name="Total 4 7 2 2" xfId="20008" xr:uid="{33AB4706-1298-4841-9351-4EF1C236A177}"/>
    <cellStyle name="Total 4 7 3" xfId="20009" xr:uid="{2A1ECF55-2615-4A9D-9DBF-B24DC55A4660}"/>
    <cellStyle name="Total 4 7 3 2" xfId="20010" xr:uid="{F1B9212F-E2F4-49CD-A7A0-A0BAF544D1AA}"/>
    <cellStyle name="Total 4 7 4" xfId="20011" xr:uid="{C590222E-AB48-44FE-BFD9-15AB4FDA7A31}"/>
    <cellStyle name="Total 4 8" xfId="20012" xr:uid="{7CB80064-2FEE-4ED0-9B11-0612FE0E413B}"/>
    <cellStyle name="Total 4 8 2" xfId="20013" xr:uid="{A8A767CE-1A5E-4FED-8F81-82F9E85B3729}"/>
    <cellStyle name="Total 4 9" xfId="20014" xr:uid="{AB2F300D-1434-42B3-B261-FD53B42013E4}"/>
    <cellStyle name="Total 4 9 2" xfId="20015" xr:uid="{3093C5D0-E17F-493F-BFC4-C4C5DBA3192D}"/>
    <cellStyle name="Total 40" xfId="3285" xr:uid="{00000000-0005-0000-0000-00006C120000}"/>
    <cellStyle name="Total 40 10" xfId="20017" xr:uid="{86C1D4D6-E5F4-49D9-B302-AA7C13E14DDF}"/>
    <cellStyle name="Total 40 11" xfId="20018" xr:uid="{90FCACBA-9095-43E5-A94E-5B07DD115F66}"/>
    <cellStyle name="Total 40 12" xfId="20016" xr:uid="{FCD3A8BB-4230-4129-B216-EE3E7FFF9FC7}"/>
    <cellStyle name="Total 40 2" xfId="20019" xr:uid="{6CEDF282-58B1-47F2-AC42-D0863B4BA016}"/>
    <cellStyle name="Total 40 2 2" xfId="20020" xr:uid="{07F98AAA-7332-4877-B7D3-68A0E7E65CB0}"/>
    <cellStyle name="Total 40 2 2 2" xfId="20021" xr:uid="{737DC889-1EC6-4604-A414-C4D2B478922D}"/>
    <cellStyle name="Total 40 2 3" xfId="20022" xr:uid="{DD79176D-736D-4086-87C4-CE246F0AC528}"/>
    <cellStyle name="Total 40 2 3 2" xfId="20023" xr:uid="{A1D53626-9ED9-4BCD-AF4B-806170BF5B27}"/>
    <cellStyle name="Total 40 2 4" xfId="20024" xr:uid="{3AB7B11B-950A-4C05-9E98-A6903736DD84}"/>
    <cellStyle name="Total 40 2 5" xfId="20025" xr:uid="{6713BBD6-5501-4BB2-9711-633FC88B06EE}"/>
    <cellStyle name="Total 40 3" xfId="20026" xr:uid="{BEB71298-B472-457F-80F1-C86CD57143B3}"/>
    <cellStyle name="Total 40 3 2" xfId="20027" xr:uid="{D59D7AD1-67A3-48C6-AF6A-7D8CB6772D34}"/>
    <cellStyle name="Total 40 3 2 2" xfId="20028" xr:uid="{78395677-646F-4003-816D-ECB79414C3DD}"/>
    <cellStyle name="Total 40 3 3" xfId="20029" xr:uid="{58D02FDB-7F25-45DC-9876-73358A917481}"/>
    <cellStyle name="Total 40 3 3 2" xfId="20030" xr:uid="{6005BE8B-7679-404A-B4FC-E37613E4A511}"/>
    <cellStyle name="Total 40 3 4" xfId="20031" xr:uid="{ADFC6DBA-FC51-4838-85E2-C670E2B4FFA6}"/>
    <cellStyle name="Total 40 4" xfId="20032" xr:uid="{4B702D8B-FFD7-49AA-880E-65DB80253E52}"/>
    <cellStyle name="Total 40 4 2" xfId="20033" xr:uid="{BEDC29BB-AAA3-4B10-B5CB-D360EE5928C9}"/>
    <cellStyle name="Total 40 4 2 2" xfId="20034" xr:uid="{0456E7D7-B024-4C14-8FAB-F759D777928F}"/>
    <cellStyle name="Total 40 4 3" xfId="20035" xr:uid="{E0882CE1-416B-44D1-AEC2-3E66CFEF8EF4}"/>
    <cellStyle name="Total 40 4 3 2" xfId="20036" xr:uid="{3B77B715-9BB1-4EAE-8AA4-FBA4DCFD106E}"/>
    <cellStyle name="Total 40 4 4" xfId="20037" xr:uid="{DDE992AC-1FE4-4999-90FF-5F128F1BE6D9}"/>
    <cellStyle name="Total 40 5" xfId="20038" xr:uid="{5862EDF1-DEDE-4ED1-8C9C-D7DFE24C4718}"/>
    <cellStyle name="Total 40 5 2" xfId="20039" xr:uid="{026B7F83-522E-40C6-93C0-4AA946150802}"/>
    <cellStyle name="Total 40 5 2 2" xfId="20040" xr:uid="{ED399418-F428-4B26-AAD1-016CE4FCA253}"/>
    <cellStyle name="Total 40 5 3" xfId="20041" xr:uid="{366C1C5A-FF97-4D9A-95F5-278124BDF69D}"/>
    <cellStyle name="Total 40 5 3 2" xfId="20042" xr:uid="{9E2B9A87-C1EF-44BB-8981-357C22E107BF}"/>
    <cellStyle name="Total 40 5 4" xfId="20043" xr:uid="{733C05A1-BE2F-405D-A0B1-CD4484DBED98}"/>
    <cellStyle name="Total 40 5 4 2" xfId="20044" xr:uid="{123C8767-AB40-45C5-95E7-53DE30F169EF}"/>
    <cellStyle name="Total 40 5 5" xfId="20045" xr:uid="{C5DC6C69-9C8F-443B-8CB7-EC9C44C22AAB}"/>
    <cellStyle name="Total 40 6" xfId="20046" xr:uid="{BC1380BA-B634-4D86-BCCE-9D2B2662E34C}"/>
    <cellStyle name="Total 40 6 2" xfId="20047" xr:uid="{0ECBF4C3-7517-42A0-8C1C-E1AB5AEE4CB4}"/>
    <cellStyle name="Total 40 6 2 2" xfId="20048" xr:uid="{47D54040-9D3F-4222-9694-AEC91D253C9C}"/>
    <cellStyle name="Total 40 6 3" xfId="20049" xr:uid="{59D0DD85-8DAC-4FD3-A282-254F1CCB807A}"/>
    <cellStyle name="Total 40 6 3 2" xfId="20050" xr:uid="{C949927A-32C0-408D-AC40-5EE4860E2787}"/>
    <cellStyle name="Total 40 6 4" xfId="20051" xr:uid="{F69A55F5-9040-4772-8DEB-291D6AC06C45}"/>
    <cellStyle name="Total 40 7" xfId="20052" xr:uid="{B33B1906-9D12-48DE-B7B3-040494757FA4}"/>
    <cellStyle name="Total 40 7 2" xfId="20053" xr:uid="{90412787-7429-44BC-9BB2-B216F2DC8003}"/>
    <cellStyle name="Total 40 8" xfId="20054" xr:uid="{C6DA0EC4-EA38-476E-88B0-A98584E48CE8}"/>
    <cellStyle name="Total 40 8 2" xfId="20055" xr:uid="{2D95C026-FFB5-4ACC-8615-6F90F05F8A76}"/>
    <cellStyle name="Total 40 9" xfId="20056" xr:uid="{EA4D45B5-4EF2-40A5-9000-253C9E441A95}"/>
    <cellStyle name="Total 40 9 2" xfId="20057" xr:uid="{11F3EEA1-E060-43B3-853F-1CCB3E91F45F}"/>
    <cellStyle name="Total 41" xfId="3286" xr:uid="{00000000-0005-0000-0000-00006D120000}"/>
    <cellStyle name="Total 41 10" xfId="20059" xr:uid="{36BD7699-604B-4B77-ACB5-95958C0FDE3C}"/>
    <cellStyle name="Total 41 11" xfId="20060" xr:uid="{0539AD6D-BB99-436E-B492-E2A4856FA28E}"/>
    <cellStyle name="Total 41 12" xfId="20058" xr:uid="{6099D10E-DF5C-4376-A0C4-F61B21234D84}"/>
    <cellStyle name="Total 41 2" xfId="20061" xr:uid="{6777ABEB-99D7-4C90-B77F-EFBCD0D8C2B0}"/>
    <cellStyle name="Total 41 2 2" xfId="20062" xr:uid="{7DD95425-F641-4981-B22C-1B6ACB858BF9}"/>
    <cellStyle name="Total 41 2 2 2" xfId="20063" xr:uid="{12F72C8B-5657-42FD-BE68-7EC969779533}"/>
    <cellStyle name="Total 41 2 3" xfId="20064" xr:uid="{EEAD3FA5-FB78-4D2A-8DDF-6D90079D498A}"/>
    <cellStyle name="Total 41 2 3 2" xfId="20065" xr:uid="{F1ED3B12-13BC-416F-B6F2-94694109553D}"/>
    <cellStyle name="Total 41 2 4" xfId="20066" xr:uid="{B1EA03D2-150A-4983-9E06-90CAA53A1B83}"/>
    <cellStyle name="Total 41 2 5" xfId="20067" xr:uid="{980062D0-316C-4DC6-B2E9-377BD2C4B127}"/>
    <cellStyle name="Total 41 3" xfId="20068" xr:uid="{81CF2412-9668-49B4-96E1-8BE6F5046D91}"/>
    <cellStyle name="Total 41 3 2" xfId="20069" xr:uid="{A5A6B3E5-9F19-49E5-8C6A-0DB8EF175714}"/>
    <cellStyle name="Total 41 3 2 2" xfId="20070" xr:uid="{75B953BA-5797-4955-9D6C-84402600601F}"/>
    <cellStyle name="Total 41 3 3" xfId="20071" xr:uid="{A0B007EB-9244-442D-A626-11BBAE602ED5}"/>
    <cellStyle name="Total 41 3 3 2" xfId="20072" xr:uid="{D4095BC9-63E7-4AA5-80E3-881FF67368A1}"/>
    <cellStyle name="Total 41 3 4" xfId="20073" xr:uid="{B541418F-45B2-48EF-AF21-FE8E95C61F82}"/>
    <cellStyle name="Total 41 4" xfId="20074" xr:uid="{5FCF875B-314F-4BD4-9167-E5157C140343}"/>
    <cellStyle name="Total 41 4 2" xfId="20075" xr:uid="{9E503C32-B1BF-45B0-B798-FFF6F0B1A1DF}"/>
    <cellStyle name="Total 41 4 2 2" xfId="20076" xr:uid="{4A20FFBA-AB9A-4585-9A6C-2463D3ED8F39}"/>
    <cellStyle name="Total 41 4 3" xfId="20077" xr:uid="{D7BC5F41-AD2F-40EF-97D5-CA075E819650}"/>
    <cellStyle name="Total 41 4 3 2" xfId="20078" xr:uid="{663B9F89-21CD-4C47-AD61-DC004CA2ADAD}"/>
    <cellStyle name="Total 41 4 4" xfId="20079" xr:uid="{E081DC9A-006B-4027-9C6E-BC7F9571E38D}"/>
    <cellStyle name="Total 41 5" xfId="20080" xr:uid="{31880A55-B91A-4503-B65D-6A5F785DEF34}"/>
    <cellStyle name="Total 41 5 2" xfId="20081" xr:uid="{11D62BBA-A57F-4B1A-B20C-4800F5CA2B6B}"/>
    <cellStyle name="Total 41 5 2 2" xfId="20082" xr:uid="{2BB7D4D2-2B79-4F88-BC92-DFD00DA881D5}"/>
    <cellStyle name="Total 41 5 3" xfId="20083" xr:uid="{5E62E49A-E41C-456D-8101-04E82A767E8B}"/>
    <cellStyle name="Total 41 5 3 2" xfId="20084" xr:uid="{83859449-CB35-4472-8718-11CA05B1E230}"/>
    <cellStyle name="Total 41 5 4" xfId="20085" xr:uid="{B7193E60-0C8B-45C7-907D-EE31E3182EEA}"/>
    <cellStyle name="Total 41 5 4 2" xfId="20086" xr:uid="{EF7A2D28-E93C-48BB-978D-EA622FFD681B}"/>
    <cellStyle name="Total 41 5 5" xfId="20087" xr:uid="{7C1AA95D-85C1-43C4-B519-E703120FCD53}"/>
    <cellStyle name="Total 41 6" xfId="20088" xr:uid="{F5ADFCC4-DA1F-41A1-80F6-41018B784ECD}"/>
    <cellStyle name="Total 41 6 2" xfId="20089" xr:uid="{76082FB3-50F3-4D46-BC0E-156F969EE66D}"/>
    <cellStyle name="Total 41 6 2 2" xfId="20090" xr:uid="{650E4B29-2541-4E48-9086-465024FF36C7}"/>
    <cellStyle name="Total 41 6 3" xfId="20091" xr:uid="{3C033994-3639-4364-B46F-B5A679DA8D85}"/>
    <cellStyle name="Total 41 6 3 2" xfId="20092" xr:uid="{4AFF852C-6E80-4B83-992B-08224846C513}"/>
    <cellStyle name="Total 41 6 4" xfId="20093" xr:uid="{5893659F-6E7F-436B-B364-D5417454593C}"/>
    <cellStyle name="Total 41 7" xfId="20094" xr:uid="{76B6F699-D0EB-49EF-8FA8-EA78B119937A}"/>
    <cellStyle name="Total 41 7 2" xfId="20095" xr:uid="{49957300-BBDA-4B11-8B5D-4CFE89CD9DAF}"/>
    <cellStyle name="Total 41 8" xfId="20096" xr:uid="{CCCB897D-BD53-4FAB-8BE7-37F79694CCA3}"/>
    <cellStyle name="Total 41 8 2" xfId="20097" xr:uid="{445FCC6E-14B2-49A3-AA87-11B256D46A48}"/>
    <cellStyle name="Total 41 9" xfId="20098" xr:uid="{4D73E889-6ACD-4CB7-AC50-40B7EFA26133}"/>
    <cellStyle name="Total 41 9 2" xfId="20099" xr:uid="{492628ED-03E2-43F2-8554-5519D24BB3D8}"/>
    <cellStyle name="Total 42" xfId="3287" xr:uid="{00000000-0005-0000-0000-00006E120000}"/>
    <cellStyle name="Total 42 10" xfId="20101" xr:uid="{BD74F8CE-6175-4E03-970B-49293DB509FA}"/>
    <cellStyle name="Total 42 11" xfId="20102" xr:uid="{8665D578-78A2-425A-AF13-F4A6C35A56FE}"/>
    <cellStyle name="Total 42 12" xfId="20100" xr:uid="{9F6F68D5-DE79-4CB4-923C-946B17636B57}"/>
    <cellStyle name="Total 42 2" xfId="20103" xr:uid="{E1EEB8FD-AAEA-49DE-B6B4-1DE13837938E}"/>
    <cellStyle name="Total 42 2 2" xfId="20104" xr:uid="{559B3D3B-34AE-49D8-9CA1-5B579696ECD9}"/>
    <cellStyle name="Total 42 2 2 2" xfId="20105" xr:uid="{14CD02DC-1764-40C8-A73A-2EE6A8A49B0C}"/>
    <cellStyle name="Total 42 2 3" xfId="20106" xr:uid="{E7ADC752-9341-42BE-9EB9-A1DAB74FC674}"/>
    <cellStyle name="Total 42 2 3 2" xfId="20107" xr:uid="{06067E54-6018-4DAF-BD14-AB81BBD8688D}"/>
    <cellStyle name="Total 42 2 4" xfId="20108" xr:uid="{6327607B-A9FD-4FD3-891D-04A2CE2FA2C8}"/>
    <cellStyle name="Total 42 2 5" xfId="20109" xr:uid="{83DC26D6-2411-4DF5-BAE0-119A4DE49BE3}"/>
    <cellStyle name="Total 42 3" xfId="20110" xr:uid="{0B726E36-A0BF-47A2-82BC-8E6872B884EB}"/>
    <cellStyle name="Total 42 3 2" xfId="20111" xr:uid="{7F4D6015-7666-433E-8C4A-199BB2BF2211}"/>
    <cellStyle name="Total 42 3 2 2" xfId="20112" xr:uid="{17A42E93-CC00-4BA7-88CC-45529D9835D9}"/>
    <cellStyle name="Total 42 3 3" xfId="20113" xr:uid="{FB991E33-4864-41A0-A70C-3C37D073845A}"/>
    <cellStyle name="Total 42 3 3 2" xfId="20114" xr:uid="{487127BC-9831-416E-BFC9-742F9C5F9642}"/>
    <cellStyle name="Total 42 3 4" xfId="20115" xr:uid="{CE984E69-7CB0-4205-953C-A79125C70686}"/>
    <cellStyle name="Total 42 4" xfId="20116" xr:uid="{5462A0BD-18D8-46DC-B1E0-ABB1C4A85AC7}"/>
    <cellStyle name="Total 42 4 2" xfId="20117" xr:uid="{4B273E48-C09F-41BD-B698-0C1A6391828F}"/>
    <cellStyle name="Total 42 4 2 2" xfId="20118" xr:uid="{BBE3726B-B80A-4054-843F-855428DED9A9}"/>
    <cellStyle name="Total 42 4 3" xfId="20119" xr:uid="{28D30B23-140B-423C-AEC5-01D68C781425}"/>
    <cellStyle name="Total 42 4 3 2" xfId="20120" xr:uid="{1F47725F-0528-45EE-BE8B-10476AF9BFBC}"/>
    <cellStyle name="Total 42 4 4" xfId="20121" xr:uid="{49E3A2B4-C025-4C89-BA29-E83CF92F82D9}"/>
    <cellStyle name="Total 42 5" xfId="20122" xr:uid="{99205820-EB3A-4166-B6C4-0D68B1458C26}"/>
    <cellStyle name="Total 42 5 2" xfId="20123" xr:uid="{656199A3-DCBE-4FCF-B293-D5797D3AA555}"/>
    <cellStyle name="Total 42 5 2 2" xfId="20124" xr:uid="{D6B46F1A-5EDA-4765-B8AD-36EA81174020}"/>
    <cellStyle name="Total 42 5 3" xfId="20125" xr:uid="{39F60EDF-DFF1-4FC3-81FE-708BF01C35F2}"/>
    <cellStyle name="Total 42 5 3 2" xfId="20126" xr:uid="{E7FF4680-B10F-40F4-B17A-977D928F9531}"/>
    <cellStyle name="Total 42 5 4" xfId="20127" xr:uid="{C144B76B-73E7-43D9-B3FA-0EF73429AC69}"/>
    <cellStyle name="Total 42 5 4 2" xfId="20128" xr:uid="{3ECEA72B-1AA5-439B-B5A2-D0E8473ABC19}"/>
    <cellStyle name="Total 42 5 5" xfId="20129" xr:uid="{7390B10E-43D8-4191-B771-6F8DB7EB2D1F}"/>
    <cellStyle name="Total 42 6" xfId="20130" xr:uid="{E80D17F8-8630-4B10-A165-230A129D1093}"/>
    <cellStyle name="Total 42 6 2" xfId="20131" xr:uid="{938496CD-5999-4AFA-B6A9-A2FC350CE720}"/>
    <cellStyle name="Total 42 6 2 2" xfId="20132" xr:uid="{EE4136F1-15A7-4403-8718-8C9003179B4F}"/>
    <cellStyle name="Total 42 6 3" xfId="20133" xr:uid="{7E369F7D-6DB4-411B-9CD4-25930BA37C2C}"/>
    <cellStyle name="Total 42 6 3 2" xfId="20134" xr:uid="{4A9495B9-C130-4F5B-B9E4-A2348ECD7231}"/>
    <cellStyle name="Total 42 6 4" xfId="20135" xr:uid="{7404BCDF-7DFF-4CB4-B7B0-29F33B5127B5}"/>
    <cellStyle name="Total 42 7" xfId="20136" xr:uid="{4E291A59-543F-48B4-978B-56763798EBFB}"/>
    <cellStyle name="Total 42 7 2" xfId="20137" xr:uid="{A9B688F8-6234-4A93-A87B-1F8F9B736E42}"/>
    <cellStyle name="Total 42 8" xfId="20138" xr:uid="{DF2F8837-4E44-4B7F-828D-AB66143E84D4}"/>
    <cellStyle name="Total 42 8 2" xfId="20139" xr:uid="{B7906B9B-0BEF-4CB0-AEEF-ECE1C4D57D46}"/>
    <cellStyle name="Total 42 9" xfId="20140" xr:uid="{71922267-3846-4262-BB9D-11B4AEBAF88A}"/>
    <cellStyle name="Total 42 9 2" xfId="20141" xr:uid="{2271FDC6-ED3F-40FC-BEF6-930B12FBC0C8}"/>
    <cellStyle name="Total 5" xfId="3288" xr:uid="{00000000-0005-0000-0000-00006F120000}"/>
    <cellStyle name="Total 5 10" xfId="20143" xr:uid="{2AC1AEBD-72E8-4959-9F5E-46EF092538B8}"/>
    <cellStyle name="Total 5 10 2" xfId="20144" xr:uid="{350A4DE0-03CE-4DE0-8504-704FE81755E6}"/>
    <cellStyle name="Total 5 11" xfId="20145" xr:uid="{1C879D47-57C6-4528-BE93-A72120221476}"/>
    <cellStyle name="Total 5 12" xfId="20146" xr:uid="{50F0B9DE-F950-4955-BA14-1AAA8665FE51}"/>
    <cellStyle name="Total 5 13" xfId="20142" xr:uid="{D9A9D745-ADF6-451D-81F3-69A9CD205DF0}"/>
    <cellStyle name="Total 5 2" xfId="20147" xr:uid="{5522C84F-F475-42CA-9E30-1E9334BC150F}"/>
    <cellStyle name="Total 5 2 10" xfId="20148" xr:uid="{18BA7F41-58B8-477E-80FE-CC655AA179CE}"/>
    <cellStyle name="Total 5 2 2" xfId="20149" xr:uid="{C3B6467C-597A-436A-85AA-878FD50F5936}"/>
    <cellStyle name="Total 5 2 2 2" xfId="20150" xr:uid="{AA5AF3B0-6EC4-4069-B559-4E2B21DDFC15}"/>
    <cellStyle name="Total 5 2 2 2 2" xfId="20151" xr:uid="{2A771BAC-7408-42CC-8FCF-8607C1998CD0}"/>
    <cellStyle name="Total 5 2 2 3" xfId="20152" xr:uid="{A047E51A-74BF-4654-9B89-63B93608CE97}"/>
    <cellStyle name="Total 5 2 2 3 2" xfId="20153" xr:uid="{9D0F332A-34C1-4087-B948-01A6F953DF13}"/>
    <cellStyle name="Total 5 2 2 4" xfId="20154" xr:uid="{29472756-8AF9-44C9-A1E1-EB123FAD8445}"/>
    <cellStyle name="Total 5 2 3" xfId="20155" xr:uid="{2504FA27-2931-4FFC-BFA0-05495922140B}"/>
    <cellStyle name="Total 5 2 3 2" xfId="20156" xr:uid="{1EFB9CB7-42A4-4F61-9D4C-2A81AFBFF366}"/>
    <cellStyle name="Total 5 2 3 2 2" xfId="20157" xr:uid="{4FE55933-4170-4D5B-B29F-7238A9C7170D}"/>
    <cellStyle name="Total 5 2 3 3" xfId="20158" xr:uid="{F327AA82-E59E-45BE-8B5B-CBD062A22430}"/>
    <cellStyle name="Total 5 2 3 3 2" xfId="20159" xr:uid="{ABE9E14C-8B4B-4D2D-83FE-61FD3599EB50}"/>
    <cellStyle name="Total 5 2 3 4" xfId="20160" xr:uid="{777990D5-76DD-45F6-8EF8-BFAC4DE9265D}"/>
    <cellStyle name="Total 5 2 4" xfId="20161" xr:uid="{909630F1-7C34-4E47-9D79-59DF1D08D857}"/>
    <cellStyle name="Total 5 2 4 2" xfId="20162" xr:uid="{9502D72C-5372-4BEE-A701-F31009721F56}"/>
    <cellStyle name="Total 5 2 4 2 2" xfId="20163" xr:uid="{56F38D3B-408B-4D94-845E-895B6F2BE6D5}"/>
    <cellStyle name="Total 5 2 4 3" xfId="20164" xr:uid="{9D7024B0-0C83-4B14-84C0-E591B7697FB7}"/>
    <cellStyle name="Total 5 2 4 3 2" xfId="20165" xr:uid="{3A6581C8-0D12-470A-810A-4D34D62ED9C6}"/>
    <cellStyle name="Total 5 2 4 4" xfId="20166" xr:uid="{7E3DB8C0-4C29-4328-B1C9-19490B0DDBF6}"/>
    <cellStyle name="Total 5 2 4 4 2" xfId="20167" xr:uid="{6DEA3EC1-8AB5-4229-85D1-E7E1B4970361}"/>
    <cellStyle name="Total 5 2 4 5" xfId="20168" xr:uid="{1D64C224-678B-4BFC-9E2D-532F5BD0DE02}"/>
    <cellStyle name="Total 5 2 5" xfId="20169" xr:uid="{0B541F1D-7B63-4B21-8EF8-599BC0E7148F}"/>
    <cellStyle name="Total 5 2 5 2" xfId="20170" xr:uid="{501A9F52-898A-4EB6-A603-0B5076EB6DD5}"/>
    <cellStyle name="Total 5 2 5 2 2" xfId="20171" xr:uid="{061A8123-EABC-48D3-90A8-2B9A05835AB0}"/>
    <cellStyle name="Total 5 2 5 3" xfId="20172" xr:uid="{E2ED9420-90B2-4818-B5E7-D77CA4D945C3}"/>
    <cellStyle name="Total 5 2 5 3 2" xfId="20173" xr:uid="{4A8220AC-A38A-49DE-8CA5-7CAA1D78C066}"/>
    <cellStyle name="Total 5 2 5 4" xfId="20174" xr:uid="{4EED81ED-0EEE-4BEB-B7BA-378AB363C40E}"/>
    <cellStyle name="Total 5 2 6" xfId="20175" xr:uid="{01B7FDC8-2610-4CB5-8882-1D79CB5350C9}"/>
    <cellStyle name="Total 5 2 6 2" xfId="20176" xr:uid="{827546DB-A526-412F-9462-557447270D52}"/>
    <cellStyle name="Total 5 2 7" xfId="20177" xr:uid="{21648160-C697-4561-A703-4A64DB7F3372}"/>
    <cellStyle name="Total 5 2 7 2" xfId="20178" xr:uid="{04145BCC-EB0A-4106-89A5-A1D0AF3FDD38}"/>
    <cellStyle name="Total 5 2 8" xfId="20179" xr:uid="{8D647679-8239-4589-A304-C47D5FA7A603}"/>
    <cellStyle name="Total 5 2 8 2" xfId="20180" xr:uid="{3F1D83A7-6BC4-4263-A3CA-D9408B167520}"/>
    <cellStyle name="Total 5 2 9" xfId="20181" xr:uid="{1264E28F-2194-4E17-8257-FFAC4FCF46C6}"/>
    <cellStyle name="Total 5 3" xfId="20182" xr:uid="{6979D092-C533-477B-88C1-900989435429}"/>
    <cellStyle name="Total 5 3 2" xfId="20183" xr:uid="{5F0B58E4-EA03-446C-9793-5469421AC10A}"/>
    <cellStyle name="Total 5 3 2 2" xfId="20184" xr:uid="{C7B670D2-39F8-4DA4-92A7-A31423590613}"/>
    <cellStyle name="Total 5 3 3" xfId="20185" xr:uid="{8C6BAF2B-30B8-4C8A-AE4D-EC2583A94187}"/>
    <cellStyle name="Total 5 3 3 2" xfId="20186" xr:uid="{90137E46-FC80-4132-A9EE-62B37250F72D}"/>
    <cellStyle name="Total 5 3 4" xfId="20187" xr:uid="{706AB498-9706-4FAC-BF70-8D099ED10310}"/>
    <cellStyle name="Total 5 3 5" xfId="20188" xr:uid="{AEE86209-E9E2-4289-A201-8B3112CC0E0A}"/>
    <cellStyle name="Total 5 4" xfId="20189" xr:uid="{9435C490-8E4C-44CB-ADD6-3D4403B4ED6D}"/>
    <cellStyle name="Total 5 4 2" xfId="20190" xr:uid="{5126A7DB-BAB8-42B6-A68D-AB226C05C1BA}"/>
    <cellStyle name="Total 5 4 2 2" xfId="20191" xr:uid="{67CA84B4-783C-457C-9BCD-ECC6E3A828C5}"/>
    <cellStyle name="Total 5 4 3" xfId="20192" xr:uid="{6139AF83-AF4A-49AA-B6B1-36C96FD4E6B1}"/>
    <cellStyle name="Total 5 4 3 2" xfId="20193" xr:uid="{A4BF162B-45C2-4A32-9826-FDC141D062CA}"/>
    <cellStyle name="Total 5 4 4" xfId="20194" xr:uid="{A4692155-DC95-4456-B2D8-9FA37BA17E2C}"/>
    <cellStyle name="Total 5 5" xfId="20195" xr:uid="{8DD84DC5-5FF0-4D28-8370-C66BD553E40B}"/>
    <cellStyle name="Total 5 5 2" xfId="20196" xr:uid="{F814FBC1-AC51-4B37-88CB-B1A17CB534AB}"/>
    <cellStyle name="Total 5 5 2 2" xfId="20197" xr:uid="{97DBF19E-35F8-4B1E-AA44-99601D5BF6AD}"/>
    <cellStyle name="Total 5 5 3" xfId="20198" xr:uid="{E843B3D4-BBC0-4FEE-86DA-5682FA5A52A4}"/>
    <cellStyle name="Total 5 5 3 2" xfId="20199" xr:uid="{0DA7661F-7AD5-4C13-8230-43E844CF6590}"/>
    <cellStyle name="Total 5 5 4" xfId="20200" xr:uid="{AC4562DA-1254-4864-AD75-ECCBE21A2131}"/>
    <cellStyle name="Total 5 6" xfId="20201" xr:uid="{118E2CC3-2BBA-4A51-8B31-9FA853C56ECD}"/>
    <cellStyle name="Total 5 6 2" xfId="20202" xr:uid="{84D9678C-DE9A-4797-BD89-A488286EA171}"/>
    <cellStyle name="Total 5 6 2 2" xfId="20203" xr:uid="{BE9DF568-4544-4903-AE6F-85915054C9C8}"/>
    <cellStyle name="Total 5 6 3" xfId="20204" xr:uid="{0F4F94A8-CAAD-41D2-81CD-EA74BDD8FAE8}"/>
    <cellStyle name="Total 5 6 3 2" xfId="20205" xr:uid="{86E9878A-CFE9-436B-99E0-287AEB4F6DDD}"/>
    <cellStyle name="Total 5 6 4" xfId="20206" xr:uid="{6C9FE7B2-A8BC-460A-BD7C-F0F2BF0851B2}"/>
    <cellStyle name="Total 5 6 4 2" xfId="20207" xr:uid="{B312C69D-A58D-4E24-9C0E-205F87844764}"/>
    <cellStyle name="Total 5 6 5" xfId="20208" xr:uid="{2E61596B-AF51-4638-A58D-E18EF082CFB9}"/>
    <cellStyle name="Total 5 7" xfId="20209" xr:uid="{9B14F893-B9F1-43A5-9C64-6BC7DF4531A4}"/>
    <cellStyle name="Total 5 7 2" xfId="20210" xr:uid="{BC6E7AE2-621B-4F14-A386-F4F3172B0FEB}"/>
    <cellStyle name="Total 5 7 2 2" xfId="20211" xr:uid="{5830EBBB-7D64-4F29-A9A0-EA390A33DE95}"/>
    <cellStyle name="Total 5 7 3" xfId="20212" xr:uid="{8D38DB03-8576-462D-A0AA-E7467AF8502F}"/>
    <cellStyle name="Total 5 7 3 2" xfId="20213" xr:uid="{0A198EBC-B503-485E-A216-4E6C8D0FED56}"/>
    <cellStyle name="Total 5 7 4" xfId="20214" xr:uid="{AD0EFAD6-EA46-4A2D-8944-A02E82DAF862}"/>
    <cellStyle name="Total 5 8" xfId="20215" xr:uid="{946337E7-9C11-4236-8426-617806F455E2}"/>
    <cellStyle name="Total 5 8 2" xfId="20216" xr:uid="{E36C362E-F8E3-4044-8046-872633C987C9}"/>
    <cellStyle name="Total 5 9" xfId="20217" xr:uid="{E241B1B9-CF16-4F6F-9408-3CDE31C82C07}"/>
    <cellStyle name="Total 5 9 2" xfId="20218" xr:uid="{448FC91B-8BB5-41E7-A0D6-20FE27B8A990}"/>
    <cellStyle name="Total 6" xfId="3289" xr:uid="{00000000-0005-0000-0000-000070120000}"/>
    <cellStyle name="Total 6 10" xfId="20220" xr:uid="{D42F26FC-241E-459B-AA14-DA2A9D112602}"/>
    <cellStyle name="Total 6 10 2" xfId="20221" xr:uid="{2AC5C5EC-4718-4CF4-B958-2A057C0B8C29}"/>
    <cellStyle name="Total 6 11" xfId="20222" xr:uid="{A697A0C3-2073-4683-AF76-27004DD727C1}"/>
    <cellStyle name="Total 6 12" xfId="20223" xr:uid="{863352F9-C3D0-46B3-A9DD-A0437214FB50}"/>
    <cellStyle name="Total 6 13" xfId="20219" xr:uid="{BC782985-2DAB-44F7-A137-56433CB733A5}"/>
    <cellStyle name="Total 6 2" xfId="20224" xr:uid="{96728632-0487-4DBE-BF90-38D1E9EB98D5}"/>
    <cellStyle name="Total 6 2 10" xfId="20225" xr:uid="{9847677F-EEBB-41F4-9CE1-281E891E0506}"/>
    <cellStyle name="Total 6 2 2" xfId="20226" xr:uid="{08327715-7BA8-4319-9C1E-7A192D5C428E}"/>
    <cellStyle name="Total 6 2 2 2" xfId="20227" xr:uid="{1C367214-7592-40FA-96F4-3FF345DEEC54}"/>
    <cellStyle name="Total 6 2 2 2 2" xfId="20228" xr:uid="{03DDFB65-6B6E-4064-8B8D-4B818586F248}"/>
    <cellStyle name="Total 6 2 2 3" xfId="20229" xr:uid="{B92FF9BE-71A6-435F-9247-B21061F697E5}"/>
    <cellStyle name="Total 6 2 2 3 2" xfId="20230" xr:uid="{0A12051F-DC9F-4757-A705-4DDF47938056}"/>
    <cellStyle name="Total 6 2 2 4" xfId="20231" xr:uid="{709C0F05-538C-4D22-A159-7DD41916557E}"/>
    <cellStyle name="Total 6 2 3" xfId="20232" xr:uid="{B19509E3-5A53-40E6-8A95-31F84254498F}"/>
    <cellStyle name="Total 6 2 3 2" xfId="20233" xr:uid="{35A25BEC-A653-4272-B3B3-841D14D0F757}"/>
    <cellStyle name="Total 6 2 3 2 2" xfId="20234" xr:uid="{6C59C1BB-0D9F-4362-855C-C636A0BBA2C5}"/>
    <cellStyle name="Total 6 2 3 3" xfId="20235" xr:uid="{38963D73-9408-4BAF-9BD0-327F83882DE5}"/>
    <cellStyle name="Total 6 2 3 3 2" xfId="20236" xr:uid="{1580D389-C90A-4437-BC57-81351DD8B5FC}"/>
    <cellStyle name="Total 6 2 3 4" xfId="20237" xr:uid="{85878BDB-633F-4D72-9029-36148D4DBB00}"/>
    <cellStyle name="Total 6 2 4" xfId="20238" xr:uid="{EB56D362-DA0C-46BC-B4C9-9A0276975D00}"/>
    <cellStyle name="Total 6 2 4 2" xfId="20239" xr:uid="{4B4F88ED-B6C2-4F49-A0BE-353BC53B4D8E}"/>
    <cellStyle name="Total 6 2 4 2 2" xfId="20240" xr:uid="{DE486B36-55E5-4D63-A0D8-9ED52FFD0959}"/>
    <cellStyle name="Total 6 2 4 3" xfId="20241" xr:uid="{81B09493-0595-415D-96BD-D43AE5ECD86B}"/>
    <cellStyle name="Total 6 2 4 3 2" xfId="20242" xr:uid="{D9D67965-3AFD-4D2B-8054-62BFCB7F3852}"/>
    <cellStyle name="Total 6 2 4 4" xfId="20243" xr:uid="{BFF095E5-D242-46D6-9376-92DAFBCA4AA6}"/>
    <cellStyle name="Total 6 2 4 4 2" xfId="20244" xr:uid="{28E15DE3-9B22-4A0B-AD20-9DFE7EBBDC3B}"/>
    <cellStyle name="Total 6 2 4 5" xfId="20245" xr:uid="{B6FCFE2A-12DB-48CA-85EC-5EC71EAB4214}"/>
    <cellStyle name="Total 6 2 5" xfId="20246" xr:uid="{D175CFD2-1F45-4178-9D57-D784F402B37A}"/>
    <cellStyle name="Total 6 2 5 2" xfId="20247" xr:uid="{C9B61EC2-1BF6-41A7-BD95-94A9E8BA0CED}"/>
    <cellStyle name="Total 6 2 5 2 2" xfId="20248" xr:uid="{73801070-F0FC-4A53-8845-ABA17B386D3E}"/>
    <cellStyle name="Total 6 2 5 3" xfId="20249" xr:uid="{3527FFD6-1387-4E5B-B96B-1E81A152AC73}"/>
    <cellStyle name="Total 6 2 5 3 2" xfId="20250" xr:uid="{6DF689FB-7A4A-472C-9B83-A9533A1F9BF7}"/>
    <cellStyle name="Total 6 2 5 4" xfId="20251" xr:uid="{8002CD38-A43E-4830-8AC1-5FEED2B08C3E}"/>
    <cellStyle name="Total 6 2 6" xfId="20252" xr:uid="{F18482B5-31BC-4078-BFD1-58F8E45FD23E}"/>
    <cellStyle name="Total 6 2 6 2" xfId="20253" xr:uid="{C76C66C2-CB92-4778-9D4F-AFF76FCA7F0A}"/>
    <cellStyle name="Total 6 2 7" xfId="20254" xr:uid="{00250BAC-FA52-4862-9FC0-BD0B968AED04}"/>
    <cellStyle name="Total 6 2 7 2" xfId="20255" xr:uid="{75762C01-50E3-40CD-8AA7-CCFE0C304A25}"/>
    <cellStyle name="Total 6 2 8" xfId="20256" xr:uid="{FBC1C896-4EDB-4F7F-955A-81D61756918D}"/>
    <cellStyle name="Total 6 2 8 2" xfId="20257" xr:uid="{40EE09AE-5FC4-4646-89BA-5D314749B9F1}"/>
    <cellStyle name="Total 6 2 9" xfId="20258" xr:uid="{D41D398B-2B30-435E-8622-6C7B150C868C}"/>
    <cellStyle name="Total 6 3" xfId="20259" xr:uid="{16614785-E6F3-4FA3-BC40-9D961857ED38}"/>
    <cellStyle name="Total 6 3 2" xfId="20260" xr:uid="{5FAE317F-0FEA-48DB-B0C1-EE72E7747D71}"/>
    <cellStyle name="Total 6 3 2 2" xfId="20261" xr:uid="{73656BC1-3BEC-490B-B6F9-548868EAB1F3}"/>
    <cellStyle name="Total 6 3 3" xfId="20262" xr:uid="{21665F41-AFC2-427C-8807-68155A80B34E}"/>
    <cellStyle name="Total 6 3 3 2" xfId="20263" xr:uid="{81F9E18D-073D-42EA-8260-2C84F728F18A}"/>
    <cellStyle name="Total 6 3 4" xfId="20264" xr:uid="{6CF9F4DC-E6A7-4764-8D47-7B8FAB35618B}"/>
    <cellStyle name="Total 6 3 5" xfId="20265" xr:uid="{3B3CA081-7BD6-494E-9DAD-49A2D8FB08A0}"/>
    <cellStyle name="Total 6 4" xfId="20266" xr:uid="{60A954CB-20F5-41F8-96A4-4D612F912263}"/>
    <cellStyle name="Total 6 4 2" xfId="20267" xr:uid="{D9222D96-A689-4D8E-987B-F42AC8C1E577}"/>
    <cellStyle name="Total 6 4 2 2" xfId="20268" xr:uid="{65AA9790-EC2C-440C-81A8-93EB7534FB5B}"/>
    <cellStyle name="Total 6 4 3" xfId="20269" xr:uid="{9A85DE18-C483-45E0-BB47-6A97100F5B43}"/>
    <cellStyle name="Total 6 4 3 2" xfId="20270" xr:uid="{8765CD01-E6F2-4BE2-B178-5B8023ED19B1}"/>
    <cellStyle name="Total 6 4 4" xfId="20271" xr:uid="{8D56DAD6-B468-403D-9EC6-2D38641C8CC6}"/>
    <cellStyle name="Total 6 5" xfId="20272" xr:uid="{A8F81007-E8AC-4C5F-B4BD-D36CCD98C8A6}"/>
    <cellStyle name="Total 6 5 2" xfId="20273" xr:uid="{F3BE99A6-C941-46D2-902F-6981BA9B9918}"/>
    <cellStyle name="Total 6 5 2 2" xfId="20274" xr:uid="{ABA2AE70-C208-40C6-BAAA-88FAB4887DF0}"/>
    <cellStyle name="Total 6 5 3" xfId="20275" xr:uid="{A5CFABEF-ACF8-486C-92DB-19D498513143}"/>
    <cellStyle name="Total 6 5 3 2" xfId="20276" xr:uid="{9B7117A2-26CF-4A1E-BDFF-04DFE0247C42}"/>
    <cellStyle name="Total 6 5 4" xfId="20277" xr:uid="{6D71C58B-21E5-446A-A5EB-78E91722D802}"/>
    <cellStyle name="Total 6 6" xfId="20278" xr:uid="{DB267472-B5C8-4B60-BC8C-03346851F2CC}"/>
    <cellStyle name="Total 6 6 2" xfId="20279" xr:uid="{022E6887-F37F-440B-8B1A-FCEE3B75AD97}"/>
    <cellStyle name="Total 6 6 2 2" xfId="20280" xr:uid="{2A7F8072-E3A2-4B81-A452-67B823803945}"/>
    <cellStyle name="Total 6 6 3" xfId="20281" xr:uid="{1FF4D2AA-00BA-4008-954D-DFBECEEE3472}"/>
    <cellStyle name="Total 6 6 3 2" xfId="20282" xr:uid="{E5513A66-BCAC-4A2F-A51F-7A1FAB71A089}"/>
    <cellStyle name="Total 6 6 4" xfId="20283" xr:uid="{C9ADDAAF-E9AB-4060-93B7-8F6BD2D38DCE}"/>
    <cellStyle name="Total 6 6 4 2" xfId="20284" xr:uid="{974C183F-FFF1-418B-A12E-5FE57756C6BF}"/>
    <cellStyle name="Total 6 6 5" xfId="20285" xr:uid="{DAD65010-126F-42AE-8F0D-B017EAD38C47}"/>
    <cellStyle name="Total 6 7" xfId="20286" xr:uid="{80E67795-5DDB-4F38-BE98-10ECDD23F29E}"/>
    <cellStyle name="Total 6 7 2" xfId="20287" xr:uid="{9657ECE7-9036-4D52-93FF-9CFF99C345E7}"/>
    <cellStyle name="Total 6 7 2 2" xfId="20288" xr:uid="{A18C7835-C8D2-4C76-955B-F1D6095942BE}"/>
    <cellStyle name="Total 6 7 3" xfId="20289" xr:uid="{0BBC0F70-B1EE-4B15-912F-F44853961A21}"/>
    <cellStyle name="Total 6 7 3 2" xfId="20290" xr:uid="{E9074677-9830-4BB9-84E5-288E4FB1C171}"/>
    <cellStyle name="Total 6 7 4" xfId="20291" xr:uid="{A9EFB643-7728-4BE5-BF7A-EFB89D45CB56}"/>
    <cellStyle name="Total 6 8" xfId="20292" xr:uid="{1FA5E01A-144C-4182-B4B4-E2C52F950C62}"/>
    <cellStyle name="Total 6 8 2" xfId="20293" xr:uid="{568B67F2-01D1-44BA-AEC4-B8DC47AD9198}"/>
    <cellStyle name="Total 6 9" xfId="20294" xr:uid="{391D9555-C6A8-4D02-94EC-DDB6CCCF4DAD}"/>
    <cellStyle name="Total 6 9 2" xfId="20295" xr:uid="{EA2E11AE-8C6E-4C4B-8B79-C99320CB7977}"/>
    <cellStyle name="Total 7" xfId="3290" xr:uid="{00000000-0005-0000-0000-000071120000}"/>
    <cellStyle name="Total 7 10" xfId="20297" xr:uid="{C758A5E4-53A1-41C9-BDA3-CC06DC8FA2D5}"/>
    <cellStyle name="Total 7 11" xfId="20298" xr:uid="{B291BBDB-5A54-4C51-A122-0CD333E22F18}"/>
    <cellStyle name="Total 7 12" xfId="20296" xr:uid="{69E5C6E7-6D36-4A1D-BEE9-DA4598DE4566}"/>
    <cellStyle name="Total 7 2" xfId="20299" xr:uid="{DCE1A404-2509-4E12-BC60-691D3EBC4D3F}"/>
    <cellStyle name="Total 7 2 2" xfId="20300" xr:uid="{454E429A-5741-47FF-90ED-B87C932080F9}"/>
    <cellStyle name="Total 7 2 2 2" xfId="20301" xr:uid="{E99DB802-4945-43DF-8078-43077852F8BD}"/>
    <cellStyle name="Total 7 2 3" xfId="20302" xr:uid="{46B1B283-2759-48E9-8EC4-D563B2F712AC}"/>
    <cellStyle name="Total 7 2 3 2" xfId="20303" xr:uid="{734D6FD4-83B4-4EED-8999-DB7E23A60811}"/>
    <cellStyle name="Total 7 2 4" xfId="20304" xr:uid="{3B990777-7B38-4482-8FAE-260597B55562}"/>
    <cellStyle name="Total 7 2 5" xfId="20305" xr:uid="{B9E19F13-B2A9-43FC-B39C-169E858F4E27}"/>
    <cellStyle name="Total 7 3" xfId="20306" xr:uid="{159110F3-ECCA-4401-BB0B-76243C1FF20F}"/>
    <cellStyle name="Total 7 3 2" xfId="20307" xr:uid="{1DDDCFA1-93D1-4553-AB1B-A8FBEE05DB4A}"/>
    <cellStyle name="Total 7 3 2 2" xfId="20308" xr:uid="{1B6D867E-6C7E-4FCE-BA20-C5CED30F0E75}"/>
    <cellStyle name="Total 7 3 3" xfId="20309" xr:uid="{2D7D1D49-3E4A-4D91-814F-2D3331FB5946}"/>
    <cellStyle name="Total 7 3 3 2" xfId="20310" xr:uid="{120E3DCC-B280-4D29-A3E1-5E9658E26A63}"/>
    <cellStyle name="Total 7 3 4" xfId="20311" xr:uid="{F24221AC-26AE-4193-B12E-9CF761EE6DBA}"/>
    <cellStyle name="Total 7 4" xfId="20312" xr:uid="{AEAB266A-0E5B-4D74-94B6-C4EBBED07CA1}"/>
    <cellStyle name="Total 7 4 2" xfId="20313" xr:uid="{AB0680DA-F96E-47B5-82E4-878F547359A8}"/>
    <cellStyle name="Total 7 4 2 2" xfId="20314" xr:uid="{5F0FA088-286D-4F72-9DF4-7041CFC44ED4}"/>
    <cellStyle name="Total 7 4 3" xfId="20315" xr:uid="{6094626C-E0A0-405F-A913-6B6F50F173BE}"/>
    <cellStyle name="Total 7 4 3 2" xfId="20316" xr:uid="{41969440-2E9E-43FE-98EA-67EDDF74A111}"/>
    <cellStyle name="Total 7 4 4" xfId="20317" xr:uid="{4C30B130-7242-4365-ADD4-025F1C43A7D9}"/>
    <cellStyle name="Total 7 5" xfId="20318" xr:uid="{82BA7E23-8BC0-4419-914F-E3E97146DC0D}"/>
    <cellStyle name="Total 7 5 2" xfId="20319" xr:uid="{3B779154-09BD-45EA-93D8-5B10A91113A4}"/>
    <cellStyle name="Total 7 5 2 2" xfId="20320" xr:uid="{1FC3FCDA-47A8-4330-9942-73DE1A35282F}"/>
    <cellStyle name="Total 7 5 3" xfId="20321" xr:uid="{0103F84D-23AD-4262-8F98-CEC30584F27A}"/>
    <cellStyle name="Total 7 5 3 2" xfId="20322" xr:uid="{2E09CA76-90B4-4D2E-B894-9BE785345CB2}"/>
    <cellStyle name="Total 7 5 4" xfId="20323" xr:uid="{41CD5B3F-8F2C-4B81-A000-6FEA3B5B54E5}"/>
    <cellStyle name="Total 7 5 4 2" xfId="20324" xr:uid="{E6387CB8-D366-4A86-BA27-3799FB5A78B5}"/>
    <cellStyle name="Total 7 5 5" xfId="20325" xr:uid="{BF15851C-3616-4804-8888-DEE8E6645B6F}"/>
    <cellStyle name="Total 7 6" xfId="20326" xr:uid="{C8991C77-8BF3-4E2A-9B9D-F89114C9C386}"/>
    <cellStyle name="Total 7 6 2" xfId="20327" xr:uid="{4E2D77E4-78E2-4E58-9AC5-B34F4D0CFE0B}"/>
    <cellStyle name="Total 7 6 2 2" xfId="20328" xr:uid="{74F6B4AB-3E47-4CCD-BC4C-43E3186DB70F}"/>
    <cellStyle name="Total 7 6 3" xfId="20329" xr:uid="{AB9817FA-EF9F-44ED-8403-B67BE66B553E}"/>
    <cellStyle name="Total 7 6 3 2" xfId="20330" xr:uid="{14D4D70B-1E07-4FB6-8F20-93C5421FA8B6}"/>
    <cellStyle name="Total 7 6 4" xfId="20331" xr:uid="{F7DA3DDF-4B86-4E18-B528-49074422010B}"/>
    <cellStyle name="Total 7 7" xfId="20332" xr:uid="{7D24F02F-869A-4A0D-89C1-1300E24DA679}"/>
    <cellStyle name="Total 7 7 2" xfId="20333" xr:uid="{148FE11A-9865-4E43-877F-F581508EC36E}"/>
    <cellStyle name="Total 7 8" xfId="20334" xr:uid="{49901F70-24E7-4087-B6BB-1FEF7834B7DB}"/>
    <cellStyle name="Total 7 8 2" xfId="20335" xr:uid="{B11C5FA2-374A-4C8D-85F2-63664339AFEC}"/>
    <cellStyle name="Total 7 9" xfId="20336" xr:uid="{7D5B87DB-2B7B-460D-A795-1EF5EFFF3463}"/>
    <cellStyle name="Total 7 9 2" xfId="20337" xr:uid="{647BA9B6-55A9-49E0-B175-2FEB0F4928F6}"/>
    <cellStyle name="Total 8" xfId="3291" xr:uid="{00000000-0005-0000-0000-000072120000}"/>
    <cellStyle name="Total 8 10" xfId="20339" xr:uid="{F7A1A4BF-EE9B-4AE6-AE8F-99846BA81C1B}"/>
    <cellStyle name="Total 8 11" xfId="20340" xr:uid="{BE7FA868-C24B-4D9E-A51A-0213279EF477}"/>
    <cellStyle name="Total 8 12" xfId="20338" xr:uid="{9D3C51C4-0531-4A65-937E-312FC8BAC27B}"/>
    <cellStyle name="Total 8 2" xfId="20341" xr:uid="{CCF494F7-2452-4715-9664-BAD09AE5550F}"/>
    <cellStyle name="Total 8 2 2" xfId="20342" xr:uid="{E13CC4E5-214B-4C22-A638-54E436C4C618}"/>
    <cellStyle name="Total 8 2 2 2" xfId="20343" xr:uid="{C4FEBDE0-F966-4C7C-9D92-BDBBE23A64CD}"/>
    <cellStyle name="Total 8 2 3" xfId="20344" xr:uid="{81A1AC23-0CDC-4EC4-A89B-1623E89086E6}"/>
    <cellStyle name="Total 8 2 3 2" xfId="20345" xr:uid="{1EF5C365-1C0E-43BA-A5DB-2A2CC2428B5A}"/>
    <cellStyle name="Total 8 2 4" xfId="20346" xr:uid="{F4FE18C3-9DA7-42EF-BB15-E5DE7727197F}"/>
    <cellStyle name="Total 8 2 5" xfId="20347" xr:uid="{DAF15862-983B-4D94-AF0D-0D71B3B85D6C}"/>
    <cellStyle name="Total 8 3" xfId="20348" xr:uid="{AE42FCC5-469C-4E10-BD61-41F0CD584638}"/>
    <cellStyle name="Total 8 3 2" xfId="20349" xr:uid="{8C3E09DC-9608-4A78-B8C7-B2603159F1D7}"/>
    <cellStyle name="Total 8 3 2 2" xfId="20350" xr:uid="{1592DAF8-7524-47B3-9DE6-A6D9FB2526F1}"/>
    <cellStyle name="Total 8 3 3" xfId="20351" xr:uid="{60689797-480D-40D4-8710-2520F612DA1D}"/>
    <cellStyle name="Total 8 3 3 2" xfId="20352" xr:uid="{7B52FBD0-7AC4-420F-B271-D6B1DD849D96}"/>
    <cellStyle name="Total 8 3 4" xfId="20353" xr:uid="{D18524CE-1FF1-4C18-8550-D58A45836FD4}"/>
    <cellStyle name="Total 8 4" xfId="20354" xr:uid="{6F921B3C-545F-40EE-9036-4A4DC8374DDD}"/>
    <cellStyle name="Total 8 4 2" xfId="20355" xr:uid="{B5B737B7-97D8-4B89-9809-09EA5EC5B406}"/>
    <cellStyle name="Total 8 4 2 2" xfId="20356" xr:uid="{E8A2DEDA-32F0-4BA6-ACDA-3703944B3664}"/>
    <cellStyle name="Total 8 4 3" xfId="20357" xr:uid="{74B39448-A354-4E8F-B3F8-6440C9EAE0F6}"/>
    <cellStyle name="Total 8 4 3 2" xfId="20358" xr:uid="{84E5D7BB-52D2-4F94-A35C-757C8BFEC2AF}"/>
    <cellStyle name="Total 8 4 4" xfId="20359" xr:uid="{DD36A6E9-1B26-4FC8-9DCB-4B1CEAC9496E}"/>
    <cellStyle name="Total 8 5" xfId="20360" xr:uid="{670CCFD3-41D8-4E86-A988-CD44413C6B20}"/>
    <cellStyle name="Total 8 5 2" xfId="20361" xr:uid="{D7A64531-2203-4F14-9BC0-82825CF6962B}"/>
    <cellStyle name="Total 8 5 2 2" xfId="20362" xr:uid="{36E5223E-E838-4379-8A61-195C230E1645}"/>
    <cellStyle name="Total 8 5 3" xfId="20363" xr:uid="{37C0440A-10DB-4CB6-A9D0-5A25BD92F190}"/>
    <cellStyle name="Total 8 5 3 2" xfId="20364" xr:uid="{F59B0524-D014-4A98-A7D7-832C0ED44BC2}"/>
    <cellStyle name="Total 8 5 4" xfId="20365" xr:uid="{188A3F8D-3E4B-4639-9392-2679875C5249}"/>
    <cellStyle name="Total 8 5 4 2" xfId="20366" xr:uid="{AB6D18E5-745A-4A3D-A8E0-CE5C8D1DA7E4}"/>
    <cellStyle name="Total 8 5 5" xfId="20367" xr:uid="{76A8735E-ABF3-4D14-999E-DE879CB89DB9}"/>
    <cellStyle name="Total 8 6" xfId="20368" xr:uid="{C31774DF-FA19-45C2-A659-549975077B7C}"/>
    <cellStyle name="Total 8 6 2" xfId="20369" xr:uid="{51F0DD70-1758-449D-82A5-4F1B4497CA2B}"/>
    <cellStyle name="Total 8 6 2 2" xfId="20370" xr:uid="{0F316AF2-258E-4666-87FC-C38E87FC5091}"/>
    <cellStyle name="Total 8 6 3" xfId="20371" xr:uid="{5F2FEEF2-BEA2-4CC5-B4FA-E3DCC622E585}"/>
    <cellStyle name="Total 8 6 3 2" xfId="20372" xr:uid="{CCD29013-A8B5-4640-8BC0-48173D5B1C31}"/>
    <cellStyle name="Total 8 6 4" xfId="20373" xr:uid="{C80B7588-33E6-4473-B0F8-4C42ACF3A681}"/>
    <cellStyle name="Total 8 7" xfId="20374" xr:uid="{3967D217-CE4E-4141-BC12-3446B80B9FDA}"/>
    <cellStyle name="Total 8 7 2" xfId="20375" xr:uid="{E065F830-C71A-4AF4-A1F0-4E30478FDC81}"/>
    <cellStyle name="Total 8 8" xfId="20376" xr:uid="{3705EBCE-A9C5-4F83-B04F-A190DAD94101}"/>
    <cellStyle name="Total 8 8 2" xfId="20377" xr:uid="{D138B3B4-C4E6-4A09-9FCF-7DA96562602A}"/>
    <cellStyle name="Total 8 9" xfId="20378" xr:uid="{A9E72E8D-964F-4C43-A860-1FD2345464F2}"/>
    <cellStyle name="Total 8 9 2" xfId="20379" xr:uid="{623B9554-DD17-4AF1-8BB1-EF1B1AD9019E}"/>
    <cellStyle name="Total 9" xfId="3292" xr:uid="{00000000-0005-0000-0000-000073120000}"/>
    <cellStyle name="Total 9 10" xfId="20381" xr:uid="{509FA8A9-2BB2-4907-84F0-F96EB7D5CA55}"/>
    <cellStyle name="Total 9 11" xfId="20382" xr:uid="{56E92962-149D-4B4A-93A8-91B64AC421A0}"/>
    <cellStyle name="Total 9 12" xfId="20380" xr:uid="{A5B18F97-6D77-4B70-AE53-C6CECC56A035}"/>
    <cellStyle name="Total 9 2" xfId="20383" xr:uid="{93609036-8E80-403D-AB5C-44136FF591BD}"/>
    <cellStyle name="Total 9 2 2" xfId="20384" xr:uid="{FAB1460C-5130-4086-AB20-E7295EC32D52}"/>
    <cellStyle name="Total 9 2 2 2" xfId="20385" xr:uid="{49C63CE2-18F4-4A4A-9FAD-BEB1DA9DDCDF}"/>
    <cellStyle name="Total 9 2 3" xfId="20386" xr:uid="{ADA73EC4-FC8F-409C-89E3-C1979BC4C7D3}"/>
    <cellStyle name="Total 9 2 3 2" xfId="20387" xr:uid="{DD12BE42-9AC6-453E-8CEE-384D83A0E2A9}"/>
    <cellStyle name="Total 9 2 4" xfId="20388" xr:uid="{D9F8BC38-A76F-4940-B872-05D0E7FDBE09}"/>
    <cellStyle name="Total 9 2 5" xfId="20389" xr:uid="{857DC4B5-AF1B-4BD7-8690-3D0E8BF9948A}"/>
    <cellStyle name="Total 9 3" xfId="20390" xr:uid="{29CA7234-92B5-469D-BFB4-EA6BADB20E52}"/>
    <cellStyle name="Total 9 3 2" xfId="20391" xr:uid="{5DD066B5-1292-45CD-A16E-E70C115A11B1}"/>
    <cellStyle name="Total 9 3 2 2" xfId="20392" xr:uid="{38D7985D-0252-42B3-B9E7-0555A8156213}"/>
    <cellStyle name="Total 9 3 3" xfId="20393" xr:uid="{3AC67615-BB71-4CE0-AC1E-541E7112772C}"/>
    <cellStyle name="Total 9 3 3 2" xfId="20394" xr:uid="{4A1DD056-5CCC-4F9C-BEDF-585ADC6B49E3}"/>
    <cellStyle name="Total 9 3 4" xfId="20395" xr:uid="{5FCB0A48-960B-4034-B63A-878495D1B2DB}"/>
    <cellStyle name="Total 9 4" xfId="20396" xr:uid="{06647D29-0DE3-404A-BFE4-C230741D3771}"/>
    <cellStyle name="Total 9 4 2" xfId="20397" xr:uid="{D1C17C23-2FB7-425B-8B36-CCF3FBB9B280}"/>
    <cellStyle name="Total 9 4 2 2" xfId="20398" xr:uid="{3E97CC47-BF0D-45AE-B57D-62A1382311DE}"/>
    <cellStyle name="Total 9 4 3" xfId="20399" xr:uid="{A10C6A21-7367-4AAB-9E24-2240094781F1}"/>
    <cellStyle name="Total 9 4 3 2" xfId="20400" xr:uid="{DD031636-092D-4D56-AE0C-C78E51FA993B}"/>
    <cellStyle name="Total 9 4 4" xfId="20401" xr:uid="{410BAC00-AEAA-4D7B-B306-495AAF5E57CD}"/>
    <cellStyle name="Total 9 5" xfId="20402" xr:uid="{B645BBA2-4353-4157-A442-690026FDFB03}"/>
    <cellStyle name="Total 9 5 2" xfId="20403" xr:uid="{D53F0193-9652-490E-B5D6-E872B3545A9D}"/>
    <cellStyle name="Total 9 5 2 2" xfId="20404" xr:uid="{C07CBB47-01F8-4FF4-B653-15FCC6600F44}"/>
    <cellStyle name="Total 9 5 3" xfId="20405" xr:uid="{F841D12E-7488-40B0-A4EC-62256F3F3750}"/>
    <cellStyle name="Total 9 5 3 2" xfId="20406" xr:uid="{ED71BE39-3E03-4173-BAC2-D76C7402C5C7}"/>
    <cellStyle name="Total 9 5 4" xfId="20407" xr:uid="{F6B85285-AD67-4688-92E6-14D47146DF23}"/>
    <cellStyle name="Total 9 5 4 2" xfId="20408" xr:uid="{B9851129-5A61-49B9-B44A-35667362F3F9}"/>
    <cellStyle name="Total 9 5 5" xfId="20409" xr:uid="{B66F54A2-8F5D-4A70-A444-4A4778834777}"/>
    <cellStyle name="Total 9 6" xfId="20410" xr:uid="{E766D5EE-611E-4C96-86F9-765C0413C151}"/>
    <cellStyle name="Total 9 6 2" xfId="20411" xr:uid="{9B9FF38B-9D9F-4E24-B720-E6DE3B08741F}"/>
    <cellStyle name="Total 9 6 2 2" xfId="20412" xr:uid="{9068823B-6C10-4B4F-AB13-C5B3AECD3AD1}"/>
    <cellStyle name="Total 9 6 3" xfId="20413" xr:uid="{992A44A0-A465-4953-BE94-89960F311511}"/>
    <cellStyle name="Total 9 6 3 2" xfId="20414" xr:uid="{944654C3-C73C-4EFB-8BF5-342F3EDC30BB}"/>
    <cellStyle name="Total 9 6 4" xfId="20415" xr:uid="{CD1C3927-3385-45AF-8C37-6354F2670A07}"/>
    <cellStyle name="Total 9 7" xfId="20416" xr:uid="{BAD8F58D-6950-4F78-850D-C134F979A24A}"/>
    <cellStyle name="Total 9 7 2" xfId="20417" xr:uid="{6C8BBE43-B815-493C-A63E-67634D726C34}"/>
    <cellStyle name="Total 9 8" xfId="20418" xr:uid="{B39F0ADF-6D3A-4796-8C4C-CAA5635B87A4}"/>
    <cellStyle name="Total 9 8 2" xfId="20419" xr:uid="{0F801C0C-D354-4A9A-91A9-4B4B56DD197F}"/>
    <cellStyle name="Total 9 9" xfId="20420" xr:uid="{696986E4-78B8-46FC-B98D-C6DE2CBC775B}"/>
    <cellStyle name="Total 9 9 2" xfId="20421" xr:uid="{BA4AC72F-15AF-48B7-A24D-7D741639DB47}"/>
    <cellStyle name="Überschrift" xfId="3293" xr:uid="{00000000-0005-0000-0000-000074120000}"/>
    <cellStyle name="Überschrift 1" xfId="3294" xr:uid="{00000000-0005-0000-0000-000075120000}"/>
    <cellStyle name="Überschrift 1 10" xfId="20424" xr:uid="{3214A27D-43ED-47F6-9891-F933ADFE1129}"/>
    <cellStyle name="Überschrift 1 11" xfId="20425" xr:uid="{E0C0B8DF-5913-4C41-8D73-F3F48D16F16A}"/>
    <cellStyle name="Überschrift 1 12" xfId="20423" xr:uid="{927637F0-5616-48F5-8B59-2F4063168085}"/>
    <cellStyle name="Überschrift 1 2" xfId="20426" xr:uid="{4265B7EF-7FE0-49F7-A0AB-E967A96BF066}"/>
    <cellStyle name="Überschrift 1 2 2" xfId="20427" xr:uid="{EDF97433-69D4-4ECD-B15D-9A2E06A033AC}"/>
    <cellStyle name="Überschrift 1 2 2 2" xfId="20428" xr:uid="{DA90D60D-4C26-44A2-9451-C0DFD0827F71}"/>
    <cellStyle name="Überschrift 1 2 3" xfId="20429" xr:uid="{FB64F504-EDB6-4BB5-A28E-774B71AE825A}"/>
    <cellStyle name="Überschrift 1 2 3 2" xfId="20430" xr:uid="{E929AFA7-A238-4BE3-B0C9-9CFF6611CE77}"/>
    <cellStyle name="Überschrift 1 2 4" xfId="20431" xr:uid="{C8591B35-92BF-4B85-80B3-881A150693FA}"/>
    <cellStyle name="Überschrift 1 2 5" xfId="20432" xr:uid="{27447DC5-98AE-44C2-BD70-34EB3DCCABCE}"/>
    <cellStyle name="Überschrift 1 3" xfId="20433" xr:uid="{0A64D8D3-B58D-4E33-8427-4505DFB494E6}"/>
    <cellStyle name="Überschrift 1 3 2" xfId="20434" xr:uid="{6109D54D-B4D7-4729-8F28-68C4FC8E00D5}"/>
    <cellStyle name="Überschrift 1 3 2 2" xfId="20435" xr:uid="{A2CB9412-43E7-4979-BEC9-7A8AC6049839}"/>
    <cellStyle name="Überschrift 1 3 3" xfId="20436" xr:uid="{0D31BACE-690E-409A-AD5B-96553A0A0A6A}"/>
    <cellStyle name="Überschrift 1 3 3 2" xfId="20437" xr:uid="{77980672-B9A6-4712-BFD3-1BC61581B468}"/>
    <cellStyle name="Überschrift 1 3 4" xfId="20438" xr:uid="{B37DC907-8C31-4589-BC00-63D32B88F3CB}"/>
    <cellStyle name="Überschrift 1 4" xfId="20439" xr:uid="{73C26E19-5D43-417D-A503-96230517F898}"/>
    <cellStyle name="Überschrift 1 4 2" xfId="20440" xr:uid="{9B56B76E-F240-43CB-AC0C-32D682CD27A1}"/>
    <cellStyle name="Überschrift 1 4 2 2" xfId="20441" xr:uid="{6E4A34A8-32CF-45DE-963B-B0C57C37856D}"/>
    <cellStyle name="Überschrift 1 4 3" xfId="20442" xr:uid="{CEF601AE-AC65-4B2B-93BD-0678F02222F7}"/>
    <cellStyle name="Überschrift 1 4 3 2" xfId="20443" xr:uid="{31DCE133-896A-4105-83DB-E30D5339176D}"/>
    <cellStyle name="Überschrift 1 4 4" xfId="20444" xr:uid="{3F722AB7-9C15-4E34-8A21-BB5BC063A7A5}"/>
    <cellStyle name="Überschrift 1 5" xfId="20445" xr:uid="{01408253-6C36-4C5E-8CEE-28514B53A372}"/>
    <cellStyle name="Überschrift 1 5 2" xfId="20446" xr:uid="{B2DC6B99-2EBD-4A58-8495-197896E3732A}"/>
    <cellStyle name="Überschrift 1 5 2 2" xfId="20447" xr:uid="{2EAAFD81-145C-41C4-96F0-58493FBDE96F}"/>
    <cellStyle name="Überschrift 1 5 3" xfId="20448" xr:uid="{6829B658-B727-4987-84C2-50EB73115C1F}"/>
    <cellStyle name="Überschrift 1 5 3 2" xfId="20449" xr:uid="{DBA72726-FFE8-4064-808E-97EB7BE2D7E0}"/>
    <cellStyle name="Überschrift 1 5 4" xfId="20450" xr:uid="{9666EF5F-21E9-4D12-9522-3230E2AC2863}"/>
    <cellStyle name="Überschrift 1 5 4 2" xfId="20451" xr:uid="{CD209DAB-9A94-48AC-9153-B8D1FDCD483D}"/>
    <cellStyle name="Überschrift 1 5 5" xfId="20452" xr:uid="{6C6D9C85-7EEE-4806-B5C0-7DE13F29F45B}"/>
    <cellStyle name="Überschrift 1 6" xfId="20453" xr:uid="{C66DC1C2-6093-44AC-92EC-0CDF49211633}"/>
    <cellStyle name="Überschrift 1 6 2" xfId="20454" xr:uid="{C3F30CE3-FD82-484C-BAA5-432CB007E72E}"/>
    <cellStyle name="Überschrift 1 6 2 2" xfId="20455" xr:uid="{970EB77E-739A-4060-A4BD-943972890932}"/>
    <cellStyle name="Überschrift 1 6 3" xfId="20456" xr:uid="{22E59B78-0E29-454C-AEC1-E1A7F6936DE0}"/>
    <cellStyle name="Überschrift 1 6 3 2" xfId="20457" xr:uid="{4FC26621-0164-4DCC-B194-722C5B98D360}"/>
    <cellStyle name="Überschrift 1 6 4" xfId="20458" xr:uid="{F6A3BD58-FD83-4DBC-B3ED-C33268168FBB}"/>
    <cellStyle name="Überschrift 1 7" xfId="20459" xr:uid="{84126CBB-CC16-4370-8036-8ECFEC8CEDC6}"/>
    <cellStyle name="Überschrift 1 7 2" xfId="20460" xr:uid="{0B6FE5BD-A7BD-4E96-B901-33CBA6E74DF1}"/>
    <cellStyle name="Überschrift 1 8" xfId="20461" xr:uid="{F0344163-816A-4FE5-8EB9-A9D91CB1AB7C}"/>
    <cellStyle name="Überschrift 1 8 2" xfId="20462" xr:uid="{74FD9FA9-D0E4-42F1-978E-CC968F81A369}"/>
    <cellStyle name="Überschrift 1 9" xfId="20463" xr:uid="{19B02541-FC5F-42BD-AF90-20BD3F77381E}"/>
    <cellStyle name="Überschrift 1 9 2" xfId="20464" xr:uid="{8C8968B1-9B07-4170-95DD-F98B7584F554}"/>
    <cellStyle name="Überschrift 10" xfId="20465" xr:uid="{1244B620-94FA-4AC3-A608-774BE5A3BAD0}"/>
    <cellStyle name="Überschrift 10 2" xfId="20466" xr:uid="{A20E614C-4D4D-40BA-B797-350BECD91ED0}"/>
    <cellStyle name="Überschrift 11" xfId="20467" xr:uid="{FDC4AD32-1D83-490D-9B1A-3E505D2E73CE}"/>
    <cellStyle name="Überschrift 11 2" xfId="20468" xr:uid="{539AC2DC-BEE4-415E-A3A2-DC69777CD2B6}"/>
    <cellStyle name="Überschrift 12" xfId="20469" xr:uid="{1CA06391-D58C-4C68-A69C-08334D6123A1}"/>
    <cellStyle name="Überschrift 12 2" xfId="20470" xr:uid="{35FFB7FC-0CEC-438D-BE61-A3749EC97E43}"/>
    <cellStyle name="Überschrift 13" xfId="20471" xr:uid="{5439C3DB-11BF-45FC-AA6C-80A76C05C681}"/>
    <cellStyle name="Überschrift 14" xfId="20472" xr:uid="{EADE5537-B369-4204-8624-FBC0A5431636}"/>
    <cellStyle name="Überschrift 15" xfId="20422" xr:uid="{D872B7B5-CACD-4FFC-9C0A-4F64BF2F2521}"/>
    <cellStyle name="Überschrift 2" xfId="3295" xr:uid="{00000000-0005-0000-0000-000076120000}"/>
    <cellStyle name="Überschrift 2 10" xfId="20474" xr:uid="{1396CA34-3EEB-424C-9B73-9BE214D75F3E}"/>
    <cellStyle name="Überschrift 2 11" xfId="20475" xr:uid="{E3CC22AF-208B-4F0E-A011-8C9B9FBE0AA4}"/>
    <cellStyle name="Überschrift 2 12" xfId="20473" xr:uid="{D92559EA-6AE4-4787-A138-3C298DD769FD}"/>
    <cellStyle name="Überschrift 2 2" xfId="20476" xr:uid="{0F1026C8-CB8B-4289-B45C-6E430D1BD4DD}"/>
    <cellStyle name="Überschrift 2 2 2" xfId="20477" xr:uid="{021076FF-F7A1-4509-9E15-2733A1615FE1}"/>
    <cellStyle name="Überschrift 2 2 2 2" xfId="20478" xr:uid="{EDA753C4-B709-4F58-B7F3-8CDE340A440A}"/>
    <cellStyle name="Überschrift 2 2 3" xfId="20479" xr:uid="{C85F85BF-1B7B-44D5-999D-00DD242136B0}"/>
    <cellStyle name="Überschrift 2 2 3 2" xfId="20480" xr:uid="{87D2EC1E-6843-4AF6-8735-B2722B2A262F}"/>
    <cellStyle name="Überschrift 2 2 4" xfId="20481" xr:uid="{E802B067-F33F-41EE-9D44-F5468DDA3E7D}"/>
    <cellStyle name="Überschrift 2 2 5" xfId="20482" xr:uid="{64B12181-22AD-4A51-8CB0-DE40639A77F9}"/>
    <cellStyle name="Überschrift 2 3" xfId="20483" xr:uid="{4A57D236-B90A-45AB-991A-174CD65E4F76}"/>
    <cellStyle name="Überschrift 2 3 2" xfId="20484" xr:uid="{7A4A8AFF-A863-45C6-8F76-B09B8DC7716D}"/>
    <cellStyle name="Überschrift 2 3 2 2" xfId="20485" xr:uid="{DDC3A8DC-DE4C-41E2-B2B4-EAA5FA8E0C94}"/>
    <cellStyle name="Überschrift 2 3 3" xfId="20486" xr:uid="{9CE273FF-C297-4ADC-9CEB-D8D08F586492}"/>
    <cellStyle name="Überschrift 2 3 3 2" xfId="20487" xr:uid="{C97AE7DE-4913-4539-B29C-3CDE1610CACD}"/>
    <cellStyle name="Überschrift 2 3 4" xfId="20488" xr:uid="{BA174ADF-8CA0-41DC-B7E3-47DF8CCA6E60}"/>
    <cellStyle name="Überschrift 2 4" xfId="20489" xr:uid="{505A91AD-1228-477E-9C08-8954D44CC3D8}"/>
    <cellStyle name="Überschrift 2 4 2" xfId="20490" xr:uid="{53D9DF62-DE8C-431A-A31A-6F62FD62D935}"/>
    <cellStyle name="Überschrift 2 4 2 2" xfId="20491" xr:uid="{090EAC23-0BD6-4CF7-A2CE-429A89089423}"/>
    <cellStyle name="Überschrift 2 4 3" xfId="20492" xr:uid="{9370FE12-FB17-48D7-B24C-DEB08644E387}"/>
    <cellStyle name="Überschrift 2 4 3 2" xfId="20493" xr:uid="{637AD8CC-A817-43F8-866E-BA24DEF9B812}"/>
    <cellStyle name="Überschrift 2 4 4" xfId="20494" xr:uid="{ECFD8470-6788-42A4-BC21-00F1AB1BB717}"/>
    <cellStyle name="Überschrift 2 5" xfId="20495" xr:uid="{93397266-26CC-4384-B03D-9ACD5AD6E91D}"/>
    <cellStyle name="Überschrift 2 5 2" xfId="20496" xr:uid="{22F47112-2CDF-4552-B52C-623B0B7EDB4D}"/>
    <cellStyle name="Überschrift 2 5 2 2" xfId="20497" xr:uid="{EF438E34-C4AE-4EF0-8972-A34CC68C102C}"/>
    <cellStyle name="Überschrift 2 5 3" xfId="20498" xr:uid="{3DFA1585-860A-4C9C-B235-D8F6459075E9}"/>
    <cellStyle name="Überschrift 2 5 3 2" xfId="20499" xr:uid="{0C3D168B-CCC4-47F8-9271-BF2F92CE8829}"/>
    <cellStyle name="Überschrift 2 5 4" xfId="20500" xr:uid="{61A5E6AA-8E6E-4C09-B7B6-39019C00CAF4}"/>
    <cellStyle name="Überschrift 2 5 4 2" xfId="20501" xr:uid="{03850FF3-A8C8-4E9F-876B-A6480281E9D4}"/>
    <cellStyle name="Überschrift 2 5 5" xfId="20502" xr:uid="{DB2819C6-9A66-4A02-9D30-F4F04787B131}"/>
    <cellStyle name="Überschrift 2 6" xfId="20503" xr:uid="{B499F098-E2A1-47B2-9B4B-09F1692D515D}"/>
    <cellStyle name="Überschrift 2 6 2" xfId="20504" xr:uid="{260B084A-3125-43D0-9BB7-481875A69D3B}"/>
    <cellStyle name="Überschrift 2 6 2 2" xfId="20505" xr:uid="{D7F30D1C-B43F-4D59-92B0-84240784D804}"/>
    <cellStyle name="Überschrift 2 6 3" xfId="20506" xr:uid="{7FD4D6D8-E351-4B47-92C1-278C9A0CED3D}"/>
    <cellStyle name="Überschrift 2 6 3 2" xfId="20507" xr:uid="{D932964C-8102-4EC9-B5E7-002C3E5025BD}"/>
    <cellStyle name="Überschrift 2 6 4" xfId="20508" xr:uid="{83FE5A3F-B36F-4A1F-90EE-7561AB7A76EB}"/>
    <cellStyle name="Überschrift 2 7" xfId="20509" xr:uid="{550E0319-471E-495F-B195-545AEBD2CB47}"/>
    <cellStyle name="Überschrift 2 7 2" xfId="20510" xr:uid="{F8DD8F9D-25DF-4D75-AB15-53EA2A9F16BA}"/>
    <cellStyle name="Überschrift 2 8" xfId="20511" xr:uid="{ECB4DA22-3DD0-443F-A5E5-E697B658EB2A}"/>
    <cellStyle name="Überschrift 2 8 2" xfId="20512" xr:uid="{0ACF9EB6-3FA2-491C-95B0-718507333BD7}"/>
    <cellStyle name="Überschrift 2 9" xfId="20513" xr:uid="{F9F3025B-3D36-4281-A223-54AEEAA397E6}"/>
    <cellStyle name="Überschrift 2 9 2" xfId="20514" xr:uid="{D8CBA26C-CF79-4D07-8AC3-0D67F7D8DC9D}"/>
    <cellStyle name="Überschrift 3" xfId="3296" xr:uid="{00000000-0005-0000-0000-000077120000}"/>
    <cellStyle name="Überschrift 3 10" xfId="20516" xr:uid="{CAAAA745-089F-440E-8E21-06A7B26380DF}"/>
    <cellStyle name="Überschrift 3 11" xfId="20517" xr:uid="{DB9E4DF1-5E96-47E4-BC4E-C47DB196619E}"/>
    <cellStyle name="Überschrift 3 12" xfId="20515" xr:uid="{99BA2A38-ACFF-4142-831D-E6352A984DC1}"/>
    <cellStyle name="Überschrift 3 2" xfId="20518" xr:uid="{C2947396-04C1-4F72-BC24-A331D8DDA438}"/>
    <cellStyle name="Überschrift 3 2 2" xfId="20519" xr:uid="{52520E0C-D721-4F9F-8582-8D83B2F0B794}"/>
    <cellStyle name="Überschrift 3 2 2 2" xfId="20520" xr:uid="{E7E86676-A20C-445E-A8E2-64453A98BB07}"/>
    <cellStyle name="Überschrift 3 2 3" xfId="20521" xr:uid="{F568F4D9-C3AE-4E70-90D0-ACE03E0712B4}"/>
    <cellStyle name="Überschrift 3 2 3 2" xfId="20522" xr:uid="{F01B45FF-4764-493A-BD8B-0E3217707139}"/>
    <cellStyle name="Überschrift 3 2 4" xfId="20523" xr:uid="{37A59C9D-0B8D-4E6E-942E-67D33CE944FE}"/>
    <cellStyle name="Überschrift 3 2 5" xfId="20524" xr:uid="{2A0B92E4-32B2-42EB-AF7A-9ED714C62E24}"/>
    <cellStyle name="Überschrift 3 3" xfId="20525" xr:uid="{2AD4409F-B3FC-45E4-85B2-1F8F5E6B7DC3}"/>
    <cellStyle name="Überschrift 3 3 2" xfId="20526" xr:uid="{77AFD71D-B7DF-4847-BD61-664B32446039}"/>
    <cellStyle name="Überschrift 3 3 2 2" xfId="20527" xr:uid="{462475B1-638C-46E6-9A68-AE7E5B610E68}"/>
    <cellStyle name="Überschrift 3 3 3" xfId="20528" xr:uid="{0410DC82-B295-41F2-8169-1F513C9F1D42}"/>
    <cellStyle name="Überschrift 3 3 3 2" xfId="20529" xr:uid="{710C2F33-7A6E-4463-81BE-564D725FCD72}"/>
    <cellStyle name="Überschrift 3 3 4" xfId="20530" xr:uid="{143CA981-E8BD-4C58-BB24-E24FAEAE46D6}"/>
    <cellStyle name="Überschrift 3 4" xfId="20531" xr:uid="{E75806CB-F1A6-40B8-BC89-10AD7BFDA400}"/>
    <cellStyle name="Überschrift 3 4 2" xfId="20532" xr:uid="{AF65706F-872D-4813-8890-91E50849B898}"/>
    <cellStyle name="Überschrift 3 4 2 2" xfId="20533" xr:uid="{ECAE601B-FF1D-4325-84AD-F9A5A8034EBA}"/>
    <cellStyle name="Überschrift 3 4 3" xfId="20534" xr:uid="{EFCD36E1-7437-4B67-ABF6-FAFBB0FB4D53}"/>
    <cellStyle name="Überschrift 3 4 3 2" xfId="20535" xr:uid="{4071413E-7772-472A-9560-C75B6C672645}"/>
    <cellStyle name="Überschrift 3 4 4" xfId="20536" xr:uid="{EBACD9BD-EE01-4CBF-B264-14539439278A}"/>
    <cellStyle name="Überschrift 3 5" xfId="20537" xr:uid="{A7BFB25D-69ED-4D4A-9670-95C14F9FF316}"/>
    <cellStyle name="Überschrift 3 5 2" xfId="20538" xr:uid="{CA2743DF-3210-4014-99A5-4CCC21CC3BC5}"/>
    <cellStyle name="Überschrift 3 5 2 2" xfId="20539" xr:uid="{1CC6EE04-91A7-4609-8F2A-40B7262B7322}"/>
    <cellStyle name="Überschrift 3 5 3" xfId="20540" xr:uid="{A07FE162-7C65-412E-8949-2D351ED5396E}"/>
    <cellStyle name="Überschrift 3 5 3 2" xfId="20541" xr:uid="{9D4A2736-5337-4531-91B0-F25B86F866D4}"/>
    <cellStyle name="Überschrift 3 5 4" xfId="20542" xr:uid="{971A624B-1520-4F81-8BD3-FC49F776574E}"/>
    <cellStyle name="Überschrift 3 5 4 2" xfId="20543" xr:uid="{709C619A-E9DB-4724-9C65-F8F0FD00DE7E}"/>
    <cellStyle name="Überschrift 3 5 5" xfId="20544" xr:uid="{97671245-A2E3-4BE5-9EC7-212187270B1C}"/>
    <cellStyle name="Überschrift 3 6" xfId="20545" xr:uid="{5444C385-0912-44DF-BC39-2602E1658483}"/>
    <cellStyle name="Überschrift 3 6 2" xfId="20546" xr:uid="{66903E48-B4A7-4DFB-8985-37F463991686}"/>
    <cellStyle name="Überschrift 3 6 2 2" xfId="20547" xr:uid="{415128FF-21E0-4E24-8F0D-E68C944D30B6}"/>
    <cellStyle name="Überschrift 3 6 3" xfId="20548" xr:uid="{7E1EC7D5-EB82-4F89-8C8C-41C3E87E977D}"/>
    <cellStyle name="Überschrift 3 6 3 2" xfId="20549" xr:uid="{66EA6CDD-AFA3-4B8F-94B9-7580161298BE}"/>
    <cellStyle name="Überschrift 3 6 4" xfId="20550" xr:uid="{1633859B-6334-4F6E-B7D6-8B7BBE570B01}"/>
    <cellStyle name="Überschrift 3 7" xfId="20551" xr:uid="{EB648873-A96B-4685-9BCC-21C0EDB99714}"/>
    <cellStyle name="Überschrift 3 7 2" xfId="20552" xr:uid="{8BB22722-8311-4AC7-B9AA-300EB6F79F31}"/>
    <cellStyle name="Überschrift 3 8" xfId="20553" xr:uid="{AF76FFF7-4A32-4F16-8611-C6C76412F237}"/>
    <cellStyle name="Überschrift 3 8 2" xfId="20554" xr:uid="{35822E30-8E21-4CEE-B4BA-CDA53481CC01}"/>
    <cellStyle name="Überschrift 3 9" xfId="20555" xr:uid="{2A36C64B-7B79-4728-BCC1-EA96AE0EAAAE}"/>
    <cellStyle name="Überschrift 3 9 2" xfId="20556" xr:uid="{6F7F46CE-3728-419E-9835-302BA0D2C7DE}"/>
    <cellStyle name="Überschrift 4" xfId="3297" xr:uid="{00000000-0005-0000-0000-000078120000}"/>
    <cellStyle name="Überschrift 4 10" xfId="20558" xr:uid="{282FD2B5-EEEF-400D-A70E-085BCD4DEF91}"/>
    <cellStyle name="Überschrift 4 11" xfId="20559" xr:uid="{554AF10B-A5EB-4783-B27E-6FF7BE5E0492}"/>
    <cellStyle name="Überschrift 4 12" xfId="20557" xr:uid="{8A3E943B-BF7E-4A09-ADD5-52EBA5CA269A}"/>
    <cellStyle name="Überschrift 4 2" xfId="20560" xr:uid="{E51C1E26-68BC-4A7E-9668-44E63F4F7B11}"/>
    <cellStyle name="Überschrift 4 2 2" xfId="20561" xr:uid="{BFECC9D8-CB72-4707-8807-157F29F0F488}"/>
    <cellStyle name="Überschrift 4 2 2 2" xfId="20562" xr:uid="{DD660A11-3D3C-4E3F-A687-C2B333FC270E}"/>
    <cellStyle name="Überschrift 4 2 3" xfId="20563" xr:uid="{3CF017F1-0356-4E48-BA74-503B6D3A9B73}"/>
    <cellStyle name="Überschrift 4 2 3 2" xfId="20564" xr:uid="{684D2D84-52D5-47D7-831C-E9BDC5E7E162}"/>
    <cellStyle name="Überschrift 4 2 4" xfId="20565" xr:uid="{14F70330-FBF7-4F11-B6EE-D4B35EC01ECB}"/>
    <cellStyle name="Überschrift 4 2 5" xfId="20566" xr:uid="{AC9035CE-9628-408E-84DB-9FF7B0FF2E23}"/>
    <cellStyle name="Überschrift 4 3" xfId="20567" xr:uid="{1F01A5FE-9127-4605-A778-EF2D9D77C4D3}"/>
    <cellStyle name="Überschrift 4 3 2" xfId="20568" xr:uid="{36B00A94-0625-4B05-BC70-B8EF96E1B6D6}"/>
    <cellStyle name="Überschrift 4 3 2 2" xfId="20569" xr:uid="{F7802C1F-5F83-4479-AF9A-1E7C9BB080B2}"/>
    <cellStyle name="Überschrift 4 3 3" xfId="20570" xr:uid="{4933FA64-7D8F-4AF2-BCBA-06E5B0C11BB0}"/>
    <cellStyle name="Überschrift 4 3 3 2" xfId="20571" xr:uid="{49545347-73E4-4191-8625-B36F29A42232}"/>
    <cellStyle name="Überschrift 4 3 4" xfId="20572" xr:uid="{C17671BE-F46B-419D-B31B-8B090E3363CD}"/>
    <cellStyle name="Überschrift 4 4" xfId="20573" xr:uid="{BA832359-88CA-4120-A887-827C131519B9}"/>
    <cellStyle name="Überschrift 4 4 2" xfId="20574" xr:uid="{8A5DF20F-0033-4EB2-9488-34AFBF2C08F2}"/>
    <cellStyle name="Überschrift 4 4 2 2" xfId="20575" xr:uid="{504C66FB-E96B-4116-BC75-36635DD04FD4}"/>
    <cellStyle name="Überschrift 4 4 3" xfId="20576" xr:uid="{C8C8C405-1499-48D7-8021-3C73FF346C86}"/>
    <cellStyle name="Überschrift 4 4 3 2" xfId="20577" xr:uid="{84F7D1C8-A5CE-46CF-A9BF-6AE599F196DB}"/>
    <cellStyle name="Überschrift 4 4 4" xfId="20578" xr:uid="{308E35D2-4C2F-478C-8031-51452B14921E}"/>
    <cellStyle name="Überschrift 4 5" xfId="20579" xr:uid="{F0AFB5B7-BD8F-4C71-ACBF-A3DA8914D205}"/>
    <cellStyle name="Überschrift 4 5 2" xfId="20580" xr:uid="{11D9E6B1-AF04-4D58-92E6-1242BDDEE836}"/>
    <cellStyle name="Überschrift 4 5 2 2" xfId="20581" xr:uid="{EC9C6BD9-1433-46DD-9335-5B1DC107D117}"/>
    <cellStyle name="Überschrift 4 5 3" xfId="20582" xr:uid="{D63F535C-880B-4D3A-B620-71024F0B3A06}"/>
    <cellStyle name="Überschrift 4 5 3 2" xfId="20583" xr:uid="{E0BC1EE6-3959-40CB-9C66-359C59C9443D}"/>
    <cellStyle name="Überschrift 4 5 4" xfId="20584" xr:uid="{5AAC1C3E-17FF-42CB-8713-252FF93150FD}"/>
    <cellStyle name="Überschrift 4 5 4 2" xfId="20585" xr:uid="{55C410EF-82D6-474C-8153-CF8B9E629CEB}"/>
    <cellStyle name="Überschrift 4 5 5" xfId="20586" xr:uid="{4494A8B2-5AC8-41C0-90AE-C432003C2550}"/>
    <cellStyle name="Überschrift 4 6" xfId="20587" xr:uid="{96B71A7D-96FA-4267-94E9-4322BEE5462A}"/>
    <cellStyle name="Überschrift 4 6 2" xfId="20588" xr:uid="{C4B1CEC8-FDF4-476B-964F-24F948D6A805}"/>
    <cellStyle name="Überschrift 4 6 2 2" xfId="20589" xr:uid="{BB16B851-DA2F-4F72-B68F-2652E12742DE}"/>
    <cellStyle name="Überschrift 4 6 3" xfId="20590" xr:uid="{800BDF7B-3DE0-4734-87B2-3C38F785A597}"/>
    <cellStyle name="Überschrift 4 6 3 2" xfId="20591" xr:uid="{E80D6AA2-DA99-49F0-8733-44A3DEF82760}"/>
    <cellStyle name="Überschrift 4 6 4" xfId="20592" xr:uid="{8D0AA8DD-1F45-4031-A8CA-B66B5BECAF9E}"/>
    <cellStyle name="Überschrift 4 7" xfId="20593" xr:uid="{2A6B1605-67B2-4F78-813B-EC0C20219E47}"/>
    <cellStyle name="Überschrift 4 7 2" xfId="20594" xr:uid="{5C4B9BCC-87DA-4D51-91AF-41B2E9405354}"/>
    <cellStyle name="Überschrift 4 8" xfId="20595" xr:uid="{60D500C0-4479-4D2D-B93F-C82828FAEA0F}"/>
    <cellStyle name="Überschrift 4 8 2" xfId="20596" xr:uid="{41CF082D-C2A1-42BE-95E1-9F582A214F6D}"/>
    <cellStyle name="Überschrift 4 9" xfId="20597" xr:uid="{572455B4-12C1-4428-B60A-9799699AF672}"/>
    <cellStyle name="Überschrift 4 9 2" xfId="20598" xr:uid="{0B6D0229-1D73-4879-A419-BDD5D7FB6C21}"/>
    <cellStyle name="Überschrift 5" xfId="20599" xr:uid="{BEC9B4DC-4BA8-4FD6-809C-26CECCB9EB8B}"/>
    <cellStyle name="Überschrift 5 2" xfId="20600" xr:uid="{CDF6351B-DE8E-4F7F-8133-14A640ADAC04}"/>
    <cellStyle name="Überschrift 5 2 2" xfId="20601" xr:uid="{C07B0394-36EF-415F-BC89-1AECE5537E01}"/>
    <cellStyle name="Überschrift 5 3" xfId="20602" xr:uid="{C607133D-94E6-47B3-B147-88B667BCDDD2}"/>
    <cellStyle name="Überschrift 5 3 2" xfId="20603" xr:uid="{9B0BFD77-431C-4276-8C72-AEA53490D762}"/>
    <cellStyle name="Überschrift 5 4" xfId="20604" xr:uid="{DFDFF86B-7846-43A3-9B7A-AF2535AA95D7}"/>
    <cellStyle name="Überschrift 5 5" xfId="20605" xr:uid="{973D622F-4D76-4844-9583-43E454E056E7}"/>
    <cellStyle name="Überschrift 6" xfId="20606" xr:uid="{B7CD8755-F388-46CD-A20D-C551DA120846}"/>
    <cellStyle name="Überschrift 6 2" xfId="20607" xr:uid="{8A365878-DED4-4E4C-A7B3-E4FC20F26066}"/>
    <cellStyle name="Überschrift 6 2 2" xfId="20608" xr:uid="{0ED1EB1E-D2DA-4E14-A857-4B7797862EE2}"/>
    <cellStyle name="Überschrift 6 3" xfId="20609" xr:uid="{61217F37-5929-42A1-AF3B-10BEA0636E70}"/>
    <cellStyle name="Überschrift 6 3 2" xfId="20610" xr:uid="{FA637257-5259-47A1-AEA7-08F7A4E2421B}"/>
    <cellStyle name="Überschrift 6 4" xfId="20611" xr:uid="{28BCD554-706B-44CF-9794-F07F60A5C155}"/>
    <cellStyle name="Überschrift 7" xfId="20612" xr:uid="{AD5B774F-50EF-496E-A6B6-4FAE8F7438C6}"/>
    <cellStyle name="Überschrift 7 2" xfId="20613" xr:uid="{F693907C-8C77-4C7B-87E8-A31E665FF773}"/>
    <cellStyle name="Überschrift 7 2 2" xfId="20614" xr:uid="{B183B010-0A64-4F48-BF83-A70D666CFE2A}"/>
    <cellStyle name="Überschrift 7 3" xfId="20615" xr:uid="{A4FE7ABA-0CEB-4CE1-BC3B-BCEFFF335EC4}"/>
    <cellStyle name="Überschrift 7 3 2" xfId="20616" xr:uid="{8B631C0F-617F-4BD6-8EB1-C5A2F30CC909}"/>
    <cellStyle name="Überschrift 7 4" xfId="20617" xr:uid="{257737F5-8B97-4555-9797-0A5CFC3C164D}"/>
    <cellStyle name="Überschrift 8" xfId="20618" xr:uid="{388144A3-1764-4321-846C-BFAE8E806151}"/>
    <cellStyle name="Überschrift 8 2" xfId="20619" xr:uid="{7EBED21C-4E2F-4A44-8DB1-797C15DC3A63}"/>
    <cellStyle name="Überschrift 8 2 2" xfId="20620" xr:uid="{A4BEC0AB-863C-4E8A-B998-BB89C1DC8897}"/>
    <cellStyle name="Überschrift 8 3" xfId="20621" xr:uid="{8DB0DBAE-A3D6-4264-A79B-41C15B35AC41}"/>
    <cellStyle name="Überschrift 8 3 2" xfId="20622" xr:uid="{026A31B3-D478-4A49-9C24-46D7615EB5E2}"/>
    <cellStyle name="Überschrift 8 4" xfId="20623" xr:uid="{00498D4D-F373-469E-89AB-5191DDA8F069}"/>
    <cellStyle name="Überschrift 8 4 2" xfId="20624" xr:uid="{6E2261AF-C393-469A-8F7F-5018AC959141}"/>
    <cellStyle name="Überschrift 8 5" xfId="20625" xr:uid="{DBC4A3C2-EED0-4773-ABD9-CCF9F0EF6DF4}"/>
    <cellStyle name="Überschrift 9" xfId="20626" xr:uid="{0260C0AC-2EB2-4A19-88C3-1B10137CB7D2}"/>
    <cellStyle name="Überschrift 9 2" xfId="20627" xr:uid="{18F0AEC2-B9F8-4306-8165-F240550D5A77}"/>
    <cellStyle name="Überschrift 9 2 2" xfId="20628" xr:uid="{25536C75-1BDB-48AE-AC3A-A979E07735F2}"/>
    <cellStyle name="Überschrift 9 3" xfId="20629" xr:uid="{3CB1E308-4285-49C1-84CC-E3BF39AED598}"/>
    <cellStyle name="Überschrift 9 3 2" xfId="20630" xr:uid="{B7CABEB1-4A24-45A5-AE96-420BB0BFD244}"/>
    <cellStyle name="Überschrift 9 4" xfId="20631" xr:uid="{51DC88AA-D1FE-475E-9BE2-9539E335D006}"/>
    <cellStyle name="Valuutta_Layo9704" xfId="263" xr:uid="{00000000-0005-0000-0000-000079120000}"/>
    <cellStyle name="Verknüpfte Zelle" xfId="3298" xr:uid="{00000000-0005-0000-0000-00007A120000}"/>
    <cellStyle name="Verknüpfte Zelle 10" xfId="20633" xr:uid="{C98C71B2-E2FE-4445-AB9E-BFC2A7C9FEC3}"/>
    <cellStyle name="Verknüpfte Zelle 11" xfId="20634" xr:uid="{4698FE8D-4793-46FD-904A-262182F49129}"/>
    <cellStyle name="Verknüpfte Zelle 12" xfId="20632" xr:uid="{42562487-D932-46BD-AA20-A56F7016D324}"/>
    <cellStyle name="Verknüpfte Zelle 2" xfId="20635" xr:uid="{7FD46AD0-F74E-43E8-83D2-533E1FC803A7}"/>
    <cellStyle name="Verknüpfte Zelle 2 2" xfId="20636" xr:uid="{F60415EF-AA8E-4418-823A-97E1B6A8621A}"/>
    <cellStyle name="Verknüpfte Zelle 2 2 2" xfId="20637" xr:uid="{CEAC0402-B5BB-43E3-91AC-E6AC404EB950}"/>
    <cellStyle name="Verknüpfte Zelle 2 3" xfId="20638" xr:uid="{B2A0BBC0-FEF4-408A-AC9D-537DEFD5A108}"/>
    <cellStyle name="Verknüpfte Zelle 2 3 2" xfId="20639" xr:uid="{A139B0D9-3A37-478C-8115-9FD9DC96D5E5}"/>
    <cellStyle name="Verknüpfte Zelle 2 4" xfId="20640" xr:uid="{68629AF7-3005-4791-ACF5-3F44038A259D}"/>
    <cellStyle name="Verknüpfte Zelle 2 5" xfId="20641" xr:uid="{7CB46888-DD16-4C63-878F-084EC1131C3C}"/>
    <cellStyle name="Verknüpfte Zelle 3" xfId="20642" xr:uid="{0B4E9842-F321-41A3-98E5-1E5D848A7F64}"/>
    <cellStyle name="Verknüpfte Zelle 3 2" xfId="20643" xr:uid="{B4463EA1-0691-4CA5-BB1C-38337E7EFC5A}"/>
    <cellStyle name="Verknüpfte Zelle 3 2 2" xfId="20644" xr:uid="{8FE10A77-DB29-438C-AD88-E4E8CE2C7DB1}"/>
    <cellStyle name="Verknüpfte Zelle 3 3" xfId="20645" xr:uid="{E3335656-B127-452D-B855-9E998D098CE9}"/>
    <cellStyle name="Verknüpfte Zelle 3 3 2" xfId="20646" xr:uid="{3BF0FF98-A457-4A48-B0CC-6AA3FF711AB0}"/>
    <cellStyle name="Verknüpfte Zelle 3 4" xfId="20647" xr:uid="{3678C91B-F072-4EEA-9E3E-30935A484CB0}"/>
    <cellStyle name="Verknüpfte Zelle 4" xfId="20648" xr:uid="{09048A00-B943-44ED-910E-953BD2DD7754}"/>
    <cellStyle name="Verknüpfte Zelle 4 2" xfId="20649" xr:uid="{5BBE244E-1DE4-422B-B547-74609618645D}"/>
    <cellStyle name="Verknüpfte Zelle 4 2 2" xfId="20650" xr:uid="{9B74CBAC-C400-4A4B-BD2F-96C21F379548}"/>
    <cellStyle name="Verknüpfte Zelle 4 3" xfId="20651" xr:uid="{AC285B77-33EC-4B31-9E34-28B268649611}"/>
    <cellStyle name="Verknüpfte Zelle 4 3 2" xfId="20652" xr:uid="{EDBAC185-CC7D-4CD3-B9E6-3626EF9DEE97}"/>
    <cellStyle name="Verknüpfte Zelle 4 4" xfId="20653" xr:uid="{6A6FAF65-F0EF-4CD3-8CA8-3210A993703E}"/>
    <cellStyle name="Verknüpfte Zelle 5" xfId="20654" xr:uid="{2C7B3118-BC2D-478F-BFC0-84E40FF2D4C5}"/>
    <cellStyle name="Verknüpfte Zelle 5 2" xfId="20655" xr:uid="{2DDF9BE0-ABCF-4671-9DC6-C4F973798487}"/>
    <cellStyle name="Verknüpfte Zelle 5 2 2" xfId="20656" xr:uid="{F0A229D9-0D1C-4D3E-9779-1B69F1B5706B}"/>
    <cellStyle name="Verknüpfte Zelle 5 3" xfId="20657" xr:uid="{B3B51BDB-369F-461C-B600-92832789CB0F}"/>
    <cellStyle name="Verknüpfte Zelle 5 3 2" xfId="20658" xr:uid="{0C5CBAE4-B2CC-4AD3-B9CA-14242627DA9E}"/>
    <cellStyle name="Verknüpfte Zelle 5 4" xfId="20659" xr:uid="{9F0CD38A-1177-4EA2-AAB1-71041697E0EC}"/>
    <cellStyle name="Verknüpfte Zelle 5 4 2" xfId="20660" xr:uid="{2447FD6D-46EB-425D-9C39-462061507A88}"/>
    <cellStyle name="Verknüpfte Zelle 5 5" xfId="20661" xr:uid="{F012E233-8115-47A9-9BDB-989EFFF84CE3}"/>
    <cellStyle name="Verknüpfte Zelle 6" xfId="20662" xr:uid="{E1235990-BAAF-4093-ABF1-9F856B6DBF01}"/>
    <cellStyle name="Verknüpfte Zelle 6 2" xfId="20663" xr:uid="{2B4741DD-D045-4A28-A33E-9F11F58B0EDF}"/>
    <cellStyle name="Verknüpfte Zelle 6 2 2" xfId="20664" xr:uid="{50BC8945-8381-477D-A4C8-9B9EDDC22D2A}"/>
    <cellStyle name="Verknüpfte Zelle 6 3" xfId="20665" xr:uid="{A93DCA1C-C384-4CC8-8677-EBB2F3DB22A9}"/>
    <cellStyle name="Verknüpfte Zelle 6 3 2" xfId="20666" xr:uid="{2D507CE9-E38C-44E1-B606-3AB762337E05}"/>
    <cellStyle name="Verknüpfte Zelle 6 4" xfId="20667" xr:uid="{FCA4B45E-191E-4D03-9013-24EB1FF837ED}"/>
    <cellStyle name="Verknüpfte Zelle 7" xfId="20668" xr:uid="{EDA0AF21-4382-42CF-A8D4-14F1A2017614}"/>
    <cellStyle name="Verknüpfte Zelle 7 2" xfId="20669" xr:uid="{F868F2A2-636B-4387-B3C8-5FBE7E08A4D6}"/>
    <cellStyle name="Verknüpfte Zelle 8" xfId="20670" xr:uid="{21A3F0E6-0755-486D-91CB-6C81A69973CF}"/>
    <cellStyle name="Verknüpfte Zelle 8 2" xfId="20671" xr:uid="{C5CB0274-1C84-4C54-9127-861C886366DD}"/>
    <cellStyle name="Verknüpfte Zelle 9" xfId="20672" xr:uid="{5F2DA784-B6A8-4CC6-B1B1-47708EAC6855}"/>
    <cellStyle name="Verknüpfte Zelle 9 2" xfId="20673" xr:uid="{CFDEF017-3262-4A79-B91E-012FCA5B5CC2}"/>
    <cellStyle name="Warnender Text" xfId="3299" xr:uid="{00000000-0005-0000-0000-00007B120000}"/>
    <cellStyle name="Warnender Text 10" xfId="20675" xr:uid="{DC06CAA3-D421-4A00-A705-8A7EF402CAA5}"/>
    <cellStyle name="Warnender Text 11" xfId="20676" xr:uid="{D41731F7-F935-40D1-933D-869AFD83B675}"/>
    <cellStyle name="Warnender Text 12" xfId="20674" xr:uid="{4AC8531A-A6EB-429B-8B1E-C8C644A3484F}"/>
    <cellStyle name="Warnender Text 2" xfId="20677" xr:uid="{1021FCEC-0C77-4A80-84C5-612950D78A35}"/>
    <cellStyle name="Warnender Text 2 2" xfId="20678" xr:uid="{4DAC35F9-1592-47EE-A891-3907AE6C9D4C}"/>
    <cellStyle name="Warnender Text 2 2 2" xfId="20679" xr:uid="{E4788EFF-12D9-43DF-8259-70ED611A1438}"/>
    <cellStyle name="Warnender Text 2 3" xfId="20680" xr:uid="{A3648FC5-9818-48EB-A2EA-27CAA01CC1E6}"/>
    <cellStyle name="Warnender Text 2 3 2" xfId="20681" xr:uid="{6553FF82-BA0E-446C-BE6C-056C8F95D97C}"/>
    <cellStyle name="Warnender Text 2 4" xfId="20682" xr:uid="{7A774BAA-0BD3-40AF-8142-D82899870144}"/>
    <cellStyle name="Warnender Text 2 5" xfId="20683" xr:uid="{9C5F982B-3403-45DF-85BF-7325EEDE35F1}"/>
    <cellStyle name="Warnender Text 3" xfId="20684" xr:uid="{4933E16C-BE92-49C4-9FEF-4656C1D95AAA}"/>
    <cellStyle name="Warnender Text 3 2" xfId="20685" xr:uid="{BF3F4430-39A8-463D-9AD8-576E3145D139}"/>
    <cellStyle name="Warnender Text 3 2 2" xfId="20686" xr:uid="{3F6A9EA7-C404-44AB-B4E6-7C46E10555F2}"/>
    <cellStyle name="Warnender Text 3 3" xfId="20687" xr:uid="{C5106703-43D9-4B8A-9A7E-4897D61C0061}"/>
    <cellStyle name="Warnender Text 3 3 2" xfId="20688" xr:uid="{436C801C-D881-4CB6-9EB6-CA3AD012DD42}"/>
    <cellStyle name="Warnender Text 3 4" xfId="20689" xr:uid="{99CF3ED4-1EC8-4E18-A0D9-CA18301CD926}"/>
    <cellStyle name="Warnender Text 4" xfId="20690" xr:uid="{011F5C85-9167-4A71-AB04-3124D64104AC}"/>
    <cellStyle name="Warnender Text 4 2" xfId="20691" xr:uid="{E2977531-0FB3-45B9-80D5-2CA5F9EED7C4}"/>
    <cellStyle name="Warnender Text 4 2 2" xfId="20692" xr:uid="{255DB547-1C66-41C9-9FF8-129BF40466CA}"/>
    <cellStyle name="Warnender Text 4 3" xfId="20693" xr:uid="{3DD63570-4087-4A6D-A93E-07C6535CCD3A}"/>
    <cellStyle name="Warnender Text 4 3 2" xfId="20694" xr:uid="{6A84C44E-D774-4F27-A0D0-E35CDA936E5C}"/>
    <cellStyle name="Warnender Text 4 4" xfId="20695" xr:uid="{13ACF2D9-8D24-4F8A-B084-5679916751BE}"/>
    <cellStyle name="Warnender Text 5" xfId="20696" xr:uid="{0C429AFE-3BF8-4167-A31F-022EBD7C214B}"/>
    <cellStyle name="Warnender Text 5 2" xfId="20697" xr:uid="{1FE6F913-0D65-4778-8C10-0FF7CF884FFD}"/>
    <cellStyle name="Warnender Text 5 2 2" xfId="20698" xr:uid="{A0282424-01F1-4714-A205-99092CF2178B}"/>
    <cellStyle name="Warnender Text 5 3" xfId="20699" xr:uid="{10EFE79F-661F-41DB-A986-9ADA2D0C9CB6}"/>
    <cellStyle name="Warnender Text 5 3 2" xfId="20700" xr:uid="{69D1D179-5C25-4E0C-BDC7-517F110C6558}"/>
    <cellStyle name="Warnender Text 5 4" xfId="20701" xr:uid="{69373EA0-11B9-4089-BA1E-752F5E453799}"/>
    <cellStyle name="Warnender Text 5 4 2" xfId="20702" xr:uid="{D059DDD6-3B48-4725-A7DE-F6D8199895E3}"/>
    <cellStyle name="Warnender Text 5 5" xfId="20703" xr:uid="{2FED4F9F-2F45-430F-AB64-079A43665336}"/>
    <cellStyle name="Warnender Text 6" xfId="20704" xr:uid="{1C76C194-011C-45B9-B902-73F38ECD623E}"/>
    <cellStyle name="Warnender Text 6 2" xfId="20705" xr:uid="{5D8A03ED-5F60-44D8-8CE7-031C8E11A424}"/>
    <cellStyle name="Warnender Text 6 2 2" xfId="20706" xr:uid="{F834A8FC-69B8-4281-895E-FFB2808D13B9}"/>
    <cellStyle name="Warnender Text 6 3" xfId="20707" xr:uid="{ECB1A81F-B3DD-4C10-8F3C-434BF8322385}"/>
    <cellStyle name="Warnender Text 6 3 2" xfId="20708" xr:uid="{58AC56C5-6DF5-4671-8A69-2B8C229D3B04}"/>
    <cellStyle name="Warnender Text 6 4" xfId="20709" xr:uid="{EF15AB54-E110-45B4-A98A-A88D1EC96928}"/>
    <cellStyle name="Warnender Text 7" xfId="20710" xr:uid="{F9A9D3B7-7019-4A32-8AB0-816014CE322B}"/>
    <cellStyle name="Warnender Text 7 2" xfId="20711" xr:uid="{BA34C442-BBD2-470F-9016-BAE5A9CA60E8}"/>
    <cellStyle name="Warnender Text 8" xfId="20712" xr:uid="{5B77BCCF-6078-40B4-8D83-85139547E4B4}"/>
    <cellStyle name="Warnender Text 8 2" xfId="20713" xr:uid="{13E56615-771A-4CB0-BE1A-258EE8DD3AD1}"/>
    <cellStyle name="Warnender Text 9" xfId="20714" xr:uid="{1B322371-9754-4B07-B433-6887654889F5}"/>
    <cellStyle name="Warnender Text 9 2" xfId="20715" xr:uid="{12D2FB3A-E091-4224-B554-F6DB5292957B}"/>
    <cellStyle name="Warning Text 10" xfId="3300" xr:uid="{00000000-0005-0000-0000-00007C120000}"/>
    <cellStyle name="Warning Text 10 10" xfId="20717" xr:uid="{B3062404-D476-4918-A016-2BBE79BBAA5A}"/>
    <cellStyle name="Warning Text 10 11" xfId="20718" xr:uid="{724EBD51-70D8-4152-910B-9F2BA6C681AA}"/>
    <cellStyle name="Warning Text 10 12" xfId="20716" xr:uid="{FF906EDC-E316-4D1A-81D0-41D3FEB0817C}"/>
    <cellStyle name="Warning Text 10 2" xfId="20719" xr:uid="{00201E5C-6469-47BD-8CFE-C0C8FBA03257}"/>
    <cellStyle name="Warning Text 10 2 2" xfId="20720" xr:uid="{B53954A4-62BA-42B0-9F2A-9528CE66408D}"/>
    <cellStyle name="Warning Text 10 2 2 2" xfId="20721" xr:uid="{728E5959-2B3D-4818-96C1-4EC5FDCDF891}"/>
    <cellStyle name="Warning Text 10 2 3" xfId="20722" xr:uid="{BA7F6CF2-CD30-47DC-BC7D-4FE47F2C0792}"/>
    <cellStyle name="Warning Text 10 2 3 2" xfId="20723" xr:uid="{F4D20A3B-65A2-4D6C-B10E-2339EEB34F6B}"/>
    <cellStyle name="Warning Text 10 2 4" xfId="20724" xr:uid="{ADE8727B-828F-4FD9-90BC-738F8BBD6C60}"/>
    <cellStyle name="Warning Text 10 2 5" xfId="20725" xr:uid="{4F5AD640-81AB-46F1-AE40-823EAD4BA19F}"/>
    <cellStyle name="Warning Text 10 3" xfId="20726" xr:uid="{F5F3F127-62B6-460A-8FFD-8A3ED91A850B}"/>
    <cellStyle name="Warning Text 10 3 2" xfId="20727" xr:uid="{0E9A9540-A56C-4240-9767-926C440EE387}"/>
    <cellStyle name="Warning Text 10 3 2 2" xfId="20728" xr:uid="{FF992479-2DDE-4B00-9C14-D7DDD5F63879}"/>
    <cellStyle name="Warning Text 10 3 3" xfId="20729" xr:uid="{00A22D2A-CC9A-4C7C-B2E5-D9A9B5B8A84F}"/>
    <cellStyle name="Warning Text 10 3 3 2" xfId="20730" xr:uid="{B42AB3DC-1E1C-4793-AD7D-1AF9BC41C676}"/>
    <cellStyle name="Warning Text 10 3 4" xfId="20731" xr:uid="{3B3B2069-B885-4370-B8D0-CBF8CD5937EB}"/>
    <cellStyle name="Warning Text 10 4" xfId="20732" xr:uid="{5DC6C01E-2BEE-45B7-8FC9-612432CA756F}"/>
    <cellStyle name="Warning Text 10 4 2" xfId="20733" xr:uid="{96A118D6-C0C2-471E-9E68-C177CA751E16}"/>
    <cellStyle name="Warning Text 10 4 2 2" xfId="20734" xr:uid="{4D4CB25D-042A-49EB-B79A-E8FB89099A64}"/>
    <cellStyle name="Warning Text 10 4 3" xfId="20735" xr:uid="{9F1178F3-72EE-4126-8ACB-B2315CFD1BB5}"/>
    <cellStyle name="Warning Text 10 4 3 2" xfId="20736" xr:uid="{25FDB3CF-595B-45E3-98EE-DC31F8BD3BB8}"/>
    <cellStyle name="Warning Text 10 4 4" xfId="20737" xr:uid="{9AAD5802-EE49-4D1A-A8A0-599CD9D46FEB}"/>
    <cellStyle name="Warning Text 10 5" xfId="20738" xr:uid="{8FB2B1BC-E0C3-4BA9-8F68-886B063A82BF}"/>
    <cellStyle name="Warning Text 10 5 2" xfId="20739" xr:uid="{EF61D56A-E389-4F3E-814B-C88066331858}"/>
    <cellStyle name="Warning Text 10 5 2 2" xfId="20740" xr:uid="{F1B5B466-CDA5-4874-8A92-12F62AD4BB90}"/>
    <cellStyle name="Warning Text 10 5 3" xfId="20741" xr:uid="{F6E5F1E7-D8AD-4C3A-98F8-63698D472AA4}"/>
    <cellStyle name="Warning Text 10 5 3 2" xfId="20742" xr:uid="{E279BC7A-AFE7-44B5-81D5-526D282984F6}"/>
    <cellStyle name="Warning Text 10 5 4" xfId="20743" xr:uid="{3B40141D-7A17-4211-90A2-9F068D718519}"/>
    <cellStyle name="Warning Text 10 5 4 2" xfId="20744" xr:uid="{95398D5A-9749-4D0C-9996-C679982B6C1A}"/>
    <cellStyle name="Warning Text 10 5 5" xfId="20745" xr:uid="{0DC70B75-1D89-4D2C-9BE7-0C4B29DB40F8}"/>
    <cellStyle name="Warning Text 10 6" xfId="20746" xr:uid="{139E93ED-5608-4FD7-AB33-E53C5EF03933}"/>
    <cellStyle name="Warning Text 10 6 2" xfId="20747" xr:uid="{4206A800-F9A3-4AAF-A894-E4F3988BC557}"/>
    <cellStyle name="Warning Text 10 6 2 2" xfId="20748" xr:uid="{6DE1597A-1F9A-4C88-A608-659A57664A14}"/>
    <cellStyle name="Warning Text 10 6 3" xfId="20749" xr:uid="{B03F89C0-60C6-447F-8ED3-D281767BD714}"/>
    <cellStyle name="Warning Text 10 6 3 2" xfId="20750" xr:uid="{1CA9EFD3-8A5C-438A-9FA7-C0AA562203DE}"/>
    <cellStyle name="Warning Text 10 6 4" xfId="20751" xr:uid="{8F20CC94-F57F-4A8B-81D0-8D09EE4F341C}"/>
    <cellStyle name="Warning Text 10 7" xfId="20752" xr:uid="{1DA50A2F-841A-4C10-8464-7E6E2FA2A02D}"/>
    <cellStyle name="Warning Text 10 7 2" xfId="20753" xr:uid="{7B29B3E9-7EDA-4E7C-B036-EA543F703462}"/>
    <cellStyle name="Warning Text 10 8" xfId="20754" xr:uid="{07C8BB5A-66A5-4986-BAFF-348BD95DFD17}"/>
    <cellStyle name="Warning Text 10 8 2" xfId="20755" xr:uid="{CE07A7AE-A29E-4BD3-B13F-D46973648A28}"/>
    <cellStyle name="Warning Text 10 9" xfId="20756" xr:uid="{2AF12C25-8B90-4127-9DA6-BFD7495F1AD1}"/>
    <cellStyle name="Warning Text 10 9 2" xfId="20757" xr:uid="{6BC75F98-A9BE-4F99-94CC-D219D266CE37}"/>
    <cellStyle name="Warning Text 11" xfId="3301" xr:uid="{00000000-0005-0000-0000-00007D120000}"/>
    <cellStyle name="Warning Text 11 10" xfId="20759" xr:uid="{152F7396-AB6E-4AB4-996C-4A0736ECE37C}"/>
    <cellStyle name="Warning Text 11 11" xfId="20760" xr:uid="{9B996D57-E4A7-40B4-A3A2-89B4BA4FB2EC}"/>
    <cellStyle name="Warning Text 11 12" xfId="20758" xr:uid="{453B47C4-9017-43E3-9A3C-D6323E7545D6}"/>
    <cellStyle name="Warning Text 11 2" xfId="20761" xr:uid="{3E345045-AD0B-4703-90B0-C009369387B1}"/>
    <cellStyle name="Warning Text 11 2 2" xfId="20762" xr:uid="{7141D669-FE3F-4969-8302-5AAD455D4AEB}"/>
    <cellStyle name="Warning Text 11 2 2 2" xfId="20763" xr:uid="{C804BF38-2027-4893-BDA9-FA3457F382E1}"/>
    <cellStyle name="Warning Text 11 2 3" xfId="20764" xr:uid="{B0A446F9-2F9B-4DB4-A6DA-9662DB04D9FE}"/>
    <cellStyle name="Warning Text 11 2 3 2" xfId="20765" xr:uid="{280C67A5-02A3-4B6B-B7FF-F5ABAA30334D}"/>
    <cellStyle name="Warning Text 11 2 4" xfId="20766" xr:uid="{8B486F18-1719-4756-88EF-3A565D80D9A6}"/>
    <cellStyle name="Warning Text 11 2 5" xfId="20767" xr:uid="{A36D598C-014B-42FD-AAA2-800FF12FF966}"/>
    <cellStyle name="Warning Text 11 3" xfId="20768" xr:uid="{6F1C3C20-1568-4A2B-A9D9-C0FA041C0636}"/>
    <cellStyle name="Warning Text 11 3 2" xfId="20769" xr:uid="{38117DCC-28DF-438F-BE78-8323CA6CC3A7}"/>
    <cellStyle name="Warning Text 11 3 2 2" xfId="20770" xr:uid="{AECEC87F-A981-4FE2-AD75-39F8A7AEAF3D}"/>
    <cellStyle name="Warning Text 11 3 3" xfId="20771" xr:uid="{B4EAF7EC-D04F-4A60-A07D-910AAE205C71}"/>
    <cellStyle name="Warning Text 11 3 3 2" xfId="20772" xr:uid="{A29B8CA0-6DDA-4FF7-B63B-E2FA93431A92}"/>
    <cellStyle name="Warning Text 11 3 4" xfId="20773" xr:uid="{226442B8-A8CA-4069-A64B-E8ED9941BBF9}"/>
    <cellStyle name="Warning Text 11 4" xfId="20774" xr:uid="{72FD3A1D-3CB6-433B-AE87-F807D5E5A65B}"/>
    <cellStyle name="Warning Text 11 4 2" xfId="20775" xr:uid="{572F09A5-6D54-4D96-9A90-64A4D76AB706}"/>
    <cellStyle name="Warning Text 11 4 2 2" xfId="20776" xr:uid="{D4E6F2CC-424F-4E29-9610-A48B52131881}"/>
    <cellStyle name="Warning Text 11 4 3" xfId="20777" xr:uid="{A2063ADA-3C15-4575-AEE7-2711D16CADD3}"/>
    <cellStyle name="Warning Text 11 4 3 2" xfId="20778" xr:uid="{2EE5E013-1044-46FB-9B0F-D2DCB366BC98}"/>
    <cellStyle name="Warning Text 11 4 4" xfId="20779" xr:uid="{6A95910C-EA5B-4EE6-8885-D042C186A66F}"/>
    <cellStyle name="Warning Text 11 5" xfId="20780" xr:uid="{EFD1EE60-E3A9-4DE7-AC07-220BC02C2319}"/>
    <cellStyle name="Warning Text 11 5 2" xfId="20781" xr:uid="{027962AD-924E-4C1A-A6C3-360C8A41F9E4}"/>
    <cellStyle name="Warning Text 11 5 2 2" xfId="20782" xr:uid="{2DB37B37-E488-41A7-A8C3-007C4EEAF85E}"/>
    <cellStyle name="Warning Text 11 5 3" xfId="20783" xr:uid="{099A6B7E-DF21-4C2A-B73F-9CB5050B841C}"/>
    <cellStyle name="Warning Text 11 5 3 2" xfId="20784" xr:uid="{F4C3AE0F-92FD-4CAF-B846-BC079A4B046E}"/>
    <cellStyle name="Warning Text 11 5 4" xfId="20785" xr:uid="{7D4FA883-ED61-4CEE-AE00-0AB0477177B5}"/>
    <cellStyle name="Warning Text 11 5 4 2" xfId="20786" xr:uid="{75999954-832C-40F5-BC49-0318DFE30A20}"/>
    <cellStyle name="Warning Text 11 5 5" xfId="20787" xr:uid="{87D25C10-909F-442F-8FE2-0CFCA022A053}"/>
    <cellStyle name="Warning Text 11 6" xfId="20788" xr:uid="{2AB2BA47-0575-454D-9D96-DBAAFA0A0D93}"/>
    <cellStyle name="Warning Text 11 6 2" xfId="20789" xr:uid="{3D517A61-8BA6-4D1E-8459-CCD832EAB6B0}"/>
    <cellStyle name="Warning Text 11 6 2 2" xfId="20790" xr:uid="{E07D1B74-81A9-4D84-86BE-2CE8334FE738}"/>
    <cellStyle name="Warning Text 11 6 3" xfId="20791" xr:uid="{3D03633D-E0ED-4370-9528-9B1793EA603A}"/>
    <cellStyle name="Warning Text 11 6 3 2" xfId="20792" xr:uid="{AE09D0A6-3DC2-4615-92BC-316A05257155}"/>
    <cellStyle name="Warning Text 11 6 4" xfId="20793" xr:uid="{EFCC5FE2-422E-40CE-8820-B9B84097CBBE}"/>
    <cellStyle name="Warning Text 11 7" xfId="20794" xr:uid="{7129FE07-FF44-4BB6-BE00-878AFFCAF0D7}"/>
    <cellStyle name="Warning Text 11 7 2" xfId="20795" xr:uid="{75A49552-6A1B-404A-97C6-377DBB6E85E1}"/>
    <cellStyle name="Warning Text 11 8" xfId="20796" xr:uid="{154644CF-FD17-4689-BECA-CD2A904135B6}"/>
    <cellStyle name="Warning Text 11 8 2" xfId="20797" xr:uid="{F1503130-44E5-4618-8112-9FD255F6F402}"/>
    <cellStyle name="Warning Text 11 9" xfId="20798" xr:uid="{6285E4A2-59B6-4DC6-BD7D-4C9A2231C878}"/>
    <cellStyle name="Warning Text 11 9 2" xfId="20799" xr:uid="{497231AA-4C33-40EC-B64A-588134D1F3F9}"/>
    <cellStyle name="Warning Text 12" xfId="3302" xr:uid="{00000000-0005-0000-0000-00007E120000}"/>
    <cellStyle name="Warning Text 12 10" xfId="20801" xr:uid="{F92856EF-94A0-4090-8BE9-B02D08C29CEA}"/>
    <cellStyle name="Warning Text 12 11" xfId="20802" xr:uid="{8068924D-77A1-4C61-B0F2-7697FA229F89}"/>
    <cellStyle name="Warning Text 12 12" xfId="20800" xr:uid="{F7E1BDA9-67E7-4679-93E3-D9D7ACCC111E}"/>
    <cellStyle name="Warning Text 12 2" xfId="20803" xr:uid="{3FE74E2D-87F3-466D-9973-68621ADD2309}"/>
    <cellStyle name="Warning Text 12 2 2" xfId="20804" xr:uid="{49DCD0BD-B4F2-43FF-A6CA-1ACFA473CA37}"/>
    <cellStyle name="Warning Text 12 2 2 2" xfId="20805" xr:uid="{6DA8FE10-20FE-48C8-A80D-C65FAE7972F7}"/>
    <cellStyle name="Warning Text 12 2 3" xfId="20806" xr:uid="{493404E3-CEB3-4BB9-9325-2B93D8BB0111}"/>
    <cellStyle name="Warning Text 12 2 3 2" xfId="20807" xr:uid="{6B7383BF-F75A-4A62-B12A-92EB025D1F63}"/>
    <cellStyle name="Warning Text 12 2 4" xfId="20808" xr:uid="{6BD41AA1-1810-4BC5-A84D-60BE35834675}"/>
    <cellStyle name="Warning Text 12 2 5" xfId="20809" xr:uid="{79756A07-CB48-45BD-B0D1-7F4D609B2A52}"/>
    <cellStyle name="Warning Text 12 3" xfId="20810" xr:uid="{3B390CE0-C2E6-4C9E-944B-8D9E4D2CDAFB}"/>
    <cellStyle name="Warning Text 12 3 2" xfId="20811" xr:uid="{3972CD77-DB77-4530-9457-63202777B379}"/>
    <cellStyle name="Warning Text 12 3 2 2" xfId="20812" xr:uid="{D0211794-6ED9-4AC3-AC02-87BD6A438EB1}"/>
    <cellStyle name="Warning Text 12 3 3" xfId="20813" xr:uid="{909781F0-9D73-4AD6-A8A4-A05FE6D21B83}"/>
    <cellStyle name="Warning Text 12 3 3 2" xfId="20814" xr:uid="{B824C5B8-7291-4CE3-A611-B0C7DAF01C96}"/>
    <cellStyle name="Warning Text 12 3 4" xfId="20815" xr:uid="{E9930C1D-F035-475A-B05B-9E4E81916881}"/>
    <cellStyle name="Warning Text 12 4" xfId="20816" xr:uid="{143341B0-010F-4D6C-A5AE-E987E49C0C0A}"/>
    <cellStyle name="Warning Text 12 4 2" xfId="20817" xr:uid="{88DC67F0-2255-42B2-8974-453D93B893D3}"/>
    <cellStyle name="Warning Text 12 4 2 2" xfId="20818" xr:uid="{49639844-56BB-431E-AF99-A5B36A83143A}"/>
    <cellStyle name="Warning Text 12 4 3" xfId="20819" xr:uid="{50A0B6BC-ED4D-4E22-B428-D7A44890B2DA}"/>
    <cellStyle name="Warning Text 12 4 3 2" xfId="20820" xr:uid="{A3440F32-D5CC-455C-8E8E-D2B253C3FFB3}"/>
    <cellStyle name="Warning Text 12 4 4" xfId="20821" xr:uid="{1FB5AD23-3455-4DAB-B82A-AC28EFEA1D53}"/>
    <cellStyle name="Warning Text 12 5" xfId="20822" xr:uid="{B6245367-B455-463E-B449-A39A3FA5371B}"/>
    <cellStyle name="Warning Text 12 5 2" xfId="20823" xr:uid="{18DD785F-C291-424D-9C91-BCC5D1B64A48}"/>
    <cellStyle name="Warning Text 12 5 2 2" xfId="20824" xr:uid="{83F64EE0-5949-404B-AC12-9000FE1512BE}"/>
    <cellStyle name="Warning Text 12 5 3" xfId="20825" xr:uid="{C30E6B68-5DDB-4BD9-96C8-AFD994FFC1EE}"/>
    <cellStyle name="Warning Text 12 5 3 2" xfId="20826" xr:uid="{C1F424A5-49FD-4493-A235-3C24FA8603A8}"/>
    <cellStyle name="Warning Text 12 5 4" xfId="20827" xr:uid="{8B10BFA4-3CA5-4506-A0EB-7C453A2951C7}"/>
    <cellStyle name="Warning Text 12 5 4 2" xfId="20828" xr:uid="{AA752C60-5350-49F7-84D6-E3EAC671DD0C}"/>
    <cellStyle name="Warning Text 12 5 5" xfId="20829" xr:uid="{D28D9F06-104A-4704-9BF8-2B5816C6DE59}"/>
    <cellStyle name="Warning Text 12 6" xfId="20830" xr:uid="{467B8510-BE5C-4B84-B827-A4FF76AF4DBE}"/>
    <cellStyle name="Warning Text 12 6 2" xfId="20831" xr:uid="{EB395F2F-8A9C-4918-A225-D702F3BDD0A5}"/>
    <cellStyle name="Warning Text 12 6 2 2" xfId="20832" xr:uid="{AC69F52A-C941-4817-BC0E-F368D7C5A139}"/>
    <cellStyle name="Warning Text 12 6 3" xfId="20833" xr:uid="{6AF42E88-87EB-4F3C-BFEE-A6CAA79C0E44}"/>
    <cellStyle name="Warning Text 12 6 3 2" xfId="20834" xr:uid="{DA2F1094-C007-45B4-8D7B-B2936BF7108F}"/>
    <cellStyle name="Warning Text 12 6 4" xfId="20835" xr:uid="{80674056-D054-4F7A-9F7B-0EC116478835}"/>
    <cellStyle name="Warning Text 12 7" xfId="20836" xr:uid="{2BA163F2-D260-42EF-86D3-324D6F12818F}"/>
    <cellStyle name="Warning Text 12 7 2" xfId="20837" xr:uid="{0047E0C7-8E30-4607-9ED1-EA5DA851DE26}"/>
    <cellStyle name="Warning Text 12 8" xfId="20838" xr:uid="{7FECFCC4-F186-4122-94A7-1368327A5ECD}"/>
    <cellStyle name="Warning Text 12 8 2" xfId="20839" xr:uid="{E641093E-D206-4CCF-A77F-54BD7338001A}"/>
    <cellStyle name="Warning Text 12 9" xfId="20840" xr:uid="{4E06D614-091D-4993-8F12-E17D22286CBE}"/>
    <cellStyle name="Warning Text 12 9 2" xfId="20841" xr:uid="{23CAA68A-8A9B-4C9E-8A02-7A281251DCFD}"/>
    <cellStyle name="Warning Text 13" xfId="3303" xr:uid="{00000000-0005-0000-0000-00007F120000}"/>
    <cellStyle name="Warning Text 13 10" xfId="20843" xr:uid="{E063E227-3ED2-47B7-9595-097FCCFF96B8}"/>
    <cellStyle name="Warning Text 13 11" xfId="20844" xr:uid="{3A68ADD9-FABF-4D5F-BC79-3663C1DCBE11}"/>
    <cellStyle name="Warning Text 13 12" xfId="20842" xr:uid="{6E6F4DCC-61A7-4B8B-A9DF-815C912C4D2F}"/>
    <cellStyle name="Warning Text 13 2" xfId="20845" xr:uid="{573EDC91-AA7B-4BAD-889A-19A43FD1E162}"/>
    <cellStyle name="Warning Text 13 2 2" xfId="20846" xr:uid="{12989DA8-88F1-4882-ACB5-ACE7B87AA206}"/>
    <cellStyle name="Warning Text 13 2 2 2" xfId="20847" xr:uid="{EF408D83-EC05-4AE8-B51F-5FD3D10A9305}"/>
    <cellStyle name="Warning Text 13 2 3" xfId="20848" xr:uid="{02915AE7-AA59-4B36-B237-503CF17EC8C7}"/>
    <cellStyle name="Warning Text 13 2 3 2" xfId="20849" xr:uid="{41D823EC-43B4-4E44-81E1-15BAFBAF7B56}"/>
    <cellStyle name="Warning Text 13 2 4" xfId="20850" xr:uid="{06934A78-8446-4053-8F15-683E9299F112}"/>
    <cellStyle name="Warning Text 13 2 5" xfId="20851" xr:uid="{509D7576-20C4-461B-BE84-C3938D2CA4E7}"/>
    <cellStyle name="Warning Text 13 3" xfId="20852" xr:uid="{F527D04F-A00A-4B68-ACC9-AF58A89822A3}"/>
    <cellStyle name="Warning Text 13 3 2" xfId="20853" xr:uid="{1F568692-B7C2-4E65-9658-838083A0D1D4}"/>
    <cellStyle name="Warning Text 13 3 2 2" xfId="20854" xr:uid="{E5CE4B62-C5BF-4997-8CA8-E20DE4DEFF45}"/>
    <cellStyle name="Warning Text 13 3 3" xfId="20855" xr:uid="{4F02AB5E-0B5E-4DD7-8E32-0B00F58F7B0C}"/>
    <cellStyle name="Warning Text 13 3 3 2" xfId="20856" xr:uid="{5B9D11FC-D790-4C53-A91F-1B78BDC0C0B1}"/>
    <cellStyle name="Warning Text 13 3 4" xfId="20857" xr:uid="{AE663B17-649C-4027-8025-2196F22C5221}"/>
    <cellStyle name="Warning Text 13 4" xfId="20858" xr:uid="{7C7E46F4-D89B-4FC9-AB2E-E12855FF1015}"/>
    <cellStyle name="Warning Text 13 4 2" xfId="20859" xr:uid="{1D0074C7-C90A-4C9C-A48F-185F9D064845}"/>
    <cellStyle name="Warning Text 13 4 2 2" xfId="20860" xr:uid="{CBD488E7-4E8D-4A2C-B0FA-BAB7B8BDA4C3}"/>
    <cellStyle name="Warning Text 13 4 3" xfId="20861" xr:uid="{EC2F9378-1028-41CC-9CDF-0316EFBD0E46}"/>
    <cellStyle name="Warning Text 13 4 3 2" xfId="20862" xr:uid="{7F339A95-0A6E-4187-8ED6-BDFA81E8B89A}"/>
    <cellStyle name="Warning Text 13 4 4" xfId="20863" xr:uid="{C89E558B-153B-429F-AE7F-43CDF3EB307D}"/>
    <cellStyle name="Warning Text 13 5" xfId="20864" xr:uid="{1DC630A6-BED1-4602-8331-5F994F74E378}"/>
    <cellStyle name="Warning Text 13 5 2" xfId="20865" xr:uid="{351AACA3-7A57-4AB8-ABEF-2D5407F71D47}"/>
    <cellStyle name="Warning Text 13 5 2 2" xfId="20866" xr:uid="{13E1AB7F-486B-47EF-A0DA-9D95274EB895}"/>
    <cellStyle name="Warning Text 13 5 3" xfId="20867" xr:uid="{98D9CB88-6821-46DE-B989-CF037125E97E}"/>
    <cellStyle name="Warning Text 13 5 3 2" xfId="20868" xr:uid="{40A2227A-748F-4746-808F-7B1EABD180AF}"/>
    <cellStyle name="Warning Text 13 5 4" xfId="20869" xr:uid="{FBE4C7F9-8074-41F7-9DB6-352B3389A87D}"/>
    <cellStyle name="Warning Text 13 5 4 2" xfId="20870" xr:uid="{D3E43219-C5BE-46AF-B5CA-4F18B4812CE0}"/>
    <cellStyle name="Warning Text 13 5 5" xfId="20871" xr:uid="{FC7DC828-12FB-4709-BC23-0399C5B5D590}"/>
    <cellStyle name="Warning Text 13 6" xfId="20872" xr:uid="{F6E025CA-B57D-446E-A289-8AD73F049115}"/>
    <cellStyle name="Warning Text 13 6 2" xfId="20873" xr:uid="{59CD530F-9892-442A-A9D5-6C544EC82A48}"/>
    <cellStyle name="Warning Text 13 6 2 2" xfId="20874" xr:uid="{1ACFE9C1-EE5C-4967-B47D-EDBE46197D26}"/>
    <cellStyle name="Warning Text 13 6 3" xfId="20875" xr:uid="{D0E9BA1E-F6C4-4F16-8700-BE60E8A23EEB}"/>
    <cellStyle name="Warning Text 13 6 3 2" xfId="20876" xr:uid="{DCA92B4C-AA26-4C43-8F32-01A0872DF965}"/>
    <cellStyle name="Warning Text 13 6 4" xfId="20877" xr:uid="{BED149B5-7918-4750-891A-2B4958EA691C}"/>
    <cellStyle name="Warning Text 13 7" xfId="20878" xr:uid="{8F7A7A27-D8D7-4FE6-9258-1BD9F485F98D}"/>
    <cellStyle name="Warning Text 13 7 2" xfId="20879" xr:uid="{2EEC0108-678B-4AE5-804F-950930960FD3}"/>
    <cellStyle name="Warning Text 13 8" xfId="20880" xr:uid="{2C1F9936-BC34-40BC-B25C-2D78B42250BF}"/>
    <cellStyle name="Warning Text 13 8 2" xfId="20881" xr:uid="{2C8E3B7E-5C41-464D-899C-500F8420CD0B}"/>
    <cellStyle name="Warning Text 13 9" xfId="20882" xr:uid="{427D37E4-2921-41D3-91FC-5AD26AF5FF9A}"/>
    <cellStyle name="Warning Text 13 9 2" xfId="20883" xr:uid="{D46BCC22-75FA-4EB6-A947-77A5E4532D63}"/>
    <cellStyle name="Warning Text 14" xfId="3304" xr:uid="{00000000-0005-0000-0000-000080120000}"/>
    <cellStyle name="Warning Text 14 10" xfId="20885" xr:uid="{33F0E0ED-D6A9-4282-A051-58F8AD856F3C}"/>
    <cellStyle name="Warning Text 14 11" xfId="20886" xr:uid="{E577AD49-6FD1-49D6-BC65-3D67C2D7B6CB}"/>
    <cellStyle name="Warning Text 14 12" xfId="20884" xr:uid="{CAB762DF-4265-4CFF-A6B1-A8C5ACE91946}"/>
    <cellStyle name="Warning Text 14 2" xfId="20887" xr:uid="{9C67D639-DCAA-45AE-8395-3BC79095F813}"/>
    <cellStyle name="Warning Text 14 2 2" xfId="20888" xr:uid="{73A06340-72E6-49FF-B398-4633F0767ACB}"/>
    <cellStyle name="Warning Text 14 2 2 2" xfId="20889" xr:uid="{565E2E22-F384-450E-9537-CE1388EA27A5}"/>
    <cellStyle name="Warning Text 14 2 3" xfId="20890" xr:uid="{372F3962-160F-4C7B-B28C-8CA7C6519915}"/>
    <cellStyle name="Warning Text 14 2 3 2" xfId="20891" xr:uid="{F53920B1-29EA-4E4D-8D68-5C449B3B010C}"/>
    <cellStyle name="Warning Text 14 2 4" xfId="20892" xr:uid="{94E16D18-A00D-4E8A-AB6F-7DE3C262A8D0}"/>
    <cellStyle name="Warning Text 14 2 5" xfId="20893" xr:uid="{0CBD7C18-7176-4FFB-961A-39BEF75E81A2}"/>
    <cellStyle name="Warning Text 14 3" xfId="20894" xr:uid="{59FD3BA4-DBF2-4EEF-AC15-FAE1FEDB3C8F}"/>
    <cellStyle name="Warning Text 14 3 2" xfId="20895" xr:uid="{A483CF9D-C907-4853-90CF-2734DD7E0578}"/>
    <cellStyle name="Warning Text 14 3 2 2" xfId="20896" xr:uid="{2214DFA7-A986-405F-B476-E9F188A1F595}"/>
    <cellStyle name="Warning Text 14 3 3" xfId="20897" xr:uid="{26524A00-BBE7-4921-AFCB-0427927EFF63}"/>
    <cellStyle name="Warning Text 14 3 3 2" xfId="20898" xr:uid="{9739CA85-719A-4EEA-BEE3-3A26F327DC9B}"/>
    <cellStyle name="Warning Text 14 3 4" xfId="20899" xr:uid="{7FBDED98-458A-4114-A9FA-24790E1C66BD}"/>
    <cellStyle name="Warning Text 14 4" xfId="20900" xr:uid="{660C24B4-EA4E-4A31-B130-C545C6438A77}"/>
    <cellStyle name="Warning Text 14 4 2" xfId="20901" xr:uid="{B3C1157D-9AB9-4134-8CAE-133F6A99906A}"/>
    <cellStyle name="Warning Text 14 4 2 2" xfId="20902" xr:uid="{D567F026-58F8-4C57-8342-0949FEB2D52D}"/>
    <cellStyle name="Warning Text 14 4 3" xfId="20903" xr:uid="{32CBDC6D-DAE3-4989-9197-1577D7EE33F9}"/>
    <cellStyle name="Warning Text 14 4 3 2" xfId="20904" xr:uid="{90E9B0B5-2E69-4A05-8DA6-90FFB04A7CE0}"/>
    <cellStyle name="Warning Text 14 4 4" xfId="20905" xr:uid="{73D32F93-48ED-467C-ADC3-E11D0950833E}"/>
    <cellStyle name="Warning Text 14 5" xfId="20906" xr:uid="{5487EB14-0F2B-4F74-885B-B8AB9CBE431A}"/>
    <cellStyle name="Warning Text 14 5 2" xfId="20907" xr:uid="{2D520AEC-D3E8-4103-8D3E-67873F2C1D9E}"/>
    <cellStyle name="Warning Text 14 5 2 2" xfId="20908" xr:uid="{DDE10B43-122D-4390-B85A-451370F765B4}"/>
    <cellStyle name="Warning Text 14 5 3" xfId="20909" xr:uid="{A134144A-3A96-439F-BB04-F350C41EAF7B}"/>
    <cellStyle name="Warning Text 14 5 3 2" xfId="20910" xr:uid="{BA4B0D24-6899-4C48-8EEF-49E1BB75B3CE}"/>
    <cellStyle name="Warning Text 14 5 4" xfId="20911" xr:uid="{F438081D-627C-4E92-946C-0974D496F37C}"/>
    <cellStyle name="Warning Text 14 5 4 2" xfId="20912" xr:uid="{6F3088B1-6B0A-47B9-AFA3-CC8A751A6FB7}"/>
    <cellStyle name="Warning Text 14 5 5" xfId="20913" xr:uid="{4F267088-47DE-4119-AD57-DA986298135E}"/>
    <cellStyle name="Warning Text 14 6" xfId="20914" xr:uid="{C5624D90-7D9B-4FE9-B23F-AB9048B92B4D}"/>
    <cellStyle name="Warning Text 14 6 2" xfId="20915" xr:uid="{FFCA6964-41C3-4030-B4D2-C270F20F5248}"/>
    <cellStyle name="Warning Text 14 6 2 2" xfId="20916" xr:uid="{D539FE9D-EC32-4189-89CE-96734CB84AA5}"/>
    <cellStyle name="Warning Text 14 6 3" xfId="20917" xr:uid="{07641221-F621-431E-A651-E8E5B2BEC58D}"/>
    <cellStyle name="Warning Text 14 6 3 2" xfId="20918" xr:uid="{A477CE6A-0BDB-431F-8D3E-E77A381C4BAF}"/>
    <cellStyle name="Warning Text 14 6 4" xfId="20919" xr:uid="{EDFFB353-5865-494E-B62B-4EA1E9198CDB}"/>
    <cellStyle name="Warning Text 14 7" xfId="20920" xr:uid="{40BC6C6B-95F6-415A-BB75-97B29FFF2B8F}"/>
    <cellStyle name="Warning Text 14 7 2" xfId="20921" xr:uid="{EC8F9D52-9276-4ACC-AFD7-A9635BBB3806}"/>
    <cellStyle name="Warning Text 14 8" xfId="20922" xr:uid="{925AA51A-047B-49B9-A0BE-DB34BFB6292A}"/>
    <cellStyle name="Warning Text 14 8 2" xfId="20923" xr:uid="{E40A43A4-9246-4FD2-B3ED-68D3F60AE69B}"/>
    <cellStyle name="Warning Text 14 9" xfId="20924" xr:uid="{EDB9B0C0-C752-43CA-ACFE-4F6CF08CDDAD}"/>
    <cellStyle name="Warning Text 14 9 2" xfId="20925" xr:uid="{DC13DA55-E7D5-4F91-8FD2-81DDB5E202D8}"/>
    <cellStyle name="Warning Text 15" xfId="3305" xr:uid="{00000000-0005-0000-0000-000081120000}"/>
    <cellStyle name="Warning Text 15 10" xfId="20927" xr:uid="{0A4E373D-E0FB-4C96-BECB-1137F7A333E7}"/>
    <cellStyle name="Warning Text 15 11" xfId="20928" xr:uid="{957D4629-5199-4D83-AFB8-DC4D3E0C2F33}"/>
    <cellStyle name="Warning Text 15 12" xfId="20926" xr:uid="{4F9B47FB-457E-4137-96ED-CC9A26844DBD}"/>
    <cellStyle name="Warning Text 15 2" xfId="20929" xr:uid="{C25733CA-8630-4BDC-A2B6-4B682FC3D89A}"/>
    <cellStyle name="Warning Text 15 2 2" xfId="20930" xr:uid="{96F32ADC-3369-4A08-8073-CC4A4E9C7A78}"/>
    <cellStyle name="Warning Text 15 2 2 2" xfId="20931" xr:uid="{1CAD3E8F-8A26-4531-9CFC-30311855F783}"/>
    <cellStyle name="Warning Text 15 2 3" xfId="20932" xr:uid="{BBA17C83-812B-410F-930B-6760875E7F1A}"/>
    <cellStyle name="Warning Text 15 2 3 2" xfId="20933" xr:uid="{90AAE14C-4770-4528-8066-CCE04564AEAF}"/>
    <cellStyle name="Warning Text 15 2 4" xfId="20934" xr:uid="{FADC6566-850C-4793-B1CE-4C01B02A5AE3}"/>
    <cellStyle name="Warning Text 15 2 5" xfId="20935" xr:uid="{210553BE-1C33-4DCD-92BC-D46D281C92CC}"/>
    <cellStyle name="Warning Text 15 3" xfId="20936" xr:uid="{0EE2FB2E-DEAA-48DE-912C-5EC8EA1FCD7E}"/>
    <cellStyle name="Warning Text 15 3 2" xfId="20937" xr:uid="{AEFD88FF-BCFE-4DC8-8096-B5D9B0E89A7E}"/>
    <cellStyle name="Warning Text 15 3 2 2" xfId="20938" xr:uid="{A8777EAE-3F9D-41F8-886A-EA971A32C85D}"/>
    <cellStyle name="Warning Text 15 3 3" xfId="20939" xr:uid="{1A704373-62D4-47DE-8884-152A6171FD52}"/>
    <cellStyle name="Warning Text 15 3 3 2" xfId="20940" xr:uid="{DFDE44AF-A700-4E5F-A1D4-BB0593E4869B}"/>
    <cellStyle name="Warning Text 15 3 4" xfId="20941" xr:uid="{9E3698E2-80DA-4DF2-A64E-BC9D9448C7E9}"/>
    <cellStyle name="Warning Text 15 4" xfId="20942" xr:uid="{8A3DBD73-4A51-4DFA-A850-D729F2B94440}"/>
    <cellStyle name="Warning Text 15 4 2" xfId="20943" xr:uid="{5E6B1085-8E34-4706-A674-E1BAA8F2479A}"/>
    <cellStyle name="Warning Text 15 4 2 2" xfId="20944" xr:uid="{1E3687C0-8277-4E62-8D63-2F20DB61DD94}"/>
    <cellStyle name="Warning Text 15 4 3" xfId="20945" xr:uid="{49B991A8-E260-4D7B-B1FC-24D48EC3A0B0}"/>
    <cellStyle name="Warning Text 15 4 3 2" xfId="20946" xr:uid="{0BC125D5-2CED-461F-9C2D-7C92DD1BA72E}"/>
    <cellStyle name="Warning Text 15 4 4" xfId="20947" xr:uid="{2C57E04B-7C35-431F-A5D4-BC777A5CAEB6}"/>
    <cellStyle name="Warning Text 15 5" xfId="20948" xr:uid="{EC959FDB-33B1-47A4-8B34-6F7C0D867E87}"/>
    <cellStyle name="Warning Text 15 5 2" xfId="20949" xr:uid="{5F17927D-AE94-46EA-A239-F05E95831DF1}"/>
    <cellStyle name="Warning Text 15 5 2 2" xfId="20950" xr:uid="{B1C08EAB-5470-4612-AC4F-CEB46CAABFB0}"/>
    <cellStyle name="Warning Text 15 5 3" xfId="20951" xr:uid="{6F35ECA1-DFEF-4559-97AF-6A97971F60A4}"/>
    <cellStyle name="Warning Text 15 5 3 2" xfId="20952" xr:uid="{F6D2B9A3-97CF-4F61-BF3F-5C4ED5099D6A}"/>
    <cellStyle name="Warning Text 15 5 4" xfId="20953" xr:uid="{1BC0AD11-87C8-4EBC-A1A8-87E17B276B9A}"/>
    <cellStyle name="Warning Text 15 5 4 2" xfId="20954" xr:uid="{5CA1F033-730D-415F-AEAD-D180F7055E96}"/>
    <cellStyle name="Warning Text 15 5 5" xfId="20955" xr:uid="{773A2E77-DB4A-406A-B207-59A9A9BCA13C}"/>
    <cellStyle name="Warning Text 15 6" xfId="20956" xr:uid="{3B05797F-9FA2-4758-A76C-609129008EFC}"/>
    <cellStyle name="Warning Text 15 6 2" xfId="20957" xr:uid="{63469BB5-D476-485B-8955-B5EA2CF42F32}"/>
    <cellStyle name="Warning Text 15 6 2 2" xfId="20958" xr:uid="{666E3BAB-3A68-41EF-AF6D-C3459607A61A}"/>
    <cellStyle name="Warning Text 15 6 3" xfId="20959" xr:uid="{8B0EC857-23B4-41F1-8F1B-D1C1813B995A}"/>
    <cellStyle name="Warning Text 15 6 3 2" xfId="20960" xr:uid="{587D121A-5017-401D-AB10-E9AD134A2E58}"/>
    <cellStyle name="Warning Text 15 6 4" xfId="20961" xr:uid="{9886F3EF-0257-466F-BD12-6B131B50D3C5}"/>
    <cellStyle name="Warning Text 15 7" xfId="20962" xr:uid="{5330C5B4-5168-41DF-BB53-9E82F5309335}"/>
    <cellStyle name="Warning Text 15 7 2" xfId="20963" xr:uid="{738045D2-32AB-4599-AF71-0167795332A8}"/>
    <cellStyle name="Warning Text 15 8" xfId="20964" xr:uid="{0773B848-466A-4966-BC1B-7B6FAA1E934E}"/>
    <cellStyle name="Warning Text 15 8 2" xfId="20965" xr:uid="{8D74E090-CF25-4EB2-B429-92521F23D17E}"/>
    <cellStyle name="Warning Text 15 9" xfId="20966" xr:uid="{E0C3BFA7-665E-4CC7-B8AA-1F388D049A74}"/>
    <cellStyle name="Warning Text 15 9 2" xfId="20967" xr:uid="{3AD0F0A8-A418-44A7-AC9C-D398F4B5B647}"/>
    <cellStyle name="Warning Text 16" xfId="3306" xr:uid="{00000000-0005-0000-0000-000082120000}"/>
    <cellStyle name="Warning Text 16 10" xfId="20969" xr:uid="{7B2718C0-8680-4B7F-98E7-3150448BB65F}"/>
    <cellStyle name="Warning Text 16 11" xfId="20970" xr:uid="{24DD87DE-F17B-487A-B686-49AC2C2F10B4}"/>
    <cellStyle name="Warning Text 16 12" xfId="20968" xr:uid="{8BF71704-27BB-4B9F-9DB1-3D022C5ED4F0}"/>
    <cellStyle name="Warning Text 16 2" xfId="20971" xr:uid="{B878EEA6-E10D-45E2-9DA7-581FA84393AA}"/>
    <cellStyle name="Warning Text 16 2 2" xfId="20972" xr:uid="{A0428399-7A63-4152-B688-A74B8395B81F}"/>
    <cellStyle name="Warning Text 16 2 2 2" xfId="20973" xr:uid="{7CFD5803-ABA3-4D15-A66B-0D3547043031}"/>
    <cellStyle name="Warning Text 16 2 3" xfId="20974" xr:uid="{96FB1775-D7F1-4417-B249-87A9154C68BB}"/>
    <cellStyle name="Warning Text 16 2 3 2" xfId="20975" xr:uid="{2F1C5F8F-703A-4664-A565-872CC080FDED}"/>
    <cellStyle name="Warning Text 16 2 4" xfId="20976" xr:uid="{7721459E-D451-4B31-BDCA-F5A48296C2A3}"/>
    <cellStyle name="Warning Text 16 2 5" xfId="20977" xr:uid="{C1FE6E18-DB59-4CB6-A273-FEFDBBB72256}"/>
    <cellStyle name="Warning Text 16 3" xfId="20978" xr:uid="{E4224EC1-B61B-427E-A52C-A9D5C7CE68B8}"/>
    <cellStyle name="Warning Text 16 3 2" xfId="20979" xr:uid="{FAFBC353-A49C-4F75-8A25-8431E3059529}"/>
    <cellStyle name="Warning Text 16 3 2 2" xfId="20980" xr:uid="{286C535B-8AD2-492A-8E56-50FF1961184F}"/>
    <cellStyle name="Warning Text 16 3 3" xfId="20981" xr:uid="{1C1CD988-EF10-4492-ACDB-8B3F19DC116F}"/>
    <cellStyle name="Warning Text 16 3 3 2" xfId="20982" xr:uid="{11F5E36F-7C33-4307-9E0E-5B5BCEB54EDC}"/>
    <cellStyle name="Warning Text 16 3 4" xfId="20983" xr:uid="{A22F1E6D-EE82-447C-B383-97E5987A8215}"/>
    <cellStyle name="Warning Text 16 4" xfId="20984" xr:uid="{A0B0D908-8367-47C0-8645-C425454E06FB}"/>
    <cellStyle name="Warning Text 16 4 2" xfId="20985" xr:uid="{455944A3-E721-4269-B33B-790B7EB6E420}"/>
    <cellStyle name="Warning Text 16 4 2 2" xfId="20986" xr:uid="{D4C83F24-DEBE-4636-81D7-3FC01BC98010}"/>
    <cellStyle name="Warning Text 16 4 3" xfId="20987" xr:uid="{2EB64354-E2F7-4A99-933F-906CB95B4BAC}"/>
    <cellStyle name="Warning Text 16 4 3 2" xfId="20988" xr:uid="{A4648823-FC18-4E31-A2BF-3687EBDCBA1F}"/>
    <cellStyle name="Warning Text 16 4 4" xfId="20989" xr:uid="{5E4C5F41-1D11-4A22-ABFF-1A9B9619BB62}"/>
    <cellStyle name="Warning Text 16 5" xfId="20990" xr:uid="{3BDF1508-0279-45DF-812D-1C8DDFC2AC3F}"/>
    <cellStyle name="Warning Text 16 5 2" xfId="20991" xr:uid="{3045A562-C5B0-4356-BCE7-2C5C17EBEAC2}"/>
    <cellStyle name="Warning Text 16 5 2 2" xfId="20992" xr:uid="{0874A4C3-CD5F-4B60-A6BF-85086245C19A}"/>
    <cellStyle name="Warning Text 16 5 3" xfId="20993" xr:uid="{9A851EFF-811A-4794-85CD-B92E967E7BFF}"/>
    <cellStyle name="Warning Text 16 5 3 2" xfId="20994" xr:uid="{14644C66-0997-495E-AC05-C53D768F4C7E}"/>
    <cellStyle name="Warning Text 16 5 4" xfId="20995" xr:uid="{318CFAF1-58C4-410E-9D4B-533070E9C7C0}"/>
    <cellStyle name="Warning Text 16 5 4 2" xfId="20996" xr:uid="{0B24AF25-5738-499F-B419-1F080F951D3E}"/>
    <cellStyle name="Warning Text 16 5 5" xfId="20997" xr:uid="{53F6487A-0D45-4A86-A4A1-80B444CF33A4}"/>
    <cellStyle name="Warning Text 16 6" xfId="20998" xr:uid="{FB5633C3-D656-4542-BC3A-ACC89483271B}"/>
    <cellStyle name="Warning Text 16 6 2" xfId="20999" xr:uid="{6C2DFBBD-53FC-4BA0-B0E0-36DBF67CDA03}"/>
    <cellStyle name="Warning Text 16 6 2 2" xfId="21000" xr:uid="{A5B2F893-62C1-4619-BCCF-1A7076C731B9}"/>
    <cellStyle name="Warning Text 16 6 3" xfId="21001" xr:uid="{318ABFEE-7967-4B5B-BAAF-B626C37F7755}"/>
    <cellStyle name="Warning Text 16 6 3 2" xfId="21002" xr:uid="{78622C6C-D6CE-4F4F-A73F-519E2898497A}"/>
    <cellStyle name="Warning Text 16 6 4" xfId="21003" xr:uid="{AF9A8455-955F-4348-8F52-74450F09397A}"/>
    <cellStyle name="Warning Text 16 7" xfId="21004" xr:uid="{0912DB83-56C1-4D22-A088-913864A7417F}"/>
    <cellStyle name="Warning Text 16 7 2" xfId="21005" xr:uid="{D6616F21-50E6-40B1-84C2-C27E1AEBE9BF}"/>
    <cellStyle name="Warning Text 16 8" xfId="21006" xr:uid="{0D060E8C-8FEB-408D-9FB8-6D2C9833B008}"/>
    <cellStyle name="Warning Text 16 8 2" xfId="21007" xr:uid="{0671379E-A17E-4F44-A0ED-90EF52CED108}"/>
    <cellStyle name="Warning Text 16 9" xfId="21008" xr:uid="{08C57837-241C-4845-8B36-60B2B30E3079}"/>
    <cellStyle name="Warning Text 16 9 2" xfId="21009" xr:uid="{4221D79D-A352-49A7-AE39-C70109F40775}"/>
    <cellStyle name="Warning Text 17" xfId="3307" xr:uid="{00000000-0005-0000-0000-000083120000}"/>
    <cellStyle name="Warning Text 17 10" xfId="21011" xr:uid="{35F47933-FB6A-438C-957F-73E4F13D81F2}"/>
    <cellStyle name="Warning Text 17 11" xfId="21012" xr:uid="{C340DECA-9137-4F1A-A68A-C9D0C44A295A}"/>
    <cellStyle name="Warning Text 17 12" xfId="21010" xr:uid="{96D26EFB-3399-4819-835B-6F85E51798A0}"/>
    <cellStyle name="Warning Text 17 2" xfId="21013" xr:uid="{A163AD4F-64DA-4FBB-B9FF-F449244A1891}"/>
    <cellStyle name="Warning Text 17 2 2" xfId="21014" xr:uid="{8C8D2994-58F1-41D9-B250-4A99CB97D2B1}"/>
    <cellStyle name="Warning Text 17 2 2 2" xfId="21015" xr:uid="{17380936-A50A-4B66-AB19-275659477968}"/>
    <cellStyle name="Warning Text 17 2 3" xfId="21016" xr:uid="{DBA617F4-7436-44F2-8E76-E751F917FAB5}"/>
    <cellStyle name="Warning Text 17 2 3 2" xfId="21017" xr:uid="{1DB62C09-66CA-4848-ACAC-BFABB7CA407C}"/>
    <cellStyle name="Warning Text 17 2 4" xfId="21018" xr:uid="{13B45EE2-09E4-4AB8-9462-E0EC6961691D}"/>
    <cellStyle name="Warning Text 17 2 5" xfId="21019" xr:uid="{362D23B2-9963-4EF6-8C8C-B7A915E269C8}"/>
    <cellStyle name="Warning Text 17 3" xfId="21020" xr:uid="{011352CE-E1FD-4A32-B978-89D2F65766D2}"/>
    <cellStyle name="Warning Text 17 3 2" xfId="21021" xr:uid="{83901A7D-2355-4929-A63D-FE743A1E15B1}"/>
    <cellStyle name="Warning Text 17 3 2 2" xfId="21022" xr:uid="{0BF4D15C-2B37-4850-BDF9-CE2DE1DA8827}"/>
    <cellStyle name="Warning Text 17 3 3" xfId="21023" xr:uid="{70AAF806-8D03-4067-982F-F37B7476BC4D}"/>
    <cellStyle name="Warning Text 17 3 3 2" xfId="21024" xr:uid="{48D91B49-E94E-47EF-8D6B-94FB5DFFA83F}"/>
    <cellStyle name="Warning Text 17 3 4" xfId="21025" xr:uid="{E90A6108-0BD8-40AE-AD08-474C85A2EBAC}"/>
    <cellStyle name="Warning Text 17 4" xfId="21026" xr:uid="{2D80E4C3-3239-436B-8AD2-2D4B0BB0DB00}"/>
    <cellStyle name="Warning Text 17 4 2" xfId="21027" xr:uid="{2898E592-F7CD-4A3D-95FD-A30D7168B322}"/>
    <cellStyle name="Warning Text 17 4 2 2" xfId="21028" xr:uid="{0129CDA3-3BF9-4810-9DB1-60D4EEED7463}"/>
    <cellStyle name="Warning Text 17 4 3" xfId="21029" xr:uid="{6479C02A-369E-4580-A210-67F76D7DC312}"/>
    <cellStyle name="Warning Text 17 4 3 2" xfId="21030" xr:uid="{3B7D7377-E809-4D13-8BA9-41EFD389B13C}"/>
    <cellStyle name="Warning Text 17 4 4" xfId="21031" xr:uid="{85A66822-B6EC-424C-9267-D02984C46EF1}"/>
    <cellStyle name="Warning Text 17 5" xfId="21032" xr:uid="{62A71612-2FB4-4097-8360-DBEC44C31289}"/>
    <cellStyle name="Warning Text 17 5 2" xfId="21033" xr:uid="{F3A63813-893A-4229-AE04-B2BF80D21BE5}"/>
    <cellStyle name="Warning Text 17 5 2 2" xfId="21034" xr:uid="{49591704-2E40-4F64-9E47-5D3AFF259058}"/>
    <cellStyle name="Warning Text 17 5 3" xfId="21035" xr:uid="{31EF5E01-3010-4AA1-8D6C-470883AAFCCD}"/>
    <cellStyle name="Warning Text 17 5 3 2" xfId="21036" xr:uid="{24199BD2-567D-4ED0-8A62-EE5812403606}"/>
    <cellStyle name="Warning Text 17 5 4" xfId="21037" xr:uid="{BFF44963-DC4A-4464-BED3-A109464A6DE2}"/>
    <cellStyle name="Warning Text 17 5 4 2" xfId="21038" xr:uid="{47F24CD7-CBC7-4E1C-8238-BACDF547E5E1}"/>
    <cellStyle name="Warning Text 17 5 5" xfId="21039" xr:uid="{14029DEE-F5E7-4277-93A8-A1DDE7732A51}"/>
    <cellStyle name="Warning Text 17 6" xfId="21040" xr:uid="{AE80DC6F-BE8C-4095-AA3D-CC6950BB20AA}"/>
    <cellStyle name="Warning Text 17 6 2" xfId="21041" xr:uid="{706D2041-F5B4-416A-AC12-EA0BD9AAF154}"/>
    <cellStyle name="Warning Text 17 6 2 2" xfId="21042" xr:uid="{7AC4D146-BB9B-4CFD-91E5-09567385948E}"/>
    <cellStyle name="Warning Text 17 6 3" xfId="21043" xr:uid="{2B83DCE6-1A09-4346-AF0C-FB727F3D45FE}"/>
    <cellStyle name="Warning Text 17 6 3 2" xfId="21044" xr:uid="{6BE879E7-2F5F-42B6-BB8F-098C11E1654B}"/>
    <cellStyle name="Warning Text 17 6 4" xfId="21045" xr:uid="{70228AAF-E1D4-4841-B3DD-B5C2EF0E266B}"/>
    <cellStyle name="Warning Text 17 7" xfId="21046" xr:uid="{335B2117-4464-422D-A2FC-B6B68EC1DE57}"/>
    <cellStyle name="Warning Text 17 7 2" xfId="21047" xr:uid="{5DE10D97-13FF-4CA7-8A42-901D228EA386}"/>
    <cellStyle name="Warning Text 17 8" xfId="21048" xr:uid="{B338908A-13BB-420C-A2C9-81266EB21129}"/>
    <cellStyle name="Warning Text 17 8 2" xfId="21049" xr:uid="{ABACB5CC-0CAB-42F9-BB7A-D55A6E7F8E81}"/>
    <cellStyle name="Warning Text 17 9" xfId="21050" xr:uid="{2D100123-2345-4D2F-B122-F7898F2C9383}"/>
    <cellStyle name="Warning Text 17 9 2" xfId="21051" xr:uid="{A82F37E8-E8A0-44F1-8E70-A6021D8EA581}"/>
    <cellStyle name="Warning Text 18" xfId="3308" xr:uid="{00000000-0005-0000-0000-000084120000}"/>
    <cellStyle name="Warning Text 18 10" xfId="21053" xr:uid="{EAB07C01-E4BF-4EC6-93B4-48B1E824E5AE}"/>
    <cellStyle name="Warning Text 18 11" xfId="21054" xr:uid="{A11ED661-C1F2-4AE4-895E-3AABA559B6B5}"/>
    <cellStyle name="Warning Text 18 12" xfId="21052" xr:uid="{6E135495-8F4B-424D-9F01-80B998EC4EBE}"/>
    <cellStyle name="Warning Text 18 2" xfId="21055" xr:uid="{8DEF526A-6C7C-45A5-8DFF-CC75D76E3034}"/>
    <cellStyle name="Warning Text 18 2 2" xfId="21056" xr:uid="{541F6147-3391-48B6-8773-8E266B5CD0B2}"/>
    <cellStyle name="Warning Text 18 2 2 2" xfId="21057" xr:uid="{4DA984D3-AD96-4D61-8846-0A44EB01E831}"/>
    <cellStyle name="Warning Text 18 2 3" xfId="21058" xr:uid="{BACE237F-F980-4D40-8C1D-211E28ECB8D0}"/>
    <cellStyle name="Warning Text 18 2 3 2" xfId="21059" xr:uid="{3ACE6332-97F0-4443-974F-70A6A508A098}"/>
    <cellStyle name="Warning Text 18 2 4" xfId="21060" xr:uid="{B7CA1427-CDC5-41A0-9839-668DC885D3E7}"/>
    <cellStyle name="Warning Text 18 2 5" xfId="21061" xr:uid="{D2E33F5D-506D-4068-927D-69350BF6FA9B}"/>
    <cellStyle name="Warning Text 18 3" xfId="21062" xr:uid="{CCA9D252-337F-4D7F-B9EC-F4E7765E37C0}"/>
    <cellStyle name="Warning Text 18 3 2" xfId="21063" xr:uid="{47E44D8C-3D32-4772-AC64-90A6520F11B7}"/>
    <cellStyle name="Warning Text 18 3 2 2" xfId="21064" xr:uid="{FFF41EFA-5BE9-4E9C-AF8B-BEACEDF0D1CA}"/>
    <cellStyle name="Warning Text 18 3 3" xfId="21065" xr:uid="{708AC763-F793-43FA-AA68-418EA1425544}"/>
    <cellStyle name="Warning Text 18 3 3 2" xfId="21066" xr:uid="{B75B383E-EE4C-40D6-A9C6-2B4E16007E00}"/>
    <cellStyle name="Warning Text 18 3 4" xfId="21067" xr:uid="{14382118-5D81-44D4-A0AF-07AFC1F78B5A}"/>
    <cellStyle name="Warning Text 18 4" xfId="21068" xr:uid="{920CBD5A-FD48-4B89-B0B8-6A7A4583AF6D}"/>
    <cellStyle name="Warning Text 18 4 2" xfId="21069" xr:uid="{6EB9A317-7333-4821-8229-858DFC4EA676}"/>
    <cellStyle name="Warning Text 18 4 2 2" xfId="21070" xr:uid="{DE0804E1-BE27-437F-8941-86031062F3E9}"/>
    <cellStyle name="Warning Text 18 4 3" xfId="21071" xr:uid="{0E637074-2563-45E9-9F7B-823F43F9D129}"/>
    <cellStyle name="Warning Text 18 4 3 2" xfId="21072" xr:uid="{AB9AE5ED-56D9-4F64-B0B0-700CE36CD6CF}"/>
    <cellStyle name="Warning Text 18 4 4" xfId="21073" xr:uid="{D494EB61-3D1B-4340-BBE2-872877A5ADF2}"/>
    <cellStyle name="Warning Text 18 5" xfId="21074" xr:uid="{7F4A623A-8CC2-4268-A379-00CB12EC703E}"/>
    <cellStyle name="Warning Text 18 5 2" xfId="21075" xr:uid="{A28FAEFD-945B-4094-A1E2-A4C5B1904B6B}"/>
    <cellStyle name="Warning Text 18 5 2 2" xfId="21076" xr:uid="{D0C1C2D1-E172-4673-963A-5A998896032A}"/>
    <cellStyle name="Warning Text 18 5 3" xfId="21077" xr:uid="{5025CE3F-472F-484E-8474-21745394AF1D}"/>
    <cellStyle name="Warning Text 18 5 3 2" xfId="21078" xr:uid="{C8783974-C4CB-4C67-AF75-7D754B0274F8}"/>
    <cellStyle name="Warning Text 18 5 4" xfId="21079" xr:uid="{C65E565B-3898-472B-8220-E011A8F65820}"/>
    <cellStyle name="Warning Text 18 5 4 2" xfId="21080" xr:uid="{A9AB3365-850A-4EDB-8E98-2ADB26566D02}"/>
    <cellStyle name="Warning Text 18 5 5" xfId="21081" xr:uid="{60FBB085-338F-49FE-9500-0C7628077D04}"/>
    <cellStyle name="Warning Text 18 6" xfId="21082" xr:uid="{C2572DAF-9314-4460-8266-4BEBC688716F}"/>
    <cellStyle name="Warning Text 18 6 2" xfId="21083" xr:uid="{D213159E-3753-4214-92D8-0B081484B471}"/>
    <cellStyle name="Warning Text 18 6 2 2" xfId="21084" xr:uid="{CA70FF59-8D41-44BE-B1CD-3970BF36F00B}"/>
    <cellStyle name="Warning Text 18 6 3" xfId="21085" xr:uid="{EBBE9D0C-6773-49A3-B4C9-CFF27386435D}"/>
    <cellStyle name="Warning Text 18 6 3 2" xfId="21086" xr:uid="{15EBB784-EDCA-438B-A0AA-14583708A97B}"/>
    <cellStyle name="Warning Text 18 6 4" xfId="21087" xr:uid="{422E2ECA-4854-43F0-94C8-0DB2F0526496}"/>
    <cellStyle name="Warning Text 18 7" xfId="21088" xr:uid="{9C7FFA25-708E-47BE-9014-58A93A22A6AE}"/>
    <cellStyle name="Warning Text 18 7 2" xfId="21089" xr:uid="{C8F407A1-860D-4CC7-A63E-6F045BD65C7D}"/>
    <cellStyle name="Warning Text 18 8" xfId="21090" xr:uid="{DD4BF5E7-1568-4060-9A33-286CA73613D2}"/>
    <cellStyle name="Warning Text 18 8 2" xfId="21091" xr:uid="{158F6106-C614-4267-83F8-DC899DF46A02}"/>
    <cellStyle name="Warning Text 18 9" xfId="21092" xr:uid="{93277FDE-CA53-400C-B007-2DDEB5251202}"/>
    <cellStyle name="Warning Text 18 9 2" xfId="21093" xr:uid="{FA5AF9C2-46AE-403A-803E-B70C5E28B610}"/>
    <cellStyle name="Warning Text 19" xfId="3309" xr:uid="{00000000-0005-0000-0000-000085120000}"/>
    <cellStyle name="Warning Text 19 10" xfId="21095" xr:uid="{ECBC54E3-6EEF-4210-A4AD-A2ED710BEFCD}"/>
    <cellStyle name="Warning Text 19 11" xfId="21096" xr:uid="{E798E5E8-A37F-4F21-8939-D57F354ED24C}"/>
    <cellStyle name="Warning Text 19 12" xfId="21094" xr:uid="{07E1E1D8-6BB7-48CB-8ED4-A70E8C3EC30E}"/>
    <cellStyle name="Warning Text 19 2" xfId="21097" xr:uid="{B62C680C-BEB9-4B08-A11E-55580C177396}"/>
    <cellStyle name="Warning Text 19 2 2" xfId="21098" xr:uid="{EB2D8E9B-EE81-4CAE-ADCF-FE6E64EC4208}"/>
    <cellStyle name="Warning Text 19 2 2 2" xfId="21099" xr:uid="{0CB446D6-9BCC-4016-875E-1644C60A1DD8}"/>
    <cellStyle name="Warning Text 19 2 3" xfId="21100" xr:uid="{EEC40888-63D4-4534-B8EB-B2A66162260B}"/>
    <cellStyle name="Warning Text 19 2 3 2" xfId="21101" xr:uid="{06075762-54E4-4E87-9C5F-CB7A847EE4C9}"/>
    <cellStyle name="Warning Text 19 2 4" xfId="21102" xr:uid="{B5D67F17-5AC6-4AD9-AA81-30AC2EB96236}"/>
    <cellStyle name="Warning Text 19 2 5" xfId="21103" xr:uid="{F024B658-2961-45F1-9EE2-E5BCC4E9B4EF}"/>
    <cellStyle name="Warning Text 19 3" xfId="21104" xr:uid="{D704B234-9CD5-4912-AE60-05FDEFAC66CF}"/>
    <cellStyle name="Warning Text 19 3 2" xfId="21105" xr:uid="{4D3F460F-3AD7-4918-9B53-821596608A7B}"/>
    <cellStyle name="Warning Text 19 3 2 2" xfId="21106" xr:uid="{218548AF-882F-45CB-AF52-ED90A3DA6BBD}"/>
    <cellStyle name="Warning Text 19 3 3" xfId="21107" xr:uid="{F403ED0E-1478-4F17-B37D-A1A81112B178}"/>
    <cellStyle name="Warning Text 19 3 3 2" xfId="21108" xr:uid="{F588AAFD-6722-4421-8AF9-886D590BFC81}"/>
    <cellStyle name="Warning Text 19 3 4" xfId="21109" xr:uid="{62EB0C52-4A91-4151-BFC1-6D1272F49BC6}"/>
    <cellStyle name="Warning Text 19 4" xfId="21110" xr:uid="{C10546ED-6CA3-4C22-9B97-3EFC9EFBE0E7}"/>
    <cellStyle name="Warning Text 19 4 2" xfId="21111" xr:uid="{3E4A72E8-3581-4A03-A268-F4BF9BCE5605}"/>
    <cellStyle name="Warning Text 19 4 2 2" xfId="21112" xr:uid="{EA8902F3-680F-4B32-BC31-1724DF6818A0}"/>
    <cellStyle name="Warning Text 19 4 3" xfId="21113" xr:uid="{B2DCB807-06C5-4DA1-B5A6-61AE2C74922F}"/>
    <cellStyle name="Warning Text 19 4 3 2" xfId="21114" xr:uid="{89F47B57-1175-4F6E-BC0F-84045A78CB73}"/>
    <cellStyle name="Warning Text 19 4 4" xfId="21115" xr:uid="{8D990404-FAB5-4771-8B9B-360E24C19FCF}"/>
    <cellStyle name="Warning Text 19 5" xfId="21116" xr:uid="{D72267C9-2AA3-42E1-A36A-E505DAF6B068}"/>
    <cellStyle name="Warning Text 19 5 2" xfId="21117" xr:uid="{1682F929-04C5-4AC7-B49B-26F869CA7127}"/>
    <cellStyle name="Warning Text 19 5 2 2" xfId="21118" xr:uid="{3A9F91CE-632F-4A2F-913D-2644A91FD4C9}"/>
    <cellStyle name="Warning Text 19 5 3" xfId="21119" xr:uid="{FA031C16-CBDF-498D-9AB2-332C3E41A1A8}"/>
    <cellStyle name="Warning Text 19 5 3 2" xfId="21120" xr:uid="{02079957-DA60-420C-98A7-2717031D57F0}"/>
    <cellStyle name="Warning Text 19 5 4" xfId="21121" xr:uid="{F0FB0D0A-8C96-489A-A108-59C0326ABBB7}"/>
    <cellStyle name="Warning Text 19 5 4 2" xfId="21122" xr:uid="{29B6E387-4A4A-4C4D-B522-400ACC65811B}"/>
    <cellStyle name="Warning Text 19 5 5" xfId="21123" xr:uid="{F426AE37-FBFC-4AD9-8B57-082C6E7CF246}"/>
    <cellStyle name="Warning Text 19 6" xfId="21124" xr:uid="{D07951D1-63E2-4212-A933-5C8ACF9E9133}"/>
    <cellStyle name="Warning Text 19 6 2" xfId="21125" xr:uid="{301C30AD-A650-4FC8-9287-C6CAA3A6FA64}"/>
    <cellStyle name="Warning Text 19 6 2 2" xfId="21126" xr:uid="{D6E7FD9E-2CE2-4508-9601-D0DA11F31E13}"/>
    <cellStyle name="Warning Text 19 6 3" xfId="21127" xr:uid="{98BDA696-FF2F-4145-86E0-CC106A95DA51}"/>
    <cellStyle name="Warning Text 19 6 3 2" xfId="21128" xr:uid="{98497ED3-8B29-4CF3-A26D-C8FE2298F183}"/>
    <cellStyle name="Warning Text 19 6 4" xfId="21129" xr:uid="{6D959CB1-ABD3-4390-AD7D-F251E9974C5B}"/>
    <cellStyle name="Warning Text 19 7" xfId="21130" xr:uid="{A733433A-CBC4-4CD7-8D0E-E2721DB9647B}"/>
    <cellStyle name="Warning Text 19 7 2" xfId="21131" xr:uid="{422C3C0B-396D-4111-8555-18B23DC38307}"/>
    <cellStyle name="Warning Text 19 8" xfId="21132" xr:uid="{2654692C-C8F6-45E5-B377-925EA966E7EE}"/>
    <cellStyle name="Warning Text 19 8 2" xfId="21133" xr:uid="{E5CB9EE7-AB1A-4057-84E4-F5F7A495B571}"/>
    <cellStyle name="Warning Text 19 9" xfId="21134" xr:uid="{36F1C6F9-26ED-4BD5-9B38-F61E96C8976F}"/>
    <cellStyle name="Warning Text 19 9 2" xfId="21135" xr:uid="{897B0B6E-D11C-4A3A-B774-029F0778CD39}"/>
    <cellStyle name="Warning Text 2" xfId="264" xr:uid="{00000000-0005-0000-0000-000086120000}"/>
    <cellStyle name="Warning Text 2 10" xfId="4774" xr:uid="{00000000-0005-0000-0000-000087120000}"/>
    <cellStyle name="Warning Text 2 10 10" xfId="21138" xr:uid="{FA911F9C-499E-4AF3-B53F-AC4EB4CD65C4}"/>
    <cellStyle name="Warning Text 2 10 11" xfId="21137" xr:uid="{0F6412CC-EAA4-4F1A-89EE-D47D5D0D8983}"/>
    <cellStyle name="Warning Text 2 10 2" xfId="21139" xr:uid="{D2B9A329-688D-4B0B-8CC7-05EBAFCE29A2}"/>
    <cellStyle name="Warning Text 2 10 2 2" xfId="21140" xr:uid="{C4270096-A389-48DA-B7F5-B53E5250E89D}"/>
    <cellStyle name="Warning Text 2 10 2 2 2" xfId="21141" xr:uid="{3100B436-A2EF-4534-9A66-34D30F83C7B1}"/>
    <cellStyle name="Warning Text 2 10 2 3" xfId="21142" xr:uid="{1249866D-8BE2-4C41-B37F-3D7E51F7E452}"/>
    <cellStyle name="Warning Text 2 10 2 3 2" xfId="21143" xr:uid="{6A7A60A1-2E08-474F-8BF0-C94266C471C1}"/>
    <cellStyle name="Warning Text 2 10 2 4" xfId="21144" xr:uid="{1A882A18-49E5-4F6F-BD82-B80C0C9F8C8D}"/>
    <cellStyle name="Warning Text 2 10 3" xfId="21145" xr:uid="{91B17DD5-8E2F-4D33-B925-9FBA8EC5AF92}"/>
    <cellStyle name="Warning Text 2 10 3 2" xfId="21146" xr:uid="{159CD133-8705-41CD-9988-35266303AEAA}"/>
    <cellStyle name="Warning Text 2 10 3 2 2" xfId="21147" xr:uid="{E01C1C5A-358D-406E-916F-C18AECC4217E}"/>
    <cellStyle name="Warning Text 2 10 3 3" xfId="21148" xr:uid="{5B43B982-AE3C-415C-BEBB-F0DBB4F73D07}"/>
    <cellStyle name="Warning Text 2 10 3 3 2" xfId="21149" xr:uid="{298A4208-FF57-48DD-BF5D-6F2B8098452B}"/>
    <cellStyle name="Warning Text 2 10 3 4" xfId="21150" xr:uid="{39DE60DB-763E-4708-82EC-8C7638D4BA2D}"/>
    <cellStyle name="Warning Text 2 10 4" xfId="21151" xr:uid="{242654B5-89D4-40B2-9A86-684B673AB5D1}"/>
    <cellStyle name="Warning Text 2 10 4 2" xfId="21152" xr:uid="{85516A4C-0419-4B11-B23B-2CF5737718CB}"/>
    <cellStyle name="Warning Text 2 10 4 2 2" xfId="21153" xr:uid="{9FF0A8C0-0BF1-4482-9B6C-03B85F45537A}"/>
    <cellStyle name="Warning Text 2 10 4 3" xfId="21154" xr:uid="{86C90736-F692-4CDD-9A15-062146CD8B05}"/>
    <cellStyle name="Warning Text 2 10 4 3 2" xfId="21155" xr:uid="{38A871CD-C5D3-481E-8B13-BD6E9CA19377}"/>
    <cellStyle name="Warning Text 2 10 4 4" xfId="21156" xr:uid="{E0BDFE3D-E29F-402D-86FF-622CC019532D}"/>
    <cellStyle name="Warning Text 2 10 4 4 2" xfId="21157" xr:uid="{6394ABD5-25FF-44D7-98E9-C0CB1C8079EC}"/>
    <cellStyle name="Warning Text 2 10 4 5" xfId="21158" xr:uid="{D210A6CE-2541-4A60-B95C-6C51B63E6080}"/>
    <cellStyle name="Warning Text 2 10 5" xfId="21159" xr:uid="{D0FAE127-A5EE-40CF-8CA7-2BEBFAE9853F}"/>
    <cellStyle name="Warning Text 2 10 5 2" xfId="21160" xr:uid="{B313F3D0-4153-4F17-85BD-7906F129DBFD}"/>
    <cellStyle name="Warning Text 2 10 5 2 2" xfId="21161" xr:uid="{7068E27B-8260-4D06-A60E-E6C773B42C1C}"/>
    <cellStyle name="Warning Text 2 10 5 3" xfId="21162" xr:uid="{98575B35-E635-47DB-8C3A-BA54287110A2}"/>
    <cellStyle name="Warning Text 2 10 5 3 2" xfId="21163" xr:uid="{9E69BD59-3E7D-4227-9291-EE216433BE46}"/>
    <cellStyle name="Warning Text 2 10 5 4" xfId="21164" xr:uid="{D86DFF4C-5CC7-422E-B8E9-105CD80791FE}"/>
    <cellStyle name="Warning Text 2 10 6" xfId="21165" xr:uid="{AC429FB7-572C-4D2E-832B-EBEBB98D0299}"/>
    <cellStyle name="Warning Text 2 10 6 2" xfId="21166" xr:uid="{FFC489AD-51A5-4F46-B7B3-00E2E8F565D4}"/>
    <cellStyle name="Warning Text 2 10 7" xfId="21167" xr:uid="{476D9F9D-7459-47FC-BB71-7FE50E390C68}"/>
    <cellStyle name="Warning Text 2 10 7 2" xfId="21168" xr:uid="{6AC2A150-6351-42D8-849D-09228AA4F07F}"/>
    <cellStyle name="Warning Text 2 10 8" xfId="21169" xr:uid="{51B048BE-B6F3-4A5D-A380-0C7B4459A13A}"/>
    <cellStyle name="Warning Text 2 10 8 2" xfId="21170" xr:uid="{80DD3127-2246-40DD-9B7E-510338E239C8}"/>
    <cellStyle name="Warning Text 2 10 9" xfId="21171" xr:uid="{AC38ECF2-FCD7-428F-8D0A-4CF2D13489CE}"/>
    <cellStyle name="Warning Text 2 11" xfId="21172" xr:uid="{F5368D68-B4D5-433F-A0D9-83AC21F529AF}"/>
    <cellStyle name="Warning Text 2 11 2" xfId="21173" xr:uid="{C476555B-1673-420C-83BE-54B86DB62328}"/>
    <cellStyle name="Warning Text 2 11 2 2" xfId="21174" xr:uid="{C7FD6880-5958-4359-AB43-839A4A489936}"/>
    <cellStyle name="Warning Text 2 11 3" xfId="21175" xr:uid="{F41AE900-E2B6-4004-BA06-C708C1D34100}"/>
    <cellStyle name="Warning Text 2 11 3 2" xfId="21176" xr:uid="{59E4C730-38B0-4D6B-9E62-8A90F9057CAF}"/>
    <cellStyle name="Warning Text 2 11 4" xfId="21177" xr:uid="{EAAB2B05-5A3F-47DD-96B9-CD3D1C161705}"/>
    <cellStyle name="Warning Text 2 11 5" xfId="21178" xr:uid="{4496077B-D04D-4216-8F5A-988D6C957F75}"/>
    <cellStyle name="Warning Text 2 12" xfId="21179" xr:uid="{0B2AEF75-FC52-41AD-BFDD-6553A8C14D06}"/>
    <cellStyle name="Warning Text 2 12 2" xfId="21180" xr:uid="{6E8F1F19-1E8A-418A-88D9-CA4CDEDFD6C6}"/>
    <cellStyle name="Warning Text 2 12 2 2" xfId="21181" xr:uid="{318CC8BC-002A-4C2C-AEE9-9E092F2929E6}"/>
    <cellStyle name="Warning Text 2 12 3" xfId="21182" xr:uid="{82659122-6BA1-4537-8C69-DA351DF093F6}"/>
    <cellStyle name="Warning Text 2 12 3 2" xfId="21183" xr:uid="{64448FE4-113D-47DA-BA7E-2505956A47A8}"/>
    <cellStyle name="Warning Text 2 12 4" xfId="21184" xr:uid="{6B5222D3-1AB9-4E29-8B4E-ED51F06DFF2B}"/>
    <cellStyle name="Warning Text 2 13" xfId="21185" xr:uid="{01927BCA-C9D3-4CC1-96A2-4403BDE9C716}"/>
    <cellStyle name="Warning Text 2 13 2" xfId="21186" xr:uid="{81F889AF-7E10-4AC4-BB82-3184BA8B4EBC}"/>
    <cellStyle name="Warning Text 2 13 2 2" xfId="21187" xr:uid="{7B568890-D3B1-4AC9-BE4D-DBCF4CD191DC}"/>
    <cellStyle name="Warning Text 2 13 3" xfId="21188" xr:uid="{76D0E8E6-FEB1-48CF-A810-D5B9EE51BD7F}"/>
    <cellStyle name="Warning Text 2 13 3 2" xfId="21189" xr:uid="{5818EEA1-9F73-49AB-BA67-1C826517AC49}"/>
    <cellStyle name="Warning Text 2 13 4" xfId="21190" xr:uid="{E1346A54-C97B-4A3D-8B19-5FB2CFADAA8F}"/>
    <cellStyle name="Warning Text 2 14" xfId="21191" xr:uid="{F869EEF8-B27E-41E1-ACE9-C00703706054}"/>
    <cellStyle name="Warning Text 2 14 2" xfId="21192" xr:uid="{82C16277-B677-42C9-9289-7D6B1D31D564}"/>
    <cellStyle name="Warning Text 2 14 2 2" xfId="21193" xr:uid="{56069879-BF2B-4752-937A-732F2CFF3B56}"/>
    <cellStyle name="Warning Text 2 14 3" xfId="21194" xr:uid="{019C9523-1268-4088-A833-FA612F7B04F3}"/>
    <cellStyle name="Warning Text 2 14 3 2" xfId="21195" xr:uid="{60C42E7B-055D-4421-8F3C-8C280FE3691E}"/>
    <cellStyle name="Warning Text 2 14 4" xfId="21196" xr:uid="{6E642880-56F1-40E4-9E82-BA8E7CF352B7}"/>
    <cellStyle name="Warning Text 2 14 4 2" xfId="21197" xr:uid="{EDA4C169-6873-45B1-9A47-08D00F5BCFD3}"/>
    <cellStyle name="Warning Text 2 14 5" xfId="21198" xr:uid="{81C619AC-36D1-45E9-B3CD-747399F4252B}"/>
    <cellStyle name="Warning Text 2 15" xfId="21199" xr:uid="{390F5ADE-DB70-4D04-B11D-1B14DF1E62A1}"/>
    <cellStyle name="Warning Text 2 15 2" xfId="21200" xr:uid="{23C2C744-62F8-42ED-B599-026747F30616}"/>
    <cellStyle name="Warning Text 2 15 2 2" xfId="21201" xr:uid="{EF2DA593-907A-4460-A3A7-980E7B124FD8}"/>
    <cellStyle name="Warning Text 2 15 3" xfId="21202" xr:uid="{CE457C09-9E5D-4BB6-8271-022B1BC6A7C7}"/>
    <cellStyle name="Warning Text 2 15 3 2" xfId="21203" xr:uid="{C1A8B3F1-EF2D-444D-B643-DBA240742FD2}"/>
    <cellStyle name="Warning Text 2 15 4" xfId="21204" xr:uid="{D25BAF04-B68D-41CD-A4C3-E1FA6B110A15}"/>
    <cellStyle name="Warning Text 2 16" xfId="21205" xr:uid="{CD657BB4-750D-42B4-8CF0-E1DAD9972085}"/>
    <cellStyle name="Warning Text 2 16 2" xfId="21206" xr:uid="{AFA004F0-3CC5-40F6-96BC-D24E3250D418}"/>
    <cellStyle name="Warning Text 2 17" xfId="21207" xr:uid="{D8CCD18A-E6F6-4338-B470-9DA70074599D}"/>
    <cellStyle name="Warning Text 2 17 2" xfId="21208" xr:uid="{B44ED424-666A-4440-BCA7-87DD3A1A0EAE}"/>
    <cellStyle name="Warning Text 2 18" xfId="21209" xr:uid="{339D69B6-8A3E-47C2-AC8C-8B7D1CC09BE4}"/>
    <cellStyle name="Warning Text 2 18 2" xfId="21210" xr:uid="{125C3066-CE5C-440C-A029-B52F7B09C997}"/>
    <cellStyle name="Warning Text 2 19" xfId="21211" xr:uid="{857AD1DF-FB3F-4D9D-B688-5DB79576C14D}"/>
    <cellStyle name="Warning Text 2 2" xfId="4775" xr:uid="{00000000-0005-0000-0000-000088120000}"/>
    <cellStyle name="Warning Text 2 2 10" xfId="21213" xr:uid="{DB65E539-5A67-4E3A-82CE-83B55A07341B}"/>
    <cellStyle name="Warning Text 2 2 11" xfId="21212" xr:uid="{35FB0501-637C-4D85-8D50-2049FBABF87D}"/>
    <cellStyle name="Warning Text 2 2 2" xfId="21214" xr:uid="{4CABD747-C311-4021-B9E7-469038DC38A0}"/>
    <cellStyle name="Warning Text 2 2 2 2" xfId="21215" xr:uid="{A80D3D81-508C-40B6-A147-BFF4F1605501}"/>
    <cellStyle name="Warning Text 2 2 2 2 2" xfId="21216" xr:uid="{0C0D5408-AF87-4F29-B1F7-6D0A6BC12F52}"/>
    <cellStyle name="Warning Text 2 2 2 3" xfId="21217" xr:uid="{DBE0E184-0873-4501-93F3-A4685B27CDC1}"/>
    <cellStyle name="Warning Text 2 2 2 3 2" xfId="21218" xr:uid="{2B47B5F0-5313-4AFF-89B4-A9C52C3BD22C}"/>
    <cellStyle name="Warning Text 2 2 2 4" xfId="21219" xr:uid="{A7F0A9EE-1769-4284-95D1-132EDD4C0CD8}"/>
    <cellStyle name="Warning Text 2 2 3" xfId="21220" xr:uid="{61EB132B-AFCC-4FBE-BD2D-6F29D812F870}"/>
    <cellStyle name="Warning Text 2 2 3 2" xfId="21221" xr:uid="{6DF19307-22AC-42C3-B521-4810E6E96273}"/>
    <cellStyle name="Warning Text 2 2 3 2 2" xfId="21222" xr:uid="{D0DF9C1F-DBA0-4F3A-82DC-3B557E5877AA}"/>
    <cellStyle name="Warning Text 2 2 3 3" xfId="21223" xr:uid="{A953D92A-B721-4D76-8991-1ECF7EB22DCE}"/>
    <cellStyle name="Warning Text 2 2 3 3 2" xfId="21224" xr:uid="{2F8F0A43-4957-406F-8892-F07AE7E13FA2}"/>
    <cellStyle name="Warning Text 2 2 3 4" xfId="21225" xr:uid="{4F95563E-AFE9-4F4D-AD38-85AD3C17D990}"/>
    <cellStyle name="Warning Text 2 2 4" xfId="21226" xr:uid="{C2ABEE71-D222-44DF-A5FA-E331784D7797}"/>
    <cellStyle name="Warning Text 2 2 4 2" xfId="21227" xr:uid="{B8070365-9A2B-4079-A2E6-9AA5B2EC74E0}"/>
    <cellStyle name="Warning Text 2 2 4 2 2" xfId="21228" xr:uid="{3C235BCC-D277-48C7-BFA6-5C39E885D9AD}"/>
    <cellStyle name="Warning Text 2 2 4 3" xfId="21229" xr:uid="{9661C844-21E9-4B11-8BE4-49480C366463}"/>
    <cellStyle name="Warning Text 2 2 4 3 2" xfId="21230" xr:uid="{46001B75-90F6-4AB7-A21A-45384A60730A}"/>
    <cellStyle name="Warning Text 2 2 4 4" xfId="21231" xr:uid="{BE1198E8-B375-467E-A3CC-64F0D3DBBB7D}"/>
    <cellStyle name="Warning Text 2 2 4 4 2" xfId="21232" xr:uid="{45893C97-363D-4AFD-8B22-46D4BEEF38E0}"/>
    <cellStyle name="Warning Text 2 2 4 5" xfId="21233" xr:uid="{47CF0B65-96F7-4CD4-9B91-6549EFF4BDDF}"/>
    <cellStyle name="Warning Text 2 2 5" xfId="21234" xr:uid="{C7192787-926E-4B20-9024-FF43EEA92A74}"/>
    <cellStyle name="Warning Text 2 2 5 2" xfId="21235" xr:uid="{BFF10F44-95FA-40B8-829D-772DA9CDCC15}"/>
    <cellStyle name="Warning Text 2 2 5 2 2" xfId="21236" xr:uid="{D553A253-E015-4001-9ECF-78BCD713A11C}"/>
    <cellStyle name="Warning Text 2 2 5 3" xfId="21237" xr:uid="{13BA479E-7CBC-40F3-A4E5-46CFF060C4D0}"/>
    <cellStyle name="Warning Text 2 2 5 3 2" xfId="21238" xr:uid="{5ADF98D4-11F9-478E-B5E0-93F5394DE13D}"/>
    <cellStyle name="Warning Text 2 2 5 4" xfId="21239" xr:uid="{99B2AF1B-ABCC-4411-A564-3BB019B00BAD}"/>
    <cellStyle name="Warning Text 2 2 6" xfId="21240" xr:uid="{6631D2F8-F258-4982-ACD9-046CCE530BF3}"/>
    <cellStyle name="Warning Text 2 2 6 2" xfId="21241" xr:uid="{5921A09D-270F-4183-A269-149D2C6FD10E}"/>
    <cellStyle name="Warning Text 2 2 7" xfId="21242" xr:uid="{B26D1ECA-019B-4994-A4BD-2C38A4A112ED}"/>
    <cellStyle name="Warning Text 2 2 7 2" xfId="21243" xr:uid="{9CB27D98-DDDD-4965-84AD-AC09911AA73B}"/>
    <cellStyle name="Warning Text 2 2 8" xfId="21244" xr:uid="{4899561B-BC19-4983-9F62-278F3B959982}"/>
    <cellStyle name="Warning Text 2 2 8 2" xfId="21245" xr:uid="{80E0EBF9-900C-4843-9DAD-9C47C9555A83}"/>
    <cellStyle name="Warning Text 2 2 9" xfId="21246" xr:uid="{E6A55FBC-0DC8-4175-A32C-A77DF6A8ABED}"/>
    <cellStyle name="Warning Text 2 20" xfId="21247" xr:uid="{2E970EBE-B388-474F-BF5F-1D7754576AE1}"/>
    <cellStyle name="Warning Text 2 21" xfId="21136" xr:uid="{DC5F89C7-78D4-495E-B859-79F5C911E609}"/>
    <cellStyle name="Warning Text 2 3" xfId="4776" xr:uid="{00000000-0005-0000-0000-000089120000}"/>
    <cellStyle name="Warning Text 2 3 10" xfId="21249" xr:uid="{861789D3-29F4-460A-B37E-48E6B3E3529E}"/>
    <cellStyle name="Warning Text 2 3 11" xfId="21248" xr:uid="{1ADF1006-A5AF-4EC6-82EA-9CBBCAB4DD91}"/>
    <cellStyle name="Warning Text 2 3 2" xfId="21250" xr:uid="{51E1E8DE-EF7C-4D28-B129-FA1E05ED2543}"/>
    <cellStyle name="Warning Text 2 3 2 2" xfId="21251" xr:uid="{18BCF998-8EC3-4373-BCCF-3997F097DECA}"/>
    <cellStyle name="Warning Text 2 3 2 2 2" xfId="21252" xr:uid="{8C474B72-45C7-4546-B8AD-C235766F356B}"/>
    <cellStyle name="Warning Text 2 3 2 3" xfId="21253" xr:uid="{9E1EB614-86FC-4CED-83F2-3375B41C6B2F}"/>
    <cellStyle name="Warning Text 2 3 2 3 2" xfId="21254" xr:uid="{3985010E-ADF5-44B9-8D03-FEA5E882D47C}"/>
    <cellStyle name="Warning Text 2 3 2 4" xfId="21255" xr:uid="{1930832B-92AB-4044-9510-2469196EC9DF}"/>
    <cellStyle name="Warning Text 2 3 3" xfId="21256" xr:uid="{A04BF473-57C4-4A7D-B523-204D8CBACBEE}"/>
    <cellStyle name="Warning Text 2 3 3 2" xfId="21257" xr:uid="{74AA4308-4294-413D-AAED-7C5A807D9D6B}"/>
    <cellStyle name="Warning Text 2 3 3 2 2" xfId="21258" xr:uid="{4C9B96D2-804F-4869-A6E6-3DACC3CB5020}"/>
    <cellStyle name="Warning Text 2 3 3 3" xfId="21259" xr:uid="{1A68FC20-5090-42F8-BEA7-58F9C30C0AC9}"/>
    <cellStyle name="Warning Text 2 3 3 3 2" xfId="21260" xr:uid="{C277A4F2-5F02-4E88-82BD-76171A9933DC}"/>
    <cellStyle name="Warning Text 2 3 3 4" xfId="21261" xr:uid="{3B33DEE4-ABE9-4AD6-A91E-B81009739505}"/>
    <cellStyle name="Warning Text 2 3 4" xfId="21262" xr:uid="{30457878-746E-4D7F-8C34-E96519310A9D}"/>
    <cellStyle name="Warning Text 2 3 4 2" xfId="21263" xr:uid="{5D5E5095-7EB3-4609-949B-64B06F1E9AF9}"/>
    <cellStyle name="Warning Text 2 3 4 2 2" xfId="21264" xr:uid="{53C32F05-ABC6-4A7C-A400-1CBC46119B82}"/>
    <cellStyle name="Warning Text 2 3 4 3" xfId="21265" xr:uid="{B6261841-A8E3-424F-94F7-AA16711783D7}"/>
    <cellStyle name="Warning Text 2 3 4 3 2" xfId="21266" xr:uid="{2736656B-9CE9-47D5-A8CE-4C9C1CEDDB93}"/>
    <cellStyle name="Warning Text 2 3 4 4" xfId="21267" xr:uid="{E2D0B68B-B61D-438A-8607-72FAA0A0AE90}"/>
    <cellStyle name="Warning Text 2 3 4 4 2" xfId="21268" xr:uid="{1D2FD41F-C5FB-4B6F-8B02-986E18BA766D}"/>
    <cellStyle name="Warning Text 2 3 4 5" xfId="21269" xr:uid="{DD573AEB-D9FA-4992-A3A6-40B2EC1A0DC9}"/>
    <cellStyle name="Warning Text 2 3 5" xfId="21270" xr:uid="{EFE6B3EA-ABB0-440B-A691-E6C21C2C7219}"/>
    <cellStyle name="Warning Text 2 3 5 2" xfId="21271" xr:uid="{ADFFF672-B9B2-4DF4-9B2B-22E845422E57}"/>
    <cellStyle name="Warning Text 2 3 5 2 2" xfId="21272" xr:uid="{5DC1E7DE-266C-432D-B421-C7AD4CD4E185}"/>
    <cellStyle name="Warning Text 2 3 5 3" xfId="21273" xr:uid="{8EAA149C-D6BB-43C3-ACBA-6FCBC335A1DA}"/>
    <cellStyle name="Warning Text 2 3 5 3 2" xfId="21274" xr:uid="{C6FA4A68-164A-4C65-A1F2-3D5432263AC3}"/>
    <cellStyle name="Warning Text 2 3 5 4" xfId="21275" xr:uid="{F304E42B-43E4-413E-B246-09A09EB90937}"/>
    <cellStyle name="Warning Text 2 3 6" xfId="21276" xr:uid="{6F3A196B-0588-4971-A409-1D7D5CEF8C93}"/>
    <cellStyle name="Warning Text 2 3 6 2" xfId="21277" xr:uid="{C6779C15-157B-420E-9C10-3DB3791EA3CD}"/>
    <cellStyle name="Warning Text 2 3 7" xfId="21278" xr:uid="{4040AC46-0BCB-4244-88AD-A4C53014C286}"/>
    <cellStyle name="Warning Text 2 3 7 2" xfId="21279" xr:uid="{DDD35906-1AA3-47AE-B9CD-3B1A607EBB1B}"/>
    <cellStyle name="Warning Text 2 3 8" xfId="21280" xr:uid="{096F4A5A-8B93-4B60-A24F-4CADDB03BEF8}"/>
    <cellStyle name="Warning Text 2 3 8 2" xfId="21281" xr:uid="{88289DB2-643C-40F5-AC61-056818AEA44E}"/>
    <cellStyle name="Warning Text 2 3 9" xfId="21282" xr:uid="{6BC4BD3C-DF0E-47BF-85B9-FA1B8C1B21AE}"/>
    <cellStyle name="Warning Text 2 4" xfId="4777" xr:uid="{00000000-0005-0000-0000-00008A120000}"/>
    <cellStyle name="Warning Text 2 4 10" xfId="21284" xr:uid="{39AAE31B-B923-4F72-BFFE-B13A8F0CF6D3}"/>
    <cellStyle name="Warning Text 2 4 11" xfId="21283" xr:uid="{C0DC8B8D-FFF7-44C0-8E2D-178497DD24EA}"/>
    <cellStyle name="Warning Text 2 4 2" xfId="21285" xr:uid="{A66AFB36-F08A-4732-9293-D8D8369580D0}"/>
    <cellStyle name="Warning Text 2 4 2 2" xfId="21286" xr:uid="{E25E9C43-AED7-4EF6-88DF-C7F6BA2AEF4D}"/>
    <cellStyle name="Warning Text 2 4 2 2 2" xfId="21287" xr:uid="{894111FE-E550-4B44-9FC0-CE73A966DD95}"/>
    <cellStyle name="Warning Text 2 4 2 3" xfId="21288" xr:uid="{745CE400-3DC7-4870-B655-903AD073E1BC}"/>
    <cellStyle name="Warning Text 2 4 2 3 2" xfId="21289" xr:uid="{683F679E-2A79-454B-9EAF-24DD0FE3D736}"/>
    <cellStyle name="Warning Text 2 4 2 4" xfId="21290" xr:uid="{FB368374-1962-4868-A23C-271DDD5C1CF8}"/>
    <cellStyle name="Warning Text 2 4 3" xfId="21291" xr:uid="{50D8D9B6-DA0B-42E8-8460-9691D0CB8747}"/>
    <cellStyle name="Warning Text 2 4 3 2" xfId="21292" xr:uid="{DD1211FC-E712-481D-AB5B-96B8893EFAFC}"/>
    <cellStyle name="Warning Text 2 4 3 2 2" xfId="21293" xr:uid="{787F3C89-1619-4287-9783-9A31011E324D}"/>
    <cellStyle name="Warning Text 2 4 3 3" xfId="21294" xr:uid="{DD544959-6B9C-49C1-816C-A3435CD9C4DE}"/>
    <cellStyle name="Warning Text 2 4 3 3 2" xfId="21295" xr:uid="{2E785566-1418-4201-90A9-FB25E807749E}"/>
    <cellStyle name="Warning Text 2 4 3 4" xfId="21296" xr:uid="{DCA6B478-9C0E-4539-A4C2-D039000B464D}"/>
    <cellStyle name="Warning Text 2 4 4" xfId="21297" xr:uid="{B1E8913E-2052-4DD4-AC8F-6009D5A1858B}"/>
    <cellStyle name="Warning Text 2 4 4 2" xfId="21298" xr:uid="{FB389315-2605-4A91-B44D-8714DAC08EEA}"/>
    <cellStyle name="Warning Text 2 4 4 2 2" xfId="21299" xr:uid="{75C5C09A-C33C-40B0-B4D7-87498402983E}"/>
    <cellStyle name="Warning Text 2 4 4 3" xfId="21300" xr:uid="{75DD2147-0337-4E16-9DFA-57E421F478EC}"/>
    <cellStyle name="Warning Text 2 4 4 3 2" xfId="21301" xr:uid="{7B9A840B-7361-43F7-A9EC-5542AD3B7CA5}"/>
    <cellStyle name="Warning Text 2 4 4 4" xfId="21302" xr:uid="{70538F1F-0F3B-481A-BD15-0F46C9E786AC}"/>
    <cellStyle name="Warning Text 2 4 4 4 2" xfId="21303" xr:uid="{D165294E-34D5-4CB4-897B-AB96CD4EF03C}"/>
    <cellStyle name="Warning Text 2 4 4 5" xfId="21304" xr:uid="{0C3C6949-036D-4C94-9AE6-2173515B0813}"/>
    <cellStyle name="Warning Text 2 4 5" xfId="21305" xr:uid="{5937EC56-1977-47B9-9F91-F5E433D61ABC}"/>
    <cellStyle name="Warning Text 2 4 5 2" xfId="21306" xr:uid="{A222A792-01C6-4990-9369-90B76BDF2095}"/>
    <cellStyle name="Warning Text 2 4 5 2 2" xfId="21307" xr:uid="{33A50BF7-C6E8-4E0E-9BD5-0D98988C14CD}"/>
    <cellStyle name="Warning Text 2 4 5 3" xfId="21308" xr:uid="{0F33EAA9-6D30-45F5-82E6-D5CF9CB7E07D}"/>
    <cellStyle name="Warning Text 2 4 5 3 2" xfId="21309" xr:uid="{5BB05941-A82E-4E48-BE57-868E79444B5E}"/>
    <cellStyle name="Warning Text 2 4 5 4" xfId="21310" xr:uid="{D0E3CF5E-7CD2-40E6-8375-BBA174C52EF7}"/>
    <cellStyle name="Warning Text 2 4 6" xfId="21311" xr:uid="{70D05CF1-5CD3-45C7-8F08-86FFD45CDB2B}"/>
    <cellStyle name="Warning Text 2 4 6 2" xfId="21312" xr:uid="{9A24DF9F-7A76-4FAB-97ED-E4BB5B816F06}"/>
    <cellStyle name="Warning Text 2 4 7" xfId="21313" xr:uid="{1D0DE4F8-322D-484E-9461-9732F22FFEE0}"/>
    <cellStyle name="Warning Text 2 4 7 2" xfId="21314" xr:uid="{2495BDBE-E347-495A-8A18-BB7657278842}"/>
    <cellStyle name="Warning Text 2 4 8" xfId="21315" xr:uid="{559BB5DB-8BF6-4881-A1E9-0C7DECBCD211}"/>
    <cellStyle name="Warning Text 2 4 8 2" xfId="21316" xr:uid="{86F4481A-C11E-4C6F-92B2-3E81027D6007}"/>
    <cellStyle name="Warning Text 2 4 9" xfId="21317" xr:uid="{23A6BBAB-69FE-4AA6-A4A6-D5C2B6D7015C}"/>
    <cellStyle name="Warning Text 2 5" xfId="4778" xr:uid="{00000000-0005-0000-0000-00008B120000}"/>
    <cellStyle name="Warning Text 2 5 10" xfId="21319" xr:uid="{CEAD8F38-3CD9-44A0-AE52-346D9D326618}"/>
    <cellStyle name="Warning Text 2 5 11" xfId="21318" xr:uid="{92A06626-96C6-4D94-BFFF-4BD3E428E939}"/>
    <cellStyle name="Warning Text 2 5 2" xfId="21320" xr:uid="{EF72A500-2560-43FA-BC79-55CD05548966}"/>
    <cellStyle name="Warning Text 2 5 2 2" xfId="21321" xr:uid="{CB66FAE0-5E36-42C4-98B2-4014604E3731}"/>
    <cellStyle name="Warning Text 2 5 2 2 2" xfId="21322" xr:uid="{74F71952-A453-42F6-8B6D-E25B97F36402}"/>
    <cellStyle name="Warning Text 2 5 2 3" xfId="21323" xr:uid="{79C8FC59-6613-42AA-A9A6-C078718D4E87}"/>
    <cellStyle name="Warning Text 2 5 2 3 2" xfId="21324" xr:uid="{A9FA4A20-04D0-482E-BE01-39E019D9F6D0}"/>
    <cellStyle name="Warning Text 2 5 2 4" xfId="21325" xr:uid="{A2F1E206-0066-4C16-9772-F20CD2D37862}"/>
    <cellStyle name="Warning Text 2 5 3" xfId="21326" xr:uid="{C7A7F69A-22DB-4704-83E6-74D575717F1D}"/>
    <cellStyle name="Warning Text 2 5 3 2" xfId="21327" xr:uid="{70187FA8-4EE6-4AEE-91E8-C5A3399CE981}"/>
    <cellStyle name="Warning Text 2 5 3 2 2" xfId="21328" xr:uid="{2D189846-8341-47BE-90DC-9136362397F6}"/>
    <cellStyle name="Warning Text 2 5 3 3" xfId="21329" xr:uid="{326D6F97-6918-4DFB-A66E-D6EFC5C05C87}"/>
    <cellStyle name="Warning Text 2 5 3 3 2" xfId="21330" xr:uid="{89D115D9-8E6C-4E75-BA5A-449D9E0446C2}"/>
    <cellStyle name="Warning Text 2 5 3 4" xfId="21331" xr:uid="{E62A6ABB-F99B-418E-9B5A-7F5B23C34FA0}"/>
    <cellStyle name="Warning Text 2 5 4" xfId="21332" xr:uid="{4C05D9F3-4C3B-4E53-BA71-DC136E444717}"/>
    <cellStyle name="Warning Text 2 5 4 2" xfId="21333" xr:uid="{CCE637B7-15FD-4F59-A93D-F0A1F16186AB}"/>
    <cellStyle name="Warning Text 2 5 4 2 2" xfId="21334" xr:uid="{1C27F094-D7D5-4993-936D-35D790824AD1}"/>
    <cellStyle name="Warning Text 2 5 4 3" xfId="21335" xr:uid="{8B5BDDD2-F1CF-4B24-8817-CF81B3A51C72}"/>
    <cellStyle name="Warning Text 2 5 4 3 2" xfId="21336" xr:uid="{831171CF-3825-48AE-81CD-A786B5DB322E}"/>
    <cellStyle name="Warning Text 2 5 4 4" xfId="21337" xr:uid="{40DBA18A-8582-44E5-A1E7-F69FD9B1D02E}"/>
    <cellStyle name="Warning Text 2 5 4 4 2" xfId="21338" xr:uid="{5C20F5AE-2A20-4949-897F-B730DA6B6425}"/>
    <cellStyle name="Warning Text 2 5 4 5" xfId="21339" xr:uid="{FB100384-1EA3-41B6-A0BA-E631D92CAB4D}"/>
    <cellStyle name="Warning Text 2 5 5" xfId="21340" xr:uid="{74EFC387-2DD6-4FD7-B4BE-C5EB4365C412}"/>
    <cellStyle name="Warning Text 2 5 5 2" xfId="21341" xr:uid="{ADAAEEB7-03BF-4A8A-99D3-636E2695F7DD}"/>
    <cellStyle name="Warning Text 2 5 5 2 2" xfId="21342" xr:uid="{834CEB8E-FFA0-4118-B0F4-F1E86993D777}"/>
    <cellStyle name="Warning Text 2 5 5 3" xfId="21343" xr:uid="{E7C66D43-BD31-4C9B-AAEA-8990E6313150}"/>
    <cellStyle name="Warning Text 2 5 5 3 2" xfId="21344" xr:uid="{E0447078-EB0D-4AEA-8B85-30E18ABFFAF2}"/>
    <cellStyle name="Warning Text 2 5 5 4" xfId="21345" xr:uid="{1FA3C356-7ADA-47CB-8E82-01582A655DF1}"/>
    <cellStyle name="Warning Text 2 5 6" xfId="21346" xr:uid="{18972C26-31DF-48C5-B210-50E9A2FA4D14}"/>
    <cellStyle name="Warning Text 2 5 6 2" xfId="21347" xr:uid="{F5309C50-8FF2-4CFE-A110-72AD788072EE}"/>
    <cellStyle name="Warning Text 2 5 7" xfId="21348" xr:uid="{AB8DFD48-7985-495E-A533-1CC501D7374E}"/>
    <cellStyle name="Warning Text 2 5 7 2" xfId="21349" xr:uid="{E56375CB-4BA7-4C61-814B-D7943C4FB7D5}"/>
    <cellStyle name="Warning Text 2 5 8" xfId="21350" xr:uid="{60993907-49E1-4BFB-A02B-BCC8D0A00793}"/>
    <cellStyle name="Warning Text 2 5 8 2" xfId="21351" xr:uid="{18439243-ABDF-48A0-B602-25FEBBD04F96}"/>
    <cellStyle name="Warning Text 2 5 9" xfId="21352" xr:uid="{C52396CC-4C75-4B2A-99D9-38E94B13859F}"/>
    <cellStyle name="Warning Text 2 6" xfId="4779" xr:uid="{00000000-0005-0000-0000-00008C120000}"/>
    <cellStyle name="Warning Text 2 6 10" xfId="21354" xr:uid="{C923A32B-CF4F-42FB-B1A4-6F25EFD8E092}"/>
    <cellStyle name="Warning Text 2 6 11" xfId="21353" xr:uid="{5AC62AA3-7CAB-48D1-BBB2-5215E595F8A5}"/>
    <cellStyle name="Warning Text 2 6 2" xfId="21355" xr:uid="{22AED5D9-A907-4A4A-9C5E-D0F2829062EE}"/>
    <cellStyle name="Warning Text 2 6 2 2" xfId="21356" xr:uid="{5A43763B-756B-4BF3-BF16-1BBBF70EDB71}"/>
    <cellStyle name="Warning Text 2 6 2 2 2" xfId="21357" xr:uid="{C705D5BD-5B85-40F8-87F0-1834B68B5E3E}"/>
    <cellStyle name="Warning Text 2 6 2 3" xfId="21358" xr:uid="{3FC04707-562E-43E5-922F-ED04CBC84335}"/>
    <cellStyle name="Warning Text 2 6 2 3 2" xfId="21359" xr:uid="{608A7811-A9FB-456A-A6EF-293B63AC8D0F}"/>
    <cellStyle name="Warning Text 2 6 2 4" xfId="21360" xr:uid="{1CDC3A63-4FF0-4EC3-BCDC-F9A2B8AF8BFC}"/>
    <cellStyle name="Warning Text 2 6 3" xfId="21361" xr:uid="{66B1C08E-CEE3-4BC6-8A4C-C2E4FBC4BF6A}"/>
    <cellStyle name="Warning Text 2 6 3 2" xfId="21362" xr:uid="{921ECB58-396D-4A24-AC36-A1297AFD5E28}"/>
    <cellStyle name="Warning Text 2 6 3 2 2" xfId="21363" xr:uid="{93B811BB-EFEB-41FF-AA8E-58C6072487D5}"/>
    <cellStyle name="Warning Text 2 6 3 3" xfId="21364" xr:uid="{4271DD80-82FE-4DCE-9AA7-CF11B3D9EB55}"/>
    <cellStyle name="Warning Text 2 6 3 3 2" xfId="21365" xr:uid="{C69F3C5A-AD36-4B12-871C-044B1998D848}"/>
    <cellStyle name="Warning Text 2 6 3 4" xfId="21366" xr:uid="{18869F3E-9443-44FB-9A5F-77E2F7E20C91}"/>
    <cellStyle name="Warning Text 2 6 4" xfId="21367" xr:uid="{8FDABBCF-DCB0-43E6-9836-A4C7CB8A1A55}"/>
    <cellStyle name="Warning Text 2 6 4 2" xfId="21368" xr:uid="{41D9D429-53E4-49AC-9EF5-617CC8981222}"/>
    <cellStyle name="Warning Text 2 6 4 2 2" xfId="21369" xr:uid="{D6A422CD-4959-41A4-9C11-A1E08DCA9DE6}"/>
    <cellStyle name="Warning Text 2 6 4 3" xfId="21370" xr:uid="{659D782A-89EB-4900-9187-6B522C76FC53}"/>
    <cellStyle name="Warning Text 2 6 4 3 2" xfId="21371" xr:uid="{6965D847-8949-4858-86EB-443F64D272A4}"/>
    <cellStyle name="Warning Text 2 6 4 4" xfId="21372" xr:uid="{B2A859B7-4337-4A20-9F6A-E5F2B0DF5216}"/>
    <cellStyle name="Warning Text 2 6 4 4 2" xfId="21373" xr:uid="{48F2D0F9-0F54-4AE2-8F11-10A143664DFC}"/>
    <cellStyle name="Warning Text 2 6 4 5" xfId="21374" xr:uid="{51E539FF-2E2F-454F-B5FD-EE115912FA5C}"/>
    <cellStyle name="Warning Text 2 6 5" xfId="21375" xr:uid="{7162E445-DAF4-4893-9179-25825D3FBF92}"/>
    <cellStyle name="Warning Text 2 6 5 2" xfId="21376" xr:uid="{DF1263E8-7202-424F-9FC1-F6B146B6FDF3}"/>
    <cellStyle name="Warning Text 2 6 5 2 2" xfId="21377" xr:uid="{92568095-5FC3-48B7-ACF2-779A66634AD2}"/>
    <cellStyle name="Warning Text 2 6 5 3" xfId="21378" xr:uid="{196C35EB-861C-46EA-B3EC-82B44689C882}"/>
    <cellStyle name="Warning Text 2 6 5 3 2" xfId="21379" xr:uid="{B4E995CF-562D-4459-B883-7AC3E9A66EAD}"/>
    <cellStyle name="Warning Text 2 6 5 4" xfId="21380" xr:uid="{3677C26C-576B-4FFA-AD80-A16278B91122}"/>
    <cellStyle name="Warning Text 2 6 6" xfId="21381" xr:uid="{79DA5499-BCEC-41C0-B028-C132976A0555}"/>
    <cellStyle name="Warning Text 2 6 6 2" xfId="21382" xr:uid="{A80D639D-7BC9-4738-84B0-F2621AC195EB}"/>
    <cellStyle name="Warning Text 2 6 7" xfId="21383" xr:uid="{BFA2D99A-BAEC-4D74-8163-AF924ACA0DB2}"/>
    <cellStyle name="Warning Text 2 6 7 2" xfId="21384" xr:uid="{2E3A3ABD-7DAA-4633-A4F0-C41893380C5B}"/>
    <cellStyle name="Warning Text 2 6 8" xfId="21385" xr:uid="{6CAD3D20-E79A-40D8-A159-8BE103622707}"/>
    <cellStyle name="Warning Text 2 6 8 2" xfId="21386" xr:uid="{A4764678-18DA-4180-91E0-B6EAED74793F}"/>
    <cellStyle name="Warning Text 2 6 9" xfId="21387" xr:uid="{20AE1D28-8A9C-4DCE-AFF1-0A2A7E9799E7}"/>
    <cellStyle name="Warning Text 2 7" xfId="4780" xr:uid="{00000000-0005-0000-0000-00008D120000}"/>
    <cellStyle name="Warning Text 2 7 10" xfId="21389" xr:uid="{8301F186-032D-4207-9F91-75244037545B}"/>
    <cellStyle name="Warning Text 2 7 11" xfId="21388" xr:uid="{6C0933B6-BCDD-4E43-85D7-2EAF42264E40}"/>
    <cellStyle name="Warning Text 2 7 2" xfId="21390" xr:uid="{77B43991-E10A-45FA-9F6E-469BB0863354}"/>
    <cellStyle name="Warning Text 2 7 2 2" xfId="21391" xr:uid="{38EE208B-2916-47BB-AC1E-35D26DFA7F72}"/>
    <cellStyle name="Warning Text 2 7 2 2 2" xfId="21392" xr:uid="{DFAB4E50-2F18-4D24-987A-E5719BEDD38C}"/>
    <cellStyle name="Warning Text 2 7 2 3" xfId="21393" xr:uid="{E70A3399-A198-4557-836D-DDB4C3133CC5}"/>
    <cellStyle name="Warning Text 2 7 2 3 2" xfId="21394" xr:uid="{25077C33-057A-4378-8898-B740BE597EC1}"/>
    <cellStyle name="Warning Text 2 7 2 4" xfId="21395" xr:uid="{0587183A-851E-4F32-91B3-6A9D2C4A79FA}"/>
    <cellStyle name="Warning Text 2 7 3" xfId="21396" xr:uid="{4350FF81-77BE-44D7-8D5B-272681CA807C}"/>
    <cellStyle name="Warning Text 2 7 3 2" xfId="21397" xr:uid="{AC23843B-AA39-443A-8A85-B716B4808836}"/>
    <cellStyle name="Warning Text 2 7 3 2 2" xfId="21398" xr:uid="{EA2B1FB9-5C18-435B-BD18-5A0AC4B02C60}"/>
    <cellStyle name="Warning Text 2 7 3 3" xfId="21399" xr:uid="{DBDB22E7-DC4D-4170-BCBF-AD3B7840EE24}"/>
    <cellStyle name="Warning Text 2 7 3 3 2" xfId="21400" xr:uid="{CB4F3623-68A9-4F89-9C9B-F6E962F044FA}"/>
    <cellStyle name="Warning Text 2 7 3 4" xfId="21401" xr:uid="{E54295F9-AD7B-4451-A8FC-8610AC710C28}"/>
    <cellStyle name="Warning Text 2 7 4" xfId="21402" xr:uid="{93A0C778-8BDB-4C21-8A13-8BEBA439E220}"/>
    <cellStyle name="Warning Text 2 7 4 2" xfId="21403" xr:uid="{2170CD6B-B1F2-4D86-A555-FC635240AB99}"/>
    <cellStyle name="Warning Text 2 7 4 2 2" xfId="21404" xr:uid="{E7389462-74D3-4E2D-A7B2-B2495EA10BC5}"/>
    <cellStyle name="Warning Text 2 7 4 3" xfId="21405" xr:uid="{79DE1EE0-3A9D-4CC0-A35E-672CCB8E2847}"/>
    <cellStyle name="Warning Text 2 7 4 3 2" xfId="21406" xr:uid="{656F3CC4-C4AD-4D4B-AFCD-4433143D42A8}"/>
    <cellStyle name="Warning Text 2 7 4 4" xfId="21407" xr:uid="{B33DAA8D-0EE9-4EDE-ACE3-A8456B0815E1}"/>
    <cellStyle name="Warning Text 2 7 4 4 2" xfId="21408" xr:uid="{3091E22D-306A-451C-B099-DC1D7C5D9784}"/>
    <cellStyle name="Warning Text 2 7 4 5" xfId="21409" xr:uid="{7A444515-72AD-430F-88F0-42E551D97668}"/>
    <cellStyle name="Warning Text 2 7 5" xfId="21410" xr:uid="{46D09755-7C77-4370-8D14-D58F56F7175A}"/>
    <cellStyle name="Warning Text 2 7 5 2" xfId="21411" xr:uid="{DB4C099E-AA46-43B3-B108-7EDBB0BFFB29}"/>
    <cellStyle name="Warning Text 2 7 5 2 2" xfId="21412" xr:uid="{114F132A-B436-45A4-A7BE-1D12AD724D83}"/>
    <cellStyle name="Warning Text 2 7 5 3" xfId="21413" xr:uid="{82A49473-C6A9-4B59-B855-0A98158E18FA}"/>
    <cellStyle name="Warning Text 2 7 5 3 2" xfId="21414" xr:uid="{38534EC8-79B6-46DE-96CD-E5FE4507918A}"/>
    <cellStyle name="Warning Text 2 7 5 4" xfId="21415" xr:uid="{6ED02243-97E7-4D2E-986D-8F7C3BE6416B}"/>
    <cellStyle name="Warning Text 2 7 6" xfId="21416" xr:uid="{8D67AF7E-E1F1-4163-AF6A-D5274E159213}"/>
    <cellStyle name="Warning Text 2 7 6 2" xfId="21417" xr:uid="{631C0E8A-A16C-4AA1-BA6D-D2CAED356B5D}"/>
    <cellStyle name="Warning Text 2 7 7" xfId="21418" xr:uid="{15C80837-984C-4FD3-94D5-FA971C9B1DBE}"/>
    <cellStyle name="Warning Text 2 7 7 2" xfId="21419" xr:uid="{27A0D392-00DE-4A69-919E-5C8899B04773}"/>
    <cellStyle name="Warning Text 2 7 8" xfId="21420" xr:uid="{B863BB76-BAC4-4724-BAEE-92E1B6798518}"/>
    <cellStyle name="Warning Text 2 7 8 2" xfId="21421" xr:uid="{DA3B1EF5-6D6D-4F90-BD2C-9C1C54D37D67}"/>
    <cellStyle name="Warning Text 2 7 9" xfId="21422" xr:uid="{3180E6D5-BD48-42A5-90A9-9CBFC795EBAB}"/>
    <cellStyle name="Warning Text 2 8" xfId="4781" xr:uid="{00000000-0005-0000-0000-00008E120000}"/>
    <cellStyle name="Warning Text 2 8 10" xfId="21424" xr:uid="{9373CF8E-FA03-4463-8306-444FD984B87F}"/>
    <cellStyle name="Warning Text 2 8 11" xfId="21423" xr:uid="{288B87A0-752F-4D52-BEFC-EBDCBD9F9C7C}"/>
    <cellStyle name="Warning Text 2 8 2" xfId="21425" xr:uid="{CAE83CBF-23B1-4725-AB66-E94A556DD5C1}"/>
    <cellStyle name="Warning Text 2 8 2 2" xfId="21426" xr:uid="{9B3DEA92-B491-44E2-AF6C-F7B745A0AC0B}"/>
    <cellStyle name="Warning Text 2 8 2 2 2" xfId="21427" xr:uid="{E412A38A-F8EB-4AE4-8D97-7C65D46BB4ED}"/>
    <cellStyle name="Warning Text 2 8 2 3" xfId="21428" xr:uid="{DB303323-9BA8-4B9D-AF88-343975259429}"/>
    <cellStyle name="Warning Text 2 8 2 3 2" xfId="21429" xr:uid="{B639EDAE-85A6-4DC9-97B7-5C2CC19C1E05}"/>
    <cellStyle name="Warning Text 2 8 2 4" xfId="21430" xr:uid="{6A591FFE-DB11-4AFB-ABC5-8EC005DCEFA1}"/>
    <cellStyle name="Warning Text 2 8 3" xfId="21431" xr:uid="{634333F9-80E6-4ECC-B1EB-25900D24D134}"/>
    <cellStyle name="Warning Text 2 8 3 2" xfId="21432" xr:uid="{0AF24336-484A-40ED-B93C-8DBE46BC02D4}"/>
    <cellStyle name="Warning Text 2 8 3 2 2" xfId="21433" xr:uid="{60D50849-B37B-4B98-8030-487621EBEA9F}"/>
    <cellStyle name="Warning Text 2 8 3 3" xfId="21434" xr:uid="{CE12A78D-9041-42CD-8EBD-1D6BC7E29CD5}"/>
    <cellStyle name="Warning Text 2 8 3 3 2" xfId="21435" xr:uid="{84A522FA-046A-4F3A-92E5-2A94A309B698}"/>
    <cellStyle name="Warning Text 2 8 3 4" xfId="21436" xr:uid="{DCED076B-193B-4ADA-BEB4-CBFFDB2E3E9F}"/>
    <cellStyle name="Warning Text 2 8 4" xfId="21437" xr:uid="{D3871A8F-E6E5-4EE3-A098-58FD48680228}"/>
    <cellStyle name="Warning Text 2 8 4 2" xfId="21438" xr:uid="{4CD7D53B-1834-42B7-BCB7-87BF8AA75AF2}"/>
    <cellStyle name="Warning Text 2 8 4 2 2" xfId="21439" xr:uid="{8740DF4F-2669-4A84-84C9-6FAE3A2495CF}"/>
    <cellStyle name="Warning Text 2 8 4 3" xfId="21440" xr:uid="{E3B6865E-7BB2-410B-AC76-F2572312C1A5}"/>
    <cellStyle name="Warning Text 2 8 4 3 2" xfId="21441" xr:uid="{5D92A6BE-E5BA-49F2-9C17-C400F8E69997}"/>
    <cellStyle name="Warning Text 2 8 4 4" xfId="21442" xr:uid="{3B7AF52F-B6DC-49B0-957C-7AB7C5022846}"/>
    <cellStyle name="Warning Text 2 8 4 4 2" xfId="21443" xr:uid="{2402B751-F7B5-4F8B-8F0E-90813CDC2D8C}"/>
    <cellStyle name="Warning Text 2 8 4 5" xfId="21444" xr:uid="{C370CD93-8940-4245-842D-7A1ED002019F}"/>
    <cellStyle name="Warning Text 2 8 5" xfId="21445" xr:uid="{7530DE4B-F24E-456A-8468-B97BF45E93B1}"/>
    <cellStyle name="Warning Text 2 8 5 2" xfId="21446" xr:uid="{3FFB5FE9-D7B8-499E-985C-9103C3C4813A}"/>
    <cellStyle name="Warning Text 2 8 5 2 2" xfId="21447" xr:uid="{7DBAD8E9-A8D4-4DCC-B077-2BA8843D6920}"/>
    <cellStyle name="Warning Text 2 8 5 3" xfId="21448" xr:uid="{A951741D-A0E0-4888-867F-F251F422010F}"/>
    <cellStyle name="Warning Text 2 8 5 3 2" xfId="21449" xr:uid="{9C1FBEE4-9AF9-42FF-9B6B-98E44802DB16}"/>
    <cellStyle name="Warning Text 2 8 5 4" xfId="21450" xr:uid="{9DC8D580-36FD-4F2C-8E4D-5DB026D304D9}"/>
    <cellStyle name="Warning Text 2 8 6" xfId="21451" xr:uid="{FCF60AAF-5FC8-41C6-9639-12512CB2165E}"/>
    <cellStyle name="Warning Text 2 8 6 2" xfId="21452" xr:uid="{486E7CDD-F78A-4315-A7EB-C214EA7B675C}"/>
    <cellStyle name="Warning Text 2 8 7" xfId="21453" xr:uid="{EB752B44-11A6-4298-8B57-5A1C6A49F85E}"/>
    <cellStyle name="Warning Text 2 8 7 2" xfId="21454" xr:uid="{1A1D9CD1-BB15-4994-9B71-7AAF055C1A91}"/>
    <cellStyle name="Warning Text 2 8 8" xfId="21455" xr:uid="{6334297A-944E-46B0-8738-C6F579F27C9B}"/>
    <cellStyle name="Warning Text 2 8 8 2" xfId="21456" xr:uid="{F6AEE2A5-0A12-49E6-86C9-4635C0BDA00F}"/>
    <cellStyle name="Warning Text 2 8 9" xfId="21457" xr:uid="{973F126D-8787-43F1-9524-3B3E54AE3B46}"/>
    <cellStyle name="Warning Text 2 9" xfId="4782" xr:uid="{00000000-0005-0000-0000-00008F120000}"/>
    <cellStyle name="Warning Text 2 9 10" xfId="21459" xr:uid="{AD651D10-CE15-44CD-9BE6-98CA9271A772}"/>
    <cellStyle name="Warning Text 2 9 11" xfId="21458" xr:uid="{494BAAFD-83E6-491C-BCA7-BB1C5C38EB3C}"/>
    <cellStyle name="Warning Text 2 9 2" xfId="21460" xr:uid="{A4527FE4-5075-4043-A837-48B5E5004113}"/>
    <cellStyle name="Warning Text 2 9 2 2" xfId="21461" xr:uid="{EC8673A4-2802-4288-9B3C-86C57FA809D6}"/>
    <cellStyle name="Warning Text 2 9 2 2 2" xfId="21462" xr:uid="{D2C94435-2F06-42FA-A0FF-9053C7EBCFD5}"/>
    <cellStyle name="Warning Text 2 9 2 3" xfId="21463" xr:uid="{E4470A85-851E-4511-B997-E0A6F63C3F6F}"/>
    <cellStyle name="Warning Text 2 9 2 3 2" xfId="21464" xr:uid="{10A52230-2AA7-48C9-B9D7-A32E50D1D261}"/>
    <cellStyle name="Warning Text 2 9 2 4" xfId="21465" xr:uid="{A400CC2D-8169-4FC3-9BFE-98C4F655F0D3}"/>
    <cellStyle name="Warning Text 2 9 3" xfId="21466" xr:uid="{B75BA245-9B67-4F00-B3CB-CEDCF09A7763}"/>
    <cellStyle name="Warning Text 2 9 3 2" xfId="21467" xr:uid="{2059850A-19B5-4A13-B78E-B49592BD0AD3}"/>
    <cellStyle name="Warning Text 2 9 3 2 2" xfId="21468" xr:uid="{C3F76522-CBC3-46C4-8294-C21B40C694FA}"/>
    <cellStyle name="Warning Text 2 9 3 3" xfId="21469" xr:uid="{E023B727-BA27-4EE2-86BC-9635EF08EED0}"/>
    <cellStyle name="Warning Text 2 9 3 3 2" xfId="21470" xr:uid="{9313288F-4B1F-43B3-8104-39771B6DD04E}"/>
    <cellStyle name="Warning Text 2 9 3 4" xfId="21471" xr:uid="{B7778D46-395A-468F-BB2E-B44D9A7FDE72}"/>
    <cellStyle name="Warning Text 2 9 4" xfId="21472" xr:uid="{6F717C49-41D1-4E98-B668-0A9594C10B4F}"/>
    <cellStyle name="Warning Text 2 9 4 2" xfId="21473" xr:uid="{3954AA7D-6D9B-405D-BFB1-445F1C8B5FFC}"/>
    <cellStyle name="Warning Text 2 9 4 2 2" xfId="21474" xr:uid="{C75D5555-41CE-48A3-A789-FF0A06D9BC70}"/>
    <cellStyle name="Warning Text 2 9 4 3" xfId="21475" xr:uid="{93960340-AEFD-432B-A6D1-DD7D18662A39}"/>
    <cellStyle name="Warning Text 2 9 4 3 2" xfId="21476" xr:uid="{A593989F-4861-4A67-9F4A-FBF0F042E656}"/>
    <cellStyle name="Warning Text 2 9 4 4" xfId="21477" xr:uid="{12BA1FD1-72C6-462C-AB50-7E4A5D826CD1}"/>
    <cellStyle name="Warning Text 2 9 4 4 2" xfId="21478" xr:uid="{8B438DD9-7EF0-420F-8101-CE37AC4CA02C}"/>
    <cellStyle name="Warning Text 2 9 4 5" xfId="21479" xr:uid="{9F8A7009-DD8C-462C-AB5B-DA29BE97BEB7}"/>
    <cellStyle name="Warning Text 2 9 5" xfId="21480" xr:uid="{6565FB85-681D-4B34-933E-44FC1F057DA5}"/>
    <cellStyle name="Warning Text 2 9 5 2" xfId="21481" xr:uid="{9D4EC367-F0F1-4175-99D6-16C6889B1F65}"/>
    <cellStyle name="Warning Text 2 9 5 2 2" xfId="21482" xr:uid="{C1DCBC85-F43E-4C1D-AA05-8CC06A3EBF5C}"/>
    <cellStyle name="Warning Text 2 9 5 3" xfId="21483" xr:uid="{FBA4E5FA-8DC2-47EF-9597-D106C4AE9339}"/>
    <cellStyle name="Warning Text 2 9 5 3 2" xfId="21484" xr:uid="{135749D6-933D-44D3-8C38-308D50197690}"/>
    <cellStyle name="Warning Text 2 9 5 4" xfId="21485" xr:uid="{0F144259-6456-4DE9-BA64-8A97EE13E950}"/>
    <cellStyle name="Warning Text 2 9 6" xfId="21486" xr:uid="{24193D80-0C6F-4F1D-9A22-35C567DAE29A}"/>
    <cellStyle name="Warning Text 2 9 6 2" xfId="21487" xr:uid="{635100AC-8F39-41A0-A962-A6C0461BFF99}"/>
    <cellStyle name="Warning Text 2 9 7" xfId="21488" xr:uid="{768CF5F9-CF1E-47D7-AA43-08C62D359EBE}"/>
    <cellStyle name="Warning Text 2 9 7 2" xfId="21489" xr:uid="{A034A8FB-43B7-4EC1-8CBE-720915DD16AB}"/>
    <cellStyle name="Warning Text 2 9 8" xfId="21490" xr:uid="{56332A17-72ED-41FE-9CD4-1580B5E7A67A}"/>
    <cellStyle name="Warning Text 2 9 8 2" xfId="21491" xr:uid="{54B81CA1-1C94-4A85-BB6A-AE602245B303}"/>
    <cellStyle name="Warning Text 2 9 9" xfId="21492" xr:uid="{12801B7C-CDBF-4F69-901F-EE6797AF3DFD}"/>
    <cellStyle name="Warning Text 20" xfId="3310" xr:uid="{00000000-0005-0000-0000-000090120000}"/>
    <cellStyle name="Warning Text 20 10" xfId="21494" xr:uid="{78FC6E83-D074-467A-A4C5-447D4F20EE45}"/>
    <cellStyle name="Warning Text 20 11" xfId="21495" xr:uid="{41F3EFD1-5CF2-4547-B24C-0DB67211C86E}"/>
    <cellStyle name="Warning Text 20 12" xfId="21493" xr:uid="{03E716B0-CB19-4EFF-826D-6C258D38543F}"/>
    <cellStyle name="Warning Text 20 2" xfId="21496" xr:uid="{56AD65B9-55C8-4FC9-9C6F-A8F2A83A0AF2}"/>
    <cellStyle name="Warning Text 20 2 2" xfId="21497" xr:uid="{21AD8F59-E03C-4120-83A4-6E24F47B53F7}"/>
    <cellStyle name="Warning Text 20 2 2 2" xfId="21498" xr:uid="{FE2F8683-2B1F-4CF5-89F9-A5316025A346}"/>
    <cellStyle name="Warning Text 20 2 3" xfId="21499" xr:uid="{323DCB65-FD26-4093-B04F-B682B72203D5}"/>
    <cellStyle name="Warning Text 20 2 3 2" xfId="21500" xr:uid="{B0197476-0E22-4BF3-A247-22B162484CDD}"/>
    <cellStyle name="Warning Text 20 2 4" xfId="21501" xr:uid="{4BF89CA7-8A38-46C4-A58D-05BC8FD086F9}"/>
    <cellStyle name="Warning Text 20 2 5" xfId="21502" xr:uid="{A3C184A4-3220-4B57-93E7-F4113A50AAEC}"/>
    <cellStyle name="Warning Text 20 3" xfId="21503" xr:uid="{51B1ECD9-77A4-4A28-AE34-5BF9EF5ECA25}"/>
    <cellStyle name="Warning Text 20 3 2" xfId="21504" xr:uid="{8F43AB30-E448-4878-ADDF-316A141AA2FE}"/>
    <cellStyle name="Warning Text 20 3 2 2" xfId="21505" xr:uid="{36254A61-2648-4B00-B74A-DED613642423}"/>
    <cellStyle name="Warning Text 20 3 3" xfId="21506" xr:uid="{4BD79DEA-E28D-4AB5-B5B0-C1B408A59022}"/>
    <cellStyle name="Warning Text 20 3 3 2" xfId="21507" xr:uid="{CC0439F4-F4C3-46C9-8770-E9A0CA1820A7}"/>
    <cellStyle name="Warning Text 20 3 4" xfId="21508" xr:uid="{236FF740-E582-477D-953D-A0264D9AD02C}"/>
    <cellStyle name="Warning Text 20 4" xfId="21509" xr:uid="{FB98FC05-7920-4E3A-86C5-DB7B448E7D76}"/>
    <cellStyle name="Warning Text 20 4 2" xfId="21510" xr:uid="{03A62872-AC46-4646-9F66-16B6211C62C9}"/>
    <cellStyle name="Warning Text 20 4 2 2" xfId="21511" xr:uid="{BF4430D3-D892-4C64-B5D9-E54ED743C46C}"/>
    <cellStyle name="Warning Text 20 4 3" xfId="21512" xr:uid="{AE7981C2-D081-4027-8F79-43ABB16C1713}"/>
    <cellStyle name="Warning Text 20 4 3 2" xfId="21513" xr:uid="{A387649F-077A-40BD-8144-F7D5029AD95E}"/>
    <cellStyle name="Warning Text 20 4 4" xfId="21514" xr:uid="{78F08178-381B-4A4F-B74B-79578616C89C}"/>
    <cellStyle name="Warning Text 20 5" xfId="21515" xr:uid="{ECD15CC3-3125-4163-8849-10BAEE02A079}"/>
    <cellStyle name="Warning Text 20 5 2" xfId="21516" xr:uid="{896A0231-E683-467A-9C42-E5A926F15C90}"/>
    <cellStyle name="Warning Text 20 5 2 2" xfId="21517" xr:uid="{39D418AA-A90E-4543-AF9F-2A27E987B738}"/>
    <cellStyle name="Warning Text 20 5 3" xfId="21518" xr:uid="{4E866A44-520E-4B06-8CCE-E4C498883CA9}"/>
    <cellStyle name="Warning Text 20 5 3 2" xfId="21519" xr:uid="{9E076F94-C4A7-4C7D-A982-260D3B5D9FA5}"/>
    <cellStyle name="Warning Text 20 5 4" xfId="21520" xr:uid="{81A20AEC-0C52-4EF0-A3B1-E1B453774E52}"/>
    <cellStyle name="Warning Text 20 5 4 2" xfId="21521" xr:uid="{CD3FC935-29C9-475B-A5F0-8D80B26BB698}"/>
    <cellStyle name="Warning Text 20 5 5" xfId="21522" xr:uid="{D26C89A9-228A-4001-A21A-80B2C10DCE74}"/>
    <cellStyle name="Warning Text 20 6" xfId="21523" xr:uid="{D217A4F5-81E5-4542-856C-21712356BD6A}"/>
    <cellStyle name="Warning Text 20 6 2" xfId="21524" xr:uid="{DA1FBAC2-7CB9-4684-9DE4-BEC94372E653}"/>
    <cellStyle name="Warning Text 20 6 2 2" xfId="21525" xr:uid="{ABFDFF95-AFAF-4879-8E50-F134B25F7176}"/>
    <cellStyle name="Warning Text 20 6 3" xfId="21526" xr:uid="{38B206D5-F6B4-4CBB-A1D7-CB7E0F966279}"/>
    <cellStyle name="Warning Text 20 6 3 2" xfId="21527" xr:uid="{8B639DE8-BF94-4069-93AB-3541D67623EB}"/>
    <cellStyle name="Warning Text 20 6 4" xfId="21528" xr:uid="{B7E762D5-4F4B-4618-92F0-7C674768F9EF}"/>
    <cellStyle name="Warning Text 20 7" xfId="21529" xr:uid="{2E34A504-2647-417A-A737-C38EE446D7F0}"/>
    <cellStyle name="Warning Text 20 7 2" xfId="21530" xr:uid="{E86EA869-EF48-4E1B-8B89-C79D737817E2}"/>
    <cellStyle name="Warning Text 20 8" xfId="21531" xr:uid="{2B900E3D-0CDA-4CC8-B5F7-6CC47805E624}"/>
    <cellStyle name="Warning Text 20 8 2" xfId="21532" xr:uid="{AAA4E520-7CE9-41D4-ADAA-D0D9131CEC92}"/>
    <cellStyle name="Warning Text 20 9" xfId="21533" xr:uid="{A4D6FD03-79F5-41D1-8723-388CC8C6B0E3}"/>
    <cellStyle name="Warning Text 20 9 2" xfId="21534" xr:uid="{5CDEDE1E-35C5-4270-8F9A-97FB08DBFA16}"/>
    <cellStyle name="Warning Text 21" xfId="3311" xr:uid="{00000000-0005-0000-0000-000091120000}"/>
    <cellStyle name="Warning Text 21 10" xfId="21536" xr:uid="{DA36191B-C65B-45D9-8662-EECF6BBC2105}"/>
    <cellStyle name="Warning Text 21 11" xfId="21537" xr:uid="{4F0524CA-99F9-4103-8B7A-A3E0D2506552}"/>
    <cellStyle name="Warning Text 21 12" xfId="21535" xr:uid="{2C8A16DF-662C-4E99-9534-5B31B7CE2885}"/>
    <cellStyle name="Warning Text 21 2" xfId="21538" xr:uid="{515B2D05-C1C9-42AE-943D-E09514DC52ED}"/>
    <cellStyle name="Warning Text 21 2 2" xfId="21539" xr:uid="{B39B73D2-35B4-439D-9F16-F997D272C036}"/>
    <cellStyle name="Warning Text 21 2 2 2" xfId="21540" xr:uid="{C879E32F-4487-4805-A68A-685C08627F87}"/>
    <cellStyle name="Warning Text 21 2 3" xfId="21541" xr:uid="{53FE4AC6-B5E9-44EF-82F5-138B050CF522}"/>
    <cellStyle name="Warning Text 21 2 3 2" xfId="21542" xr:uid="{D6CE7FAC-24CE-46E4-91C9-C5C6B10D5044}"/>
    <cellStyle name="Warning Text 21 2 4" xfId="21543" xr:uid="{809F846A-7B2F-446D-9F20-32D0911D7ED6}"/>
    <cellStyle name="Warning Text 21 2 5" xfId="21544" xr:uid="{41B8E04E-0CD4-408D-A96F-2C1A80CECA40}"/>
    <cellStyle name="Warning Text 21 3" xfId="21545" xr:uid="{4C88A3B1-787D-4051-A416-3D8CDC96866A}"/>
    <cellStyle name="Warning Text 21 3 2" xfId="21546" xr:uid="{F2977873-BE37-41E5-8362-70A0B0758B56}"/>
    <cellStyle name="Warning Text 21 3 2 2" xfId="21547" xr:uid="{891ACFFD-5B20-49E6-A55E-545C30DD57C6}"/>
    <cellStyle name="Warning Text 21 3 3" xfId="21548" xr:uid="{5B8D3BA7-8054-425F-8C16-C85654965726}"/>
    <cellStyle name="Warning Text 21 3 3 2" xfId="21549" xr:uid="{965ADF85-4F3C-4141-88A7-7D48C6AC9C44}"/>
    <cellStyle name="Warning Text 21 3 4" xfId="21550" xr:uid="{C34961F8-C4BB-4091-BBBC-7BCF522CBB75}"/>
    <cellStyle name="Warning Text 21 4" xfId="21551" xr:uid="{B5C6C3B4-4A90-438B-B293-7422EDDB8A77}"/>
    <cellStyle name="Warning Text 21 4 2" xfId="21552" xr:uid="{F3D7636A-BE78-4985-A8B9-195F7F659492}"/>
    <cellStyle name="Warning Text 21 4 2 2" xfId="21553" xr:uid="{5BDD7BD9-742D-4E0C-A702-E1D302501066}"/>
    <cellStyle name="Warning Text 21 4 3" xfId="21554" xr:uid="{C2616BE1-F94E-488F-A3BA-F9DC1ACA55CC}"/>
    <cellStyle name="Warning Text 21 4 3 2" xfId="21555" xr:uid="{6572C357-63C2-4ECF-8468-B34D5E987490}"/>
    <cellStyle name="Warning Text 21 4 4" xfId="21556" xr:uid="{E82A770F-530E-436D-8A07-7A6EF5B93D47}"/>
    <cellStyle name="Warning Text 21 5" xfId="21557" xr:uid="{5B3FE2D4-F540-411A-979F-1662A6A909F5}"/>
    <cellStyle name="Warning Text 21 5 2" xfId="21558" xr:uid="{B745B1D0-58DE-46F7-AE9C-1223F408445A}"/>
    <cellStyle name="Warning Text 21 5 2 2" xfId="21559" xr:uid="{48EFDC88-825A-47AB-B6AF-7CEFAEC0305A}"/>
    <cellStyle name="Warning Text 21 5 3" xfId="21560" xr:uid="{6713ED62-EE73-444B-9758-009BFA25A7DB}"/>
    <cellStyle name="Warning Text 21 5 3 2" xfId="21561" xr:uid="{7060D1C8-8240-4C38-A9C2-8B82A1450804}"/>
    <cellStyle name="Warning Text 21 5 4" xfId="21562" xr:uid="{5CC3988C-D747-4D34-B8B4-0AFB2284DC9E}"/>
    <cellStyle name="Warning Text 21 5 4 2" xfId="21563" xr:uid="{3281475C-6F14-43C3-B4B6-3641978F5AB7}"/>
    <cellStyle name="Warning Text 21 5 5" xfId="21564" xr:uid="{67F3FFC0-4212-41A7-851E-F0F480382F7A}"/>
    <cellStyle name="Warning Text 21 6" xfId="21565" xr:uid="{8584D8BB-999E-440B-B878-0FD1302C7292}"/>
    <cellStyle name="Warning Text 21 6 2" xfId="21566" xr:uid="{49B93A15-EEFF-4B05-B314-0A962A66E7D5}"/>
    <cellStyle name="Warning Text 21 6 2 2" xfId="21567" xr:uid="{47D500A4-43C8-469D-BFE1-CC5D29BDD2F5}"/>
    <cellStyle name="Warning Text 21 6 3" xfId="21568" xr:uid="{97BDFFCB-9D05-478E-8E77-5AC69797FA46}"/>
    <cellStyle name="Warning Text 21 6 3 2" xfId="21569" xr:uid="{8A89846B-46E9-4F4D-9565-D39F080DD3E5}"/>
    <cellStyle name="Warning Text 21 6 4" xfId="21570" xr:uid="{05A73877-0171-49D5-818F-0A77F25E8581}"/>
    <cellStyle name="Warning Text 21 7" xfId="21571" xr:uid="{1FFE82B1-BFF1-4F79-A713-4DCB2B3F8A49}"/>
    <cellStyle name="Warning Text 21 7 2" xfId="21572" xr:uid="{0861016B-356A-48DB-AF0D-A0B04A0E0048}"/>
    <cellStyle name="Warning Text 21 8" xfId="21573" xr:uid="{9525A37C-A5AC-4A01-BFEF-41065F8A7C63}"/>
    <cellStyle name="Warning Text 21 8 2" xfId="21574" xr:uid="{0CADF998-2AD3-4721-A024-E9F0769F3092}"/>
    <cellStyle name="Warning Text 21 9" xfId="21575" xr:uid="{48EB8A30-F628-48E6-9A90-A8C0E1911368}"/>
    <cellStyle name="Warning Text 21 9 2" xfId="21576" xr:uid="{13984685-B230-45C4-965A-B23C2D79C044}"/>
    <cellStyle name="Warning Text 22" xfId="3312" xr:uid="{00000000-0005-0000-0000-000092120000}"/>
    <cellStyle name="Warning Text 22 10" xfId="21578" xr:uid="{F90DB046-F76B-452B-940C-E8F03234D221}"/>
    <cellStyle name="Warning Text 22 11" xfId="21579" xr:uid="{07F7FCB0-2130-4A4E-8A31-C8A45F72CF70}"/>
    <cellStyle name="Warning Text 22 12" xfId="21577" xr:uid="{B018D6D1-A064-4630-81A9-31057F7E854E}"/>
    <cellStyle name="Warning Text 22 2" xfId="21580" xr:uid="{E3E8A07C-C0AE-42F2-9F27-7E796FBEE63F}"/>
    <cellStyle name="Warning Text 22 2 2" xfId="21581" xr:uid="{F7B28021-44FE-408A-A3C3-2C3EBBFEAD3B}"/>
    <cellStyle name="Warning Text 22 2 2 2" xfId="21582" xr:uid="{06FB55E1-5F94-4156-BF84-8CE486713317}"/>
    <cellStyle name="Warning Text 22 2 3" xfId="21583" xr:uid="{DCB7023F-157A-46CC-96A7-BB18EB9EC765}"/>
    <cellStyle name="Warning Text 22 2 3 2" xfId="21584" xr:uid="{7F7354A2-93AD-443A-A00E-191E617805FB}"/>
    <cellStyle name="Warning Text 22 2 4" xfId="21585" xr:uid="{0CA3A538-0EBD-46B4-8B14-B60DECFF307B}"/>
    <cellStyle name="Warning Text 22 2 5" xfId="21586" xr:uid="{ED93DF26-83F8-474C-94CA-F6751461AEB3}"/>
    <cellStyle name="Warning Text 22 3" xfId="21587" xr:uid="{7BFBC251-52D8-4CF7-85C6-38368B41F3A2}"/>
    <cellStyle name="Warning Text 22 3 2" xfId="21588" xr:uid="{D93914AC-580A-4663-B2D3-CE891ACAF6ED}"/>
    <cellStyle name="Warning Text 22 3 2 2" xfId="21589" xr:uid="{A750F802-B706-41C7-95B9-DFB86EC1A2BE}"/>
    <cellStyle name="Warning Text 22 3 3" xfId="21590" xr:uid="{4766F633-D605-49EF-BFD4-22630BD1787E}"/>
    <cellStyle name="Warning Text 22 3 3 2" xfId="21591" xr:uid="{0312C89D-3B46-494D-8B42-3367EDB81956}"/>
    <cellStyle name="Warning Text 22 3 4" xfId="21592" xr:uid="{61031C4C-28F1-427B-9544-276BA9AC1397}"/>
    <cellStyle name="Warning Text 22 4" xfId="21593" xr:uid="{A5E45A06-DFC1-4184-BC34-0108B3A828AD}"/>
    <cellStyle name="Warning Text 22 4 2" xfId="21594" xr:uid="{FD85B3BF-7472-4C97-9371-11D6A8492C8B}"/>
    <cellStyle name="Warning Text 22 4 2 2" xfId="21595" xr:uid="{69B452A5-4E1B-40DA-ADF9-FD0336A6B4F0}"/>
    <cellStyle name="Warning Text 22 4 3" xfId="21596" xr:uid="{BF696BBE-6017-41B1-A29F-E7B978C88F5C}"/>
    <cellStyle name="Warning Text 22 4 3 2" xfId="21597" xr:uid="{28503FEA-E4E0-43F4-8173-A3D0DF0CD8A1}"/>
    <cellStyle name="Warning Text 22 4 4" xfId="21598" xr:uid="{E33EF1C6-E9C5-43AF-ABB3-84ADA6E83FA5}"/>
    <cellStyle name="Warning Text 22 5" xfId="21599" xr:uid="{CF0BBEFF-5F00-41CE-87EA-F9C07B4F1BC0}"/>
    <cellStyle name="Warning Text 22 5 2" xfId="21600" xr:uid="{DAE42E8B-4C06-4100-8967-3E6D1D00EAF6}"/>
    <cellStyle name="Warning Text 22 5 2 2" xfId="21601" xr:uid="{E6494D9E-7D93-4F46-B17B-0AA6E5F290C6}"/>
    <cellStyle name="Warning Text 22 5 3" xfId="21602" xr:uid="{FA56AA3B-EC1F-40B8-B540-AC662AEDECC9}"/>
    <cellStyle name="Warning Text 22 5 3 2" xfId="21603" xr:uid="{C434F3D5-557B-415C-8C88-8DA048FB633C}"/>
    <cellStyle name="Warning Text 22 5 4" xfId="21604" xr:uid="{5509ECAE-5DA7-4FA8-8251-A9713F5B4C50}"/>
    <cellStyle name="Warning Text 22 5 4 2" xfId="21605" xr:uid="{7C2DBC76-8DF6-44F0-8382-F1D0E144ED42}"/>
    <cellStyle name="Warning Text 22 5 5" xfId="21606" xr:uid="{72A76601-670C-4FBE-AF69-9AD471C98A44}"/>
    <cellStyle name="Warning Text 22 6" xfId="21607" xr:uid="{FAD63546-67C2-499D-90CF-BF2076C10499}"/>
    <cellStyle name="Warning Text 22 6 2" xfId="21608" xr:uid="{61696184-8F00-4FE5-B480-1793AC6C32D7}"/>
    <cellStyle name="Warning Text 22 6 2 2" xfId="21609" xr:uid="{0B86B9BE-16BB-44B2-AA89-56FC019A962F}"/>
    <cellStyle name="Warning Text 22 6 3" xfId="21610" xr:uid="{68C20181-40B5-4F72-9194-FDDB1698B4E0}"/>
    <cellStyle name="Warning Text 22 6 3 2" xfId="21611" xr:uid="{B2EF62F6-95F2-44F9-96D2-DBC837814F5B}"/>
    <cellStyle name="Warning Text 22 6 4" xfId="21612" xr:uid="{FC04ED82-2750-40D5-93F3-1A72A8151F08}"/>
    <cellStyle name="Warning Text 22 7" xfId="21613" xr:uid="{0ABD2863-3F5D-48CA-AE26-B555F1D0D174}"/>
    <cellStyle name="Warning Text 22 7 2" xfId="21614" xr:uid="{E512719D-F79D-4722-B03C-3E56F7E82B61}"/>
    <cellStyle name="Warning Text 22 8" xfId="21615" xr:uid="{3F4C0EDA-8B25-4983-98ED-D1A40B0C5303}"/>
    <cellStyle name="Warning Text 22 8 2" xfId="21616" xr:uid="{9312DF0B-7538-4734-B4FE-22D4C9053635}"/>
    <cellStyle name="Warning Text 22 9" xfId="21617" xr:uid="{D47060A2-1D10-4FA9-B206-786E846AC64E}"/>
    <cellStyle name="Warning Text 22 9 2" xfId="21618" xr:uid="{EA6F47FB-C9D5-4131-85CA-55DC6F2197B2}"/>
    <cellStyle name="Warning Text 23" xfId="3313" xr:uid="{00000000-0005-0000-0000-000093120000}"/>
    <cellStyle name="Warning Text 23 10" xfId="21620" xr:uid="{E6EEA197-997E-46FA-9717-979880E70F19}"/>
    <cellStyle name="Warning Text 23 11" xfId="21621" xr:uid="{910369FE-A097-4152-96F6-C0AA6A3C13C3}"/>
    <cellStyle name="Warning Text 23 12" xfId="21619" xr:uid="{D98328FD-02CA-44E7-B6F2-75926A636431}"/>
    <cellStyle name="Warning Text 23 2" xfId="21622" xr:uid="{F3145037-BCBE-47B2-9B2B-536DFFE77C14}"/>
    <cellStyle name="Warning Text 23 2 2" xfId="21623" xr:uid="{885D6691-2EF2-4CC8-8613-1B4FC7C2EDAE}"/>
    <cellStyle name="Warning Text 23 2 2 2" xfId="21624" xr:uid="{12850813-416C-42C2-8730-F61330E51B8F}"/>
    <cellStyle name="Warning Text 23 2 3" xfId="21625" xr:uid="{52898A39-D499-4A34-8B77-BDA80561DBF3}"/>
    <cellStyle name="Warning Text 23 2 3 2" xfId="21626" xr:uid="{832413B4-92E2-4657-9CF2-0E275701F537}"/>
    <cellStyle name="Warning Text 23 2 4" xfId="21627" xr:uid="{02830322-123D-4710-A42F-4B07A2F1EEC7}"/>
    <cellStyle name="Warning Text 23 2 5" xfId="21628" xr:uid="{1EDFD1DE-816C-41FE-8BCE-D7A703CCB863}"/>
    <cellStyle name="Warning Text 23 3" xfId="21629" xr:uid="{4EF9CAC3-FD42-44B1-8939-C990BE7D4483}"/>
    <cellStyle name="Warning Text 23 3 2" xfId="21630" xr:uid="{10D9DB98-3293-46A8-8181-E1F35A6EE53D}"/>
    <cellStyle name="Warning Text 23 3 2 2" xfId="21631" xr:uid="{72D6080B-8FF0-4691-B555-21552665AAE3}"/>
    <cellStyle name="Warning Text 23 3 3" xfId="21632" xr:uid="{2F087FAF-4C57-4347-98D9-5328D298C422}"/>
    <cellStyle name="Warning Text 23 3 3 2" xfId="21633" xr:uid="{CD5F05F1-C93D-4327-82FA-6E95ED08DB34}"/>
    <cellStyle name="Warning Text 23 3 4" xfId="21634" xr:uid="{0A720D2E-1231-4BD4-B118-B6F4DBA76A95}"/>
    <cellStyle name="Warning Text 23 4" xfId="21635" xr:uid="{EBD0D516-9744-4E94-8052-EEAFC94202FC}"/>
    <cellStyle name="Warning Text 23 4 2" xfId="21636" xr:uid="{B1414257-3E53-4347-AA19-0F8CAE5BD691}"/>
    <cellStyle name="Warning Text 23 4 2 2" xfId="21637" xr:uid="{C8087386-62C2-47C5-A616-928123E87D2D}"/>
    <cellStyle name="Warning Text 23 4 3" xfId="21638" xr:uid="{9F8DEFFD-416C-414C-9B89-154322C2597C}"/>
    <cellStyle name="Warning Text 23 4 3 2" xfId="21639" xr:uid="{4369B194-E566-4CB7-93A7-46D294DAD3A2}"/>
    <cellStyle name="Warning Text 23 4 4" xfId="21640" xr:uid="{339016FE-6393-4FAC-A99E-12C1860DF545}"/>
    <cellStyle name="Warning Text 23 5" xfId="21641" xr:uid="{B2EDEF7B-251B-45B8-9CA5-2901CEB0F0CA}"/>
    <cellStyle name="Warning Text 23 5 2" xfId="21642" xr:uid="{1A5AE315-69D6-4FF3-9E8B-61EEF4EAF1AE}"/>
    <cellStyle name="Warning Text 23 5 2 2" xfId="21643" xr:uid="{C6CC66E4-ABA9-41C1-91A1-C99019795953}"/>
    <cellStyle name="Warning Text 23 5 3" xfId="21644" xr:uid="{EA5337D3-55E5-4B69-8958-FAE223AFCF69}"/>
    <cellStyle name="Warning Text 23 5 3 2" xfId="21645" xr:uid="{B24DDE9B-91E8-4B5A-A7B1-3688836362AC}"/>
    <cellStyle name="Warning Text 23 5 4" xfId="21646" xr:uid="{44A45760-56A6-4299-8141-88BB94E6239C}"/>
    <cellStyle name="Warning Text 23 5 4 2" xfId="21647" xr:uid="{364493C7-2225-4B37-A94E-ACE23FC63A87}"/>
    <cellStyle name="Warning Text 23 5 5" xfId="21648" xr:uid="{885FF63C-0E6D-4398-85E1-99C19E36DF3A}"/>
    <cellStyle name="Warning Text 23 6" xfId="21649" xr:uid="{5CB9FCD4-9323-4233-8825-CAB4161BCCFF}"/>
    <cellStyle name="Warning Text 23 6 2" xfId="21650" xr:uid="{A1448CC8-0CB8-41F2-9400-1F639500DC9B}"/>
    <cellStyle name="Warning Text 23 6 2 2" xfId="21651" xr:uid="{E93CCE5B-449D-4F6F-990A-0235E5E15907}"/>
    <cellStyle name="Warning Text 23 6 3" xfId="21652" xr:uid="{F90ACFFC-C56C-47B3-915D-458A8816A6A8}"/>
    <cellStyle name="Warning Text 23 6 3 2" xfId="21653" xr:uid="{99FB85A1-678B-4D32-915A-3F76D699FC8F}"/>
    <cellStyle name="Warning Text 23 6 4" xfId="21654" xr:uid="{7BDBAE29-DFE2-4893-93B6-FA855E89EACD}"/>
    <cellStyle name="Warning Text 23 7" xfId="21655" xr:uid="{993EFFD9-D4D9-4D93-89D0-37EF7877ED21}"/>
    <cellStyle name="Warning Text 23 7 2" xfId="21656" xr:uid="{40B2DB9A-08DB-444E-88A9-3BE13C7673F2}"/>
    <cellStyle name="Warning Text 23 8" xfId="21657" xr:uid="{03ED1C8B-9D22-45F7-BB8B-3E803D28491C}"/>
    <cellStyle name="Warning Text 23 8 2" xfId="21658" xr:uid="{E7F63B23-AABB-4812-999D-1CF39D2500FC}"/>
    <cellStyle name="Warning Text 23 9" xfId="21659" xr:uid="{A33A274C-1743-4F45-A678-755D1AE0B557}"/>
    <cellStyle name="Warning Text 23 9 2" xfId="21660" xr:uid="{93E18D01-F255-42CC-9F4D-2327F8878B21}"/>
    <cellStyle name="Warning Text 24" xfId="3314" xr:uid="{00000000-0005-0000-0000-000094120000}"/>
    <cellStyle name="Warning Text 24 10" xfId="21662" xr:uid="{DE3184BF-CA5F-44E2-AE88-31FF8B0C5586}"/>
    <cellStyle name="Warning Text 24 11" xfId="21663" xr:uid="{B165012B-C517-4ACB-9FD9-DBF6B6E95C22}"/>
    <cellStyle name="Warning Text 24 12" xfId="21661" xr:uid="{DE1B6D0A-4067-4FB4-B66D-1D51B783C08D}"/>
    <cellStyle name="Warning Text 24 2" xfId="21664" xr:uid="{AFF5CF34-60A9-42C3-B7DA-457E112F9133}"/>
    <cellStyle name="Warning Text 24 2 2" xfId="21665" xr:uid="{0BD68041-6793-4418-84B1-508CE5F0B077}"/>
    <cellStyle name="Warning Text 24 2 2 2" xfId="21666" xr:uid="{0DB43A47-9997-41EB-A3C8-44C9BF8AB2F6}"/>
    <cellStyle name="Warning Text 24 2 3" xfId="21667" xr:uid="{168E9866-E368-4B5D-9563-286CEF5206F2}"/>
    <cellStyle name="Warning Text 24 2 3 2" xfId="21668" xr:uid="{3EDB9F6A-9154-4904-AA1F-EC8C081CC9F5}"/>
    <cellStyle name="Warning Text 24 2 4" xfId="21669" xr:uid="{EED2AC0B-9CA9-42E0-9271-F7EFA1C6F1D3}"/>
    <cellStyle name="Warning Text 24 2 5" xfId="21670" xr:uid="{6E305EE9-6164-4C47-A020-C861E305CA16}"/>
    <cellStyle name="Warning Text 24 3" xfId="21671" xr:uid="{B13422B3-D52D-437C-9BD5-B14E85117B98}"/>
    <cellStyle name="Warning Text 24 3 2" xfId="21672" xr:uid="{99F6DA40-F7D1-4350-8CB8-0339390C158C}"/>
    <cellStyle name="Warning Text 24 3 2 2" xfId="21673" xr:uid="{E8765660-1780-4C55-8B8D-E6EE385ECFFD}"/>
    <cellStyle name="Warning Text 24 3 3" xfId="21674" xr:uid="{8DC5DD3E-BA5B-4FD6-92FA-DB3A1F72FA8B}"/>
    <cellStyle name="Warning Text 24 3 3 2" xfId="21675" xr:uid="{43408007-ACF9-4BDA-9C29-7F29F611C36B}"/>
    <cellStyle name="Warning Text 24 3 4" xfId="21676" xr:uid="{3A0AB146-8B05-4031-B20A-A0A2AA64FB98}"/>
    <cellStyle name="Warning Text 24 4" xfId="21677" xr:uid="{3D717036-CD89-4F50-8B1B-2349939C0BCF}"/>
    <cellStyle name="Warning Text 24 4 2" xfId="21678" xr:uid="{2501C84B-388C-49A9-BCEE-7E4078903155}"/>
    <cellStyle name="Warning Text 24 4 2 2" xfId="21679" xr:uid="{43A3A8BE-BDD8-4B00-9FA3-009EF12A5606}"/>
    <cellStyle name="Warning Text 24 4 3" xfId="21680" xr:uid="{03ED7E2D-90D4-43B8-99B1-D1B2B6AE3A4C}"/>
    <cellStyle name="Warning Text 24 4 3 2" xfId="21681" xr:uid="{A6C9911D-AB15-4AE6-BC7A-9499AE7A2C98}"/>
    <cellStyle name="Warning Text 24 4 4" xfId="21682" xr:uid="{E7EE7642-9D9E-48CD-A66C-D11291F3565F}"/>
    <cellStyle name="Warning Text 24 5" xfId="21683" xr:uid="{FA8092E8-E74F-4218-839B-E636EA3E6A56}"/>
    <cellStyle name="Warning Text 24 5 2" xfId="21684" xr:uid="{7A731762-F45C-4EFB-9EC9-009BF7BA687E}"/>
    <cellStyle name="Warning Text 24 5 2 2" xfId="21685" xr:uid="{7C1BE976-4CDA-44DD-B556-03D0F0C01145}"/>
    <cellStyle name="Warning Text 24 5 3" xfId="21686" xr:uid="{8DE92819-EBB3-4F7E-B284-CA413C66C329}"/>
    <cellStyle name="Warning Text 24 5 3 2" xfId="21687" xr:uid="{B3C69D72-B2C9-4D80-9C4B-EE738B311AB2}"/>
    <cellStyle name="Warning Text 24 5 4" xfId="21688" xr:uid="{33E78BA4-F991-49DF-8A8F-DE8113B96E90}"/>
    <cellStyle name="Warning Text 24 5 4 2" xfId="21689" xr:uid="{7FD0EF71-2BD8-4364-8B4F-EB8BAD63E327}"/>
    <cellStyle name="Warning Text 24 5 5" xfId="21690" xr:uid="{FD428799-713F-4191-B077-9E9C8BFFB5C4}"/>
    <cellStyle name="Warning Text 24 6" xfId="21691" xr:uid="{AF1F1F68-1830-459B-B67D-DB87864AC3F1}"/>
    <cellStyle name="Warning Text 24 6 2" xfId="21692" xr:uid="{1E5557D2-E438-446F-A552-E924522BFEC4}"/>
    <cellStyle name="Warning Text 24 6 2 2" xfId="21693" xr:uid="{2901DA68-2B9F-46FF-A58F-693015E92E74}"/>
    <cellStyle name="Warning Text 24 6 3" xfId="21694" xr:uid="{19F7EDAF-5C00-46AA-AF57-AD8628FAF925}"/>
    <cellStyle name="Warning Text 24 6 3 2" xfId="21695" xr:uid="{B99BD563-39F9-4747-9030-475A5C190767}"/>
    <cellStyle name="Warning Text 24 6 4" xfId="21696" xr:uid="{F10607CF-AC59-4732-8F34-467C51F550D4}"/>
    <cellStyle name="Warning Text 24 7" xfId="21697" xr:uid="{53205B00-10EE-4408-B2FF-C899665B5BDF}"/>
    <cellStyle name="Warning Text 24 7 2" xfId="21698" xr:uid="{4A8FE837-32A0-4CC2-BAAD-8EB76168FF76}"/>
    <cellStyle name="Warning Text 24 8" xfId="21699" xr:uid="{8498C997-7108-4918-BB8F-F440A5F54E5C}"/>
    <cellStyle name="Warning Text 24 8 2" xfId="21700" xr:uid="{49DC7D64-5DEF-4498-9DFD-1D9A2870FB73}"/>
    <cellStyle name="Warning Text 24 9" xfId="21701" xr:uid="{8ACB4E01-24D1-4C9A-876E-8F005D073FF6}"/>
    <cellStyle name="Warning Text 24 9 2" xfId="21702" xr:uid="{A2A66C96-DE4B-4292-BFC1-8C1F28952A44}"/>
    <cellStyle name="Warning Text 25" xfId="3315" xr:uid="{00000000-0005-0000-0000-000095120000}"/>
    <cellStyle name="Warning Text 25 10" xfId="21704" xr:uid="{2FBF0E85-387E-47A1-B2F8-2BEA40915846}"/>
    <cellStyle name="Warning Text 25 11" xfId="21705" xr:uid="{CA2DCB60-B0B1-4019-A099-6E35B5B69EC5}"/>
    <cellStyle name="Warning Text 25 12" xfId="21703" xr:uid="{1F1E51DA-0294-4D5F-9A51-04DC99E1A105}"/>
    <cellStyle name="Warning Text 25 2" xfId="21706" xr:uid="{F903EB43-08EA-4EAF-A662-74A86F274C64}"/>
    <cellStyle name="Warning Text 25 2 2" xfId="21707" xr:uid="{BC605588-3029-47CA-82A7-568EADA8016C}"/>
    <cellStyle name="Warning Text 25 2 2 2" xfId="21708" xr:uid="{F2CEF7C8-F66F-4C5A-92FE-AB8B4E9FFFD9}"/>
    <cellStyle name="Warning Text 25 2 3" xfId="21709" xr:uid="{72C2E0D0-2BBF-4A1D-8CEC-4C6F2686D573}"/>
    <cellStyle name="Warning Text 25 2 3 2" xfId="21710" xr:uid="{7936CCB8-F055-4459-AF68-EDE0CE511FC6}"/>
    <cellStyle name="Warning Text 25 2 4" xfId="21711" xr:uid="{E13BA876-3E55-4182-AF30-9CC692D8D6CA}"/>
    <cellStyle name="Warning Text 25 2 5" xfId="21712" xr:uid="{2A00A89F-4BAF-487F-B398-FA281C3DC075}"/>
    <cellStyle name="Warning Text 25 3" xfId="21713" xr:uid="{B8725F70-7024-492F-BE66-62CE157B5AD0}"/>
    <cellStyle name="Warning Text 25 3 2" xfId="21714" xr:uid="{D652C2A1-4EBF-4DD1-8EB2-D69310D35677}"/>
    <cellStyle name="Warning Text 25 3 2 2" xfId="21715" xr:uid="{4CB87CDC-C446-49AE-AAD8-4043E0AE9EC0}"/>
    <cellStyle name="Warning Text 25 3 3" xfId="21716" xr:uid="{C36D7AC7-AC65-4EE9-B411-250C3C7E97BD}"/>
    <cellStyle name="Warning Text 25 3 3 2" xfId="21717" xr:uid="{B925F6A0-F0F2-45C7-BBF1-043E9115E5A3}"/>
    <cellStyle name="Warning Text 25 3 4" xfId="21718" xr:uid="{1D68533A-B713-45C1-BE12-A17015A05364}"/>
    <cellStyle name="Warning Text 25 4" xfId="21719" xr:uid="{D927DA82-10E4-4698-8D42-118D009C313B}"/>
    <cellStyle name="Warning Text 25 4 2" xfId="21720" xr:uid="{69272825-0A39-49BB-AFF6-38E58FF76CA1}"/>
    <cellStyle name="Warning Text 25 4 2 2" xfId="21721" xr:uid="{8E74AB83-8CD6-4387-92C6-5757E752C73F}"/>
    <cellStyle name="Warning Text 25 4 3" xfId="21722" xr:uid="{C33050EC-0E62-4FF3-98E7-8E4008A8677C}"/>
    <cellStyle name="Warning Text 25 4 3 2" xfId="21723" xr:uid="{8B728BF1-8C09-4515-920C-94784C5D71EB}"/>
    <cellStyle name="Warning Text 25 4 4" xfId="21724" xr:uid="{19BDF891-552E-4E90-AD72-8A4EC9473C93}"/>
    <cellStyle name="Warning Text 25 5" xfId="21725" xr:uid="{E44B5CF1-430B-4AD5-A9BC-7724547F60EB}"/>
    <cellStyle name="Warning Text 25 5 2" xfId="21726" xr:uid="{622BA3C5-9122-4AEF-A47C-C1E8F36C25C8}"/>
    <cellStyle name="Warning Text 25 5 2 2" xfId="21727" xr:uid="{7E1E34CB-5E63-41E0-8543-DDE2F90F710A}"/>
    <cellStyle name="Warning Text 25 5 3" xfId="21728" xr:uid="{2547EADA-7EA4-4FF5-AA08-5B5C11D817D0}"/>
    <cellStyle name="Warning Text 25 5 3 2" xfId="21729" xr:uid="{2A404629-A4A6-4639-A21C-301F4EFC5EE7}"/>
    <cellStyle name="Warning Text 25 5 4" xfId="21730" xr:uid="{DB07FFAB-EF12-48E0-92FF-708CEF12460C}"/>
    <cellStyle name="Warning Text 25 5 4 2" xfId="21731" xr:uid="{28733457-BB2F-4B47-AC8C-BAACE949E660}"/>
    <cellStyle name="Warning Text 25 5 5" xfId="21732" xr:uid="{12AB04E1-4B2E-4719-86EA-2C544871523E}"/>
    <cellStyle name="Warning Text 25 6" xfId="21733" xr:uid="{9BD04379-3AF7-4A00-B11E-D7232EED6F2B}"/>
    <cellStyle name="Warning Text 25 6 2" xfId="21734" xr:uid="{6D5CA97A-621B-4D90-B3CA-5D18CDC970B4}"/>
    <cellStyle name="Warning Text 25 6 2 2" xfId="21735" xr:uid="{8AD653B4-EB32-4144-A041-71A7150B41B1}"/>
    <cellStyle name="Warning Text 25 6 3" xfId="21736" xr:uid="{FE4A6E60-DDA5-4693-9ED4-8C840BD176F4}"/>
    <cellStyle name="Warning Text 25 6 3 2" xfId="21737" xr:uid="{224CB8D6-4DFE-47E0-9B26-B31766E8792C}"/>
    <cellStyle name="Warning Text 25 6 4" xfId="21738" xr:uid="{B76B1988-625C-4860-83D5-7A6CD9C257BA}"/>
    <cellStyle name="Warning Text 25 7" xfId="21739" xr:uid="{E5F47533-77F6-4FC8-9394-62FE943EA4A5}"/>
    <cellStyle name="Warning Text 25 7 2" xfId="21740" xr:uid="{91FE3501-CD3C-49A2-9C90-FE06BAF01A3D}"/>
    <cellStyle name="Warning Text 25 8" xfId="21741" xr:uid="{4200F31D-F532-4ADB-8AB2-0D99BEFA6AA9}"/>
    <cellStyle name="Warning Text 25 8 2" xfId="21742" xr:uid="{A5A45185-D15C-47B0-8E59-BC4B83258B23}"/>
    <cellStyle name="Warning Text 25 9" xfId="21743" xr:uid="{409E683A-B235-4D08-BBB5-E66D2AB07E4B}"/>
    <cellStyle name="Warning Text 25 9 2" xfId="21744" xr:uid="{5BC822FE-E25A-4273-BEB1-FAFC217FA2EB}"/>
    <cellStyle name="Warning Text 26" xfId="3316" xr:uid="{00000000-0005-0000-0000-000096120000}"/>
    <cellStyle name="Warning Text 26 10" xfId="21746" xr:uid="{9F61E0B4-5E96-4F2A-837E-E1EC1EAA4B7E}"/>
    <cellStyle name="Warning Text 26 11" xfId="21747" xr:uid="{81EC43A2-0CC0-4762-BB51-363B2D3D6ECA}"/>
    <cellStyle name="Warning Text 26 12" xfId="21745" xr:uid="{D690D1CE-9E1A-4034-A2F0-36B22C476A98}"/>
    <cellStyle name="Warning Text 26 2" xfId="21748" xr:uid="{44F5D7FB-1211-4CDD-A29F-0D6D233B5C4F}"/>
    <cellStyle name="Warning Text 26 2 2" xfId="21749" xr:uid="{E08C593F-FDEE-4771-B69E-5B8A31BEAFD8}"/>
    <cellStyle name="Warning Text 26 2 2 2" xfId="21750" xr:uid="{208E2C8D-B7ED-4603-AF82-B5D6A7ECD7DB}"/>
    <cellStyle name="Warning Text 26 2 3" xfId="21751" xr:uid="{41C64586-126C-4EE4-BAB1-B452F9C32184}"/>
    <cellStyle name="Warning Text 26 2 3 2" xfId="21752" xr:uid="{0867836A-6F58-49E5-8915-BD170D16C83E}"/>
    <cellStyle name="Warning Text 26 2 4" xfId="21753" xr:uid="{0D713763-CF85-44C4-B795-B8BFA5A79A96}"/>
    <cellStyle name="Warning Text 26 2 5" xfId="21754" xr:uid="{CE1FDCF1-19E0-4570-9284-53C36A4BC145}"/>
    <cellStyle name="Warning Text 26 3" xfId="21755" xr:uid="{73C649DC-4E55-4FE2-B902-4BF09AF740E3}"/>
    <cellStyle name="Warning Text 26 3 2" xfId="21756" xr:uid="{1B2B246E-632D-48C8-B5FD-731827712D8F}"/>
    <cellStyle name="Warning Text 26 3 2 2" xfId="21757" xr:uid="{841E7CED-F375-4358-970F-6D6268919948}"/>
    <cellStyle name="Warning Text 26 3 3" xfId="21758" xr:uid="{6F8E7336-A4D2-4911-A381-7E935459178D}"/>
    <cellStyle name="Warning Text 26 3 3 2" xfId="21759" xr:uid="{4EC9C9ED-0276-4A4A-961B-F47C100E1EB3}"/>
    <cellStyle name="Warning Text 26 3 4" xfId="21760" xr:uid="{9DF19D82-DD49-4358-BB93-B9AD9903FC6F}"/>
    <cellStyle name="Warning Text 26 4" xfId="21761" xr:uid="{AC79366B-AD08-4ADE-8B93-B6CF56F2B895}"/>
    <cellStyle name="Warning Text 26 4 2" xfId="21762" xr:uid="{42281F79-2244-4006-A838-94158FB143AB}"/>
    <cellStyle name="Warning Text 26 4 2 2" xfId="21763" xr:uid="{53594BD2-CE36-4C27-9331-C2F9C08D87B9}"/>
    <cellStyle name="Warning Text 26 4 3" xfId="21764" xr:uid="{ECC00AD9-8368-4904-B884-AB0B7ADD676C}"/>
    <cellStyle name="Warning Text 26 4 3 2" xfId="21765" xr:uid="{94F573B7-2FF6-49C1-B733-5DE418E858AF}"/>
    <cellStyle name="Warning Text 26 4 4" xfId="21766" xr:uid="{E3F2198E-6412-4C3B-A52A-AA39CBC39FBA}"/>
    <cellStyle name="Warning Text 26 5" xfId="21767" xr:uid="{E02CA2F3-9383-44FE-9880-8F6F1184346B}"/>
    <cellStyle name="Warning Text 26 5 2" xfId="21768" xr:uid="{5F5F99BE-D882-449D-B06E-5D46FBF3E738}"/>
    <cellStyle name="Warning Text 26 5 2 2" xfId="21769" xr:uid="{DEDE88E3-A43F-471C-A2D9-B0CB62CE2B5B}"/>
    <cellStyle name="Warning Text 26 5 3" xfId="21770" xr:uid="{F5B1492A-5AD5-489A-AE81-AB1C862080D7}"/>
    <cellStyle name="Warning Text 26 5 3 2" xfId="21771" xr:uid="{E4491B0C-68CF-4326-B856-5830A86563BB}"/>
    <cellStyle name="Warning Text 26 5 4" xfId="21772" xr:uid="{6080A511-1014-4C6D-84A2-9848C9312EF6}"/>
    <cellStyle name="Warning Text 26 5 4 2" xfId="21773" xr:uid="{898FFE14-4DBD-4099-AC24-478568FAE467}"/>
    <cellStyle name="Warning Text 26 5 5" xfId="21774" xr:uid="{D296C128-BC72-4E01-9CC4-9C135D794C63}"/>
    <cellStyle name="Warning Text 26 6" xfId="21775" xr:uid="{AB69F273-6949-47E9-BFF0-03412557AF00}"/>
    <cellStyle name="Warning Text 26 6 2" xfId="21776" xr:uid="{772EB8F7-DF71-4F6A-B74F-3743E86C187D}"/>
    <cellStyle name="Warning Text 26 6 2 2" xfId="21777" xr:uid="{ED902D24-C9B0-4A50-810E-8B462B634F3B}"/>
    <cellStyle name="Warning Text 26 6 3" xfId="21778" xr:uid="{F92844CF-DCD1-43D3-ACAD-A5C7C2BD32E8}"/>
    <cellStyle name="Warning Text 26 6 3 2" xfId="21779" xr:uid="{EB2C795E-B4C3-444E-B379-CD92B71F304C}"/>
    <cellStyle name="Warning Text 26 6 4" xfId="21780" xr:uid="{2E698542-07CE-4772-AA20-913BEA484C11}"/>
    <cellStyle name="Warning Text 26 7" xfId="21781" xr:uid="{373EA027-3001-4DF1-BCA5-F7832A7D3941}"/>
    <cellStyle name="Warning Text 26 7 2" xfId="21782" xr:uid="{95EF51FF-C8CD-475B-B88B-35AB982E9E15}"/>
    <cellStyle name="Warning Text 26 8" xfId="21783" xr:uid="{DECD8D15-0EDD-498E-A80B-D21B0049279D}"/>
    <cellStyle name="Warning Text 26 8 2" xfId="21784" xr:uid="{A75A4E93-DDF8-41E3-A517-5BC6000649E2}"/>
    <cellStyle name="Warning Text 26 9" xfId="21785" xr:uid="{21D40C01-5A8F-48C2-A5C9-56EBD08AFA05}"/>
    <cellStyle name="Warning Text 26 9 2" xfId="21786" xr:uid="{83B5FBC1-BB6C-413C-B7B5-9982A1DD1F14}"/>
    <cellStyle name="Warning Text 27" xfId="3317" xr:uid="{00000000-0005-0000-0000-000097120000}"/>
    <cellStyle name="Warning Text 27 10" xfId="21788" xr:uid="{59833618-94EA-4E46-9227-29521653746C}"/>
    <cellStyle name="Warning Text 27 11" xfId="21789" xr:uid="{403CAB2F-153C-4973-9827-1AA404292B52}"/>
    <cellStyle name="Warning Text 27 12" xfId="21787" xr:uid="{6ED60163-7BF3-42D6-BD3A-E607A013E436}"/>
    <cellStyle name="Warning Text 27 2" xfId="21790" xr:uid="{41AE39FB-19F2-4A06-AAA2-F5D54353E0D9}"/>
    <cellStyle name="Warning Text 27 2 2" xfId="21791" xr:uid="{02D01CD4-3A77-422B-B851-48AC58EE4F9E}"/>
    <cellStyle name="Warning Text 27 2 2 2" xfId="21792" xr:uid="{42550106-D54E-4929-BE51-FBB1A91E500E}"/>
    <cellStyle name="Warning Text 27 2 3" xfId="21793" xr:uid="{018F14E3-93CB-4A76-A3B4-6A205251747C}"/>
    <cellStyle name="Warning Text 27 2 3 2" xfId="21794" xr:uid="{83962D1A-597D-46B9-85A2-3C45264F4078}"/>
    <cellStyle name="Warning Text 27 2 4" xfId="21795" xr:uid="{473CE9E8-F922-4286-8D81-E89319DB5A8A}"/>
    <cellStyle name="Warning Text 27 2 5" xfId="21796" xr:uid="{50CD2BD1-D707-406A-BC5C-163FD9853C14}"/>
    <cellStyle name="Warning Text 27 3" xfId="21797" xr:uid="{7E96BB61-0489-4777-8C28-AC4F37A333EB}"/>
    <cellStyle name="Warning Text 27 3 2" xfId="21798" xr:uid="{AEB678E6-7B64-4C27-87CF-F44088FFC5B9}"/>
    <cellStyle name="Warning Text 27 3 2 2" xfId="21799" xr:uid="{3FC1AC75-E9C1-4325-ADD9-5155F0764708}"/>
    <cellStyle name="Warning Text 27 3 3" xfId="21800" xr:uid="{893FB9CD-E27E-43CD-B5FF-B84BE382ABF1}"/>
    <cellStyle name="Warning Text 27 3 3 2" xfId="21801" xr:uid="{620653AB-EA91-41B4-8504-EB44944AC459}"/>
    <cellStyle name="Warning Text 27 3 4" xfId="21802" xr:uid="{4A1FA27B-5E22-42CE-96E8-1A5B53A248DF}"/>
    <cellStyle name="Warning Text 27 4" xfId="21803" xr:uid="{96EF6862-2810-4992-B2BE-215327F4CB5B}"/>
    <cellStyle name="Warning Text 27 4 2" xfId="21804" xr:uid="{1FD93A5E-88FD-454C-A685-5A90CC837321}"/>
    <cellStyle name="Warning Text 27 4 2 2" xfId="21805" xr:uid="{248FDB1D-FB5A-41D7-B436-9C02857024AA}"/>
    <cellStyle name="Warning Text 27 4 3" xfId="21806" xr:uid="{867E8CBD-F475-4091-9FF8-BD181D6CA652}"/>
    <cellStyle name="Warning Text 27 4 3 2" xfId="21807" xr:uid="{18B70E59-BCC1-4A19-8F3D-E068CACBC874}"/>
    <cellStyle name="Warning Text 27 4 4" xfId="21808" xr:uid="{AA7A7124-7537-4CC7-AF77-7CF5C6EB61A6}"/>
    <cellStyle name="Warning Text 27 5" xfId="21809" xr:uid="{125DAB2B-1700-4D13-87B3-7E5D1D5B1B2D}"/>
    <cellStyle name="Warning Text 27 5 2" xfId="21810" xr:uid="{E30FE6F4-D62C-4A9D-A3EE-7AD984493E20}"/>
    <cellStyle name="Warning Text 27 5 2 2" xfId="21811" xr:uid="{8894A882-A4FD-4B51-BC6B-409E9A6FEF93}"/>
    <cellStyle name="Warning Text 27 5 3" xfId="21812" xr:uid="{5FBF82AC-25BD-4476-9ADB-0A84334DA97A}"/>
    <cellStyle name="Warning Text 27 5 3 2" xfId="21813" xr:uid="{C684242D-5694-492C-A07A-2940534E1FA7}"/>
    <cellStyle name="Warning Text 27 5 4" xfId="21814" xr:uid="{29F9FA27-6229-4D03-BB1B-8F5D17B6726C}"/>
    <cellStyle name="Warning Text 27 5 4 2" xfId="21815" xr:uid="{715B0783-88F6-41BB-B179-AAA48F537019}"/>
    <cellStyle name="Warning Text 27 5 5" xfId="21816" xr:uid="{2B0658BF-6BE5-46B9-A9BC-E437ABAB09A8}"/>
    <cellStyle name="Warning Text 27 6" xfId="21817" xr:uid="{C79210B8-E2A5-45F0-92A1-DF45BA0609A2}"/>
    <cellStyle name="Warning Text 27 6 2" xfId="21818" xr:uid="{F8CD9967-9970-4493-A3FA-CEE7B8759485}"/>
    <cellStyle name="Warning Text 27 6 2 2" xfId="21819" xr:uid="{BEB012D1-059F-4178-AAA2-490780473DDE}"/>
    <cellStyle name="Warning Text 27 6 3" xfId="21820" xr:uid="{20107AF0-8F4B-4A04-8629-4DD75145AAA6}"/>
    <cellStyle name="Warning Text 27 6 3 2" xfId="21821" xr:uid="{2D2F4BD2-8288-46D5-9595-34547CE9D701}"/>
    <cellStyle name="Warning Text 27 6 4" xfId="21822" xr:uid="{0271812A-3B45-47C6-90C5-FC69B37F5387}"/>
    <cellStyle name="Warning Text 27 7" xfId="21823" xr:uid="{AFBF7884-3C99-41AC-8C7F-B95074E6E461}"/>
    <cellStyle name="Warning Text 27 7 2" xfId="21824" xr:uid="{4404ACB7-B53F-420D-802D-34140785DFBB}"/>
    <cellStyle name="Warning Text 27 8" xfId="21825" xr:uid="{3DE3D5F5-DAA4-47C0-86F5-FD243D1950E3}"/>
    <cellStyle name="Warning Text 27 8 2" xfId="21826" xr:uid="{88EDAA5C-AA8D-4487-8F52-59AA53B84290}"/>
    <cellStyle name="Warning Text 27 9" xfId="21827" xr:uid="{79FEC1B0-97E0-4168-B1A3-229C6C70804E}"/>
    <cellStyle name="Warning Text 27 9 2" xfId="21828" xr:uid="{3C98A933-40AC-4E8F-BC82-33501F9A44B2}"/>
    <cellStyle name="Warning Text 28" xfId="3318" xr:uid="{00000000-0005-0000-0000-000098120000}"/>
    <cellStyle name="Warning Text 28 10" xfId="21830" xr:uid="{E9A50974-98A9-4DD3-855F-3BA771F2A898}"/>
    <cellStyle name="Warning Text 28 11" xfId="21831" xr:uid="{82058982-74A4-442A-A722-0684C2973F75}"/>
    <cellStyle name="Warning Text 28 12" xfId="21829" xr:uid="{BDEFCA8E-88ED-43FD-B017-DC78FB70C502}"/>
    <cellStyle name="Warning Text 28 2" xfId="21832" xr:uid="{2778080D-F363-415D-81AE-CB8E3776F4CC}"/>
    <cellStyle name="Warning Text 28 2 2" xfId="21833" xr:uid="{D92DA644-0083-4E29-BFFD-40998CF4673F}"/>
    <cellStyle name="Warning Text 28 2 2 2" xfId="21834" xr:uid="{4589D59E-9701-47BD-934F-73861EB74698}"/>
    <cellStyle name="Warning Text 28 2 3" xfId="21835" xr:uid="{8DB7F728-8989-4388-83DE-ACEAED5751B4}"/>
    <cellStyle name="Warning Text 28 2 3 2" xfId="21836" xr:uid="{5081D930-B697-418E-9D05-E14333F1FE26}"/>
    <cellStyle name="Warning Text 28 2 4" xfId="21837" xr:uid="{3D2E6282-ECE4-4A72-885A-76AD74358469}"/>
    <cellStyle name="Warning Text 28 2 5" xfId="21838" xr:uid="{BC0363EE-C29D-47C1-8840-C988426CB15E}"/>
    <cellStyle name="Warning Text 28 3" xfId="21839" xr:uid="{90501C84-BF51-4381-B172-192F6652424B}"/>
    <cellStyle name="Warning Text 28 3 2" xfId="21840" xr:uid="{09ABEDF2-3910-41F8-9AEF-2A5EF1193C74}"/>
    <cellStyle name="Warning Text 28 3 2 2" xfId="21841" xr:uid="{693ABACD-774F-4687-9821-1F49F0044B38}"/>
    <cellStyle name="Warning Text 28 3 3" xfId="21842" xr:uid="{4C4E66B6-ACD9-4125-B43F-01F255982731}"/>
    <cellStyle name="Warning Text 28 3 3 2" xfId="21843" xr:uid="{AE0C82CB-4E6A-4DBE-A8D9-DEA9C5F4715E}"/>
    <cellStyle name="Warning Text 28 3 4" xfId="21844" xr:uid="{F23347F0-87F0-436D-A54D-8ED9211715DF}"/>
    <cellStyle name="Warning Text 28 4" xfId="21845" xr:uid="{9A495D29-68F8-4059-AF84-FB94F2EC2CC7}"/>
    <cellStyle name="Warning Text 28 4 2" xfId="21846" xr:uid="{365DA793-49BF-4D31-AAB8-6656200FAEC6}"/>
    <cellStyle name="Warning Text 28 4 2 2" xfId="21847" xr:uid="{C5351114-9E1B-4854-A147-6D520724EBFA}"/>
    <cellStyle name="Warning Text 28 4 3" xfId="21848" xr:uid="{F55652A7-E76F-400D-B334-FB056CE4A413}"/>
    <cellStyle name="Warning Text 28 4 3 2" xfId="21849" xr:uid="{6096F2A8-4A1B-4021-886A-D15106F08640}"/>
    <cellStyle name="Warning Text 28 4 4" xfId="21850" xr:uid="{370F6B13-971E-4957-99A6-9332B83321C0}"/>
    <cellStyle name="Warning Text 28 5" xfId="21851" xr:uid="{3F640110-67E7-40D6-8CAA-69C2D45C31CB}"/>
    <cellStyle name="Warning Text 28 5 2" xfId="21852" xr:uid="{A340E11A-39C1-4BD3-B8D5-FBC5F1705FA6}"/>
    <cellStyle name="Warning Text 28 5 2 2" xfId="21853" xr:uid="{FBE54451-3AFB-402C-97F2-071D9F2C8DB1}"/>
    <cellStyle name="Warning Text 28 5 3" xfId="21854" xr:uid="{31B35A3F-0D11-47A3-85B5-4F7946E24EA7}"/>
    <cellStyle name="Warning Text 28 5 3 2" xfId="21855" xr:uid="{235F76B7-373D-4EC5-B1CD-4040077672A5}"/>
    <cellStyle name="Warning Text 28 5 4" xfId="21856" xr:uid="{8702F716-38FE-4996-95C8-1B9A5D97B399}"/>
    <cellStyle name="Warning Text 28 5 4 2" xfId="21857" xr:uid="{4462360D-BFBB-4376-98E0-7504C35869BA}"/>
    <cellStyle name="Warning Text 28 5 5" xfId="21858" xr:uid="{77A3226E-B518-4075-A9CA-4249CF259C50}"/>
    <cellStyle name="Warning Text 28 6" xfId="21859" xr:uid="{CD897885-85F8-4B5D-B30A-6906960CA1C2}"/>
    <cellStyle name="Warning Text 28 6 2" xfId="21860" xr:uid="{73DAA867-E601-4486-AAE3-856679DD377E}"/>
    <cellStyle name="Warning Text 28 6 2 2" xfId="21861" xr:uid="{930CFF24-55A0-4092-BA9D-4B160740A1D7}"/>
    <cellStyle name="Warning Text 28 6 3" xfId="21862" xr:uid="{66D0AA0D-8545-40C9-915C-D919947A86D2}"/>
    <cellStyle name="Warning Text 28 6 3 2" xfId="21863" xr:uid="{F9F93FCB-77F8-46F5-A953-08EB51F0D290}"/>
    <cellStyle name="Warning Text 28 6 4" xfId="21864" xr:uid="{6DB15D27-F877-4AC3-BBB6-33214B2BF9FB}"/>
    <cellStyle name="Warning Text 28 7" xfId="21865" xr:uid="{DAF926DE-3B43-430A-B736-F3EBDEE02DE5}"/>
    <cellStyle name="Warning Text 28 7 2" xfId="21866" xr:uid="{24741027-2643-414A-A643-7786761A47BD}"/>
    <cellStyle name="Warning Text 28 8" xfId="21867" xr:uid="{BD229529-24CE-496C-9903-8E9001495ECE}"/>
    <cellStyle name="Warning Text 28 8 2" xfId="21868" xr:uid="{D3C13702-503B-4A74-8082-24A1271ED226}"/>
    <cellStyle name="Warning Text 28 9" xfId="21869" xr:uid="{16E4B246-B251-4BE0-A8D6-E750844E668E}"/>
    <cellStyle name="Warning Text 28 9 2" xfId="21870" xr:uid="{D1678BBF-9947-4036-83C4-DBAE3EB71433}"/>
    <cellStyle name="Warning Text 29" xfId="3319" xr:uid="{00000000-0005-0000-0000-000099120000}"/>
    <cellStyle name="Warning Text 29 10" xfId="21872" xr:uid="{7062AC2E-6765-4872-9F30-AF9D675CB757}"/>
    <cellStyle name="Warning Text 29 11" xfId="21873" xr:uid="{F5230B90-BF68-4758-A2D8-3B23697D804E}"/>
    <cellStyle name="Warning Text 29 12" xfId="21871" xr:uid="{B6829DE4-913D-472E-A2E7-741AFE4443E8}"/>
    <cellStyle name="Warning Text 29 2" xfId="21874" xr:uid="{FB5EA95B-0144-495F-9DCA-A1AFE6062269}"/>
    <cellStyle name="Warning Text 29 2 2" xfId="21875" xr:uid="{3A4FC9E3-9C52-4F8E-A796-F2ADB3884212}"/>
    <cellStyle name="Warning Text 29 2 2 2" xfId="21876" xr:uid="{D8604AC1-C268-438F-94BF-506E110867F6}"/>
    <cellStyle name="Warning Text 29 2 3" xfId="21877" xr:uid="{0AE1F799-20B6-43CC-9CC4-D19CA73CAA29}"/>
    <cellStyle name="Warning Text 29 2 3 2" xfId="21878" xr:uid="{2CBDB717-E976-4317-9CF1-212966EFB1D6}"/>
    <cellStyle name="Warning Text 29 2 4" xfId="21879" xr:uid="{0FC2C43C-641E-48A8-B7A8-DFD904768B68}"/>
    <cellStyle name="Warning Text 29 2 5" xfId="21880" xr:uid="{A554F018-EEE5-4608-8546-F5373089B351}"/>
    <cellStyle name="Warning Text 29 3" xfId="21881" xr:uid="{E427169D-7A4A-4685-96E3-8386BEAA9213}"/>
    <cellStyle name="Warning Text 29 3 2" xfId="21882" xr:uid="{EA535403-1796-4C1D-9538-F4AA911B8F11}"/>
    <cellStyle name="Warning Text 29 3 2 2" xfId="21883" xr:uid="{E5951025-BD62-4219-97F9-367946A46FD2}"/>
    <cellStyle name="Warning Text 29 3 3" xfId="21884" xr:uid="{BDB6F59A-FBD8-4C6A-A031-C5F0FA434E92}"/>
    <cellStyle name="Warning Text 29 3 3 2" xfId="21885" xr:uid="{03368D73-916A-4C2F-BCAC-7041D8D49CC9}"/>
    <cellStyle name="Warning Text 29 3 4" xfId="21886" xr:uid="{91CE8212-129C-4F59-83E8-9157282E3A9B}"/>
    <cellStyle name="Warning Text 29 4" xfId="21887" xr:uid="{30DB5DB4-81F5-4BF2-A5A4-639CE82221F2}"/>
    <cellStyle name="Warning Text 29 4 2" xfId="21888" xr:uid="{DDB327F1-BD89-4D5A-A9CC-61740AB3E574}"/>
    <cellStyle name="Warning Text 29 4 2 2" xfId="21889" xr:uid="{C5DFBF23-9C3A-4BB5-8160-77E7D9E1B5C9}"/>
    <cellStyle name="Warning Text 29 4 3" xfId="21890" xr:uid="{6A9F655B-9295-42F9-8B25-E19038384F1B}"/>
    <cellStyle name="Warning Text 29 4 3 2" xfId="21891" xr:uid="{A137D77B-6ED9-49A2-9EBD-7D8ADA725C5C}"/>
    <cellStyle name="Warning Text 29 4 4" xfId="21892" xr:uid="{2AFF3A63-A5DB-4A19-8CB8-2CF54F31F301}"/>
    <cellStyle name="Warning Text 29 5" xfId="21893" xr:uid="{CC338783-9A4B-4B96-A31C-B029F8821B5D}"/>
    <cellStyle name="Warning Text 29 5 2" xfId="21894" xr:uid="{C147FAD8-922A-4190-991A-B307750EC338}"/>
    <cellStyle name="Warning Text 29 5 2 2" xfId="21895" xr:uid="{060F50F2-B7BD-40EF-853E-828D6087BE9D}"/>
    <cellStyle name="Warning Text 29 5 3" xfId="21896" xr:uid="{8E60D019-93D4-4FA7-AE59-10F1008B93DA}"/>
    <cellStyle name="Warning Text 29 5 3 2" xfId="21897" xr:uid="{7F2B780D-4D57-474E-818D-50FDC73926CA}"/>
    <cellStyle name="Warning Text 29 5 4" xfId="21898" xr:uid="{259F4C52-CDD3-4396-A4EB-125F3F871294}"/>
    <cellStyle name="Warning Text 29 5 4 2" xfId="21899" xr:uid="{8DF75CE6-DE91-4D24-BFB6-D2B6F1692C58}"/>
    <cellStyle name="Warning Text 29 5 5" xfId="21900" xr:uid="{28B2590C-CB4E-415F-B486-2C027232BAB0}"/>
    <cellStyle name="Warning Text 29 6" xfId="21901" xr:uid="{74BF120A-6F10-4891-A8C6-57B12A6A7B44}"/>
    <cellStyle name="Warning Text 29 6 2" xfId="21902" xr:uid="{C6228250-A355-43E7-A67A-05F80C392F2E}"/>
    <cellStyle name="Warning Text 29 6 2 2" xfId="21903" xr:uid="{06D33E91-18B8-4137-AE11-3CB4488B76DE}"/>
    <cellStyle name="Warning Text 29 6 3" xfId="21904" xr:uid="{A3F79D3A-1827-4F65-9359-9C876D915E78}"/>
    <cellStyle name="Warning Text 29 6 3 2" xfId="21905" xr:uid="{EC450EE4-5214-4491-9BBC-5E2F31780907}"/>
    <cellStyle name="Warning Text 29 6 4" xfId="21906" xr:uid="{50AF5049-CDD4-4F36-8E81-9A67CDE0AFF5}"/>
    <cellStyle name="Warning Text 29 7" xfId="21907" xr:uid="{A1C87F1D-C0AC-48D9-99FB-CCB153791885}"/>
    <cellStyle name="Warning Text 29 7 2" xfId="21908" xr:uid="{81A0EF2F-D4DD-4D4F-B8C7-61F9BB4FB89B}"/>
    <cellStyle name="Warning Text 29 8" xfId="21909" xr:uid="{C1B867C7-4265-493B-BD7C-F10B50B3C0E1}"/>
    <cellStyle name="Warning Text 29 8 2" xfId="21910" xr:uid="{35FC838F-9347-4915-9BC9-45A258D226D2}"/>
    <cellStyle name="Warning Text 29 9" xfId="21911" xr:uid="{0EA842EB-43D6-47D0-B190-D7F6B614FB26}"/>
    <cellStyle name="Warning Text 29 9 2" xfId="21912" xr:uid="{F1CE5376-03ED-4863-A558-C0755B09593F}"/>
    <cellStyle name="Warning Text 3" xfId="265" xr:uid="{00000000-0005-0000-0000-00009A120000}"/>
    <cellStyle name="Warning Text 3 10" xfId="21914" xr:uid="{6C4D53AD-C4A0-4479-B4EC-CB77C2A12BD9}"/>
    <cellStyle name="Warning Text 3 11" xfId="21915" xr:uid="{B15931A4-B322-4F5C-9ED2-A92A390B6092}"/>
    <cellStyle name="Warning Text 3 12" xfId="21913" xr:uid="{8AAA19EE-59EB-4637-A75F-559FED6F85FE}"/>
    <cellStyle name="Warning Text 3 2" xfId="3320" xr:uid="{00000000-0005-0000-0000-00009B120000}"/>
    <cellStyle name="Warning Text 3 2 2" xfId="21917" xr:uid="{23C30BE8-B34E-429E-97E7-889B5B1334DD}"/>
    <cellStyle name="Warning Text 3 2 2 2" xfId="21918" xr:uid="{A21384FF-4037-46E6-B5FF-0C77C6511AB2}"/>
    <cellStyle name="Warning Text 3 2 3" xfId="21919" xr:uid="{692C4B60-991A-4EE5-96F7-75B621B21B04}"/>
    <cellStyle name="Warning Text 3 2 3 2" xfId="21920" xr:uid="{CAFCDDF5-54CE-45D8-873B-C36DC422F510}"/>
    <cellStyle name="Warning Text 3 2 4" xfId="21921" xr:uid="{756BB5B0-25D9-42D7-89A1-07C35B4C8AED}"/>
    <cellStyle name="Warning Text 3 2 5" xfId="21922" xr:uid="{75B3BF1C-5740-45DB-815C-3F147ABC8C46}"/>
    <cellStyle name="Warning Text 3 2 6" xfId="21916" xr:uid="{18062DCB-E140-4D64-981B-E1CE5A4C3E48}"/>
    <cellStyle name="Warning Text 3 3" xfId="21923" xr:uid="{C690E620-51CC-4C9D-8345-40060798A574}"/>
    <cellStyle name="Warning Text 3 3 2" xfId="21924" xr:uid="{CC4001EF-2867-412C-8B5F-F357E1964C8B}"/>
    <cellStyle name="Warning Text 3 3 2 2" xfId="21925" xr:uid="{9B147AF2-847E-40D1-8147-FDA7D4188734}"/>
    <cellStyle name="Warning Text 3 3 3" xfId="21926" xr:uid="{65F1BD02-A7FB-4159-AA3D-AF96FB627ED5}"/>
    <cellStyle name="Warning Text 3 3 3 2" xfId="21927" xr:uid="{605D0E52-6344-42F2-9D93-3FEA344487AF}"/>
    <cellStyle name="Warning Text 3 3 4" xfId="21928" xr:uid="{D0F4D99B-7D56-4F56-9323-B4D5C981AB8B}"/>
    <cellStyle name="Warning Text 3 4" xfId="21929" xr:uid="{4ADE8320-91C2-429B-A9D2-B9A4326A69B1}"/>
    <cellStyle name="Warning Text 3 4 2" xfId="21930" xr:uid="{68D87000-1645-42F5-ABFE-523CB20D3190}"/>
    <cellStyle name="Warning Text 3 4 2 2" xfId="21931" xr:uid="{3CBA64CB-EFC3-44B6-9368-E0288494B2B7}"/>
    <cellStyle name="Warning Text 3 4 3" xfId="21932" xr:uid="{406BAA0A-1BA1-43A6-B4FF-75AAA8805FA5}"/>
    <cellStyle name="Warning Text 3 4 3 2" xfId="21933" xr:uid="{B1F61082-9E11-4315-8721-9A4B8F50B610}"/>
    <cellStyle name="Warning Text 3 4 4" xfId="21934" xr:uid="{927EC384-B2EB-4C56-8753-AEB383EF9E72}"/>
    <cellStyle name="Warning Text 3 5" xfId="21935" xr:uid="{EAF804D0-B78E-470A-AFCB-16368BFF70BA}"/>
    <cellStyle name="Warning Text 3 5 2" xfId="21936" xr:uid="{C7B87FB3-CF2F-4894-9242-F2C5B74D5F66}"/>
    <cellStyle name="Warning Text 3 5 2 2" xfId="21937" xr:uid="{A220008D-9395-4F92-A560-BFA02CB0D063}"/>
    <cellStyle name="Warning Text 3 5 3" xfId="21938" xr:uid="{1DF06C8F-EC7B-44B8-A500-6E315BD26ED9}"/>
    <cellStyle name="Warning Text 3 5 3 2" xfId="21939" xr:uid="{5A818CD2-84E6-4CE9-9FB3-01EF712269FC}"/>
    <cellStyle name="Warning Text 3 5 4" xfId="21940" xr:uid="{4475CB86-F56A-4514-81D5-7C4052F7C6A2}"/>
    <cellStyle name="Warning Text 3 5 4 2" xfId="21941" xr:uid="{D441193A-6169-49DA-ABD6-E6D87B2E18D8}"/>
    <cellStyle name="Warning Text 3 5 5" xfId="21942" xr:uid="{89E41361-C065-42FE-B94D-C9C4169B8795}"/>
    <cellStyle name="Warning Text 3 6" xfId="21943" xr:uid="{86F4C3B0-36C1-4A3F-84BA-9DA215044660}"/>
    <cellStyle name="Warning Text 3 6 2" xfId="21944" xr:uid="{7F5D6821-5C38-4458-8925-1C04245EA587}"/>
    <cellStyle name="Warning Text 3 6 2 2" xfId="21945" xr:uid="{66AA3121-482E-4472-87CA-ADB9AE18D39E}"/>
    <cellStyle name="Warning Text 3 6 3" xfId="21946" xr:uid="{A5404952-3517-4556-A741-C309353E566D}"/>
    <cellStyle name="Warning Text 3 6 3 2" xfId="21947" xr:uid="{C9F699D8-F553-47FF-BDFE-278A95207ACE}"/>
    <cellStyle name="Warning Text 3 6 4" xfId="21948" xr:uid="{15FB4295-7D44-4E08-A9D8-2D923FC5ADE7}"/>
    <cellStyle name="Warning Text 3 7" xfId="21949" xr:uid="{A5248681-3663-4F44-B8AF-B85F9207421B}"/>
    <cellStyle name="Warning Text 3 7 2" xfId="21950" xr:uid="{11573E5F-23E3-4AEB-AEA8-F53606E47F1A}"/>
    <cellStyle name="Warning Text 3 8" xfId="21951" xr:uid="{12191211-5738-456C-987C-B4C3D90630E3}"/>
    <cellStyle name="Warning Text 3 8 2" xfId="21952" xr:uid="{67F9D18A-7B0D-4EB8-A1CF-8E3FCC717413}"/>
    <cellStyle name="Warning Text 3 9" xfId="21953" xr:uid="{DC86F816-75AF-4DD0-89D9-0411134E76A6}"/>
    <cellStyle name="Warning Text 3 9 2" xfId="21954" xr:uid="{0BB423FB-3F96-45FF-AC31-5E3E6709B6A6}"/>
    <cellStyle name="Warning Text 30" xfId="3321" xr:uid="{00000000-0005-0000-0000-00009C120000}"/>
    <cellStyle name="Warning Text 30 10" xfId="21956" xr:uid="{3D04DDA2-5360-4717-B4EB-E653AFFFFE20}"/>
    <cellStyle name="Warning Text 30 11" xfId="21957" xr:uid="{E67A664E-D5C0-4FD2-AE19-1659BC1C8680}"/>
    <cellStyle name="Warning Text 30 12" xfId="21955" xr:uid="{9276DC7D-6CCF-42A2-AE95-448C60DC29B2}"/>
    <cellStyle name="Warning Text 30 2" xfId="21958" xr:uid="{E7636C21-CA72-49BB-9D7F-D5C07896BC88}"/>
    <cellStyle name="Warning Text 30 2 2" xfId="21959" xr:uid="{2CF2FEA0-DD37-451B-940A-F45E2120CE56}"/>
    <cellStyle name="Warning Text 30 2 2 2" xfId="21960" xr:uid="{56CD0C17-1F2E-40E1-A1CB-F6561585D6E3}"/>
    <cellStyle name="Warning Text 30 2 3" xfId="21961" xr:uid="{6A2ECE7D-FD94-45F6-AA66-2E992B81F603}"/>
    <cellStyle name="Warning Text 30 2 3 2" xfId="21962" xr:uid="{A9CE8732-7D00-4854-854F-6ED7C1F7BBB0}"/>
    <cellStyle name="Warning Text 30 2 4" xfId="21963" xr:uid="{8916A51A-05E7-43A0-B44D-F85DA730BEB6}"/>
    <cellStyle name="Warning Text 30 2 5" xfId="21964" xr:uid="{CED77623-0747-44CF-96D2-E2555EF19809}"/>
    <cellStyle name="Warning Text 30 3" xfId="21965" xr:uid="{7B93EBA8-78CF-4DDB-B3A2-7DF503B9A6DC}"/>
    <cellStyle name="Warning Text 30 3 2" xfId="21966" xr:uid="{4C698925-7252-41EA-B544-F463E3D72D13}"/>
    <cellStyle name="Warning Text 30 3 2 2" xfId="21967" xr:uid="{E3243D01-619E-442F-9905-A717930225F6}"/>
    <cellStyle name="Warning Text 30 3 3" xfId="21968" xr:uid="{BABF2DDF-FDBB-40DD-98D8-37597C73AEFA}"/>
    <cellStyle name="Warning Text 30 3 3 2" xfId="21969" xr:uid="{2C61264D-E082-427D-A16B-F62B662E6DC3}"/>
    <cellStyle name="Warning Text 30 3 4" xfId="21970" xr:uid="{FC51E598-D452-4834-9F4B-82D6242994C1}"/>
    <cellStyle name="Warning Text 30 4" xfId="21971" xr:uid="{47DCC407-A322-49A1-9DBC-2EAE611A3CEE}"/>
    <cellStyle name="Warning Text 30 4 2" xfId="21972" xr:uid="{CD3C5067-2FFD-4596-A223-CC8FF44234AA}"/>
    <cellStyle name="Warning Text 30 4 2 2" xfId="21973" xr:uid="{19D1C001-7AF7-4538-BB2F-C2A135B541AF}"/>
    <cellStyle name="Warning Text 30 4 3" xfId="21974" xr:uid="{E41AC716-0C8D-4AE0-B631-EB65158B08DD}"/>
    <cellStyle name="Warning Text 30 4 3 2" xfId="21975" xr:uid="{7901F39A-EAC3-4294-A23A-86682C022FCB}"/>
    <cellStyle name="Warning Text 30 4 4" xfId="21976" xr:uid="{2B087268-9377-4649-A625-1F170C17407E}"/>
    <cellStyle name="Warning Text 30 5" xfId="21977" xr:uid="{7B54F14B-3F68-4535-8104-30F1D33CCD03}"/>
    <cellStyle name="Warning Text 30 5 2" xfId="21978" xr:uid="{D77AAE6A-DF87-4FD5-804E-1E0C400B7468}"/>
    <cellStyle name="Warning Text 30 5 2 2" xfId="21979" xr:uid="{94731C05-A2B5-4A0D-B974-451C927E25EB}"/>
    <cellStyle name="Warning Text 30 5 3" xfId="21980" xr:uid="{A5C10CEB-DF42-466B-8353-4DC970C12370}"/>
    <cellStyle name="Warning Text 30 5 3 2" xfId="21981" xr:uid="{54359786-AA43-46D2-86B5-F0336C9B0376}"/>
    <cellStyle name="Warning Text 30 5 4" xfId="21982" xr:uid="{4CA74C59-41CA-4946-9A84-331D6CC07E5B}"/>
    <cellStyle name="Warning Text 30 5 4 2" xfId="21983" xr:uid="{57911EDB-BC6E-43C2-AC63-6EB37004C257}"/>
    <cellStyle name="Warning Text 30 5 5" xfId="21984" xr:uid="{043DA82B-245D-43CB-BF36-A2E2CF55CA27}"/>
    <cellStyle name="Warning Text 30 6" xfId="21985" xr:uid="{A82EB065-293D-4A3E-8E98-319D6085185A}"/>
    <cellStyle name="Warning Text 30 6 2" xfId="21986" xr:uid="{89974164-C2E8-4777-8959-58E07077D462}"/>
    <cellStyle name="Warning Text 30 6 2 2" xfId="21987" xr:uid="{78E32908-FFA5-41DA-9F05-90049DF282A2}"/>
    <cellStyle name="Warning Text 30 6 3" xfId="21988" xr:uid="{EB672A05-5339-4B28-8E1B-A529C4CDED98}"/>
    <cellStyle name="Warning Text 30 6 3 2" xfId="21989" xr:uid="{B1A4977B-B3FF-427B-B99B-E3455101379A}"/>
    <cellStyle name="Warning Text 30 6 4" xfId="21990" xr:uid="{4F38FF90-FD06-4214-AC5F-8CCF23C5B27C}"/>
    <cellStyle name="Warning Text 30 7" xfId="21991" xr:uid="{DC90DF00-4412-4074-89CB-63D4B95B252F}"/>
    <cellStyle name="Warning Text 30 7 2" xfId="21992" xr:uid="{50096549-14CE-4EDC-9AD2-32556DBE347C}"/>
    <cellStyle name="Warning Text 30 8" xfId="21993" xr:uid="{BB3BB902-D9DB-4BA6-9799-EED04F1D5AFF}"/>
    <cellStyle name="Warning Text 30 8 2" xfId="21994" xr:uid="{8F9ED344-15B2-4C42-B458-1B66C4EFF501}"/>
    <cellStyle name="Warning Text 30 9" xfId="21995" xr:uid="{01906EF4-A4E2-4CEA-9279-60D11C3EA14F}"/>
    <cellStyle name="Warning Text 30 9 2" xfId="21996" xr:uid="{76425F41-0582-4805-A769-BF9D6B5363BC}"/>
    <cellStyle name="Warning Text 31" xfId="3322" xr:uid="{00000000-0005-0000-0000-00009D120000}"/>
    <cellStyle name="Warning Text 31 10" xfId="21998" xr:uid="{9F50FFAF-9319-49A3-AC1D-DB7DA73379AD}"/>
    <cellStyle name="Warning Text 31 11" xfId="21999" xr:uid="{94F25833-994B-4EA9-B8C0-53855F44E15E}"/>
    <cellStyle name="Warning Text 31 12" xfId="21997" xr:uid="{1FCFC0BE-E5C2-4D3D-BA98-648229B83584}"/>
    <cellStyle name="Warning Text 31 2" xfId="22000" xr:uid="{9BAEABC7-702E-4E3F-AE1F-87E333729614}"/>
    <cellStyle name="Warning Text 31 2 2" xfId="22001" xr:uid="{86A87C79-69DC-4776-8AE9-0662D2976249}"/>
    <cellStyle name="Warning Text 31 2 2 2" xfId="22002" xr:uid="{92A6B27B-02E4-4950-B343-2F0FAB07BC5C}"/>
    <cellStyle name="Warning Text 31 2 3" xfId="22003" xr:uid="{409FD4BF-9AE4-4474-A7B3-0EE9269EB02B}"/>
    <cellStyle name="Warning Text 31 2 3 2" xfId="22004" xr:uid="{33EC3CAE-2E06-4D83-8ECD-3885320DE8F6}"/>
    <cellStyle name="Warning Text 31 2 4" xfId="22005" xr:uid="{7A6BFCAA-6318-43FA-9F47-96CF844A4FFE}"/>
    <cellStyle name="Warning Text 31 2 5" xfId="22006" xr:uid="{71BE4957-82C3-44F9-9688-325061E50649}"/>
    <cellStyle name="Warning Text 31 3" xfId="22007" xr:uid="{59863AC8-0AF0-4F80-A380-B0CC69E97205}"/>
    <cellStyle name="Warning Text 31 3 2" xfId="22008" xr:uid="{B344C39B-E6B3-4064-836F-6C740ABC466F}"/>
    <cellStyle name="Warning Text 31 3 2 2" xfId="22009" xr:uid="{5E3F4BB8-059D-49A7-94CB-9577C8E0A338}"/>
    <cellStyle name="Warning Text 31 3 3" xfId="22010" xr:uid="{62E010DC-1303-4DB8-AE2F-348342D199FE}"/>
    <cellStyle name="Warning Text 31 3 3 2" xfId="22011" xr:uid="{888D2F48-D80C-49B6-B0E5-A49548C7DC28}"/>
    <cellStyle name="Warning Text 31 3 4" xfId="22012" xr:uid="{ED4E9862-9174-4143-A880-4C850C7654B4}"/>
    <cellStyle name="Warning Text 31 4" xfId="22013" xr:uid="{12B5307A-F656-4B11-B41E-97D008519C82}"/>
    <cellStyle name="Warning Text 31 4 2" xfId="22014" xr:uid="{92F73B37-3D03-42A5-BED4-3F3E714EC8B0}"/>
    <cellStyle name="Warning Text 31 4 2 2" xfId="22015" xr:uid="{A9086041-0C87-4F6C-BAD9-F65EF89A3D4B}"/>
    <cellStyle name="Warning Text 31 4 3" xfId="22016" xr:uid="{5B6FF81D-0DA6-4562-BDB4-4B0096449233}"/>
    <cellStyle name="Warning Text 31 4 3 2" xfId="22017" xr:uid="{88A7E7FE-C463-42BA-B148-B0CBE7742260}"/>
    <cellStyle name="Warning Text 31 4 4" xfId="22018" xr:uid="{2DF4A75D-EBA3-4436-94AF-55F1B3FFF626}"/>
    <cellStyle name="Warning Text 31 5" xfId="22019" xr:uid="{1C1273E9-EA07-4878-B370-989029D13252}"/>
    <cellStyle name="Warning Text 31 5 2" xfId="22020" xr:uid="{FB01CE52-419A-4A88-A31A-6033D48E9EFF}"/>
    <cellStyle name="Warning Text 31 5 2 2" xfId="22021" xr:uid="{F677309D-27F1-46E5-9590-3D25F9E64B28}"/>
    <cellStyle name="Warning Text 31 5 3" xfId="22022" xr:uid="{37E18956-975D-4AFD-9FF4-132D6BC383C7}"/>
    <cellStyle name="Warning Text 31 5 3 2" xfId="22023" xr:uid="{697BCE79-C38F-42BD-A5FB-845932ABE242}"/>
    <cellStyle name="Warning Text 31 5 4" xfId="22024" xr:uid="{FB043EEC-7B12-4A35-B96E-738174C180F3}"/>
    <cellStyle name="Warning Text 31 5 4 2" xfId="22025" xr:uid="{9294A9D3-DF1F-4B27-B26F-1AA858281734}"/>
    <cellStyle name="Warning Text 31 5 5" xfId="22026" xr:uid="{A1371536-03B7-4955-BCB2-91D19D89A7FE}"/>
    <cellStyle name="Warning Text 31 6" xfId="22027" xr:uid="{6BCA94CA-9EDF-4C83-BF5D-017331F0BD9C}"/>
    <cellStyle name="Warning Text 31 6 2" xfId="22028" xr:uid="{6BB957D3-1F2B-4A81-B211-D95A0620393F}"/>
    <cellStyle name="Warning Text 31 6 2 2" xfId="22029" xr:uid="{A75A7A8A-C271-444E-AC2D-76AC220FAF9B}"/>
    <cellStyle name="Warning Text 31 6 3" xfId="22030" xr:uid="{B6E33E4E-FA02-4C24-9971-1B54EFDD38EB}"/>
    <cellStyle name="Warning Text 31 6 3 2" xfId="22031" xr:uid="{D58E8739-4EF0-40AC-A5BF-5EAF8673C4D8}"/>
    <cellStyle name="Warning Text 31 6 4" xfId="22032" xr:uid="{95543C43-E0DD-4AD4-A427-76B48CFC6FB3}"/>
    <cellStyle name="Warning Text 31 7" xfId="22033" xr:uid="{F870FCEC-7654-4AD0-BB3C-6127ACD9ED69}"/>
    <cellStyle name="Warning Text 31 7 2" xfId="22034" xr:uid="{128A8E8A-1981-49D3-A1EF-CA4B341D19BA}"/>
    <cellStyle name="Warning Text 31 8" xfId="22035" xr:uid="{142C0300-330E-4ACD-A9AF-C7972BF4BEDD}"/>
    <cellStyle name="Warning Text 31 8 2" xfId="22036" xr:uid="{7C08B8A8-3CE6-4B22-99A6-03235A1DF93C}"/>
    <cellStyle name="Warning Text 31 9" xfId="22037" xr:uid="{02431121-9598-4F07-8AE3-B82F9F6057B7}"/>
    <cellStyle name="Warning Text 31 9 2" xfId="22038" xr:uid="{9C91977F-7AA2-4EE5-9766-9130E5B45A51}"/>
    <cellStyle name="Warning Text 32" xfId="3323" xr:uid="{00000000-0005-0000-0000-00009E120000}"/>
    <cellStyle name="Warning Text 32 10" xfId="22040" xr:uid="{D3B26AD9-3C6F-4420-A59A-D9F8FC068B30}"/>
    <cellStyle name="Warning Text 32 11" xfId="22041" xr:uid="{76D2511D-0FB8-442E-B708-DCAAA8826C3A}"/>
    <cellStyle name="Warning Text 32 12" xfId="22039" xr:uid="{2AA63B65-E727-4C39-8A0F-5835312950B3}"/>
    <cellStyle name="Warning Text 32 2" xfId="22042" xr:uid="{EBDF1AE9-46B3-416B-BFF1-35EDD4CC4498}"/>
    <cellStyle name="Warning Text 32 2 2" xfId="22043" xr:uid="{59E7746D-20F6-4EF1-9D53-83E293F7B12B}"/>
    <cellStyle name="Warning Text 32 2 2 2" xfId="22044" xr:uid="{183DD5D9-19C8-495C-8C55-83309143818A}"/>
    <cellStyle name="Warning Text 32 2 3" xfId="22045" xr:uid="{4C61BA8E-7F40-43C2-AFF8-C4D5D9AB312F}"/>
    <cellStyle name="Warning Text 32 2 3 2" xfId="22046" xr:uid="{A0851ABF-9D2D-45B3-BE45-64A31FC7DEC4}"/>
    <cellStyle name="Warning Text 32 2 4" xfId="22047" xr:uid="{C56C218E-EB61-41DF-94BB-291BA62023AC}"/>
    <cellStyle name="Warning Text 32 2 5" xfId="22048" xr:uid="{D12AE6C0-158B-441C-A777-9526B0B0B37F}"/>
    <cellStyle name="Warning Text 32 3" xfId="22049" xr:uid="{3B9F5002-CB9F-4D12-B6CF-FA30A9DC4485}"/>
    <cellStyle name="Warning Text 32 3 2" xfId="22050" xr:uid="{BC194FF9-51F6-42FC-BDBB-D8243D2F7258}"/>
    <cellStyle name="Warning Text 32 3 2 2" xfId="22051" xr:uid="{306F120D-8D81-4202-8F49-E1008D468498}"/>
    <cellStyle name="Warning Text 32 3 3" xfId="22052" xr:uid="{6D9D316B-EDBB-4352-8DF2-DACA5C1C0445}"/>
    <cellStyle name="Warning Text 32 3 3 2" xfId="22053" xr:uid="{6E7BB7A6-84EB-42FF-922F-9859EB0CED48}"/>
    <cellStyle name="Warning Text 32 3 4" xfId="22054" xr:uid="{F445E0AC-148E-45C0-B2B6-1D994BFE5975}"/>
    <cellStyle name="Warning Text 32 4" xfId="22055" xr:uid="{47D7722E-5E4A-46F1-A651-91D6AA7A8283}"/>
    <cellStyle name="Warning Text 32 4 2" xfId="22056" xr:uid="{1FA302D3-E9D3-49C5-9D6A-99148C7C0871}"/>
    <cellStyle name="Warning Text 32 4 2 2" xfId="22057" xr:uid="{DDBC0869-F406-4759-9AB9-48C80B165147}"/>
    <cellStyle name="Warning Text 32 4 3" xfId="22058" xr:uid="{79E52098-50F7-4B63-A074-084A434934AB}"/>
    <cellStyle name="Warning Text 32 4 3 2" xfId="22059" xr:uid="{3ED82874-6D5C-48B9-AB00-D1005E89BFBB}"/>
    <cellStyle name="Warning Text 32 4 4" xfId="22060" xr:uid="{76D6D72C-CA77-4BAD-9F46-40BB7088261A}"/>
    <cellStyle name="Warning Text 32 5" xfId="22061" xr:uid="{B7C66F25-019C-4891-95E2-88DA85A2C37B}"/>
    <cellStyle name="Warning Text 32 5 2" xfId="22062" xr:uid="{064DDAF7-E7BD-4B09-BE87-F9D491B5EA8A}"/>
    <cellStyle name="Warning Text 32 5 2 2" xfId="22063" xr:uid="{A560E683-5A64-4612-A23A-09ED5B3B8B0A}"/>
    <cellStyle name="Warning Text 32 5 3" xfId="22064" xr:uid="{3E89F297-84D4-4087-B6E1-49A0488BE61A}"/>
    <cellStyle name="Warning Text 32 5 3 2" xfId="22065" xr:uid="{00CE101B-EC3B-4C25-A8C8-9C8F040046EE}"/>
    <cellStyle name="Warning Text 32 5 4" xfId="22066" xr:uid="{F549BCE5-89F4-4F9C-BBC9-CA5A49C8F640}"/>
    <cellStyle name="Warning Text 32 5 4 2" xfId="22067" xr:uid="{83B8D3DD-6011-44CC-83E6-1BC56C05C302}"/>
    <cellStyle name="Warning Text 32 5 5" xfId="22068" xr:uid="{6461CE33-D2B7-4137-85CF-AAA0D03BE997}"/>
    <cellStyle name="Warning Text 32 6" xfId="22069" xr:uid="{FA931DC0-3DD0-4D18-B278-E62986AB4E70}"/>
    <cellStyle name="Warning Text 32 6 2" xfId="22070" xr:uid="{9660D987-454D-4EC2-BCC1-DDCF8A1E9BBD}"/>
    <cellStyle name="Warning Text 32 6 2 2" xfId="22071" xr:uid="{C778854D-5333-4741-8FFB-A3568297E427}"/>
    <cellStyle name="Warning Text 32 6 3" xfId="22072" xr:uid="{7FF0FAEE-0B00-470C-AC66-1E6E41B9E775}"/>
    <cellStyle name="Warning Text 32 6 3 2" xfId="22073" xr:uid="{34D1F9EC-3C9C-4C6D-A4E2-0D9200B9588C}"/>
    <cellStyle name="Warning Text 32 6 4" xfId="22074" xr:uid="{14D2D1F5-299F-4406-896B-826DD4B20213}"/>
    <cellStyle name="Warning Text 32 7" xfId="22075" xr:uid="{6BFA0B71-A5FF-47E1-8325-B5E3BEEC7355}"/>
    <cellStyle name="Warning Text 32 7 2" xfId="22076" xr:uid="{243AC6B3-F0B7-41F0-93EB-4B7CBD054B01}"/>
    <cellStyle name="Warning Text 32 8" xfId="22077" xr:uid="{C67FE8CA-C318-4E90-B284-041FCB5C4320}"/>
    <cellStyle name="Warning Text 32 8 2" xfId="22078" xr:uid="{A24DBEC8-42C7-443A-83A0-B66C165A6A0A}"/>
    <cellStyle name="Warning Text 32 9" xfId="22079" xr:uid="{2DFAA578-9304-40F0-A4E0-D0AF149D74AC}"/>
    <cellStyle name="Warning Text 32 9 2" xfId="22080" xr:uid="{1B7DCEE6-9A78-47EC-A1F1-CF1A694AC61C}"/>
    <cellStyle name="Warning Text 33" xfId="3324" xr:uid="{00000000-0005-0000-0000-00009F120000}"/>
    <cellStyle name="Warning Text 33 10" xfId="22082" xr:uid="{25765006-4A35-49DA-B751-55A42D274F3C}"/>
    <cellStyle name="Warning Text 33 11" xfId="22083" xr:uid="{95E1CFB5-8FFE-4691-96F5-C8AD2DBBBC71}"/>
    <cellStyle name="Warning Text 33 12" xfId="22081" xr:uid="{DF38B99D-EF36-402E-BBB5-84DA0A90BA04}"/>
    <cellStyle name="Warning Text 33 2" xfId="22084" xr:uid="{C5F789DF-E78D-4829-AE48-C95CF84036D0}"/>
    <cellStyle name="Warning Text 33 2 2" xfId="22085" xr:uid="{D30B4F5C-B844-441C-9D8E-A37801DD54F4}"/>
    <cellStyle name="Warning Text 33 2 2 2" xfId="22086" xr:uid="{E4A7F5D3-6BAA-4DE9-AD1B-84394A16B4D5}"/>
    <cellStyle name="Warning Text 33 2 3" xfId="22087" xr:uid="{0ACB6F1B-B2AD-47E5-94C4-7AA8F85072FA}"/>
    <cellStyle name="Warning Text 33 2 3 2" xfId="22088" xr:uid="{7624E275-9BE0-41C0-85F0-CFB69F20075A}"/>
    <cellStyle name="Warning Text 33 2 4" xfId="22089" xr:uid="{093E7B22-AA7D-45DD-93C0-36CA56A8416D}"/>
    <cellStyle name="Warning Text 33 2 5" xfId="22090" xr:uid="{3C9A9C53-3454-46D5-9243-BDFEB368ED3B}"/>
    <cellStyle name="Warning Text 33 3" xfId="22091" xr:uid="{327AB04E-DBE9-4D9C-8AD3-11BF9234D139}"/>
    <cellStyle name="Warning Text 33 3 2" xfId="22092" xr:uid="{0979EEF2-317A-4788-A296-92607D174406}"/>
    <cellStyle name="Warning Text 33 3 2 2" xfId="22093" xr:uid="{8551BFF9-EEA8-403E-9193-A2870E0AA5AD}"/>
    <cellStyle name="Warning Text 33 3 3" xfId="22094" xr:uid="{19428B1F-6402-43CE-B6AE-CAC02A022462}"/>
    <cellStyle name="Warning Text 33 3 3 2" xfId="22095" xr:uid="{D0348FA4-99F3-4AEA-8991-FEC27F529E8E}"/>
    <cellStyle name="Warning Text 33 3 4" xfId="22096" xr:uid="{6AECD6C5-5642-4124-96A8-67BA139E4CAE}"/>
    <cellStyle name="Warning Text 33 4" xfId="22097" xr:uid="{6DB4CA0A-D68E-44B9-95EB-16E165F10F0F}"/>
    <cellStyle name="Warning Text 33 4 2" xfId="22098" xr:uid="{A67DD6D4-1B82-4D35-BF9C-C9EF286D74F7}"/>
    <cellStyle name="Warning Text 33 4 2 2" xfId="22099" xr:uid="{9BCFE4B7-B4D8-431C-9BAC-BF091A00B7FC}"/>
    <cellStyle name="Warning Text 33 4 3" xfId="22100" xr:uid="{CE0E3816-B02E-4C24-B43B-ED717C978056}"/>
    <cellStyle name="Warning Text 33 4 3 2" xfId="22101" xr:uid="{737C3647-1480-4D01-95B6-6FB1BFE03AFD}"/>
    <cellStyle name="Warning Text 33 4 4" xfId="22102" xr:uid="{A142E2AE-B55E-487D-B41E-544745D74BAF}"/>
    <cellStyle name="Warning Text 33 5" xfId="22103" xr:uid="{D94F02E8-D634-4DF2-B885-75FE2F299D4A}"/>
    <cellStyle name="Warning Text 33 5 2" xfId="22104" xr:uid="{3CA4BAF1-57CC-48F1-AA92-546521B948B0}"/>
    <cellStyle name="Warning Text 33 5 2 2" xfId="22105" xr:uid="{55259816-5B23-4166-9B6D-8268A07E8771}"/>
    <cellStyle name="Warning Text 33 5 3" xfId="22106" xr:uid="{2DE942A6-7B2D-4CEB-8B2A-EB048EDA9544}"/>
    <cellStyle name="Warning Text 33 5 3 2" xfId="22107" xr:uid="{1754847D-70D6-4EF2-AB10-C02412633010}"/>
    <cellStyle name="Warning Text 33 5 4" xfId="22108" xr:uid="{28AF73D7-A8B9-4F59-9263-650A46C4B767}"/>
    <cellStyle name="Warning Text 33 5 4 2" xfId="22109" xr:uid="{1A514B61-9AB6-4FBF-ADBF-85C7EAB8BAE7}"/>
    <cellStyle name="Warning Text 33 5 5" xfId="22110" xr:uid="{6741CFF5-E55B-4F56-A133-3F3042C1EE00}"/>
    <cellStyle name="Warning Text 33 6" xfId="22111" xr:uid="{5FD75239-7B0D-458A-993B-EF5CBD773350}"/>
    <cellStyle name="Warning Text 33 6 2" xfId="22112" xr:uid="{4E395861-4A13-44C0-93B4-FAFDF6DC64EA}"/>
    <cellStyle name="Warning Text 33 6 2 2" xfId="22113" xr:uid="{920108F3-5A8C-461C-AA42-EB524D262A24}"/>
    <cellStyle name="Warning Text 33 6 3" xfId="22114" xr:uid="{5EB8F205-DA1F-4A76-AA40-9D090995BA4C}"/>
    <cellStyle name="Warning Text 33 6 3 2" xfId="22115" xr:uid="{F73FA997-A71B-4167-8CA1-28239B07868B}"/>
    <cellStyle name="Warning Text 33 6 4" xfId="22116" xr:uid="{A4C4B1BD-7CA4-4F1E-8F2B-F993B163DD1C}"/>
    <cellStyle name="Warning Text 33 7" xfId="22117" xr:uid="{98319F6D-7A5D-4141-B679-9F39D8EB9EA5}"/>
    <cellStyle name="Warning Text 33 7 2" xfId="22118" xr:uid="{A0FD72FD-A1F6-4CBB-8255-E10ADDC32FAC}"/>
    <cellStyle name="Warning Text 33 8" xfId="22119" xr:uid="{6C6B13F1-D82F-4544-BDF9-8936577A3E3F}"/>
    <cellStyle name="Warning Text 33 8 2" xfId="22120" xr:uid="{FBE556EE-CA79-47A9-8BDC-8D763A304C1F}"/>
    <cellStyle name="Warning Text 33 9" xfId="22121" xr:uid="{5E0C5E5F-95AB-4E1D-A086-3288B267BE2F}"/>
    <cellStyle name="Warning Text 33 9 2" xfId="22122" xr:uid="{ECCFD5A4-1562-4E16-A59C-86CF4545024B}"/>
    <cellStyle name="Warning Text 34" xfId="3325" xr:uid="{00000000-0005-0000-0000-0000A0120000}"/>
    <cellStyle name="Warning Text 34 10" xfId="22124" xr:uid="{A9EACBBF-EA51-424D-A3B7-102BD8EF8E61}"/>
    <cellStyle name="Warning Text 34 11" xfId="22125" xr:uid="{209C2711-0984-4242-9A80-93FED4FB84C1}"/>
    <cellStyle name="Warning Text 34 12" xfId="22123" xr:uid="{AD9F623F-C6B8-4E61-BA96-C805452753BB}"/>
    <cellStyle name="Warning Text 34 2" xfId="22126" xr:uid="{ABC619B9-072A-4707-B2A2-2FD58719B1FC}"/>
    <cellStyle name="Warning Text 34 2 2" xfId="22127" xr:uid="{2F59A3A6-1359-4975-9831-BC93BBD7FFAE}"/>
    <cellStyle name="Warning Text 34 2 2 2" xfId="22128" xr:uid="{A03B4A28-7A84-429C-99ED-BA846BFC5A12}"/>
    <cellStyle name="Warning Text 34 2 3" xfId="22129" xr:uid="{34C0A2EF-ED8B-4919-ADE3-699084ECEAB9}"/>
    <cellStyle name="Warning Text 34 2 3 2" xfId="22130" xr:uid="{D3EF3EE2-BA4B-4021-94EB-A3935DA83674}"/>
    <cellStyle name="Warning Text 34 2 4" xfId="22131" xr:uid="{3839FFD8-7D7A-4A86-ACC7-251F773D9660}"/>
    <cellStyle name="Warning Text 34 2 5" xfId="22132" xr:uid="{835FF33E-8B53-4769-97F9-07FAC815EA35}"/>
    <cellStyle name="Warning Text 34 3" xfId="22133" xr:uid="{6722B108-997C-4A9F-A97C-0E7403DA3DE3}"/>
    <cellStyle name="Warning Text 34 3 2" xfId="22134" xr:uid="{A2B1009D-5DC4-4132-B284-4281F778694D}"/>
    <cellStyle name="Warning Text 34 3 2 2" xfId="22135" xr:uid="{E2A34026-4E6A-461A-9757-1FE9DCCAF183}"/>
    <cellStyle name="Warning Text 34 3 3" xfId="22136" xr:uid="{CC589E5E-5904-4C42-A531-9A819CBA870A}"/>
    <cellStyle name="Warning Text 34 3 3 2" xfId="22137" xr:uid="{B8EBF4B1-B7CF-460B-A92A-1953AD439F92}"/>
    <cellStyle name="Warning Text 34 3 4" xfId="22138" xr:uid="{F8DA9DA5-EC3E-48AA-AA39-1FD6C4920BF6}"/>
    <cellStyle name="Warning Text 34 4" xfId="22139" xr:uid="{C5C5382C-0B5F-4ACB-BB1F-D69E56E8C727}"/>
    <cellStyle name="Warning Text 34 4 2" xfId="22140" xr:uid="{82DE534C-D86F-4634-8F7D-02BB16D9FC83}"/>
    <cellStyle name="Warning Text 34 4 2 2" xfId="22141" xr:uid="{CBCCA67B-FE45-45B0-97E2-CA4BB5A2CDCF}"/>
    <cellStyle name="Warning Text 34 4 3" xfId="22142" xr:uid="{D717C8CF-92B5-46FF-B373-F4899E17A1EF}"/>
    <cellStyle name="Warning Text 34 4 3 2" xfId="22143" xr:uid="{E2D575B3-BCCB-4DAD-AF3E-76184F29A5DF}"/>
    <cellStyle name="Warning Text 34 4 4" xfId="22144" xr:uid="{9A18A562-9A16-44F0-AABA-1F1ED8216D8A}"/>
    <cellStyle name="Warning Text 34 5" xfId="22145" xr:uid="{104BC621-4D12-42AC-BDC9-CF045DA2CE15}"/>
    <cellStyle name="Warning Text 34 5 2" xfId="22146" xr:uid="{75E4A205-BEAF-44EC-911C-60FC163E9B6A}"/>
    <cellStyle name="Warning Text 34 5 2 2" xfId="22147" xr:uid="{ADC24FD3-AC60-434D-95C8-8D4C84C018AB}"/>
    <cellStyle name="Warning Text 34 5 3" xfId="22148" xr:uid="{501AC104-9906-4570-A4EE-1158D0EF53A2}"/>
    <cellStyle name="Warning Text 34 5 3 2" xfId="22149" xr:uid="{E67B1C15-7707-4477-A846-5D9C255BAE2F}"/>
    <cellStyle name="Warning Text 34 5 4" xfId="22150" xr:uid="{6F768AF6-F7F1-465C-9DBC-A7A7DA5DFBE8}"/>
    <cellStyle name="Warning Text 34 5 4 2" xfId="22151" xr:uid="{B510FA28-000D-4542-B3FE-F52BD8EDA95C}"/>
    <cellStyle name="Warning Text 34 5 5" xfId="22152" xr:uid="{1BEADF88-F237-477F-B7C4-B8AB1743D9B2}"/>
    <cellStyle name="Warning Text 34 6" xfId="22153" xr:uid="{4258C42E-0F6C-45D5-A441-1FC5C257DA76}"/>
    <cellStyle name="Warning Text 34 6 2" xfId="22154" xr:uid="{F68A179C-9502-4ABA-9397-18299FC857AD}"/>
    <cellStyle name="Warning Text 34 6 2 2" xfId="22155" xr:uid="{B10DD4F9-B79E-4324-B260-6504F7293F35}"/>
    <cellStyle name="Warning Text 34 6 3" xfId="22156" xr:uid="{AAFDE61B-5AB7-42CC-B532-A906FE9CF008}"/>
    <cellStyle name="Warning Text 34 6 3 2" xfId="22157" xr:uid="{BD0C63CF-6638-4057-9BBE-A767963157D4}"/>
    <cellStyle name="Warning Text 34 6 4" xfId="22158" xr:uid="{0C87135A-68E9-4A9A-81F7-C09686903A1C}"/>
    <cellStyle name="Warning Text 34 7" xfId="22159" xr:uid="{307E773D-A4AC-4129-B3BF-8B03884E577D}"/>
    <cellStyle name="Warning Text 34 7 2" xfId="22160" xr:uid="{F595B0B4-FA12-47D4-9AEC-1B951ABED783}"/>
    <cellStyle name="Warning Text 34 8" xfId="22161" xr:uid="{C00B8D2C-3839-4EDA-83D1-7AAC6068B4CF}"/>
    <cellStyle name="Warning Text 34 8 2" xfId="22162" xr:uid="{FD81F6CC-EF4D-407F-805B-26CAA0710D08}"/>
    <cellStyle name="Warning Text 34 9" xfId="22163" xr:uid="{B3A47D83-9DD4-4A23-B4AF-2A5326775F21}"/>
    <cellStyle name="Warning Text 34 9 2" xfId="22164" xr:uid="{AB50B4DF-4B06-4DD5-8E0E-0CDA080F21C7}"/>
    <cellStyle name="Warning Text 35" xfId="3326" xr:uid="{00000000-0005-0000-0000-0000A1120000}"/>
    <cellStyle name="Warning Text 35 10" xfId="22166" xr:uid="{1AE72054-5A16-42F2-BF1A-113D73BBF7DB}"/>
    <cellStyle name="Warning Text 35 11" xfId="22167" xr:uid="{7D1A4E5A-FD38-4CD9-ACDC-4F54F4621E6E}"/>
    <cellStyle name="Warning Text 35 12" xfId="22165" xr:uid="{2455EE0B-178E-409B-9D61-976C3A3C4F65}"/>
    <cellStyle name="Warning Text 35 2" xfId="22168" xr:uid="{21ED1B11-D7F9-4E0F-9E64-BA8B5E05ABA6}"/>
    <cellStyle name="Warning Text 35 2 2" xfId="22169" xr:uid="{4E0F5892-66B8-4D52-8531-0F31B4D18259}"/>
    <cellStyle name="Warning Text 35 2 2 2" xfId="22170" xr:uid="{16C38148-653D-4C47-B29A-6640320E155E}"/>
    <cellStyle name="Warning Text 35 2 3" xfId="22171" xr:uid="{B0304539-2781-49F9-BA6A-484C14169685}"/>
    <cellStyle name="Warning Text 35 2 3 2" xfId="22172" xr:uid="{0CB6F011-B9D1-4418-8094-55EB801285C0}"/>
    <cellStyle name="Warning Text 35 2 4" xfId="22173" xr:uid="{FCF4C68A-E056-4ADE-A2AA-C0943D290807}"/>
    <cellStyle name="Warning Text 35 2 5" xfId="22174" xr:uid="{F652E25F-C502-4FDB-B572-29A54268D9A7}"/>
    <cellStyle name="Warning Text 35 3" xfId="22175" xr:uid="{5B351016-D4E9-45E2-83FF-0F11A63D8619}"/>
    <cellStyle name="Warning Text 35 3 2" xfId="22176" xr:uid="{E23AFC8D-488B-4B39-9813-22277190566E}"/>
    <cellStyle name="Warning Text 35 3 2 2" xfId="22177" xr:uid="{4F2522BC-4BDE-4A09-AE48-E191B6D9F9FD}"/>
    <cellStyle name="Warning Text 35 3 3" xfId="22178" xr:uid="{961A3912-CFDF-40E8-B954-4D7FCFB49556}"/>
    <cellStyle name="Warning Text 35 3 3 2" xfId="22179" xr:uid="{D1017730-691E-4F23-9BF3-2AB9280EB6D5}"/>
    <cellStyle name="Warning Text 35 3 4" xfId="22180" xr:uid="{26F9B7FD-E63F-41C7-AB21-72133D7EFB0B}"/>
    <cellStyle name="Warning Text 35 4" xfId="22181" xr:uid="{DB7BF63A-AFE8-4736-9146-495EC6ACA516}"/>
    <cellStyle name="Warning Text 35 4 2" xfId="22182" xr:uid="{FAC5432B-2D86-4C63-A462-5D910E10D806}"/>
    <cellStyle name="Warning Text 35 4 2 2" xfId="22183" xr:uid="{31E8EA9F-A09F-42C8-BCFE-5F8E7CD27BBD}"/>
    <cellStyle name="Warning Text 35 4 3" xfId="22184" xr:uid="{ED7CD318-678C-430C-BE75-EEBA9B46925F}"/>
    <cellStyle name="Warning Text 35 4 3 2" xfId="22185" xr:uid="{EB3610B0-FE21-45B0-B8B7-CA20992E38FD}"/>
    <cellStyle name="Warning Text 35 4 4" xfId="22186" xr:uid="{A3B73732-6C4D-4AA8-AD5D-2D14B762876C}"/>
    <cellStyle name="Warning Text 35 5" xfId="22187" xr:uid="{12DC7791-0044-4715-AC50-48854A94531F}"/>
    <cellStyle name="Warning Text 35 5 2" xfId="22188" xr:uid="{6AB533A3-C1AA-498C-BB74-7345204D73E4}"/>
    <cellStyle name="Warning Text 35 5 2 2" xfId="22189" xr:uid="{89C08DB1-45CB-4894-A618-1BFFDE3B0CB1}"/>
    <cellStyle name="Warning Text 35 5 3" xfId="22190" xr:uid="{ADC21B43-A711-4A09-BB9F-4F6CA8414497}"/>
    <cellStyle name="Warning Text 35 5 3 2" xfId="22191" xr:uid="{F9537F0B-6C36-4736-B2B4-51EF8230BF1F}"/>
    <cellStyle name="Warning Text 35 5 4" xfId="22192" xr:uid="{BF9C505D-DA0B-4196-8DF5-490BF2834108}"/>
    <cellStyle name="Warning Text 35 5 4 2" xfId="22193" xr:uid="{9FE44273-CC0D-476B-A62B-91BCEF2BFEDB}"/>
    <cellStyle name="Warning Text 35 5 5" xfId="22194" xr:uid="{08B4DA02-974B-4F9D-89D2-C36F7EECF2BF}"/>
    <cellStyle name="Warning Text 35 6" xfId="22195" xr:uid="{F00FBC98-5697-443B-90EC-3E4931756EF8}"/>
    <cellStyle name="Warning Text 35 6 2" xfId="22196" xr:uid="{58CB77C7-D0B2-4950-B22B-2EE9CE725055}"/>
    <cellStyle name="Warning Text 35 6 2 2" xfId="22197" xr:uid="{591EF9FA-A19A-4868-ADDA-7BB0CEA88DC4}"/>
    <cellStyle name="Warning Text 35 6 3" xfId="22198" xr:uid="{015C1CB1-BDEE-4A7F-94A9-B0A7B1047B2E}"/>
    <cellStyle name="Warning Text 35 6 3 2" xfId="22199" xr:uid="{FE0604E9-F6EC-41D9-A4A1-B40C1F6DB054}"/>
    <cellStyle name="Warning Text 35 6 4" xfId="22200" xr:uid="{8E0380B5-CE83-4900-9078-2B18E64DA1DD}"/>
    <cellStyle name="Warning Text 35 7" xfId="22201" xr:uid="{94911E07-B50C-4DBA-8037-8C44C7FF9149}"/>
    <cellStyle name="Warning Text 35 7 2" xfId="22202" xr:uid="{B8FB2155-EE8E-4F72-8563-F4E39085720C}"/>
    <cellStyle name="Warning Text 35 8" xfId="22203" xr:uid="{59CC36EF-667F-45FD-9620-17B13285CB45}"/>
    <cellStyle name="Warning Text 35 8 2" xfId="22204" xr:uid="{BB6D318B-5995-4439-B867-3395CC9DCEB2}"/>
    <cellStyle name="Warning Text 35 9" xfId="22205" xr:uid="{5FAACCC6-43E9-4378-BF7B-6F8B96BC136A}"/>
    <cellStyle name="Warning Text 35 9 2" xfId="22206" xr:uid="{192DAC46-0462-440A-A026-00F98E2AC0AC}"/>
    <cellStyle name="Warning Text 36" xfId="3327" xr:uid="{00000000-0005-0000-0000-0000A2120000}"/>
    <cellStyle name="Warning Text 36 10" xfId="22208" xr:uid="{C448C70A-F387-4CB4-B649-2845E5388AF2}"/>
    <cellStyle name="Warning Text 36 11" xfId="22209" xr:uid="{9665AFEE-D5BE-47F6-BF51-C952D22B7003}"/>
    <cellStyle name="Warning Text 36 12" xfId="22207" xr:uid="{45AF247F-92D8-4985-85C2-7507870BA845}"/>
    <cellStyle name="Warning Text 36 2" xfId="22210" xr:uid="{C3A24FBB-ECFE-44A0-89E5-D766B494ED5C}"/>
    <cellStyle name="Warning Text 36 2 2" xfId="22211" xr:uid="{427E2053-FA0D-4BAD-8195-401C374AC776}"/>
    <cellStyle name="Warning Text 36 2 2 2" xfId="22212" xr:uid="{FEFB3798-C4BD-4E84-8654-26F7CEFC8323}"/>
    <cellStyle name="Warning Text 36 2 3" xfId="22213" xr:uid="{5398CC0E-D37C-409B-8DB0-41A2763D4634}"/>
    <cellStyle name="Warning Text 36 2 3 2" xfId="22214" xr:uid="{3F6F387B-CD85-4FA4-AE65-84D626FBF004}"/>
    <cellStyle name="Warning Text 36 2 4" xfId="22215" xr:uid="{9FE95DC1-6DA1-40C1-84D6-C8D7F79C5A6B}"/>
    <cellStyle name="Warning Text 36 2 5" xfId="22216" xr:uid="{4140D09D-F50E-46F6-BE85-23EB525835C4}"/>
    <cellStyle name="Warning Text 36 3" xfId="22217" xr:uid="{5E5DFF9D-669A-4896-B16C-44903883CF9A}"/>
    <cellStyle name="Warning Text 36 3 2" xfId="22218" xr:uid="{227B4A9B-FC74-40E4-ADD2-E8C8A54E7403}"/>
    <cellStyle name="Warning Text 36 3 2 2" xfId="22219" xr:uid="{9D1F2152-3FA5-4910-8D99-1404839F6474}"/>
    <cellStyle name="Warning Text 36 3 3" xfId="22220" xr:uid="{D13CAE63-2B5E-41C0-9775-ACBDB9B64A2B}"/>
    <cellStyle name="Warning Text 36 3 3 2" xfId="22221" xr:uid="{AECC4C5C-3801-4E7B-8C4E-D7FE33B01205}"/>
    <cellStyle name="Warning Text 36 3 4" xfId="22222" xr:uid="{386A3A06-22F7-4F89-B7C6-E094506834F2}"/>
    <cellStyle name="Warning Text 36 4" xfId="22223" xr:uid="{2E5DE142-BDC9-4EFC-827B-E3C1FEE05D45}"/>
    <cellStyle name="Warning Text 36 4 2" xfId="22224" xr:uid="{6081D26F-EDD3-458D-BA9C-739855567B96}"/>
    <cellStyle name="Warning Text 36 4 2 2" xfId="22225" xr:uid="{0CD95025-36D9-444D-8003-AD84F52A1036}"/>
    <cellStyle name="Warning Text 36 4 3" xfId="22226" xr:uid="{84EC7FE4-B8DF-4002-B5A7-4227EFF12F55}"/>
    <cellStyle name="Warning Text 36 4 3 2" xfId="22227" xr:uid="{EDDCC955-CCCB-4010-8E92-461A0D9D03BD}"/>
    <cellStyle name="Warning Text 36 4 4" xfId="22228" xr:uid="{52CA55DC-21BD-4A31-AA76-ACE84A951A6F}"/>
    <cellStyle name="Warning Text 36 5" xfId="22229" xr:uid="{B4F826AE-082E-41C7-B153-01F8351D6517}"/>
    <cellStyle name="Warning Text 36 5 2" xfId="22230" xr:uid="{8C451827-CC4A-4E72-91A5-06188668EA4E}"/>
    <cellStyle name="Warning Text 36 5 2 2" xfId="22231" xr:uid="{AC3151AD-97E1-4D71-9222-C9DD34AE2F7C}"/>
    <cellStyle name="Warning Text 36 5 3" xfId="22232" xr:uid="{6A7C79F0-F0D9-4259-8F92-618BD2A3E370}"/>
    <cellStyle name="Warning Text 36 5 3 2" xfId="22233" xr:uid="{AF44CD39-EEAE-4AD6-A8B9-71BF9A07B24B}"/>
    <cellStyle name="Warning Text 36 5 4" xfId="22234" xr:uid="{7CB1D527-D91E-433A-920E-285D83CC2280}"/>
    <cellStyle name="Warning Text 36 5 4 2" xfId="22235" xr:uid="{B38A8C43-A0A1-4415-AD48-B42347E2E1D0}"/>
    <cellStyle name="Warning Text 36 5 5" xfId="22236" xr:uid="{44B0700B-670C-4F43-92AE-D32361118058}"/>
    <cellStyle name="Warning Text 36 6" xfId="22237" xr:uid="{C85D5C08-89BC-4218-A986-D629C136E521}"/>
    <cellStyle name="Warning Text 36 6 2" xfId="22238" xr:uid="{E3A8B493-AFFB-4DA5-8718-EDD4C05C9F7E}"/>
    <cellStyle name="Warning Text 36 6 2 2" xfId="22239" xr:uid="{903547B4-A0EB-46EA-9754-B5A39E0E9FBB}"/>
    <cellStyle name="Warning Text 36 6 3" xfId="22240" xr:uid="{28CA46A0-DED2-4EA7-A0AE-AC9FC8506E9B}"/>
    <cellStyle name="Warning Text 36 6 3 2" xfId="22241" xr:uid="{CF3416DF-A130-43FD-B7BA-E5F618400214}"/>
    <cellStyle name="Warning Text 36 6 4" xfId="22242" xr:uid="{4E77B367-5C61-4866-AC14-FAF0FB23CAE7}"/>
    <cellStyle name="Warning Text 36 7" xfId="22243" xr:uid="{A0D90581-B7A9-477B-81F7-BE3A51F075F9}"/>
    <cellStyle name="Warning Text 36 7 2" xfId="22244" xr:uid="{4CB51AE3-8BCA-48D2-ACBD-6D8185ACFB5F}"/>
    <cellStyle name="Warning Text 36 8" xfId="22245" xr:uid="{1B850E90-8895-44A3-B1C2-F7B02918ECA7}"/>
    <cellStyle name="Warning Text 36 8 2" xfId="22246" xr:uid="{678B83BB-0044-4EFF-8A59-821F28E0F131}"/>
    <cellStyle name="Warning Text 36 9" xfId="22247" xr:uid="{3D33F52F-E5F6-4590-A8BB-3846B35739DE}"/>
    <cellStyle name="Warning Text 36 9 2" xfId="22248" xr:uid="{62F6A3C0-7D7F-42F4-9B57-1446789DC65C}"/>
    <cellStyle name="Warning Text 37" xfId="3328" xr:uid="{00000000-0005-0000-0000-0000A3120000}"/>
    <cellStyle name="Warning Text 37 10" xfId="22250" xr:uid="{FC9B4F0D-537E-4FEF-A550-3EE0D0FD0B3E}"/>
    <cellStyle name="Warning Text 37 11" xfId="22251" xr:uid="{B863F787-273E-4041-A0B4-CE67D2CB72BD}"/>
    <cellStyle name="Warning Text 37 12" xfId="22249" xr:uid="{6CC250A0-013A-439E-9D1E-7259D4C0B5CB}"/>
    <cellStyle name="Warning Text 37 2" xfId="22252" xr:uid="{44A625FD-88EA-4C99-8D1D-7C49C9A40E67}"/>
    <cellStyle name="Warning Text 37 2 2" xfId="22253" xr:uid="{998706DB-7AAC-4443-92D9-226B3FD1220C}"/>
    <cellStyle name="Warning Text 37 2 2 2" xfId="22254" xr:uid="{0905B33A-B890-4A18-97A6-AC030F83E849}"/>
    <cellStyle name="Warning Text 37 2 3" xfId="22255" xr:uid="{36BE769A-804E-40E5-AF8B-828FF698F6FB}"/>
    <cellStyle name="Warning Text 37 2 3 2" xfId="22256" xr:uid="{DA86EA9D-2666-4067-BEB6-C91ED0259CBD}"/>
    <cellStyle name="Warning Text 37 2 4" xfId="22257" xr:uid="{FB29BD01-00C7-406F-B6F0-A2F5997395F3}"/>
    <cellStyle name="Warning Text 37 2 5" xfId="22258" xr:uid="{EEE67703-2F1E-4D56-B211-B3DCFBE9EC2C}"/>
    <cellStyle name="Warning Text 37 3" xfId="22259" xr:uid="{95D17194-8C3B-4D54-A990-B93234531EB4}"/>
    <cellStyle name="Warning Text 37 3 2" xfId="22260" xr:uid="{ED35D9AC-9B44-4170-B90B-B33E7E8C987D}"/>
    <cellStyle name="Warning Text 37 3 2 2" xfId="22261" xr:uid="{E16F5AF2-F87F-4278-8C13-BA8ECD8B8C4A}"/>
    <cellStyle name="Warning Text 37 3 3" xfId="22262" xr:uid="{EA242B6D-F5AA-4B0E-9AB2-A9B62B04E792}"/>
    <cellStyle name="Warning Text 37 3 3 2" xfId="22263" xr:uid="{DEE3FA8F-DE41-4ADD-ACAA-13A1E916E62F}"/>
    <cellStyle name="Warning Text 37 3 4" xfId="22264" xr:uid="{EDD7EB29-3F56-48A5-9D26-69EEE8364997}"/>
    <cellStyle name="Warning Text 37 4" xfId="22265" xr:uid="{33287467-C998-438E-8F18-0F6B857766B1}"/>
    <cellStyle name="Warning Text 37 4 2" xfId="22266" xr:uid="{45691756-4B8D-4AF7-90E7-86E334E671C9}"/>
    <cellStyle name="Warning Text 37 4 2 2" xfId="22267" xr:uid="{D3F456AC-0D6F-4D70-89AB-27836DD3E52D}"/>
    <cellStyle name="Warning Text 37 4 3" xfId="22268" xr:uid="{964F1A78-8C94-4F8C-BDFB-06E3806F82E7}"/>
    <cellStyle name="Warning Text 37 4 3 2" xfId="22269" xr:uid="{4BD713EF-76C3-4D3B-B8CF-56D4DCF4994F}"/>
    <cellStyle name="Warning Text 37 4 4" xfId="22270" xr:uid="{A787DD0E-25F8-41DD-AEAC-E5CEE6FF24B9}"/>
    <cellStyle name="Warning Text 37 5" xfId="22271" xr:uid="{5D1034D7-E752-4DC9-8E0F-2EA0BA1F622D}"/>
    <cellStyle name="Warning Text 37 5 2" xfId="22272" xr:uid="{A51F872F-E6B5-497E-ADF3-FF9AB087BA8D}"/>
    <cellStyle name="Warning Text 37 5 2 2" xfId="22273" xr:uid="{25F4B9C3-2946-46F3-A5E7-6F77AB9B11A1}"/>
    <cellStyle name="Warning Text 37 5 3" xfId="22274" xr:uid="{F5910A58-5D0E-42B7-862A-D9E652D34FD2}"/>
    <cellStyle name="Warning Text 37 5 3 2" xfId="22275" xr:uid="{D32C9E51-9BF4-4F76-B7DF-BCD1E83836A7}"/>
    <cellStyle name="Warning Text 37 5 4" xfId="22276" xr:uid="{076D83C8-868B-45B0-8C49-688D3FFCA2B2}"/>
    <cellStyle name="Warning Text 37 5 4 2" xfId="22277" xr:uid="{EFAB2E90-6AA2-4E54-A3EE-9580EBACBE05}"/>
    <cellStyle name="Warning Text 37 5 5" xfId="22278" xr:uid="{B3525696-F465-453B-88C4-746C47FF617B}"/>
    <cellStyle name="Warning Text 37 6" xfId="22279" xr:uid="{1F02F2EE-4DA6-46B4-B27D-EF5318FF1A40}"/>
    <cellStyle name="Warning Text 37 6 2" xfId="22280" xr:uid="{9AA81D19-2B68-4883-831B-557C52C46D45}"/>
    <cellStyle name="Warning Text 37 6 2 2" xfId="22281" xr:uid="{826DD68C-46A6-4A31-84BF-4688ACDD232D}"/>
    <cellStyle name="Warning Text 37 6 3" xfId="22282" xr:uid="{521D0F17-7CDE-4B63-9FB4-DE5E0D7998E4}"/>
    <cellStyle name="Warning Text 37 6 3 2" xfId="22283" xr:uid="{6A5B5203-1ECB-404B-AC0E-37D7A66381B4}"/>
    <cellStyle name="Warning Text 37 6 4" xfId="22284" xr:uid="{0D3A2BEC-C4E1-4E2E-B932-9637C576F97C}"/>
    <cellStyle name="Warning Text 37 7" xfId="22285" xr:uid="{C5AA8A32-5248-40CC-BCE2-AD97FF4E5438}"/>
    <cellStyle name="Warning Text 37 7 2" xfId="22286" xr:uid="{B21C2C4C-C78B-4A0A-A3D6-A001713514F4}"/>
    <cellStyle name="Warning Text 37 8" xfId="22287" xr:uid="{D9672BE7-C2DB-458D-9D1B-3D722FE6708A}"/>
    <cellStyle name="Warning Text 37 8 2" xfId="22288" xr:uid="{B6FF8F92-2463-449C-861A-C32251480272}"/>
    <cellStyle name="Warning Text 37 9" xfId="22289" xr:uid="{1D8EC352-F712-4F5C-9CB0-5F234C46627B}"/>
    <cellStyle name="Warning Text 37 9 2" xfId="22290" xr:uid="{117DC2AD-931E-4A18-9DF8-D655EDA198D0}"/>
    <cellStyle name="Warning Text 38" xfId="3329" xr:uid="{00000000-0005-0000-0000-0000A4120000}"/>
    <cellStyle name="Warning Text 38 10" xfId="22292" xr:uid="{174305E0-50F5-466C-9635-59CCAD7BFF36}"/>
    <cellStyle name="Warning Text 38 11" xfId="22293" xr:uid="{D800ACF7-DB6B-458C-96DD-209718AE6663}"/>
    <cellStyle name="Warning Text 38 12" xfId="22291" xr:uid="{CD3048CA-589B-45F8-B6CE-F2AA4DF6A3E7}"/>
    <cellStyle name="Warning Text 38 2" xfId="22294" xr:uid="{F435FACC-3AA6-4EBF-8E02-2892178D8521}"/>
    <cellStyle name="Warning Text 38 2 2" xfId="22295" xr:uid="{7D7F034C-C33E-4370-ACCC-734C4A2F2747}"/>
    <cellStyle name="Warning Text 38 2 2 2" xfId="22296" xr:uid="{020BBC11-0E11-4795-9A7B-25E8A3A2A0C8}"/>
    <cellStyle name="Warning Text 38 2 3" xfId="22297" xr:uid="{E7C09402-655E-40DA-B047-FE3CBC4BC12F}"/>
    <cellStyle name="Warning Text 38 2 3 2" xfId="22298" xr:uid="{B2EAF1F9-5A56-4A13-B6DE-D8FFAD8553CD}"/>
    <cellStyle name="Warning Text 38 2 4" xfId="22299" xr:uid="{8D5FA84D-964E-46C3-8D76-687264321F12}"/>
    <cellStyle name="Warning Text 38 2 5" xfId="22300" xr:uid="{E9E7B44E-BDFA-4943-8055-A5B5C6CE5423}"/>
    <cellStyle name="Warning Text 38 3" xfId="22301" xr:uid="{F20732B4-E28E-45BE-8C80-F82D55DE9493}"/>
    <cellStyle name="Warning Text 38 3 2" xfId="22302" xr:uid="{9B49AC9E-F765-422E-92B7-75B3C0B167F5}"/>
    <cellStyle name="Warning Text 38 3 2 2" xfId="22303" xr:uid="{4FE022AB-A149-41DB-8A8E-9C57FCD10B81}"/>
    <cellStyle name="Warning Text 38 3 3" xfId="22304" xr:uid="{ACECCA65-7176-4226-B9BE-D68581E3A64E}"/>
    <cellStyle name="Warning Text 38 3 3 2" xfId="22305" xr:uid="{344C2EF6-4785-4F8C-BF27-5188FCAD66D8}"/>
    <cellStyle name="Warning Text 38 3 4" xfId="22306" xr:uid="{CA893352-A9F7-4D26-8189-81A780CB9FAC}"/>
    <cellStyle name="Warning Text 38 4" xfId="22307" xr:uid="{250C6D9B-3EFA-4364-BBA3-205289647F96}"/>
    <cellStyle name="Warning Text 38 4 2" xfId="22308" xr:uid="{8AE6925E-3411-48B8-A2D1-6377A0090681}"/>
    <cellStyle name="Warning Text 38 4 2 2" xfId="22309" xr:uid="{4E971D7B-20B4-4784-B26D-AE2020BE06C1}"/>
    <cellStyle name="Warning Text 38 4 3" xfId="22310" xr:uid="{C9AF5025-02A7-4BC4-B0E1-9512C690185F}"/>
    <cellStyle name="Warning Text 38 4 3 2" xfId="22311" xr:uid="{ED89C086-B762-46D5-B4FD-D57E34E17A87}"/>
    <cellStyle name="Warning Text 38 4 4" xfId="22312" xr:uid="{1726C921-B705-4722-AE1F-5B6842CE04E2}"/>
    <cellStyle name="Warning Text 38 5" xfId="22313" xr:uid="{E09810E5-C129-4184-B129-96A77E5B3B15}"/>
    <cellStyle name="Warning Text 38 5 2" xfId="22314" xr:uid="{B9DE3EF4-347A-4B98-BEC3-4276DB2310B3}"/>
    <cellStyle name="Warning Text 38 5 2 2" xfId="22315" xr:uid="{2BB667E8-D194-46C3-90EA-DC4F0D74789C}"/>
    <cellStyle name="Warning Text 38 5 3" xfId="22316" xr:uid="{138161BD-D620-4477-98B3-43C8E39D0B6F}"/>
    <cellStyle name="Warning Text 38 5 3 2" xfId="22317" xr:uid="{82DD6244-91A9-4376-994F-90F9F3461753}"/>
    <cellStyle name="Warning Text 38 5 4" xfId="22318" xr:uid="{653DCE9A-BF74-4B2E-BB05-D5FF805F68CE}"/>
    <cellStyle name="Warning Text 38 5 4 2" xfId="22319" xr:uid="{B149BC96-24E6-40EB-AF9A-0F403E19ED5D}"/>
    <cellStyle name="Warning Text 38 5 5" xfId="22320" xr:uid="{7292D078-41ED-40AE-BD55-EB61552365BD}"/>
    <cellStyle name="Warning Text 38 6" xfId="22321" xr:uid="{A1DC414D-A838-4D20-BA87-F0CF4BC9E813}"/>
    <cellStyle name="Warning Text 38 6 2" xfId="22322" xr:uid="{E89F46F9-9ED4-49B7-89F9-B4D362833F1B}"/>
    <cellStyle name="Warning Text 38 6 2 2" xfId="22323" xr:uid="{62BFA0E0-C8BA-4F3A-8EEE-1FB77B394167}"/>
    <cellStyle name="Warning Text 38 6 3" xfId="22324" xr:uid="{013DDB75-30A3-4453-B5B8-C947CD584097}"/>
    <cellStyle name="Warning Text 38 6 3 2" xfId="22325" xr:uid="{A7EDC066-3F39-465A-920B-FBCDB74738A5}"/>
    <cellStyle name="Warning Text 38 6 4" xfId="22326" xr:uid="{78635E3E-D55D-426B-A222-62205D459E32}"/>
    <cellStyle name="Warning Text 38 7" xfId="22327" xr:uid="{1175C900-FF86-4B34-89CC-24A4F8A39841}"/>
    <cellStyle name="Warning Text 38 7 2" xfId="22328" xr:uid="{0DA9CC6F-5F34-4C06-A2E9-4465B4326CE9}"/>
    <cellStyle name="Warning Text 38 8" xfId="22329" xr:uid="{37CA0CAA-1F5B-4DCB-B172-F2872C6B5268}"/>
    <cellStyle name="Warning Text 38 8 2" xfId="22330" xr:uid="{FE0DC53F-2D59-41E2-A1C6-25ED2633EFB2}"/>
    <cellStyle name="Warning Text 38 9" xfId="22331" xr:uid="{C3ADCD5B-358D-4748-AE3E-7B2ABC023BF7}"/>
    <cellStyle name="Warning Text 38 9 2" xfId="22332" xr:uid="{4CE9E111-2911-4976-B8D6-92D24120B77B}"/>
    <cellStyle name="Warning Text 39" xfId="3330" xr:uid="{00000000-0005-0000-0000-0000A5120000}"/>
    <cellStyle name="Warning Text 39 10" xfId="22334" xr:uid="{EB35D3EB-EB31-462F-9BD3-04DE0B950599}"/>
    <cellStyle name="Warning Text 39 11" xfId="22335" xr:uid="{F6A8FC9E-4729-43DC-8DDC-B664FB14645A}"/>
    <cellStyle name="Warning Text 39 12" xfId="22333" xr:uid="{2FB93595-7D3C-4E73-BDF1-82DE0127164C}"/>
    <cellStyle name="Warning Text 39 2" xfId="22336" xr:uid="{161E69A0-0B36-459C-A5F1-6E425634D067}"/>
    <cellStyle name="Warning Text 39 2 2" xfId="22337" xr:uid="{15CCD1E4-CD12-41B3-9CB3-EE34D66A845F}"/>
    <cellStyle name="Warning Text 39 2 2 2" xfId="22338" xr:uid="{EFBEBB6C-2A92-4E99-8EA2-21D5AB81380B}"/>
    <cellStyle name="Warning Text 39 2 3" xfId="22339" xr:uid="{E1328E8F-8CC6-4C4C-A6A5-D5376164B33F}"/>
    <cellStyle name="Warning Text 39 2 3 2" xfId="22340" xr:uid="{61DC9989-5301-4EDF-9357-59E973F8204C}"/>
    <cellStyle name="Warning Text 39 2 4" xfId="22341" xr:uid="{2E6F7182-220A-4FCF-8CA8-AF084E5B6264}"/>
    <cellStyle name="Warning Text 39 2 5" xfId="22342" xr:uid="{E7AF36E1-B1E6-4A18-A161-EA0FEC1D3555}"/>
    <cellStyle name="Warning Text 39 3" xfId="22343" xr:uid="{417535B4-4DB4-4517-BDA7-2873BDC374C2}"/>
    <cellStyle name="Warning Text 39 3 2" xfId="22344" xr:uid="{34804419-0E45-4A3A-9762-31929C901BC1}"/>
    <cellStyle name="Warning Text 39 3 2 2" xfId="22345" xr:uid="{42F75560-1C9E-4847-9977-9DD8F2EF0623}"/>
    <cellStyle name="Warning Text 39 3 3" xfId="22346" xr:uid="{102EB176-427A-4FB5-9B46-2C8267366E76}"/>
    <cellStyle name="Warning Text 39 3 3 2" xfId="22347" xr:uid="{D9975BF3-2F15-4A06-A70D-B4242E594CC9}"/>
    <cellStyle name="Warning Text 39 3 4" xfId="22348" xr:uid="{1759DAC6-58DF-4892-A63C-45D8CB45E869}"/>
    <cellStyle name="Warning Text 39 4" xfId="22349" xr:uid="{581F1FDF-1B88-4239-B5EA-ACD5715F41FB}"/>
    <cellStyle name="Warning Text 39 4 2" xfId="22350" xr:uid="{902C6548-FDE8-470A-B529-41AE2A250AE5}"/>
    <cellStyle name="Warning Text 39 4 2 2" xfId="22351" xr:uid="{EFA69BD5-3575-49A3-AEBC-A9D9BF557550}"/>
    <cellStyle name="Warning Text 39 4 3" xfId="22352" xr:uid="{E014EA29-067A-4CAE-A51F-2BF89DA2363E}"/>
    <cellStyle name="Warning Text 39 4 3 2" xfId="22353" xr:uid="{86DA9BCB-6AEC-48CB-B1B5-5676C1454BB1}"/>
    <cellStyle name="Warning Text 39 4 4" xfId="22354" xr:uid="{481EE460-4CD4-4C05-8869-C976B11A861E}"/>
    <cellStyle name="Warning Text 39 5" xfId="22355" xr:uid="{8EDA11C5-73FB-48C3-A8A9-D1BEF69228E7}"/>
    <cellStyle name="Warning Text 39 5 2" xfId="22356" xr:uid="{FB07D86A-C988-4EB0-86E1-979CD0FAD3BC}"/>
    <cellStyle name="Warning Text 39 5 2 2" xfId="22357" xr:uid="{40D80E9B-EE24-4F41-988F-628942AB0F7A}"/>
    <cellStyle name="Warning Text 39 5 3" xfId="22358" xr:uid="{CC7F1550-21B5-47C7-8625-495CDF2DB318}"/>
    <cellStyle name="Warning Text 39 5 3 2" xfId="22359" xr:uid="{1A1690C8-6FCA-4C0C-95FA-656D12B8FB93}"/>
    <cellStyle name="Warning Text 39 5 4" xfId="22360" xr:uid="{DB6BDB60-F719-4480-B32E-84832DBBF085}"/>
    <cellStyle name="Warning Text 39 5 4 2" xfId="22361" xr:uid="{34EEB620-F852-418A-90ED-0FE19CECAB3A}"/>
    <cellStyle name="Warning Text 39 5 5" xfId="22362" xr:uid="{5C37BC66-0984-4A9A-9FF0-7B8365455D73}"/>
    <cellStyle name="Warning Text 39 6" xfId="22363" xr:uid="{E9AB8CD9-53FF-41F6-BE45-831FDB7092C8}"/>
    <cellStyle name="Warning Text 39 6 2" xfId="22364" xr:uid="{3EAA5A48-8064-4C1B-AC3A-05143F1A3FDF}"/>
    <cellStyle name="Warning Text 39 6 2 2" xfId="22365" xr:uid="{B9FE4DC4-6E80-444B-AF5B-92B408A85C7D}"/>
    <cellStyle name="Warning Text 39 6 3" xfId="22366" xr:uid="{AE6CC3E2-FCA3-46B4-9F05-4296E8569B32}"/>
    <cellStyle name="Warning Text 39 6 3 2" xfId="22367" xr:uid="{A30A2732-1279-4759-9F07-5CD80209389B}"/>
    <cellStyle name="Warning Text 39 6 4" xfId="22368" xr:uid="{F0D89F7A-754B-47EF-92F2-0621C0BE3B92}"/>
    <cellStyle name="Warning Text 39 7" xfId="22369" xr:uid="{8D4F41D2-BF51-4447-AEB9-2DE44CCFDA32}"/>
    <cellStyle name="Warning Text 39 7 2" xfId="22370" xr:uid="{F0F3E486-A859-41A5-B67B-8FA4E575751A}"/>
    <cellStyle name="Warning Text 39 8" xfId="22371" xr:uid="{4F1987EE-89DB-4FBB-BF73-713BCA83B75D}"/>
    <cellStyle name="Warning Text 39 8 2" xfId="22372" xr:uid="{33AFEED2-F19D-4C06-9A63-7DFD4B6DD62B}"/>
    <cellStyle name="Warning Text 39 9" xfId="22373" xr:uid="{003AEA53-730E-4F4D-B246-EB08ECB62620}"/>
    <cellStyle name="Warning Text 39 9 2" xfId="22374" xr:uid="{CE4FB793-187A-445E-9BCD-6326EB1375BC}"/>
    <cellStyle name="Warning Text 4" xfId="3331" xr:uid="{00000000-0005-0000-0000-0000A6120000}"/>
    <cellStyle name="Warning Text 4 10" xfId="22376" xr:uid="{2DA6DC33-ECD2-4F42-9078-D1A1D0934BBD}"/>
    <cellStyle name="Warning Text 4 10 2" xfId="22377" xr:uid="{B09B08BF-5A45-4E58-83D5-F29A0136998B}"/>
    <cellStyle name="Warning Text 4 11" xfId="22378" xr:uid="{0E263F33-0FC0-4F0E-A8F9-EC6E3610692D}"/>
    <cellStyle name="Warning Text 4 12" xfId="22379" xr:uid="{F60B16CC-D31B-4F41-8809-AB4082039038}"/>
    <cellStyle name="Warning Text 4 13" xfId="22375" xr:uid="{BAC13C84-85FC-48D7-A5F1-3FC494CA69ED}"/>
    <cellStyle name="Warning Text 4 2" xfId="22380" xr:uid="{D57E13F6-A775-482F-861B-EF0884211102}"/>
    <cellStyle name="Warning Text 4 2 10" xfId="22381" xr:uid="{3570EF10-EA54-487B-A0A0-A97A4EA5CF26}"/>
    <cellStyle name="Warning Text 4 2 2" xfId="22382" xr:uid="{EE227EF7-0890-44E6-9E8C-DD667A83AC9A}"/>
    <cellStyle name="Warning Text 4 2 2 2" xfId="22383" xr:uid="{4BB6ED64-387B-4485-ACBA-92E7C2D15867}"/>
    <cellStyle name="Warning Text 4 2 2 2 2" xfId="22384" xr:uid="{200AD540-01B2-4259-A6C7-F0F21430A9BB}"/>
    <cellStyle name="Warning Text 4 2 2 3" xfId="22385" xr:uid="{25D763EE-88E0-4EB8-91CD-B27A2C43AC77}"/>
    <cellStyle name="Warning Text 4 2 2 3 2" xfId="22386" xr:uid="{393D9565-3382-4DAD-BABB-556EAF062CCE}"/>
    <cellStyle name="Warning Text 4 2 2 4" xfId="22387" xr:uid="{513B4A02-23DE-408F-827A-57D99FD87AC3}"/>
    <cellStyle name="Warning Text 4 2 3" xfId="22388" xr:uid="{4CE9A0E3-873D-4BD7-8C90-9A98CF0C0DE1}"/>
    <cellStyle name="Warning Text 4 2 3 2" xfId="22389" xr:uid="{E0D569CB-8C53-4552-9FE2-77515EC1B359}"/>
    <cellStyle name="Warning Text 4 2 3 2 2" xfId="22390" xr:uid="{8DD1CE77-969E-4EE4-B68A-E74FBC8DA016}"/>
    <cellStyle name="Warning Text 4 2 3 3" xfId="22391" xr:uid="{0FF858F1-1DB1-4116-BD55-AF8A4CBA6E87}"/>
    <cellStyle name="Warning Text 4 2 3 3 2" xfId="22392" xr:uid="{5EA3A000-0A1F-49D6-91F4-08D4AB1EDD1D}"/>
    <cellStyle name="Warning Text 4 2 3 4" xfId="22393" xr:uid="{8436EB97-77B3-41DF-BAFC-497470926274}"/>
    <cellStyle name="Warning Text 4 2 4" xfId="22394" xr:uid="{4E0CA46A-75B7-4DB2-AF77-930D84C6CB90}"/>
    <cellStyle name="Warning Text 4 2 4 2" xfId="22395" xr:uid="{0A1ED77A-710C-4112-88EF-2D727FD19BBE}"/>
    <cellStyle name="Warning Text 4 2 4 2 2" xfId="22396" xr:uid="{0AB657AB-C2F1-4E9E-926B-732C823DD08D}"/>
    <cellStyle name="Warning Text 4 2 4 3" xfId="22397" xr:uid="{C638E819-5BA7-4D6F-8594-BC25947D0004}"/>
    <cellStyle name="Warning Text 4 2 4 3 2" xfId="22398" xr:uid="{3212FD43-F8CD-4C09-9135-CECE336632F3}"/>
    <cellStyle name="Warning Text 4 2 4 4" xfId="22399" xr:uid="{50675D0C-A8DC-48F9-845D-8F903CFE170F}"/>
    <cellStyle name="Warning Text 4 2 4 4 2" xfId="22400" xr:uid="{2BEBA7FE-4F54-4B99-897E-4F6ACCD65EF7}"/>
    <cellStyle name="Warning Text 4 2 4 5" xfId="22401" xr:uid="{FD2C0B7D-D9FF-4D01-91AD-B618D2C7C682}"/>
    <cellStyle name="Warning Text 4 2 5" xfId="22402" xr:uid="{9AFDFF4B-B30C-4CBC-BCD8-148896686401}"/>
    <cellStyle name="Warning Text 4 2 5 2" xfId="22403" xr:uid="{957EFAEC-3D74-4541-93B8-D5352F17C47C}"/>
    <cellStyle name="Warning Text 4 2 5 2 2" xfId="22404" xr:uid="{FBFD54BA-7FB1-4002-B995-F3AF0CDE5F41}"/>
    <cellStyle name="Warning Text 4 2 5 3" xfId="22405" xr:uid="{9442BC98-5953-4528-862F-5DD9712F226B}"/>
    <cellStyle name="Warning Text 4 2 5 3 2" xfId="22406" xr:uid="{FABE6212-292A-4D85-8A40-665625422A9C}"/>
    <cellStyle name="Warning Text 4 2 5 4" xfId="22407" xr:uid="{06A07A2D-A94C-4845-B842-8F808C67072F}"/>
    <cellStyle name="Warning Text 4 2 6" xfId="22408" xr:uid="{8C2DCFA7-7FDD-4254-AC0C-075A1E6AA983}"/>
    <cellStyle name="Warning Text 4 2 6 2" xfId="22409" xr:uid="{7BA0B255-D296-4567-9ABE-2991EA58B5F8}"/>
    <cellStyle name="Warning Text 4 2 7" xfId="22410" xr:uid="{A9006C67-EFDA-417C-8FC8-444614D72DA7}"/>
    <cellStyle name="Warning Text 4 2 7 2" xfId="22411" xr:uid="{97C351F1-45C3-45C6-A0B9-124E1B4BAED6}"/>
    <cellStyle name="Warning Text 4 2 8" xfId="22412" xr:uid="{EC100A5F-87E9-4AF0-BDD7-499F01388187}"/>
    <cellStyle name="Warning Text 4 2 8 2" xfId="22413" xr:uid="{D34185AD-26C4-4ED3-A39B-8621438FDDA8}"/>
    <cellStyle name="Warning Text 4 2 9" xfId="22414" xr:uid="{53BD4800-8C19-4519-A0F5-F77C54368AD6}"/>
    <cellStyle name="Warning Text 4 3" xfId="22415" xr:uid="{4A6242C0-5035-4432-8ADB-A49EC717F2A0}"/>
    <cellStyle name="Warning Text 4 3 2" xfId="22416" xr:uid="{3CBBFCC5-395C-4FC3-A816-A59E2BE6779D}"/>
    <cellStyle name="Warning Text 4 3 2 2" xfId="22417" xr:uid="{AE393044-D90F-4977-9C64-C82C39D071B1}"/>
    <cellStyle name="Warning Text 4 3 3" xfId="22418" xr:uid="{7E9B775B-DFAF-45E4-8028-7F72E630C549}"/>
    <cellStyle name="Warning Text 4 3 3 2" xfId="22419" xr:uid="{EE338EAA-33D1-416A-951F-41D364954F06}"/>
    <cellStyle name="Warning Text 4 3 4" xfId="22420" xr:uid="{8057837D-33E5-4E95-BD2E-54577A310E17}"/>
    <cellStyle name="Warning Text 4 3 5" xfId="22421" xr:uid="{E8D5BC6A-9465-46D4-B868-A47A80F26AFD}"/>
    <cellStyle name="Warning Text 4 4" xfId="22422" xr:uid="{08645CDB-AACB-4818-B39A-AD7604D305D9}"/>
    <cellStyle name="Warning Text 4 4 2" xfId="22423" xr:uid="{DB40F6E7-8752-463C-944F-511969449D01}"/>
    <cellStyle name="Warning Text 4 4 2 2" xfId="22424" xr:uid="{7445E041-07FB-4E81-89E5-77947E30420B}"/>
    <cellStyle name="Warning Text 4 4 3" xfId="22425" xr:uid="{9C1A8A11-BD6E-4DDC-A2ED-4C9DFC41F226}"/>
    <cellStyle name="Warning Text 4 4 3 2" xfId="22426" xr:uid="{03233C19-7A62-4E05-9A90-2226092C0536}"/>
    <cellStyle name="Warning Text 4 4 4" xfId="22427" xr:uid="{A1FF086D-32E2-4383-A7F4-EBD1F5AAE761}"/>
    <cellStyle name="Warning Text 4 5" xfId="22428" xr:uid="{8FECF20A-4892-4BD9-8749-0A4545963DBA}"/>
    <cellStyle name="Warning Text 4 5 2" xfId="22429" xr:uid="{8C389E64-2A45-46C2-8117-C72A30FAFFB5}"/>
    <cellStyle name="Warning Text 4 5 2 2" xfId="22430" xr:uid="{BEFFE9AB-2CE0-4847-A16F-96CF9CEA4E57}"/>
    <cellStyle name="Warning Text 4 5 3" xfId="22431" xr:uid="{A442885C-40E8-40DA-BB23-45E63DEBDA4E}"/>
    <cellStyle name="Warning Text 4 5 3 2" xfId="22432" xr:uid="{47F5CE3F-BA87-44D3-9289-BF1CBE62DD5B}"/>
    <cellStyle name="Warning Text 4 5 4" xfId="22433" xr:uid="{BB922D00-481C-40FE-A728-38D72705DCE1}"/>
    <cellStyle name="Warning Text 4 6" xfId="22434" xr:uid="{07F4BD1E-B19F-461D-8962-D359537C0B96}"/>
    <cellStyle name="Warning Text 4 6 2" xfId="22435" xr:uid="{382F58ED-8DC0-4BD2-848A-B52570DF9177}"/>
    <cellStyle name="Warning Text 4 6 2 2" xfId="22436" xr:uid="{748A35BD-6AB1-425A-AC28-A03C210B4287}"/>
    <cellStyle name="Warning Text 4 6 3" xfId="22437" xr:uid="{E722E5AF-D4DD-47E3-83F8-C0A51A7CEE73}"/>
    <cellStyle name="Warning Text 4 6 3 2" xfId="22438" xr:uid="{9E332280-3DD4-4477-BACC-5AE08C415296}"/>
    <cellStyle name="Warning Text 4 6 4" xfId="22439" xr:uid="{20D350EF-FB7C-407F-8D9C-9748C7DD8C16}"/>
    <cellStyle name="Warning Text 4 6 4 2" xfId="22440" xr:uid="{2F8781FB-6885-4948-A363-D5B9D3EE4E68}"/>
    <cellStyle name="Warning Text 4 6 5" xfId="22441" xr:uid="{55BC1CDE-48D1-49DA-B9DD-DC36EC44CE47}"/>
    <cellStyle name="Warning Text 4 7" xfId="22442" xr:uid="{22145CCD-9579-4CC1-A9BA-3D6C89B6619F}"/>
    <cellStyle name="Warning Text 4 7 2" xfId="22443" xr:uid="{E61516C4-59AF-4801-8801-62C1C4A4D0A0}"/>
    <cellStyle name="Warning Text 4 7 2 2" xfId="22444" xr:uid="{01764506-3F80-43FA-8549-DB10CBFB0F4F}"/>
    <cellStyle name="Warning Text 4 7 3" xfId="22445" xr:uid="{9CD18C1A-7B48-4E0D-8D78-3A92134ADE45}"/>
    <cellStyle name="Warning Text 4 7 3 2" xfId="22446" xr:uid="{3C988701-E5E4-4BA8-9167-6FCEAF81039B}"/>
    <cellStyle name="Warning Text 4 7 4" xfId="22447" xr:uid="{DBA51749-530E-4B31-B90C-6BDF3BF65F07}"/>
    <cellStyle name="Warning Text 4 8" xfId="22448" xr:uid="{15ECEA46-3995-434F-8E54-1A6046E4A423}"/>
    <cellStyle name="Warning Text 4 8 2" xfId="22449" xr:uid="{F1D0BCD0-785D-4D43-82FF-A03EC074C00B}"/>
    <cellStyle name="Warning Text 4 9" xfId="22450" xr:uid="{EB3546B8-28AB-4190-BF0D-45D193886131}"/>
    <cellStyle name="Warning Text 4 9 2" xfId="22451" xr:uid="{15714A9E-3593-4E09-BAD0-6D25E1656D68}"/>
    <cellStyle name="Warning Text 40" xfId="3332" xr:uid="{00000000-0005-0000-0000-0000A7120000}"/>
    <cellStyle name="Warning Text 40 10" xfId="22453" xr:uid="{C9D49609-D694-40AB-97CE-31DD994D1FAC}"/>
    <cellStyle name="Warning Text 40 11" xfId="22454" xr:uid="{927D094E-EFCE-457A-A16D-EF505FDB31DE}"/>
    <cellStyle name="Warning Text 40 12" xfId="22452" xr:uid="{7917D249-E194-4C4A-A3FD-B7B39B26EF85}"/>
    <cellStyle name="Warning Text 40 2" xfId="22455" xr:uid="{87E6F805-09E0-491B-A3E1-81AA94184AFA}"/>
    <cellStyle name="Warning Text 40 2 2" xfId="22456" xr:uid="{77C2C77B-EC42-4C1F-9F23-294F59240826}"/>
    <cellStyle name="Warning Text 40 2 2 2" xfId="22457" xr:uid="{8FB18165-1C91-4330-A753-2F17F92B5B9A}"/>
    <cellStyle name="Warning Text 40 2 3" xfId="22458" xr:uid="{432EDFD3-AC9C-4933-9B45-45C0D72EEEAA}"/>
    <cellStyle name="Warning Text 40 2 3 2" xfId="22459" xr:uid="{E7ED7A3E-2F51-41E3-8461-38F5F0A93ED3}"/>
    <cellStyle name="Warning Text 40 2 4" xfId="22460" xr:uid="{2CD755D4-6713-40E2-8F58-45C98C3F9540}"/>
    <cellStyle name="Warning Text 40 2 5" xfId="22461" xr:uid="{19E56935-572A-4F50-8471-9C06AA6BF4B5}"/>
    <cellStyle name="Warning Text 40 3" xfId="22462" xr:uid="{58D0B25F-5C9C-4191-A9C2-D114EAEB730E}"/>
    <cellStyle name="Warning Text 40 3 2" xfId="22463" xr:uid="{67805438-A22C-4D01-A642-F1F443AC6F09}"/>
    <cellStyle name="Warning Text 40 3 2 2" xfId="22464" xr:uid="{AE769846-316B-4043-A629-EC3569F13449}"/>
    <cellStyle name="Warning Text 40 3 3" xfId="22465" xr:uid="{A67E5F79-4746-4AC9-A0A9-E802447F67AF}"/>
    <cellStyle name="Warning Text 40 3 3 2" xfId="22466" xr:uid="{00F6EDD7-3439-46A1-83C9-E8D9B91D7282}"/>
    <cellStyle name="Warning Text 40 3 4" xfId="22467" xr:uid="{ADF7C5AB-5618-4F76-B6E3-903D4CC88AF7}"/>
    <cellStyle name="Warning Text 40 4" xfId="22468" xr:uid="{DEF69A58-3654-4EA9-B33A-B1C04718666A}"/>
    <cellStyle name="Warning Text 40 4 2" xfId="22469" xr:uid="{1E6BDA8D-A37D-489D-8508-D733E4C6BB1C}"/>
    <cellStyle name="Warning Text 40 4 2 2" xfId="22470" xr:uid="{ED4BE2CD-C418-4091-A7DE-7289E9CF46DF}"/>
    <cellStyle name="Warning Text 40 4 3" xfId="22471" xr:uid="{856591E1-0172-4294-ADE1-9C1884942F99}"/>
    <cellStyle name="Warning Text 40 4 3 2" xfId="22472" xr:uid="{6742F507-75D9-4E78-8DDC-9AC1ED4EEA9F}"/>
    <cellStyle name="Warning Text 40 4 4" xfId="22473" xr:uid="{FAC8A35E-81E6-4B98-80D5-66E0F24D2811}"/>
    <cellStyle name="Warning Text 40 5" xfId="22474" xr:uid="{4847BA67-0B2B-4A35-91E5-8887B1320A30}"/>
    <cellStyle name="Warning Text 40 5 2" xfId="22475" xr:uid="{24868734-E550-4530-92D9-09162E759368}"/>
    <cellStyle name="Warning Text 40 5 2 2" xfId="22476" xr:uid="{DCE83F60-23F8-4C91-8E55-81C0F4C674AA}"/>
    <cellStyle name="Warning Text 40 5 3" xfId="22477" xr:uid="{6AA95203-77BF-4ACD-9491-D8E9CF1F6DCD}"/>
    <cellStyle name="Warning Text 40 5 3 2" xfId="22478" xr:uid="{E5362AAA-D11B-42F2-8A02-AB69C81F3D07}"/>
    <cellStyle name="Warning Text 40 5 4" xfId="22479" xr:uid="{AC233757-2209-4948-844C-34D520673F1E}"/>
    <cellStyle name="Warning Text 40 5 4 2" xfId="22480" xr:uid="{1D1955DF-958B-4796-AE40-3EF403BAC8EB}"/>
    <cellStyle name="Warning Text 40 5 5" xfId="22481" xr:uid="{E998E3A3-E2E7-4FD1-AE8B-3C07C1A472AD}"/>
    <cellStyle name="Warning Text 40 6" xfId="22482" xr:uid="{A22FAA29-3F5E-4613-8094-CC9967538F59}"/>
    <cellStyle name="Warning Text 40 6 2" xfId="22483" xr:uid="{36C212A1-B453-4936-9FFF-D17733A37676}"/>
    <cellStyle name="Warning Text 40 6 2 2" xfId="22484" xr:uid="{EE92D5E4-0409-4937-A076-C5023B4D6B09}"/>
    <cellStyle name="Warning Text 40 6 3" xfId="22485" xr:uid="{7F1BE99B-BB3E-45B3-BBF1-2180E0483DEF}"/>
    <cellStyle name="Warning Text 40 6 3 2" xfId="22486" xr:uid="{3263002E-68E3-4A03-8E77-E16CE9B15B46}"/>
    <cellStyle name="Warning Text 40 6 4" xfId="22487" xr:uid="{FEEB5496-A70A-45C6-A4BF-FAB86DF7C7BD}"/>
    <cellStyle name="Warning Text 40 7" xfId="22488" xr:uid="{D3B1B922-1E1F-465E-BFE6-D5FC21176148}"/>
    <cellStyle name="Warning Text 40 7 2" xfId="22489" xr:uid="{905B1C14-069C-40E0-B303-FCA473207563}"/>
    <cellStyle name="Warning Text 40 8" xfId="22490" xr:uid="{E11A9523-9200-4D39-AA30-23D2275135A8}"/>
    <cellStyle name="Warning Text 40 8 2" xfId="22491" xr:uid="{9FA02592-7C3F-468E-A6CE-E928D2EBA3A0}"/>
    <cellStyle name="Warning Text 40 9" xfId="22492" xr:uid="{A11966D1-CDBC-4C17-9D0A-4ADF2CA6661E}"/>
    <cellStyle name="Warning Text 40 9 2" xfId="22493" xr:uid="{4021C7AC-7CE1-4C4A-B15B-B92C687EB6C7}"/>
    <cellStyle name="Warning Text 41" xfId="3333" xr:uid="{00000000-0005-0000-0000-0000A8120000}"/>
    <cellStyle name="Warning Text 41 10" xfId="22495" xr:uid="{F0B9F163-B37D-4D03-803D-9078F8D6F836}"/>
    <cellStyle name="Warning Text 41 11" xfId="22496" xr:uid="{A7C0BB5B-067F-4ECC-A1A3-65D9734F1FA6}"/>
    <cellStyle name="Warning Text 41 12" xfId="22494" xr:uid="{302EE263-C57C-43DB-BE3F-87F237F8E365}"/>
    <cellStyle name="Warning Text 41 2" xfId="22497" xr:uid="{05257C06-F99F-47AD-A951-4DC82D608658}"/>
    <cellStyle name="Warning Text 41 2 2" xfId="22498" xr:uid="{02D6393B-E401-4F30-AC10-08E12B4EB25D}"/>
    <cellStyle name="Warning Text 41 2 2 2" xfId="22499" xr:uid="{506345DE-3A31-4CD5-BAD9-D3469DF20F5D}"/>
    <cellStyle name="Warning Text 41 2 3" xfId="22500" xr:uid="{58927968-78D6-46CC-AC15-8E4906F1B2C8}"/>
    <cellStyle name="Warning Text 41 2 3 2" xfId="22501" xr:uid="{B9B2505D-1DC6-4E79-874D-6A90CF38C221}"/>
    <cellStyle name="Warning Text 41 2 4" xfId="22502" xr:uid="{2BB2B770-8062-406D-80AC-8BD5BB93AC2A}"/>
    <cellStyle name="Warning Text 41 2 5" xfId="22503" xr:uid="{1F35B068-3F26-4D91-AB99-81B4BC0D7F62}"/>
    <cellStyle name="Warning Text 41 3" xfId="22504" xr:uid="{F6C03B32-029C-4F53-8732-863C6744FBD4}"/>
    <cellStyle name="Warning Text 41 3 2" xfId="22505" xr:uid="{E498FD10-C6F4-400B-BB44-1DE95AF1D28B}"/>
    <cellStyle name="Warning Text 41 3 2 2" xfId="22506" xr:uid="{5C5202A9-6F60-4E3D-8BD6-B30980496435}"/>
    <cellStyle name="Warning Text 41 3 3" xfId="22507" xr:uid="{104891EC-24A6-4054-AFEE-B548D95B821B}"/>
    <cellStyle name="Warning Text 41 3 3 2" xfId="22508" xr:uid="{B1150DF5-6469-42EB-A659-BA620AA1D9E3}"/>
    <cellStyle name="Warning Text 41 3 4" xfId="22509" xr:uid="{B649BE36-2627-4F27-BC6B-2B63488E6F64}"/>
    <cellStyle name="Warning Text 41 4" xfId="22510" xr:uid="{41BE1AF4-DB6E-4C51-AF0F-36017C3630B1}"/>
    <cellStyle name="Warning Text 41 4 2" xfId="22511" xr:uid="{C638F427-3143-4168-BA4F-5D7340D3817A}"/>
    <cellStyle name="Warning Text 41 4 2 2" xfId="22512" xr:uid="{046C30D7-7667-4D58-9E9E-E5E32A0B0BB0}"/>
    <cellStyle name="Warning Text 41 4 3" xfId="22513" xr:uid="{4A27DD3B-56CF-4DD2-A1C2-B34FA3E8F626}"/>
    <cellStyle name="Warning Text 41 4 3 2" xfId="22514" xr:uid="{1158B464-6E88-4938-A46F-2AC926E0EED8}"/>
    <cellStyle name="Warning Text 41 4 4" xfId="22515" xr:uid="{3CD1756D-040A-456E-A9F1-4C9AA6BFF593}"/>
    <cellStyle name="Warning Text 41 5" xfId="22516" xr:uid="{70966EAD-8C8C-4653-B631-4008D2CE5046}"/>
    <cellStyle name="Warning Text 41 5 2" xfId="22517" xr:uid="{57A4AD38-DCFC-4160-8162-D19B4DED9147}"/>
    <cellStyle name="Warning Text 41 5 2 2" xfId="22518" xr:uid="{E6B8F509-03C7-4806-AC6D-EF801109C0C1}"/>
    <cellStyle name="Warning Text 41 5 3" xfId="22519" xr:uid="{3C2341D2-0FF6-4685-BFF1-9D2B823DB1D2}"/>
    <cellStyle name="Warning Text 41 5 3 2" xfId="22520" xr:uid="{47B03784-7FB3-4D0D-B55F-F3E5F348C2DC}"/>
    <cellStyle name="Warning Text 41 5 4" xfId="22521" xr:uid="{5D40512F-1E17-427A-98A1-D00D14DD4D8A}"/>
    <cellStyle name="Warning Text 41 5 4 2" xfId="22522" xr:uid="{073AA74E-F07D-4DD2-AEFB-95735BA0565D}"/>
    <cellStyle name="Warning Text 41 5 5" xfId="22523" xr:uid="{14458212-DBDD-41D9-8354-CE473BAC22D4}"/>
    <cellStyle name="Warning Text 41 6" xfId="22524" xr:uid="{CAEFB0A2-80BA-44E2-AAEA-8AE848D390FC}"/>
    <cellStyle name="Warning Text 41 6 2" xfId="22525" xr:uid="{D4B516FB-C368-4430-99C1-9C1B31FE5BD9}"/>
    <cellStyle name="Warning Text 41 6 2 2" xfId="22526" xr:uid="{854A0FF9-4E22-4B08-8456-E23C1C7FA3F9}"/>
    <cellStyle name="Warning Text 41 6 3" xfId="22527" xr:uid="{83AA1987-2CF2-4637-98F6-E825A0FCEA1A}"/>
    <cellStyle name="Warning Text 41 6 3 2" xfId="22528" xr:uid="{783722DF-83F2-4890-844C-9F0C0C535BC4}"/>
    <cellStyle name="Warning Text 41 6 4" xfId="22529" xr:uid="{09F2B8AB-D983-4F9D-98EA-9BB44A8A6846}"/>
    <cellStyle name="Warning Text 41 7" xfId="22530" xr:uid="{E1649946-E438-4E87-A799-808C077B4266}"/>
    <cellStyle name="Warning Text 41 7 2" xfId="22531" xr:uid="{DA6053AF-B676-43A0-A6C0-6A93E1B70DFB}"/>
    <cellStyle name="Warning Text 41 8" xfId="22532" xr:uid="{9C2AF877-FEC1-4C4A-AC37-270204D67D63}"/>
    <cellStyle name="Warning Text 41 8 2" xfId="22533" xr:uid="{B286819D-8EF3-4608-9F60-E95461CF2AD2}"/>
    <cellStyle name="Warning Text 41 9" xfId="22534" xr:uid="{A88D554D-88A1-49E1-943B-D76636CF36C4}"/>
    <cellStyle name="Warning Text 41 9 2" xfId="22535" xr:uid="{7D4C3668-30BA-46B6-A405-FC5BB2679227}"/>
    <cellStyle name="Warning Text 5" xfId="3334" xr:uid="{00000000-0005-0000-0000-0000A9120000}"/>
    <cellStyle name="Warning Text 5 10" xfId="22537" xr:uid="{FA147082-F274-4870-B284-50366661A9FE}"/>
    <cellStyle name="Warning Text 5 10 2" xfId="22538" xr:uid="{61D8865C-E4B7-494E-A410-2DCBA83BC378}"/>
    <cellStyle name="Warning Text 5 11" xfId="22539" xr:uid="{0DEFC036-8936-490E-82C6-4C64393AD9CA}"/>
    <cellStyle name="Warning Text 5 12" xfId="22540" xr:uid="{EE34ECDF-F0C6-4D56-90BE-322F430FBC6D}"/>
    <cellStyle name="Warning Text 5 13" xfId="22536" xr:uid="{9FDC22D0-D924-4182-A7DF-8E57743C8F95}"/>
    <cellStyle name="Warning Text 5 2" xfId="22541" xr:uid="{F570960C-A909-485D-94D1-61FBBEDD5ED4}"/>
    <cellStyle name="Warning Text 5 2 10" xfId="22542" xr:uid="{D465F299-1EFC-4BB5-8172-F9A005DB76A9}"/>
    <cellStyle name="Warning Text 5 2 2" xfId="22543" xr:uid="{7035C72D-B969-42A8-A349-291585CAC874}"/>
    <cellStyle name="Warning Text 5 2 2 2" xfId="22544" xr:uid="{5DA8AFD9-1013-4649-985A-45A59066247A}"/>
    <cellStyle name="Warning Text 5 2 2 2 2" xfId="22545" xr:uid="{0D525B63-6CF8-42A5-A0DB-B85BAE20E83D}"/>
    <cellStyle name="Warning Text 5 2 2 3" xfId="22546" xr:uid="{B1A2B468-9CD3-4686-8F1E-761366CA6136}"/>
    <cellStyle name="Warning Text 5 2 2 3 2" xfId="22547" xr:uid="{8EDC3567-EE42-4CA2-807C-9FB41AA893B0}"/>
    <cellStyle name="Warning Text 5 2 2 4" xfId="22548" xr:uid="{CD9D1135-3C33-48E4-B9CC-25C1115AFB59}"/>
    <cellStyle name="Warning Text 5 2 3" xfId="22549" xr:uid="{5ED879AF-6E63-453F-B2E1-1A63B09D6D5C}"/>
    <cellStyle name="Warning Text 5 2 3 2" xfId="22550" xr:uid="{D84873F0-8DEF-4327-9230-8A74FA6084BB}"/>
    <cellStyle name="Warning Text 5 2 3 2 2" xfId="22551" xr:uid="{75E30759-3FA5-472B-8FC4-41913A3A24C0}"/>
    <cellStyle name="Warning Text 5 2 3 3" xfId="22552" xr:uid="{8C092FB6-30B5-4A24-A952-D18918B42316}"/>
    <cellStyle name="Warning Text 5 2 3 3 2" xfId="22553" xr:uid="{F0B0FF86-43C8-4185-8364-A60BDCF765C8}"/>
    <cellStyle name="Warning Text 5 2 3 4" xfId="22554" xr:uid="{F0C91E31-B504-4994-8E6B-FF7E2750CCEB}"/>
    <cellStyle name="Warning Text 5 2 4" xfId="22555" xr:uid="{410EAE8D-6373-4870-A755-0E4656A8E98F}"/>
    <cellStyle name="Warning Text 5 2 4 2" xfId="22556" xr:uid="{623238F7-364B-44B8-B6BD-567FEF4E4481}"/>
    <cellStyle name="Warning Text 5 2 4 2 2" xfId="22557" xr:uid="{EB0DCE4F-6BC0-404C-937E-EEF5621C96DD}"/>
    <cellStyle name="Warning Text 5 2 4 3" xfId="22558" xr:uid="{BC1868D4-2D6D-404D-8DED-F088D186289A}"/>
    <cellStyle name="Warning Text 5 2 4 3 2" xfId="22559" xr:uid="{85F423CB-9527-4AB4-8A99-2223E09CFEE0}"/>
    <cellStyle name="Warning Text 5 2 4 4" xfId="22560" xr:uid="{60F79780-0952-465C-931F-70D56062E994}"/>
    <cellStyle name="Warning Text 5 2 4 4 2" xfId="22561" xr:uid="{0872B148-18E0-45AC-B492-30E355FBF0DD}"/>
    <cellStyle name="Warning Text 5 2 4 5" xfId="22562" xr:uid="{941F1BC8-7EB1-481D-A64C-A9FD7FF04BD9}"/>
    <cellStyle name="Warning Text 5 2 5" xfId="22563" xr:uid="{64BA4EFA-1B1C-4CFE-B7F0-DD2783482F06}"/>
    <cellStyle name="Warning Text 5 2 5 2" xfId="22564" xr:uid="{B74AD7CE-56B8-46CE-825E-BE299F308409}"/>
    <cellStyle name="Warning Text 5 2 5 2 2" xfId="22565" xr:uid="{5B82C6C0-6458-4F39-82C3-A14C2F030AA2}"/>
    <cellStyle name="Warning Text 5 2 5 3" xfId="22566" xr:uid="{A4E0A731-77C7-42ED-A0E1-8C7704FDF6C1}"/>
    <cellStyle name="Warning Text 5 2 5 3 2" xfId="22567" xr:uid="{DFADE184-6CBA-4A45-A355-FC0A13A9A9AC}"/>
    <cellStyle name="Warning Text 5 2 5 4" xfId="22568" xr:uid="{202C549F-462D-437F-A7B9-3B6B87EB227E}"/>
    <cellStyle name="Warning Text 5 2 6" xfId="22569" xr:uid="{4C3AC60A-F5B1-41C2-BC32-EDBBB1C68FD8}"/>
    <cellStyle name="Warning Text 5 2 6 2" xfId="22570" xr:uid="{A97DC946-C851-4619-A28D-F18B2EC6D23C}"/>
    <cellStyle name="Warning Text 5 2 7" xfId="22571" xr:uid="{94533AB2-0708-4976-82C1-3C6106648553}"/>
    <cellStyle name="Warning Text 5 2 7 2" xfId="22572" xr:uid="{0F26DCED-672D-4420-BCA1-F7D7B54FBE1A}"/>
    <cellStyle name="Warning Text 5 2 8" xfId="22573" xr:uid="{175DF764-A7BE-4025-8D4D-F19918144051}"/>
    <cellStyle name="Warning Text 5 2 8 2" xfId="22574" xr:uid="{E6399969-8F13-4DBF-B497-860E5EFE6F37}"/>
    <cellStyle name="Warning Text 5 2 9" xfId="22575" xr:uid="{DCBD3A7D-CA89-4FF2-ACAB-5F55CA617839}"/>
    <cellStyle name="Warning Text 5 3" xfId="22576" xr:uid="{8BF91909-8019-4FFC-9B7D-E92A21D9EBCF}"/>
    <cellStyle name="Warning Text 5 3 2" xfId="22577" xr:uid="{1605944D-98CE-45C0-8196-3D3B369518A3}"/>
    <cellStyle name="Warning Text 5 3 2 2" xfId="22578" xr:uid="{D8F06748-ABCB-4ABF-A5E5-C26F4D9D8443}"/>
    <cellStyle name="Warning Text 5 3 3" xfId="22579" xr:uid="{2289B8AF-B090-462F-9445-47BA414FBBC1}"/>
    <cellStyle name="Warning Text 5 3 3 2" xfId="22580" xr:uid="{B9E72553-119B-418C-9C36-FF902ECE2159}"/>
    <cellStyle name="Warning Text 5 3 4" xfId="22581" xr:uid="{652087C2-AF1C-418E-9588-4FBB76E7C182}"/>
    <cellStyle name="Warning Text 5 3 5" xfId="22582" xr:uid="{3C8E234D-2490-46E8-934D-7D40454F0801}"/>
    <cellStyle name="Warning Text 5 4" xfId="22583" xr:uid="{C761DEDE-DFBB-4018-93B7-B63AE5CEECBA}"/>
    <cellStyle name="Warning Text 5 4 2" xfId="22584" xr:uid="{532F5855-5404-40C1-A81B-AC8FCD05815B}"/>
    <cellStyle name="Warning Text 5 4 2 2" xfId="22585" xr:uid="{B853BA92-E71D-4211-B7AC-F97AEA6DBF47}"/>
    <cellStyle name="Warning Text 5 4 3" xfId="22586" xr:uid="{3A533449-A335-4575-9D6A-22878A6EAA55}"/>
    <cellStyle name="Warning Text 5 4 3 2" xfId="22587" xr:uid="{FE57255F-67A3-4165-92FD-5EDF3A311610}"/>
    <cellStyle name="Warning Text 5 4 4" xfId="22588" xr:uid="{7B8C4D3C-B20F-4C9B-A3C7-2217A87BBBB6}"/>
    <cellStyle name="Warning Text 5 5" xfId="22589" xr:uid="{AD9B3CB0-0649-4F46-910D-66CCCA658155}"/>
    <cellStyle name="Warning Text 5 5 2" xfId="22590" xr:uid="{90BACF1A-96B2-4034-B80C-92D95455E729}"/>
    <cellStyle name="Warning Text 5 5 2 2" xfId="22591" xr:uid="{8FC68ED6-A28A-447F-8B7C-2CFCF6E5BD71}"/>
    <cellStyle name="Warning Text 5 5 3" xfId="22592" xr:uid="{87C7D014-48C0-4CC2-9580-69DBA8735CDA}"/>
    <cellStyle name="Warning Text 5 5 3 2" xfId="22593" xr:uid="{DAD4F7B9-E3F0-4041-A4B9-25C59E79C33D}"/>
    <cellStyle name="Warning Text 5 5 4" xfId="22594" xr:uid="{B0F1CB4F-8DE5-4CF5-B77F-5D330CD2C131}"/>
    <cellStyle name="Warning Text 5 6" xfId="22595" xr:uid="{A715091C-F6C8-46B6-9DC0-9078704282EB}"/>
    <cellStyle name="Warning Text 5 6 2" xfId="22596" xr:uid="{C5514139-36FB-41A5-9BA8-22241C3EA624}"/>
    <cellStyle name="Warning Text 5 6 2 2" xfId="22597" xr:uid="{54076F81-FF6D-47EC-89EE-B096A10DC98A}"/>
    <cellStyle name="Warning Text 5 6 3" xfId="22598" xr:uid="{9568D47D-0BFC-4ED7-B425-5477E992FFBB}"/>
    <cellStyle name="Warning Text 5 6 3 2" xfId="22599" xr:uid="{0A2DB212-CFBF-4B70-B67A-8A75ACBAE2EA}"/>
    <cellStyle name="Warning Text 5 6 4" xfId="22600" xr:uid="{722A7FBF-7565-4283-8184-EF4727838FA8}"/>
    <cellStyle name="Warning Text 5 6 4 2" xfId="22601" xr:uid="{A1D48740-FAE9-4C54-ABC9-66B9024634A0}"/>
    <cellStyle name="Warning Text 5 6 5" xfId="22602" xr:uid="{208843EB-4FB4-4861-A644-3A4C7BAA27C7}"/>
    <cellStyle name="Warning Text 5 7" xfId="22603" xr:uid="{2CF930CC-7C89-4605-A046-25E521A9EAD3}"/>
    <cellStyle name="Warning Text 5 7 2" xfId="22604" xr:uid="{7737759C-816B-45FB-96A8-3DA291791B7D}"/>
    <cellStyle name="Warning Text 5 7 2 2" xfId="22605" xr:uid="{92D6327A-5ABE-4673-BCB1-154C7E17F65D}"/>
    <cellStyle name="Warning Text 5 7 3" xfId="22606" xr:uid="{1B59609A-8E10-4C64-87F9-041686AFA62F}"/>
    <cellStyle name="Warning Text 5 7 3 2" xfId="22607" xr:uid="{3FCFCDD4-8F19-433C-9539-AA7ED1124CE6}"/>
    <cellStyle name="Warning Text 5 7 4" xfId="22608" xr:uid="{D10C3093-9BF1-4C42-BA43-E7F3FDF085DE}"/>
    <cellStyle name="Warning Text 5 8" xfId="22609" xr:uid="{72ECFB06-5355-4AEC-8E60-BC05850B993F}"/>
    <cellStyle name="Warning Text 5 8 2" xfId="22610" xr:uid="{C91486A8-0EB2-4832-BB19-09C050B76B46}"/>
    <cellStyle name="Warning Text 5 9" xfId="22611" xr:uid="{5E231B00-F182-495D-B788-4B854DD859B8}"/>
    <cellStyle name="Warning Text 5 9 2" xfId="22612" xr:uid="{24325DE4-4A55-4896-8536-144B1164AE90}"/>
    <cellStyle name="Warning Text 6" xfId="3335" xr:uid="{00000000-0005-0000-0000-0000AA120000}"/>
    <cellStyle name="Warning Text 6 10" xfId="22614" xr:uid="{74BE848D-ED3A-4CB1-B7B0-DDDB9BC6C7E3}"/>
    <cellStyle name="Warning Text 6 10 2" xfId="22615" xr:uid="{7EC818BB-94F9-4B10-87CD-4878DEEF2D5E}"/>
    <cellStyle name="Warning Text 6 11" xfId="22616" xr:uid="{347F887E-CB43-497E-8A61-4D8526D4D2F4}"/>
    <cellStyle name="Warning Text 6 12" xfId="22617" xr:uid="{97841AF2-BC2D-47B1-8F82-049BE94AC983}"/>
    <cellStyle name="Warning Text 6 13" xfId="22613" xr:uid="{EC03B1D6-B1BE-4BA8-8F17-EF0C0BB872B5}"/>
    <cellStyle name="Warning Text 6 2" xfId="22618" xr:uid="{5CC54CA3-1CB5-4C9F-8C17-C1592DB3FACD}"/>
    <cellStyle name="Warning Text 6 2 10" xfId="22619" xr:uid="{DA9832B7-E8FB-4E6F-A66E-7B27EE81AD7D}"/>
    <cellStyle name="Warning Text 6 2 2" xfId="22620" xr:uid="{FFBEE5AF-DDA6-4526-8924-C4670486D1FE}"/>
    <cellStyle name="Warning Text 6 2 2 2" xfId="22621" xr:uid="{04A7E7AE-C24B-40B0-9F43-7CA9DC4EB5D8}"/>
    <cellStyle name="Warning Text 6 2 2 2 2" xfId="22622" xr:uid="{4B047409-9170-4EF6-B823-D7413C8092E7}"/>
    <cellStyle name="Warning Text 6 2 2 3" xfId="22623" xr:uid="{468839E2-933E-4E35-86B9-749E695F0876}"/>
    <cellStyle name="Warning Text 6 2 2 3 2" xfId="22624" xr:uid="{E61E9F1F-F08A-4AD1-A10E-51B88DC9F683}"/>
    <cellStyle name="Warning Text 6 2 2 4" xfId="22625" xr:uid="{FF5C4C66-EBEE-43C9-A2EF-ECD11B3ED40D}"/>
    <cellStyle name="Warning Text 6 2 3" xfId="22626" xr:uid="{28FBE520-3AD9-445B-9C8C-C6AC7B75A8EC}"/>
    <cellStyle name="Warning Text 6 2 3 2" xfId="22627" xr:uid="{14B7060D-7A4C-4E00-A7C3-AF5116892064}"/>
    <cellStyle name="Warning Text 6 2 3 2 2" xfId="22628" xr:uid="{A01D7EC1-22D2-4C1A-86E8-E893D7BDE916}"/>
    <cellStyle name="Warning Text 6 2 3 3" xfId="22629" xr:uid="{4B7E3C72-E19A-43ED-8D93-E6EBE2E41B89}"/>
    <cellStyle name="Warning Text 6 2 3 3 2" xfId="22630" xr:uid="{42C6B5EB-B4D8-49D1-ADEF-CAB10E543587}"/>
    <cellStyle name="Warning Text 6 2 3 4" xfId="22631" xr:uid="{00A39356-CEC5-4B8F-B94C-AD4621A89588}"/>
    <cellStyle name="Warning Text 6 2 4" xfId="22632" xr:uid="{28D9A6BF-48EF-4D76-B110-5D8FE4C66BE0}"/>
    <cellStyle name="Warning Text 6 2 4 2" xfId="22633" xr:uid="{64046FFF-CC15-42F9-8C3B-3983E5F1BF2D}"/>
    <cellStyle name="Warning Text 6 2 4 2 2" xfId="22634" xr:uid="{E90E48AC-B1BD-4854-A437-0871452A9C0D}"/>
    <cellStyle name="Warning Text 6 2 4 3" xfId="22635" xr:uid="{C7D266F0-E45F-4D31-867C-FEF9236E9870}"/>
    <cellStyle name="Warning Text 6 2 4 3 2" xfId="22636" xr:uid="{75CC8862-1B00-4637-9C4F-E0E22AF72BA8}"/>
    <cellStyle name="Warning Text 6 2 4 4" xfId="22637" xr:uid="{EBE6AFFE-DB12-42CB-8138-C6F51676CB4B}"/>
    <cellStyle name="Warning Text 6 2 4 4 2" xfId="22638" xr:uid="{D0C0717F-A451-4FFC-98EA-48E99D448D12}"/>
    <cellStyle name="Warning Text 6 2 4 5" xfId="22639" xr:uid="{DB7B870E-7A1E-4E84-9F9D-BFD528AB0289}"/>
    <cellStyle name="Warning Text 6 2 5" xfId="22640" xr:uid="{B1D28044-DFEC-4B8A-ADDE-E890CF4C2F14}"/>
    <cellStyle name="Warning Text 6 2 5 2" xfId="22641" xr:uid="{AC5D07B9-0F9F-491D-9091-7F94BFA66909}"/>
    <cellStyle name="Warning Text 6 2 5 2 2" xfId="22642" xr:uid="{B4F28EEC-573C-4F2D-9803-833BA71F8702}"/>
    <cellStyle name="Warning Text 6 2 5 3" xfId="22643" xr:uid="{00827258-696B-49C2-B9A3-532DC34D8C77}"/>
    <cellStyle name="Warning Text 6 2 5 3 2" xfId="22644" xr:uid="{8B483588-6E55-4BA3-9D5E-AEFD340FF5FD}"/>
    <cellStyle name="Warning Text 6 2 5 4" xfId="22645" xr:uid="{047EF31C-3379-44F8-8019-5E7F12929828}"/>
    <cellStyle name="Warning Text 6 2 6" xfId="22646" xr:uid="{2D3EEF91-8255-4AE9-AD87-6D8C54D6538C}"/>
    <cellStyle name="Warning Text 6 2 6 2" xfId="22647" xr:uid="{336F0CE2-BF4E-4032-AA40-1EB7816ED3E6}"/>
    <cellStyle name="Warning Text 6 2 7" xfId="22648" xr:uid="{F75AF50C-DED7-4185-A2C6-AFAFC8B30B0C}"/>
    <cellStyle name="Warning Text 6 2 7 2" xfId="22649" xr:uid="{C80916E8-69E3-4F80-8383-19A4C62F16F4}"/>
    <cellStyle name="Warning Text 6 2 8" xfId="22650" xr:uid="{A50DB8B6-A647-49E1-B1FC-1E19632BCCFA}"/>
    <cellStyle name="Warning Text 6 2 8 2" xfId="22651" xr:uid="{A9BFE4B4-466F-4981-8B27-7B613F7C0DF5}"/>
    <cellStyle name="Warning Text 6 2 9" xfId="22652" xr:uid="{5E2DAADC-1248-4CBD-8C91-244D6CADF2C4}"/>
    <cellStyle name="Warning Text 6 3" xfId="22653" xr:uid="{B918957B-663A-4BB5-AD76-F5B8DA5AF7BC}"/>
    <cellStyle name="Warning Text 6 3 2" xfId="22654" xr:uid="{C157C137-B125-41DE-91B9-3F87C9B8B68C}"/>
    <cellStyle name="Warning Text 6 3 2 2" xfId="22655" xr:uid="{A4382812-84F5-411C-8C23-1D7A56958B45}"/>
    <cellStyle name="Warning Text 6 3 3" xfId="22656" xr:uid="{B41C8948-63A8-42C6-A02A-653FBC864360}"/>
    <cellStyle name="Warning Text 6 3 3 2" xfId="22657" xr:uid="{B6019709-B486-40F7-9C94-E070ECE4ED51}"/>
    <cellStyle name="Warning Text 6 3 4" xfId="22658" xr:uid="{7AD83FFD-6209-427D-B98F-0500D110C128}"/>
    <cellStyle name="Warning Text 6 3 5" xfId="22659" xr:uid="{679B3F82-6E95-4A3A-9296-9CAAD0C59DE6}"/>
    <cellStyle name="Warning Text 6 4" xfId="22660" xr:uid="{8996139B-6CAD-4AE6-8C12-C4923C1CE303}"/>
    <cellStyle name="Warning Text 6 4 2" xfId="22661" xr:uid="{29AB8270-E62F-4865-B658-5E4A9BF48712}"/>
    <cellStyle name="Warning Text 6 4 2 2" xfId="22662" xr:uid="{53A67CBE-AE8E-4258-9855-E19940C3AC31}"/>
    <cellStyle name="Warning Text 6 4 3" xfId="22663" xr:uid="{5ACF12E1-3A99-4BBE-A056-E89B5574B5CF}"/>
    <cellStyle name="Warning Text 6 4 3 2" xfId="22664" xr:uid="{1B29DD49-42A6-46ED-91DE-9B786066162A}"/>
    <cellStyle name="Warning Text 6 4 4" xfId="22665" xr:uid="{19438FDD-5493-4F07-9993-6C33424E7A18}"/>
    <cellStyle name="Warning Text 6 5" xfId="22666" xr:uid="{234E194C-33B9-4E84-9DA9-C82C95526802}"/>
    <cellStyle name="Warning Text 6 5 2" xfId="22667" xr:uid="{B01FB6E5-FD34-47E5-A5A4-9DA2B55C66E4}"/>
    <cellStyle name="Warning Text 6 5 2 2" xfId="22668" xr:uid="{ACF82DA6-312E-4BBE-9BF2-350DD4BA53E9}"/>
    <cellStyle name="Warning Text 6 5 3" xfId="22669" xr:uid="{49DAE390-0AC9-409E-B276-DB7E33B53C13}"/>
    <cellStyle name="Warning Text 6 5 3 2" xfId="22670" xr:uid="{9740BC16-E0D4-4F09-A0FC-FEA802112790}"/>
    <cellStyle name="Warning Text 6 5 4" xfId="22671" xr:uid="{0DCB1C32-44EB-4DFB-AA57-675225D11748}"/>
    <cellStyle name="Warning Text 6 6" xfId="22672" xr:uid="{EF32F045-8959-4D14-906E-27E762A3DC16}"/>
    <cellStyle name="Warning Text 6 6 2" xfId="22673" xr:uid="{B30F4FF4-60FD-4ECF-9D79-228D4D257996}"/>
    <cellStyle name="Warning Text 6 6 2 2" xfId="22674" xr:uid="{2987EE81-93F5-4B1C-AC5B-075FBFCA57D8}"/>
    <cellStyle name="Warning Text 6 6 3" xfId="22675" xr:uid="{827C629A-4292-400D-800F-A7C447F7CE8D}"/>
    <cellStyle name="Warning Text 6 6 3 2" xfId="22676" xr:uid="{B4032D16-E939-43BB-BE2E-81C977B220DC}"/>
    <cellStyle name="Warning Text 6 6 4" xfId="22677" xr:uid="{37BEF359-CA9C-4D5C-AB4B-B2BEF74E08C7}"/>
    <cellStyle name="Warning Text 6 6 4 2" xfId="22678" xr:uid="{07B55EA6-FE8A-48BB-AA9E-FD63535EE7C7}"/>
    <cellStyle name="Warning Text 6 6 5" xfId="22679" xr:uid="{195110D7-F5C8-445D-8D88-0EA41BA06488}"/>
    <cellStyle name="Warning Text 6 7" xfId="22680" xr:uid="{7339C5C9-AE9F-46C6-A40F-7FA7DC04EA07}"/>
    <cellStyle name="Warning Text 6 7 2" xfId="22681" xr:uid="{54EEC1AF-FC63-44FF-8A3D-19BD56F540E5}"/>
    <cellStyle name="Warning Text 6 7 2 2" xfId="22682" xr:uid="{BAC2FCA8-9CC6-4E3C-9823-5B4F80EDA76D}"/>
    <cellStyle name="Warning Text 6 7 3" xfId="22683" xr:uid="{35E26131-FFC0-4105-8C07-458BB8E5184C}"/>
    <cellStyle name="Warning Text 6 7 3 2" xfId="22684" xr:uid="{E78D7AA4-6313-4B96-8DD9-6F5E4CB19CF8}"/>
    <cellStyle name="Warning Text 6 7 4" xfId="22685" xr:uid="{BC1CE3E7-480C-47B5-A03B-81DF3B4C6359}"/>
    <cellStyle name="Warning Text 6 8" xfId="22686" xr:uid="{BA86D55E-4A1E-4CDD-AA78-F0EBDEAB621E}"/>
    <cellStyle name="Warning Text 6 8 2" xfId="22687" xr:uid="{61862F2E-F464-456D-8F0E-5D48445F8BB0}"/>
    <cellStyle name="Warning Text 6 9" xfId="22688" xr:uid="{EA435B2B-687C-4E75-B2B5-CC06A14FB402}"/>
    <cellStyle name="Warning Text 6 9 2" xfId="22689" xr:uid="{A77D408E-8B7B-4BC3-A36D-7CA452E8FBE0}"/>
    <cellStyle name="Warning Text 7" xfId="3336" xr:uid="{00000000-0005-0000-0000-0000AB120000}"/>
    <cellStyle name="Warning Text 7 10" xfId="22691" xr:uid="{8B63011E-8F94-4D69-B129-FFC1792571B4}"/>
    <cellStyle name="Warning Text 7 11" xfId="22692" xr:uid="{7304D187-60FA-44D1-B0B4-8C37AC867CFD}"/>
    <cellStyle name="Warning Text 7 12" xfId="22690" xr:uid="{079C348F-15C9-4900-830C-E0D149919507}"/>
    <cellStyle name="Warning Text 7 2" xfId="22693" xr:uid="{52B7A8EB-6B98-4C51-92CE-C8B0A0C8EA4D}"/>
    <cellStyle name="Warning Text 7 2 2" xfId="22694" xr:uid="{FFB76435-B3C5-471B-A854-2A075ACB0D36}"/>
    <cellStyle name="Warning Text 7 2 2 2" xfId="22695" xr:uid="{F34F18D1-55FB-40D4-A396-FE9EC5211CCD}"/>
    <cellStyle name="Warning Text 7 2 3" xfId="22696" xr:uid="{A68610ED-0CC7-4B13-B6B6-CA58887F54A3}"/>
    <cellStyle name="Warning Text 7 2 3 2" xfId="22697" xr:uid="{92787424-90C2-4352-876E-7AF988891DB5}"/>
    <cellStyle name="Warning Text 7 2 4" xfId="22698" xr:uid="{762BAE0F-6143-43FB-AD9C-713BBCEAB72E}"/>
    <cellStyle name="Warning Text 7 2 5" xfId="22699" xr:uid="{C6867755-55E2-4708-B2E9-CCCB2BCC9FBE}"/>
    <cellStyle name="Warning Text 7 3" xfId="22700" xr:uid="{FEF5E048-CE59-437B-95E5-B1263CA7EA5F}"/>
    <cellStyle name="Warning Text 7 3 2" xfId="22701" xr:uid="{31752F4F-6F7B-44E1-92DD-25E93AA2616D}"/>
    <cellStyle name="Warning Text 7 3 2 2" xfId="22702" xr:uid="{92481526-8383-4229-B38C-777CAD3E9B80}"/>
    <cellStyle name="Warning Text 7 3 3" xfId="22703" xr:uid="{D7E28779-8EF9-4C88-97A7-971CA7DCF777}"/>
    <cellStyle name="Warning Text 7 3 3 2" xfId="22704" xr:uid="{F68C9F1E-CF56-4229-A47C-F6E24A38E24A}"/>
    <cellStyle name="Warning Text 7 3 4" xfId="22705" xr:uid="{1E47D3F7-D795-4499-BAA3-0DB60B0BECA8}"/>
    <cellStyle name="Warning Text 7 4" xfId="22706" xr:uid="{5853F567-1F09-443E-9C9B-9789CBF0214F}"/>
    <cellStyle name="Warning Text 7 4 2" xfId="22707" xr:uid="{3EDCC7C6-E551-4FE6-A979-F66F461B1D13}"/>
    <cellStyle name="Warning Text 7 4 2 2" xfId="22708" xr:uid="{FAB933CA-2B28-456B-A2DD-7762DB5A37B6}"/>
    <cellStyle name="Warning Text 7 4 3" xfId="22709" xr:uid="{AA731699-170B-4503-BCE9-BC3528F5D686}"/>
    <cellStyle name="Warning Text 7 4 3 2" xfId="22710" xr:uid="{BB8C13A8-8176-46CB-94E0-49969946EEDA}"/>
    <cellStyle name="Warning Text 7 4 4" xfId="22711" xr:uid="{BCFD2A62-B376-40FB-9DFB-D1F956DD4DBC}"/>
    <cellStyle name="Warning Text 7 5" xfId="22712" xr:uid="{9146E392-9BFA-4A9D-9FD7-9F6AB99D554A}"/>
    <cellStyle name="Warning Text 7 5 2" xfId="22713" xr:uid="{A0ED50BA-6346-4228-8ECF-10482CA041B4}"/>
    <cellStyle name="Warning Text 7 5 2 2" xfId="22714" xr:uid="{6B3D1009-611F-44C9-93B7-019F9A4B0B8B}"/>
    <cellStyle name="Warning Text 7 5 3" xfId="22715" xr:uid="{4030CEAF-4F23-432C-8A9C-AAF35942205A}"/>
    <cellStyle name="Warning Text 7 5 3 2" xfId="22716" xr:uid="{A34FAFE5-2422-42B6-ACC9-7C7C3AF91543}"/>
    <cellStyle name="Warning Text 7 5 4" xfId="22717" xr:uid="{C8E7A3D5-6F74-4300-A2A8-8EC33D15624F}"/>
    <cellStyle name="Warning Text 7 5 4 2" xfId="22718" xr:uid="{4369AA78-9262-47E4-8552-6CB41D3AA22D}"/>
    <cellStyle name="Warning Text 7 5 5" xfId="22719" xr:uid="{F959574A-A7E7-4F5B-81EB-180F836B6D0C}"/>
    <cellStyle name="Warning Text 7 6" xfId="22720" xr:uid="{5936D483-E8E3-49E4-9EEA-5C792E024084}"/>
    <cellStyle name="Warning Text 7 6 2" xfId="22721" xr:uid="{F026EBAA-6E63-4B53-8247-34F7BF0D657F}"/>
    <cellStyle name="Warning Text 7 6 2 2" xfId="22722" xr:uid="{B166D8E3-D963-40C2-80A5-34FF6C151E93}"/>
    <cellStyle name="Warning Text 7 6 3" xfId="22723" xr:uid="{EB921A81-6E51-403B-B258-3725550D092E}"/>
    <cellStyle name="Warning Text 7 6 3 2" xfId="22724" xr:uid="{FBC08905-BACA-4856-96CE-443D9ECA0B94}"/>
    <cellStyle name="Warning Text 7 6 4" xfId="22725" xr:uid="{43B3AAC5-3C52-4360-94FF-8B4A5D5D4F26}"/>
    <cellStyle name="Warning Text 7 7" xfId="22726" xr:uid="{B0D70201-2D7F-433F-A4C8-4C450206AE5F}"/>
    <cellStyle name="Warning Text 7 7 2" xfId="22727" xr:uid="{69F79C75-BACB-4D6A-AF52-826935319713}"/>
    <cellStyle name="Warning Text 7 8" xfId="22728" xr:uid="{8C36270B-549F-4F94-844C-F611C79E0686}"/>
    <cellStyle name="Warning Text 7 8 2" xfId="22729" xr:uid="{1B4AFC18-46D5-4917-BBF1-1A241067BDE9}"/>
    <cellStyle name="Warning Text 7 9" xfId="22730" xr:uid="{27EB7A06-6E87-4656-BFE5-4E7E29F03880}"/>
    <cellStyle name="Warning Text 7 9 2" xfId="22731" xr:uid="{D348BFCA-5F8A-4D7C-8718-14180B7AE23B}"/>
    <cellStyle name="Warning Text 8" xfId="3337" xr:uid="{00000000-0005-0000-0000-0000AC120000}"/>
    <cellStyle name="Warning Text 8 10" xfId="22733" xr:uid="{0963529D-4491-4512-B256-E12C14502210}"/>
    <cellStyle name="Warning Text 8 11" xfId="22734" xr:uid="{64230CA3-AFE6-40A8-B969-60197C6160FD}"/>
    <cellStyle name="Warning Text 8 12" xfId="22732" xr:uid="{7912D7F7-87D9-4C39-B126-9948FEDB4916}"/>
    <cellStyle name="Warning Text 8 2" xfId="22735" xr:uid="{42049179-83AA-4906-B4FB-40C03F6EC21F}"/>
    <cellStyle name="Warning Text 8 2 2" xfId="22736" xr:uid="{AE964BAD-AF71-4837-856B-A357D3DADD16}"/>
    <cellStyle name="Warning Text 8 2 2 2" xfId="22737" xr:uid="{A119CC4F-8190-4E8D-A705-23B9803E6AB2}"/>
    <cellStyle name="Warning Text 8 2 3" xfId="22738" xr:uid="{08BEB5D9-DDA8-4683-8CA5-9218A450C051}"/>
    <cellStyle name="Warning Text 8 2 3 2" xfId="22739" xr:uid="{8B35B25B-E406-4D05-987B-C2DEB56EC846}"/>
    <cellStyle name="Warning Text 8 2 4" xfId="22740" xr:uid="{5D1CB5C7-003C-4D91-8D23-F4A81C42B6BE}"/>
    <cellStyle name="Warning Text 8 2 5" xfId="22741" xr:uid="{C8A68E52-6D94-4673-A106-DC747AF9F190}"/>
    <cellStyle name="Warning Text 8 3" xfId="22742" xr:uid="{BB8D4EC9-AAEB-4617-9E87-A03A293734D3}"/>
    <cellStyle name="Warning Text 8 3 2" xfId="22743" xr:uid="{30761662-195A-484E-A784-1498890D8453}"/>
    <cellStyle name="Warning Text 8 3 2 2" xfId="22744" xr:uid="{C4CE3F18-4C6F-4D86-A82D-C65FE3637447}"/>
    <cellStyle name="Warning Text 8 3 3" xfId="22745" xr:uid="{D569EADF-9AE3-4972-BEF7-3F920ECB80C6}"/>
    <cellStyle name="Warning Text 8 3 3 2" xfId="22746" xr:uid="{8CE628E9-E358-40EB-8DBA-34ECF45B2792}"/>
    <cellStyle name="Warning Text 8 3 4" xfId="22747" xr:uid="{D39F93B9-6D0A-4F6B-A9D7-453CDFEA9E17}"/>
    <cellStyle name="Warning Text 8 4" xfId="22748" xr:uid="{C9101F3F-0E47-4CB4-AB2A-7822CFD23029}"/>
    <cellStyle name="Warning Text 8 4 2" xfId="22749" xr:uid="{6D37114A-8355-49D6-BFBA-5664558AFF5F}"/>
    <cellStyle name="Warning Text 8 4 2 2" xfId="22750" xr:uid="{84C5F991-1AF7-4462-AE06-DF0C577FA92B}"/>
    <cellStyle name="Warning Text 8 4 3" xfId="22751" xr:uid="{C236A9FE-7F62-40E5-B6A3-8DC4A9151354}"/>
    <cellStyle name="Warning Text 8 4 3 2" xfId="22752" xr:uid="{6F4F5C9C-0590-4633-9D57-BE02B97165DF}"/>
    <cellStyle name="Warning Text 8 4 4" xfId="22753" xr:uid="{A021AC35-0F1C-4021-AB86-1A111A816B10}"/>
    <cellStyle name="Warning Text 8 5" xfId="22754" xr:uid="{68E0E9DD-751F-4B2B-8E58-57917A63C768}"/>
    <cellStyle name="Warning Text 8 5 2" xfId="22755" xr:uid="{59B75070-17AE-4DD9-A64E-F55A4E07044F}"/>
    <cellStyle name="Warning Text 8 5 2 2" xfId="22756" xr:uid="{6154AA32-E686-412A-9B46-A958CF18F138}"/>
    <cellStyle name="Warning Text 8 5 3" xfId="22757" xr:uid="{C738DCF3-55B8-47DA-B68E-A5F0C7F69F23}"/>
    <cellStyle name="Warning Text 8 5 3 2" xfId="22758" xr:uid="{AA70932A-4F0E-4C16-85FE-D9C3B14B9760}"/>
    <cellStyle name="Warning Text 8 5 4" xfId="22759" xr:uid="{DA00F059-6C0E-4620-9CEA-6B5F4A6B0D2B}"/>
    <cellStyle name="Warning Text 8 5 4 2" xfId="22760" xr:uid="{74C2B1D5-64DA-422B-B676-BF3CB8631409}"/>
    <cellStyle name="Warning Text 8 5 5" xfId="22761" xr:uid="{64280FF4-A58D-4ED8-8212-B5CF71735152}"/>
    <cellStyle name="Warning Text 8 6" xfId="22762" xr:uid="{39B6D669-B0DA-44A2-B601-821FE7DC237C}"/>
    <cellStyle name="Warning Text 8 6 2" xfId="22763" xr:uid="{34C40A1F-FCCC-4BA6-A655-D53BB9E962B6}"/>
    <cellStyle name="Warning Text 8 6 2 2" xfId="22764" xr:uid="{C104E019-824B-4602-A8C3-D3DBBAE8E992}"/>
    <cellStyle name="Warning Text 8 6 3" xfId="22765" xr:uid="{073CACFD-338C-40EC-948D-DA9AFA34E266}"/>
    <cellStyle name="Warning Text 8 6 3 2" xfId="22766" xr:uid="{2D25D3A1-702D-4B28-AB9E-F488F3CB224F}"/>
    <cellStyle name="Warning Text 8 6 4" xfId="22767" xr:uid="{033E1166-2B2E-42A7-A52D-9CB2B8FAA8A1}"/>
    <cellStyle name="Warning Text 8 7" xfId="22768" xr:uid="{AF57D634-385B-4BC4-9C4D-546BF1CAC8BD}"/>
    <cellStyle name="Warning Text 8 7 2" xfId="22769" xr:uid="{96B01919-C45C-4E0E-B5CA-9AAAEAC8D0AD}"/>
    <cellStyle name="Warning Text 8 8" xfId="22770" xr:uid="{BC651EAA-3D6B-4EA7-8F42-01621B704AC4}"/>
    <cellStyle name="Warning Text 8 8 2" xfId="22771" xr:uid="{3EE861BD-7E73-41CE-9E8C-540605F39929}"/>
    <cellStyle name="Warning Text 8 9" xfId="22772" xr:uid="{C6EBFB5E-4414-4B40-AD08-DF519F04D4C7}"/>
    <cellStyle name="Warning Text 8 9 2" xfId="22773" xr:uid="{236D51F4-58CB-4D60-88D3-D89E9778D15E}"/>
    <cellStyle name="Warning Text 9" xfId="3338" xr:uid="{00000000-0005-0000-0000-0000AD120000}"/>
    <cellStyle name="Warning Text 9 10" xfId="22775" xr:uid="{68694501-EDD9-4582-8B60-9FD43E92017E}"/>
    <cellStyle name="Warning Text 9 11" xfId="22776" xr:uid="{6DC1AB4A-A1B3-4A25-9247-F410FA047216}"/>
    <cellStyle name="Warning Text 9 12" xfId="22774" xr:uid="{F22CF8C7-6BA3-4079-A275-863423760ECF}"/>
    <cellStyle name="Warning Text 9 2" xfId="22777" xr:uid="{5CE8E6AD-2411-451E-8C3F-BDD93AE481EE}"/>
    <cellStyle name="Warning Text 9 2 2" xfId="22778" xr:uid="{85D8740B-6192-4F9B-8A4C-3804B8A20A6F}"/>
    <cellStyle name="Warning Text 9 2 2 2" xfId="22779" xr:uid="{643EA14F-C579-4BD8-B6E9-DC71BA0FC3EB}"/>
    <cellStyle name="Warning Text 9 2 3" xfId="22780" xr:uid="{D3F1BB77-A7CE-47F7-A80F-1DAA85EE76A7}"/>
    <cellStyle name="Warning Text 9 2 3 2" xfId="22781" xr:uid="{3B0F1267-E0F5-429E-876D-832712BDD6ED}"/>
    <cellStyle name="Warning Text 9 2 4" xfId="22782" xr:uid="{49B60C51-3D44-4FE5-B78C-5AB9646DFC8C}"/>
    <cellStyle name="Warning Text 9 2 5" xfId="22783" xr:uid="{34DB05A9-E9E6-4F89-BA71-3EFDB7B14B6F}"/>
    <cellStyle name="Warning Text 9 3" xfId="22784" xr:uid="{FBF0E343-FA9C-4409-9830-A74CD7F5620D}"/>
    <cellStyle name="Warning Text 9 3 2" xfId="22785" xr:uid="{78092C6B-6A0D-4EFA-9699-97BFF438CA30}"/>
    <cellStyle name="Warning Text 9 3 2 2" xfId="22786" xr:uid="{D2AFC140-2184-40CF-84AD-06A7F65770A0}"/>
    <cellStyle name="Warning Text 9 3 3" xfId="22787" xr:uid="{D174FA97-5DB6-4E63-B12A-C6EE9E0A5EBD}"/>
    <cellStyle name="Warning Text 9 3 3 2" xfId="22788" xr:uid="{374D1B3A-7E67-4905-A0F1-076F4BA7CA1A}"/>
    <cellStyle name="Warning Text 9 3 4" xfId="22789" xr:uid="{ADB9B531-FDBB-4761-8102-14C8CE467C43}"/>
    <cellStyle name="Warning Text 9 4" xfId="22790" xr:uid="{84D87E1E-2E37-41ED-8C38-8582F46AFB3E}"/>
    <cellStyle name="Warning Text 9 4 2" xfId="22791" xr:uid="{3B9D3BCE-ADA6-4991-9062-1F213C44EA3A}"/>
    <cellStyle name="Warning Text 9 4 2 2" xfId="22792" xr:uid="{55E5EA62-0EFE-429E-985C-ADA67FE603C5}"/>
    <cellStyle name="Warning Text 9 4 3" xfId="22793" xr:uid="{C1926CC8-54C7-4E71-8B0B-FF26DC5E67E7}"/>
    <cellStyle name="Warning Text 9 4 3 2" xfId="22794" xr:uid="{22E231BB-CEBC-4101-B793-621224FEF961}"/>
    <cellStyle name="Warning Text 9 4 4" xfId="22795" xr:uid="{1920DB4E-1DB3-433E-A8B9-F445738B4037}"/>
    <cellStyle name="Warning Text 9 5" xfId="22796" xr:uid="{85DA277A-9EE3-4B12-9E8F-4C8D142594AC}"/>
    <cellStyle name="Warning Text 9 5 2" xfId="22797" xr:uid="{CE343988-AD3D-4348-98A9-B53EFF592705}"/>
    <cellStyle name="Warning Text 9 5 2 2" xfId="22798" xr:uid="{AD8B31DD-006B-4A82-A25C-BED805319361}"/>
    <cellStyle name="Warning Text 9 5 3" xfId="22799" xr:uid="{554EFFCD-C6BD-4EF8-A86B-2627F301A9D3}"/>
    <cellStyle name="Warning Text 9 5 3 2" xfId="22800" xr:uid="{BE4E42AD-2EC0-4E5B-986C-305EF73F398A}"/>
    <cellStyle name="Warning Text 9 5 4" xfId="22801" xr:uid="{D8B02630-CE1E-4C4F-97F6-885CE8985554}"/>
    <cellStyle name="Warning Text 9 5 4 2" xfId="22802" xr:uid="{2625BEE8-AC8C-46EF-8B9E-E57D06ECF19D}"/>
    <cellStyle name="Warning Text 9 5 5" xfId="22803" xr:uid="{A1F551EB-E209-4360-817B-7105FE79F39C}"/>
    <cellStyle name="Warning Text 9 6" xfId="22804" xr:uid="{64A1D8B6-8B71-4DB8-8A29-806690F6DF9C}"/>
    <cellStyle name="Warning Text 9 6 2" xfId="22805" xr:uid="{DC029861-9EEE-4960-A0D3-B17B1A6B2DC7}"/>
    <cellStyle name="Warning Text 9 6 2 2" xfId="22806" xr:uid="{EA0810C4-BD75-480E-A287-DEB2CF2951B4}"/>
    <cellStyle name="Warning Text 9 6 3" xfId="22807" xr:uid="{0C467754-C193-4ADB-8272-55DD70B661E9}"/>
    <cellStyle name="Warning Text 9 6 3 2" xfId="22808" xr:uid="{89C42C0E-5DB1-4ECF-AF3A-81FD874DFF19}"/>
    <cellStyle name="Warning Text 9 6 4" xfId="22809" xr:uid="{06C626C2-AFCF-43A4-880F-0FDFED408733}"/>
    <cellStyle name="Warning Text 9 7" xfId="22810" xr:uid="{BEC1EF3C-F79B-43AC-A03B-420E41F3D592}"/>
    <cellStyle name="Warning Text 9 7 2" xfId="22811" xr:uid="{7669D8DA-E32F-4317-95A0-47ECB20252C6}"/>
    <cellStyle name="Warning Text 9 8" xfId="22812" xr:uid="{68B586F6-6E8D-4529-80FB-69F03B60E20B}"/>
    <cellStyle name="Warning Text 9 8 2" xfId="22813" xr:uid="{6AE34CB2-0D3F-45AA-8C32-9DE16D27A2C6}"/>
    <cellStyle name="Warning Text 9 9" xfId="22814" xr:uid="{E7DFF35D-4D1A-4AEF-AA42-6F6677DF3206}"/>
    <cellStyle name="Warning Text 9 9 2" xfId="22815" xr:uid="{8A9FB057-4F11-4201-8B9B-E79E2472EB28}"/>
    <cellStyle name="Zelle überprüfen" xfId="3339" xr:uid="{00000000-0005-0000-0000-0000AE120000}"/>
    <cellStyle name="Zelle überprüfen 10" xfId="22817" xr:uid="{1D6CE1E2-59B9-4F1D-9D29-1B2E63DA37D2}"/>
    <cellStyle name="Zelle überprüfen 11" xfId="22818" xr:uid="{DB4A1E1A-47BE-47A7-87E8-F9760E790377}"/>
    <cellStyle name="Zelle überprüfen 12" xfId="22816" xr:uid="{FD30D664-8A8D-4FAC-AB90-8E6BDC10CEE0}"/>
    <cellStyle name="Zelle überprüfen 2" xfId="22819" xr:uid="{B446ACEE-BE83-447B-9033-C46E9415AFEE}"/>
    <cellStyle name="Zelle überprüfen 2 2" xfId="22820" xr:uid="{2E2DDF8D-0994-4B77-86C9-0E86DA1E345B}"/>
    <cellStyle name="Zelle überprüfen 2 2 2" xfId="22821" xr:uid="{178D3DA9-790A-4A54-BDE5-8A819DBA7992}"/>
    <cellStyle name="Zelle überprüfen 2 3" xfId="22822" xr:uid="{DBF1606F-5016-4AF1-A4CB-DC93C9CA78B2}"/>
    <cellStyle name="Zelle überprüfen 2 3 2" xfId="22823" xr:uid="{1C9F9C31-8852-49AF-99D9-482C83BAF9EB}"/>
    <cellStyle name="Zelle überprüfen 2 4" xfId="22824" xr:uid="{B2F36362-FD37-4046-A9F4-ED62F3D0A994}"/>
    <cellStyle name="Zelle überprüfen 2 5" xfId="22825" xr:uid="{4353ADB8-6453-4F1F-A357-2F3B79A8BE53}"/>
    <cellStyle name="Zelle überprüfen 3" xfId="22826" xr:uid="{DDBE4912-CEED-4CD4-86B2-81A277688DEA}"/>
    <cellStyle name="Zelle überprüfen 3 2" xfId="22827" xr:uid="{1071C3AD-D857-40D7-A9A0-57027CFDF347}"/>
    <cellStyle name="Zelle überprüfen 3 2 2" xfId="22828" xr:uid="{5712A7B9-E05F-45B8-8C38-5D1C58E4E36D}"/>
    <cellStyle name="Zelle überprüfen 3 3" xfId="22829" xr:uid="{12973EF0-8F09-45A3-A485-829697910ABD}"/>
    <cellStyle name="Zelle überprüfen 3 3 2" xfId="22830" xr:uid="{B8F210F9-FFDE-48C3-8694-D6C24288FD17}"/>
    <cellStyle name="Zelle überprüfen 3 4" xfId="22831" xr:uid="{1680D64F-D493-4FCD-B8C1-5E9E2F4DC225}"/>
    <cellStyle name="Zelle überprüfen 4" xfId="22832" xr:uid="{9A086DDA-96AE-46DE-BEA6-E2B379372EAE}"/>
    <cellStyle name="Zelle überprüfen 4 2" xfId="22833" xr:uid="{4C590DD0-6F75-4CF1-A236-70A15C3DC9A2}"/>
    <cellStyle name="Zelle überprüfen 4 2 2" xfId="22834" xr:uid="{8275D2F6-9B1D-4A00-8B8B-62586A3CE14E}"/>
    <cellStyle name="Zelle überprüfen 4 3" xfId="22835" xr:uid="{6198EC79-9520-49BD-A1FD-B3A05699011B}"/>
    <cellStyle name="Zelle überprüfen 4 3 2" xfId="22836" xr:uid="{799EB4C0-ECBD-438B-86C2-466793EEB454}"/>
    <cellStyle name="Zelle überprüfen 4 4" xfId="22837" xr:uid="{A71283ED-ACE0-413A-AC1B-817CF9D760E2}"/>
    <cellStyle name="Zelle überprüfen 5" xfId="22838" xr:uid="{B01EBB3E-2AEA-467E-B2B4-19C222BA9511}"/>
    <cellStyle name="Zelle überprüfen 5 2" xfId="22839" xr:uid="{4031F54C-889A-4D81-8463-3D9E3698EC64}"/>
    <cellStyle name="Zelle überprüfen 5 2 2" xfId="22840" xr:uid="{B9E19503-2C16-416D-A65D-2AA96DF19B8C}"/>
    <cellStyle name="Zelle überprüfen 5 3" xfId="22841" xr:uid="{75CFD07E-5468-4B82-9D79-BE246701F71C}"/>
    <cellStyle name="Zelle überprüfen 5 3 2" xfId="22842" xr:uid="{8F85611D-CD7D-4FA2-96EB-E7B9F2B3AA83}"/>
    <cellStyle name="Zelle überprüfen 5 4" xfId="22843" xr:uid="{AA633B0B-C023-4ABC-92A5-3741AF6076A5}"/>
    <cellStyle name="Zelle überprüfen 5 4 2" xfId="22844" xr:uid="{BCD058DB-16B9-4E48-BED0-20485EC0E304}"/>
    <cellStyle name="Zelle überprüfen 5 5" xfId="22845" xr:uid="{45AE2208-133A-4CB0-A421-B7B1DC620C3D}"/>
    <cellStyle name="Zelle überprüfen 6" xfId="22846" xr:uid="{5FAE4E56-EBB8-45B3-BA44-92FB9C289232}"/>
    <cellStyle name="Zelle überprüfen 6 2" xfId="22847" xr:uid="{3F9B4DC2-45D2-40F1-B3C4-62ECF537DE2F}"/>
    <cellStyle name="Zelle überprüfen 6 2 2" xfId="22848" xr:uid="{8E482136-4EB3-4457-8882-50D4F540CDF0}"/>
    <cellStyle name="Zelle überprüfen 6 3" xfId="22849" xr:uid="{D46D9162-BC66-4E08-86E1-7EB70FA2A4B3}"/>
    <cellStyle name="Zelle überprüfen 6 3 2" xfId="22850" xr:uid="{624AE90E-ACF0-4CF7-9C56-9F904BF94519}"/>
    <cellStyle name="Zelle überprüfen 6 4" xfId="22851" xr:uid="{A424E488-A098-4B1B-96CB-9FBD69425DCA}"/>
    <cellStyle name="Zelle überprüfen 7" xfId="22852" xr:uid="{D0697668-437E-4DD7-9A81-50D259F848EC}"/>
    <cellStyle name="Zelle überprüfen 7 2" xfId="22853" xr:uid="{DA4F8D2C-59DB-456A-A0A0-85E66E2A2F92}"/>
    <cellStyle name="Zelle überprüfen 8" xfId="22854" xr:uid="{E796E333-AD15-406A-8645-AFB304949EDE}"/>
    <cellStyle name="Zelle überprüfen 8 2" xfId="22855" xr:uid="{4CF4D70A-C3D1-47A3-8695-217A61E99587}"/>
    <cellStyle name="Zelle überprüfen 9" xfId="22856" xr:uid="{88699AAD-CA01-47E9-B6A5-5388DDE5BB75}"/>
    <cellStyle name="Zelle überprüfen 9 2" xfId="22857" xr:uid="{6D02FB3A-96F1-42B1-AC7A-EE6A064C25C2}"/>
    <cellStyle name="Гиперссылка" xfId="3340" xr:uid="{00000000-0005-0000-0000-0000AF120000}"/>
    <cellStyle name="Гиперссылка 10" xfId="22859" xr:uid="{8BAB97E0-94E1-4827-83AB-E830A44B2A50}"/>
    <cellStyle name="Гиперссылка 11" xfId="22860" xr:uid="{84571AE1-24E7-45A7-81A4-E43A8214D2A8}"/>
    <cellStyle name="Гиперссылка 12" xfId="22858" xr:uid="{05E19202-D445-4D47-9B50-CE47B6F87E45}"/>
    <cellStyle name="Гиперссылка 2" xfId="22861" xr:uid="{76B5F2A7-44EF-420B-B280-569FB0D7A80A}"/>
    <cellStyle name="Гиперссылка 2 2" xfId="22862" xr:uid="{8FE30F68-70DC-4ED3-9418-C198C500305B}"/>
    <cellStyle name="Гиперссылка 2 2 2" xfId="22863" xr:uid="{A5F5F3DE-E59D-4950-86CE-D35D7D599312}"/>
    <cellStyle name="Гиперссылка 2 3" xfId="22864" xr:uid="{62BE9088-1DCA-499F-A4E6-6A6800FCAA4D}"/>
    <cellStyle name="Гиперссылка 2 3 2" xfId="22865" xr:uid="{FA4CE042-16B8-44E9-9BDC-5597BD9D1433}"/>
    <cellStyle name="Гиперссылка 2 4" xfId="22866" xr:uid="{633C5A46-C4A5-4B45-B72A-FFA15E4BE373}"/>
    <cellStyle name="Гиперссылка 2 5" xfId="22867" xr:uid="{18C561C4-7C30-4857-BCA1-E55199D790BA}"/>
    <cellStyle name="Гиперссылка 3" xfId="22868" xr:uid="{0BA157F7-F7A7-4408-8D9E-2C3E78F4206F}"/>
    <cellStyle name="Гиперссылка 3 2" xfId="22869" xr:uid="{6ACB4CF9-216B-4857-84F0-EE8B6179DF66}"/>
    <cellStyle name="Гиперссылка 3 2 2" xfId="22870" xr:uid="{62D1BAF4-2499-4069-8817-4CE4ACDC472C}"/>
    <cellStyle name="Гиперссылка 3 3" xfId="22871" xr:uid="{33F17705-0AAA-47DF-826C-837215BBF802}"/>
    <cellStyle name="Гиперссылка 3 3 2" xfId="22872" xr:uid="{B441DF93-257F-4382-BCE6-58F8B4152D97}"/>
    <cellStyle name="Гиперссылка 3 4" xfId="22873" xr:uid="{A6CA035E-1773-4E80-9949-FE3E93B18A61}"/>
    <cellStyle name="Гиперссылка 4" xfId="22874" xr:uid="{14F43B89-880A-467F-A44D-B80B57708148}"/>
    <cellStyle name="Гиперссылка 4 2" xfId="22875" xr:uid="{D211C75E-A5F5-497A-A95F-E244ACBFCB88}"/>
    <cellStyle name="Гиперссылка 4 2 2" xfId="22876" xr:uid="{DC7BA1DF-0936-464D-9242-DCDFC8345805}"/>
    <cellStyle name="Гиперссылка 4 3" xfId="22877" xr:uid="{4BE52A3B-408A-4C75-8040-1A4077D7F503}"/>
    <cellStyle name="Гиперссылка 4 3 2" xfId="22878" xr:uid="{CE17AEBC-486D-41A7-9EFD-256DA18EE981}"/>
    <cellStyle name="Гиперссылка 4 4" xfId="22879" xr:uid="{84F327CF-0D04-4DE1-86C4-2173A1FAA15C}"/>
    <cellStyle name="Гиперссылка 5" xfId="22880" xr:uid="{83FD92D3-4EFB-4AE7-900B-F5FD1F4F35A9}"/>
    <cellStyle name="Гиперссылка 5 2" xfId="22881" xr:uid="{1AF984E2-DC8A-485C-AFA2-64B50C37307D}"/>
    <cellStyle name="Гиперссылка 5 2 2" xfId="22882" xr:uid="{AE4BFA20-1EDC-4459-9917-5DC19942A48E}"/>
    <cellStyle name="Гиперссылка 5 3" xfId="22883" xr:uid="{E83D560F-9963-4ECA-92DB-BDA1E95CF7C5}"/>
    <cellStyle name="Гиперссылка 5 3 2" xfId="22884" xr:uid="{B6C9B928-B4B6-4CCF-8E7C-E17DA3D9FE7E}"/>
    <cellStyle name="Гиперссылка 5 4" xfId="22885" xr:uid="{39A2D68A-A327-4C65-B068-5FD4139D3BB7}"/>
    <cellStyle name="Гиперссылка 5 4 2" xfId="22886" xr:uid="{A1C43D40-52D4-46B5-BA47-4142892ED168}"/>
    <cellStyle name="Гиперссылка 5 5" xfId="22887" xr:uid="{79C51B36-E006-4EF5-A395-17F19C8F70C0}"/>
    <cellStyle name="Гиперссылка 6" xfId="22888" xr:uid="{D94C90C9-0F98-4841-91BF-107684685044}"/>
    <cellStyle name="Гиперссылка 6 2" xfId="22889" xr:uid="{875B8C70-7A1F-477A-8817-FDA644B44FDF}"/>
    <cellStyle name="Гиперссылка 6 2 2" xfId="22890" xr:uid="{5F74780F-96EF-4FF0-AE64-F1262E8A6E42}"/>
    <cellStyle name="Гиперссылка 6 3" xfId="22891" xr:uid="{CC7934B6-CC59-4AE0-913B-435F9B3832E8}"/>
    <cellStyle name="Гиперссылка 6 3 2" xfId="22892" xr:uid="{3414E7A8-FC92-4A2B-8E26-7C653E7EA208}"/>
    <cellStyle name="Гиперссылка 6 4" xfId="22893" xr:uid="{98FD9241-CBD5-4F94-BA5A-CD6620829C3B}"/>
    <cellStyle name="Гиперссылка 7" xfId="22894" xr:uid="{FC9C4F2B-344A-4632-A031-829581D175DA}"/>
    <cellStyle name="Гиперссылка 7 2" xfId="22895" xr:uid="{C471126B-2D73-4C92-A00F-007CD5A7C7D8}"/>
    <cellStyle name="Гиперссылка 8" xfId="22896" xr:uid="{66F582D1-9347-4CD2-858F-BD0537587D7D}"/>
    <cellStyle name="Гиперссылка 8 2" xfId="22897" xr:uid="{1A43FFB8-E065-449F-9E2B-53D58443D620}"/>
    <cellStyle name="Гиперссылка 9" xfId="22898" xr:uid="{5BAC00CC-BBE1-4649-966E-CD05289867B2}"/>
    <cellStyle name="Гиперссылка 9 2" xfId="22899" xr:uid="{509F790B-A5D7-4E20-9257-AB2A8FA9B3D0}"/>
    <cellStyle name="Обычный_2++" xfId="3341" xr:uid="{00000000-0005-0000-0000-0000B0120000}"/>
    <cellStyle name="已访问的超链接" xfId="287" xr:uid="{00000000-0005-0000-0000-0000B1120000}"/>
    <cellStyle name="已访问的超链接 10" xfId="22901" xr:uid="{DDBC1B1D-E5A0-4617-837E-78C96273EFFD}"/>
    <cellStyle name="已访问的超链接 11" xfId="22902" xr:uid="{A760BD59-443D-4D58-AE01-264EB99D12F6}"/>
    <cellStyle name="已访问的超链接 12" xfId="22900" xr:uid="{DFB03502-17B0-4888-B2EC-752693B5383E}"/>
    <cellStyle name="已访问的超链接 2" xfId="22903" xr:uid="{CD2D3485-BFF5-4F64-A31F-B0DD64525C6E}"/>
    <cellStyle name="已访问的超链接 2 2" xfId="22904" xr:uid="{EBDA1C52-5153-426E-8A7F-84CEFB2A0582}"/>
    <cellStyle name="已访问的超链接 2 2 2" xfId="22905" xr:uid="{49AAEA6E-099C-4B1C-A072-09730E0E5DD9}"/>
    <cellStyle name="已访问的超链接 2 3" xfId="22906" xr:uid="{02552C3F-2207-4A69-B347-B7595613F458}"/>
    <cellStyle name="已访问的超链接 2 3 2" xfId="22907" xr:uid="{7CE7070B-18AC-4BA5-99CC-87F257E1BD5D}"/>
    <cellStyle name="已访问的超链接 2 4" xfId="22908" xr:uid="{EA1A8739-A656-4324-BEE3-6FFA3437D7EA}"/>
    <cellStyle name="已访问的超链接 2 5" xfId="22909" xr:uid="{8668FC58-F7A3-4E9E-9B17-4329AA694133}"/>
    <cellStyle name="已访问的超链接 3" xfId="22910" xr:uid="{BCE0748B-E2F6-4368-9127-76227A3AD56E}"/>
    <cellStyle name="已访问的超链接 3 2" xfId="22911" xr:uid="{57FDF325-861B-4CDF-86BD-0A09123D23A5}"/>
    <cellStyle name="已访问的超链接 3 2 2" xfId="22912" xr:uid="{36B12C6D-A55D-4CA2-98DE-57FB7B350D0A}"/>
    <cellStyle name="已访问的超链接 3 3" xfId="22913" xr:uid="{52163825-B84F-43C6-A69D-7469DF651C3D}"/>
    <cellStyle name="已访问的超链接 3 3 2" xfId="22914" xr:uid="{5A3ED702-449A-4F08-B579-9E86AF9DBBF7}"/>
    <cellStyle name="已访问的超链接 3 4" xfId="22915" xr:uid="{5210B7B3-9A6A-4252-A7F4-D3663E16CB1E}"/>
    <cellStyle name="已访问的超链接 4" xfId="22916" xr:uid="{67B9C526-4315-4CF4-9467-CDD84854DD3D}"/>
    <cellStyle name="已访问的超链接 4 2" xfId="22917" xr:uid="{6AEE0C43-0CE3-49B7-B169-35E36D8D5EEF}"/>
    <cellStyle name="已访问的超链接 4 2 2" xfId="22918" xr:uid="{FB4A9BEB-CDAC-4CFA-89E5-13488D946C0C}"/>
    <cellStyle name="已访问的超链接 4 3" xfId="22919" xr:uid="{5D30F3C5-EA9F-46EB-902B-55CA440C53D2}"/>
    <cellStyle name="已访问的超链接 4 3 2" xfId="22920" xr:uid="{58DE01DC-8B98-4262-951E-C6A455268F01}"/>
    <cellStyle name="已访问的超链接 4 4" xfId="22921" xr:uid="{4B3F713A-367B-49AA-B5AA-CFADDB71F225}"/>
    <cellStyle name="已访问的超链接 5" xfId="22922" xr:uid="{6C72B29D-D543-49B9-8029-887373DE3401}"/>
    <cellStyle name="已访问的超链接 5 2" xfId="22923" xr:uid="{756D7354-C1BA-44AC-ACB2-61BBEA32B5E2}"/>
    <cellStyle name="已访问的超链接 5 2 2" xfId="22924" xr:uid="{1315AB02-B8BA-44EC-8900-19F3B4D6D8BE}"/>
    <cellStyle name="已访问的超链接 5 3" xfId="22925" xr:uid="{6374D902-0F26-45C7-85B6-403926602FC6}"/>
    <cellStyle name="已访问的超链接 5 3 2" xfId="22926" xr:uid="{814EB89C-10E3-416E-A822-26B5353F8BB5}"/>
    <cellStyle name="已访问的超链接 5 4" xfId="22927" xr:uid="{35432469-0B41-4034-83A2-6B3F1D74521A}"/>
    <cellStyle name="已访问的超链接 5 4 2" xfId="22928" xr:uid="{8ADE4B81-D818-4BBB-8B5D-5A430257FF32}"/>
    <cellStyle name="已访问的超链接 5 5" xfId="22929" xr:uid="{247F364E-75E2-4DF4-9A5A-D07524C216C9}"/>
    <cellStyle name="已访问的超链接 6" xfId="22930" xr:uid="{7CDE54EB-7235-4A20-825F-E19987588C40}"/>
    <cellStyle name="已访问的超链接 6 2" xfId="22931" xr:uid="{BAB5CEB7-E112-4D4D-9DA7-F75F26986578}"/>
    <cellStyle name="已访问的超链接 6 2 2" xfId="22932" xr:uid="{1A589CBF-FC7E-4F99-ADA8-D604E412C4E7}"/>
    <cellStyle name="已访问的超链接 6 3" xfId="22933" xr:uid="{90E1E5AF-598C-4B21-91EB-B7ACDEFC9FC9}"/>
    <cellStyle name="已访问的超链接 6 3 2" xfId="22934" xr:uid="{323B115E-79B9-45A3-A1D3-D7B158E082E1}"/>
    <cellStyle name="已访问的超链接 6 4" xfId="22935" xr:uid="{6307B0DB-5CD2-41C2-8FF4-6EB00F3E7C7C}"/>
    <cellStyle name="已访问的超链接 7" xfId="22936" xr:uid="{62794050-3F47-454F-AE61-43906DA539FE}"/>
    <cellStyle name="已访问的超链接 7 2" xfId="22937" xr:uid="{195AD211-9214-4130-9BC9-F55FE6A07203}"/>
    <cellStyle name="已访问的超链接 8" xfId="22938" xr:uid="{003692D0-FF78-44E6-A50D-8A93471F7DA7}"/>
    <cellStyle name="已访问的超链接 8 2" xfId="22939" xr:uid="{3C16420E-57C7-4670-BF93-D876BC368C7F}"/>
    <cellStyle name="已访问的超链接 9" xfId="22940" xr:uid="{015C7A3E-8502-40BE-9F85-B13CA416B8F0}"/>
    <cellStyle name="已访问的超链接 9 2" xfId="22941" xr:uid="{4BA1423F-87E5-4868-88F0-CF9D5BD486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17</xdr:col>
      <xdr:colOff>205740</xdr:colOff>
      <xdr:row>34</xdr:row>
      <xdr:rowOff>26670</xdr:rowOff>
    </xdr:from>
    <xdr:to>
      <xdr:col>18</xdr:col>
      <xdr:colOff>251460</xdr:colOff>
      <xdr:row>35</xdr:row>
      <xdr:rowOff>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13</xdr:col>
      <xdr:colOff>458359</xdr:colOff>
      <xdr:row>30</xdr:row>
      <xdr:rowOff>94380</xdr:rowOff>
    </xdr:from>
    <xdr:to>
      <xdr:col>13</xdr:col>
      <xdr:colOff>466725</xdr:colOff>
      <xdr:row>35</xdr:row>
      <xdr:rowOff>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615315</xdr:colOff>
      <xdr:row>30</xdr:row>
      <xdr:rowOff>165735</xdr:rowOff>
    </xdr:from>
    <xdr:to>
      <xdr:col>13</xdr:col>
      <xdr:colOff>49530</xdr:colOff>
      <xdr:row>35</xdr:row>
      <xdr:rowOff>0</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13</xdr:col>
      <xdr:colOff>49530</xdr:colOff>
      <xdr:row>33</xdr:row>
      <xdr:rowOff>177800</xdr:rowOff>
    </xdr:from>
    <xdr:to>
      <xdr:col>13</xdr:col>
      <xdr:colOff>440266</xdr:colOff>
      <xdr:row>33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211231</xdr:colOff>
      <xdr:row>30</xdr:row>
      <xdr:rowOff>6128</xdr:rowOff>
    </xdr:from>
    <xdr:to>
      <xdr:col>19</xdr:col>
      <xdr:colOff>215775</xdr:colOff>
      <xdr:row>35</xdr:row>
      <xdr:rowOff>0</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83390</xdr:colOff>
      <xdr:row>29</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14</xdr:col>
      <xdr:colOff>195893</xdr:colOff>
      <xdr:row>30</xdr:row>
      <xdr:rowOff>111314</xdr:rowOff>
    </xdr:from>
    <xdr:to>
      <xdr:col>14</xdr:col>
      <xdr:colOff>204259</xdr:colOff>
      <xdr:row>35</xdr:row>
      <xdr:rowOff>0</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91856</xdr:colOff>
      <xdr:row>29</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19</xdr:col>
      <xdr:colOff>0</xdr:colOff>
      <xdr:row>28</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A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A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A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A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A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A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A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A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A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A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A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A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A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A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A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A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A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A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A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A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A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A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A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A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A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A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A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A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A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A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A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A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A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A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A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A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A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A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A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A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A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A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A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A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A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A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A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A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A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A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A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A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A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A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A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A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A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A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A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A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A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A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A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A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A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A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A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A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A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A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A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A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A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A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A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A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A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A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A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A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A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A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A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A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A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A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A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A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A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A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A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A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A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A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A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A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A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A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A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A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A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A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A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A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A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A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A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A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A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A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A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A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A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A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A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A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A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A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A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A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A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A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A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A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A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A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A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A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A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A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A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A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A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A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A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zoomScale="90" zoomScaleNormal="90" workbookViewId="0">
      <selection activeCell="A7" sqref="A7"/>
    </sheetView>
  </sheetViews>
  <sheetFormatPr defaultColWidth="11.40625" defaultRowHeight="13"/>
  <cols>
    <col min="1" max="1" width="16.26953125" style="4" customWidth="1"/>
    <col min="2" max="2" width="19.7265625" style="4" customWidth="1"/>
    <col min="3" max="3" width="40.86328125" style="4" customWidth="1"/>
    <col min="4" max="4" width="19.54296875" style="4" customWidth="1"/>
    <col min="5" max="5" width="17.86328125" style="4" bestFit="1" customWidth="1"/>
    <col min="6" max="9" width="11.40625" style="4"/>
    <col min="10" max="10" width="9.26953125" style="4" customWidth="1"/>
    <col min="11" max="11" width="11.40625" style="4"/>
    <col min="12" max="12" width="11.26953125" style="4" customWidth="1"/>
    <col min="13" max="16384" width="11.40625" style="4"/>
  </cols>
  <sheetData>
    <row r="1" spans="1:16" ht="23">
      <c r="A1" s="21" t="s">
        <v>279</v>
      </c>
    </row>
    <row r="2" spans="1:16" ht="15.5">
      <c r="A2" s="22"/>
    </row>
    <row r="3" spans="1:16">
      <c r="C3" s="23"/>
      <c r="D3" s="23" t="s">
        <v>0</v>
      </c>
      <c r="F3" s="23"/>
      <c r="G3" s="23"/>
      <c r="H3" s="23"/>
    </row>
    <row r="4" spans="1:16">
      <c r="A4" s="1" t="s">
        <v>1</v>
      </c>
      <c r="B4" s="1" t="s">
        <v>3</v>
      </c>
      <c r="C4" s="1" t="s">
        <v>60</v>
      </c>
      <c r="D4" s="1" t="s">
        <v>4</v>
      </c>
      <c r="E4" s="20" t="s">
        <v>63</v>
      </c>
      <c r="F4" s="20" t="s">
        <v>62</v>
      </c>
      <c r="G4" s="20" t="s">
        <v>34</v>
      </c>
      <c r="H4" s="60" t="s">
        <v>95</v>
      </c>
      <c r="I4" s="20" t="s">
        <v>6</v>
      </c>
      <c r="J4" s="20" t="s">
        <v>22</v>
      </c>
      <c r="K4" s="20" t="s">
        <v>57</v>
      </c>
      <c r="L4" s="60" t="s">
        <v>122</v>
      </c>
      <c r="M4" s="60" t="s">
        <v>123</v>
      </c>
      <c r="N4" s="60" t="s">
        <v>7</v>
      </c>
    </row>
    <row r="5" spans="1:16" ht="26.75" thickBot="1">
      <c r="A5" s="25" t="s">
        <v>27</v>
      </c>
      <c r="B5" s="25" t="s">
        <v>20</v>
      </c>
      <c r="C5" s="25" t="s">
        <v>68</v>
      </c>
      <c r="D5" s="25" t="s">
        <v>21</v>
      </c>
      <c r="E5" s="26" t="s">
        <v>65</v>
      </c>
      <c r="F5" s="26" t="s">
        <v>67</v>
      </c>
      <c r="G5" s="26"/>
      <c r="H5" s="26"/>
      <c r="I5" s="26" t="s">
        <v>96</v>
      </c>
      <c r="J5" s="26" t="s">
        <v>66</v>
      </c>
      <c r="K5" s="26"/>
      <c r="L5" s="26" t="s">
        <v>124</v>
      </c>
      <c r="M5" s="26" t="s">
        <v>125</v>
      </c>
      <c r="N5" s="26"/>
    </row>
    <row r="6" spans="1:16">
      <c r="A6" s="75" t="s">
        <v>294</v>
      </c>
      <c r="B6" s="76"/>
      <c r="C6" s="75"/>
      <c r="D6" s="76" t="s">
        <v>59</v>
      </c>
      <c r="E6" s="62">
        <f>Input_DATA!G26</f>
        <v>20</v>
      </c>
      <c r="F6" s="79">
        <f>Input_DATA!R26/SUM(Input_DATA!P26:Q26)</f>
        <v>0.42</v>
      </c>
      <c r="G6" s="10"/>
      <c r="H6" s="156"/>
      <c r="I6" s="32">
        <f>Input_DATA!L26</f>
        <v>8.1166606004774522</v>
      </c>
      <c r="J6" s="77">
        <f>Input_DATA!N26</f>
        <v>0</v>
      </c>
      <c r="K6" s="10">
        <v>31.54</v>
      </c>
      <c r="L6" s="75"/>
      <c r="M6" s="63"/>
      <c r="N6" s="63">
        <v>2100</v>
      </c>
    </row>
    <row r="7" spans="1:16">
      <c r="B7" s="24"/>
      <c r="C7" s="24"/>
      <c r="D7" s="24"/>
      <c r="E7" s="10"/>
      <c r="F7" s="10"/>
      <c r="G7" s="31"/>
      <c r="H7" s="10"/>
      <c r="I7" s="10"/>
      <c r="J7" s="32"/>
      <c r="K7" s="10"/>
      <c r="L7" s="30"/>
      <c r="M7" s="65"/>
    </row>
    <row r="8" spans="1:16">
      <c r="B8" s="24"/>
      <c r="C8" s="24"/>
      <c r="D8" s="24"/>
      <c r="E8" s="29"/>
      <c r="F8" s="29"/>
      <c r="G8" s="36"/>
      <c r="H8" s="30"/>
      <c r="I8" s="35"/>
      <c r="J8" s="10"/>
      <c r="K8" s="30"/>
    </row>
    <row r="9" spans="1:16">
      <c r="A9" s="204"/>
      <c r="B9" s="204"/>
      <c r="C9" s="205"/>
      <c r="D9" s="205"/>
      <c r="E9" s="205"/>
      <c r="F9" s="205"/>
      <c r="G9" s="205"/>
      <c r="H9" s="205"/>
      <c r="K9" s="10"/>
      <c r="L9" s="30"/>
    </row>
    <row r="10" spans="1:16">
      <c r="A10" s="206" t="s">
        <v>8</v>
      </c>
      <c r="B10" s="206" t="s">
        <v>1</v>
      </c>
      <c r="C10" s="206" t="s">
        <v>2</v>
      </c>
      <c r="D10" s="206" t="s">
        <v>10</v>
      </c>
      <c r="E10" s="206" t="s">
        <v>11</v>
      </c>
      <c r="F10" s="206" t="s">
        <v>12</v>
      </c>
      <c r="G10" s="206" t="s">
        <v>13</v>
      </c>
      <c r="H10" s="206" t="s">
        <v>14</v>
      </c>
      <c r="K10" s="10"/>
      <c r="L10" s="30"/>
    </row>
    <row r="11" spans="1:16" ht="39.75" thickBot="1">
      <c r="A11" s="207" t="s">
        <v>214</v>
      </c>
      <c r="B11" s="207" t="s">
        <v>15</v>
      </c>
      <c r="C11" s="207" t="s">
        <v>16</v>
      </c>
      <c r="D11" s="207" t="s">
        <v>17</v>
      </c>
      <c r="E11" s="207" t="s">
        <v>18</v>
      </c>
      <c r="F11" s="207" t="s">
        <v>29</v>
      </c>
      <c r="G11" s="207" t="s">
        <v>28</v>
      </c>
      <c r="H11" s="207" t="s">
        <v>19</v>
      </c>
      <c r="J11" s="10"/>
      <c r="K11" s="30"/>
    </row>
    <row r="12" spans="1:16">
      <c r="A12" s="208" t="s">
        <v>356</v>
      </c>
      <c r="B12" s="209" t="s">
        <v>294</v>
      </c>
      <c r="C12" s="208" t="s">
        <v>295</v>
      </c>
      <c r="D12" s="205" t="s">
        <v>24</v>
      </c>
      <c r="E12" s="211" t="s">
        <v>56</v>
      </c>
      <c r="F12" s="205" t="s">
        <v>25</v>
      </c>
      <c r="G12" s="205"/>
      <c r="H12" s="210"/>
    </row>
    <row r="13" spans="1:16" ht="14.75">
      <c r="A13" s="24"/>
      <c r="B13" s="50"/>
      <c r="C13" s="24"/>
      <c r="D13" s="24"/>
      <c r="E13" s="24"/>
      <c r="F13" s="24"/>
      <c r="H13" s="24"/>
      <c r="P13" s="19"/>
    </row>
    <row r="14" spans="1:16" ht="14.75">
      <c r="I14" s="19"/>
      <c r="J14" s="19"/>
      <c r="K14" s="19"/>
      <c r="L14" s="19"/>
      <c r="M14" s="19"/>
      <c r="N14" s="19"/>
    </row>
    <row r="22" spans="1:18">
      <c r="O22" s="37"/>
      <c r="P22" s="37"/>
      <c r="Q22" s="37"/>
      <c r="R22" s="37"/>
    </row>
    <row r="23" spans="1:18">
      <c r="O23" s="39"/>
      <c r="P23" s="39"/>
      <c r="Q23" s="39"/>
      <c r="R23" s="39"/>
    </row>
    <row r="24" spans="1:18">
      <c r="O24" s="37"/>
      <c r="P24" s="37"/>
      <c r="Q24" s="37"/>
      <c r="R24" s="37"/>
    </row>
    <row r="25" spans="1:18">
      <c r="O25" s="37"/>
      <c r="P25" s="37"/>
      <c r="Q25" s="37"/>
      <c r="R25" s="37"/>
    </row>
    <row r="26" spans="1:18">
      <c r="A26" s="50"/>
      <c r="B26" s="50"/>
      <c r="C26" s="50"/>
      <c r="D26" s="50"/>
      <c r="E26" s="50"/>
      <c r="F26" s="50"/>
      <c r="G26" s="50"/>
      <c r="H26" s="50"/>
      <c r="I26" s="50"/>
      <c r="J26" s="50"/>
    </row>
    <row r="27" spans="1:18">
      <c r="A27" s="24"/>
      <c r="B27" s="24"/>
      <c r="C27" s="24"/>
      <c r="D27" s="24"/>
      <c r="E27" s="24"/>
      <c r="F27" s="24"/>
      <c r="G27" s="24"/>
      <c r="H27" s="24"/>
      <c r="I27" s="24"/>
      <c r="J27" s="24"/>
    </row>
    <row r="28" spans="1:18">
      <c r="K28" s="37"/>
      <c r="L28" s="37"/>
      <c r="M28" s="37"/>
      <c r="N28" s="37"/>
    </row>
    <row r="29" spans="1:18">
      <c r="K29" s="39"/>
      <c r="L29" s="39"/>
      <c r="M29" s="39"/>
      <c r="N29" s="39"/>
    </row>
    <row r="30" spans="1:18">
      <c r="K30" s="37"/>
      <c r="L30" s="37"/>
      <c r="M30" s="37"/>
      <c r="N30" s="37"/>
    </row>
    <row r="31" spans="1:18">
      <c r="K31" s="37"/>
      <c r="L31" s="37"/>
      <c r="M31" s="37"/>
      <c r="N31" s="37"/>
    </row>
    <row r="34" spans="1:18" s="37" customFormat="1">
      <c r="A34" s="4"/>
      <c r="B34" s="4"/>
      <c r="C34" s="4"/>
      <c r="D34" s="4"/>
      <c r="E34" s="4"/>
      <c r="F34" s="4"/>
      <c r="G34" s="4"/>
      <c r="H34" s="4"/>
      <c r="I34" s="4"/>
      <c r="J34" s="4"/>
      <c r="K34" s="4"/>
      <c r="L34" s="4"/>
      <c r="M34" s="4"/>
      <c r="N34" s="4"/>
      <c r="O34" s="4"/>
      <c r="P34" s="4"/>
      <c r="Q34" s="4"/>
      <c r="R34" s="4"/>
    </row>
    <row r="35" spans="1:18" s="39" customFormat="1" ht="15" customHeight="1">
      <c r="A35" s="4"/>
      <c r="B35" s="4"/>
      <c r="C35" s="4"/>
      <c r="D35" s="4"/>
      <c r="E35" s="4"/>
      <c r="F35" s="4"/>
      <c r="G35" s="4"/>
      <c r="H35" s="4"/>
      <c r="I35" s="4"/>
      <c r="J35" s="4"/>
      <c r="K35" s="4"/>
      <c r="L35" s="4"/>
      <c r="M35" s="4"/>
      <c r="N35" s="4"/>
      <c r="O35" s="4"/>
      <c r="P35" s="4"/>
      <c r="Q35" s="4"/>
      <c r="R35" s="4"/>
    </row>
    <row r="36" spans="1:18" s="37" customFormat="1">
      <c r="A36" s="4"/>
      <c r="B36" s="4"/>
      <c r="C36" s="4"/>
      <c r="D36" s="4"/>
      <c r="E36" s="4"/>
      <c r="F36" s="4"/>
      <c r="G36" s="4"/>
      <c r="H36" s="4"/>
      <c r="I36" s="4"/>
      <c r="J36" s="4"/>
      <c r="K36" s="4"/>
      <c r="L36" s="4"/>
      <c r="M36" s="4"/>
      <c r="N36" s="4"/>
      <c r="O36" s="4"/>
      <c r="P36" s="4"/>
      <c r="Q36" s="4"/>
      <c r="R36" s="4"/>
    </row>
    <row r="37" spans="1:18" s="37" customFormat="1">
      <c r="A37" s="4"/>
      <c r="B37" s="4"/>
      <c r="C37" s="4"/>
      <c r="D37" s="4"/>
      <c r="E37" s="4"/>
      <c r="F37" s="4"/>
      <c r="G37" s="4"/>
      <c r="H37" s="4"/>
      <c r="I37" s="4"/>
      <c r="J37" s="4"/>
      <c r="K37" s="4"/>
      <c r="L37" s="4"/>
      <c r="M37" s="4"/>
      <c r="N37" s="4"/>
      <c r="O37" s="4"/>
      <c r="P37" s="4"/>
      <c r="Q37" s="4"/>
      <c r="R37" s="4"/>
    </row>
    <row r="40" spans="1:18">
      <c r="I40" s="37"/>
      <c r="J40" s="37"/>
    </row>
    <row r="41" spans="1:18">
      <c r="I41" s="39"/>
      <c r="J41" s="39"/>
    </row>
    <row r="42" spans="1:18">
      <c r="I42" s="37"/>
      <c r="J42" s="37"/>
    </row>
    <row r="43" spans="1:18">
      <c r="A43" s="37"/>
      <c r="B43" s="37"/>
      <c r="C43" s="37"/>
      <c r="D43" s="37"/>
      <c r="E43" s="37"/>
      <c r="F43" s="37"/>
      <c r="G43" s="37"/>
      <c r="H43" s="37"/>
      <c r="I43" s="37"/>
      <c r="J43" s="37"/>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sheetPr>
  <dimension ref="A1:Y48"/>
  <sheetViews>
    <sheetView topLeftCell="A25" zoomScale="85" zoomScaleNormal="85" workbookViewId="0">
      <selection activeCell="I40" sqref="I40"/>
    </sheetView>
  </sheetViews>
  <sheetFormatPr defaultColWidth="11.40625" defaultRowHeight="13"/>
  <cols>
    <col min="1" max="1" width="20" customWidth="1"/>
    <col min="2" max="2" width="19.7265625" customWidth="1"/>
    <col min="6" max="6" width="12.54296875" bestFit="1" customWidth="1"/>
    <col min="20" max="20" width="20" customWidth="1"/>
    <col min="21" max="24" width="13.1328125" customWidth="1"/>
    <col min="25" max="25" width="147" customWidth="1"/>
  </cols>
  <sheetData>
    <row r="1" spans="1:25" ht="29.5">
      <c r="A1" s="2" t="s">
        <v>30</v>
      </c>
      <c r="B1" s="2" t="s">
        <v>31</v>
      </c>
      <c r="C1" s="140" t="s">
        <v>32</v>
      </c>
      <c r="D1" s="140" t="s">
        <v>33</v>
      </c>
      <c r="E1" s="140" t="s">
        <v>5</v>
      </c>
      <c r="F1" s="58" t="s">
        <v>287</v>
      </c>
      <c r="G1" s="58" t="s">
        <v>321</v>
      </c>
      <c r="H1" s="58" t="s">
        <v>89</v>
      </c>
      <c r="I1" s="58" t="s">
        <v>332</v>
      </c>
      <c r="J1" s="58" t="s">
        <v>263</v>
      </c>
      <c r="K1" s="58" t="s">
        <v>90</v>
      </c>
      <c r="L1" s="58" t="s">
        <v>91</v>
      </c>
      <c r="M1" s="58" t="s">
        <v>92</v>
      </c>
      <c r="N1" s="58" t="s">
        <v>93</v>
      </c>
      <c r="O1" s="58" t="s">
        <v>94</v>
      </c>
      <c r="P1" s="386" t="s">
        <v>34</v>
      </c>
      <c r="Q1" s="386"/>
      <c r="R1" s="140" t="s">
        <v>95</v>
      </c>
      <c r="S1" s="3" t="s">
        <v>35</v>
      </c>
      <c r="T1" s="3" t="s">
        <v>36</v>
      </c>
      <c r="U1" s="387" t="s">
        <v>220</v>
      </c>
      <c r="V1" s="387"/>
      <c r="W1" s="387"/>
      <c r="X1" s="387"/>
      <c r="Y1" s="122" t="s">
        <v>221</v>
      </c>
    </row>
    <row r="2" spans="1:25" ht="14.75">
      <c r="A2" s="2"/>
      <c r="B2" s="2"/>
      <c r="C2" s="140"/>
      <c r="D2" s="140"/>
      <c r="E2" s="140"/>
      <c r="F2" s="140"/>
      <c r="G2" s="140" t="s">
        <v>37</v>
      </c>
      <c r="H2" s="140" t="s">
        <v>37</v>
      </c>
      <c r="I2" s="140" t="s">
        <v>331</v>
      </c>
      <c r="J2" s="140" t="s">
        <v>331</v>
      </c>
      <c r="K2" s="140" t="s">
        <v>331</v>
      </c>
      <c r="L2" s="140" t="s">
        <v>37</v>
      </c>
      <c r="M2" s="140" t="s">
        <v>331</v>
      </c>
      <c r="N2" s="140" t="s">
        <v>38</v>
      </c>
      <c r="O2" s="140" t="s">
        <v>38</v>
      </c>
      <c r="P2" s="140" t="s">
        <v>26</v>
      </c>
      <c r="Q2" s="140" t="s">
        <v>39</v>
      </c>
      <c r="R2" s="140" t="s">
        <v>26</v>
      </c>
      <c r="S2" s="3"/>
      <c r="T2" s="3"/>
      <c r="U2" s="141" t="s">
        <v>264</v>
      </c>
      <c r="V2" s="141" t="s">
        <v>265</v>
      </c>
      <c r="W2" s="141" t="s">
        <v>33</v>
      </c>
      <c r="X2" s="141" t="s">
        <v>5</v>
      </c>
      <c r="Y2" s="141"/>
    </row>
    <row r="3" spans="1:25" ht="36" customHeight="1">
      <c r="A3" s="5" t="s">
        <v>40</v>
      </c>
      <c r="B3" s="6" t="s">
        <v>126</v>
      </c>
      <c r="C3" s="7">
        <v>2015</v>
      </c>
      <c r="D3" s="8">
        <v>1.5151515151515151</v>
      </c>
      <c r="E3" s="7">
        <v>30</v>
      </c>
      <c r="F3" s="7">
        <v>4</v>
      </c>
      <c r="G3" s="9">
        <v>461.17389775440057</v>
      </c>
      <c r="H3" s="9">
        <v>461.17389775440057</v>
      </c>
      <c r="I3" s="161">
        <f>I30/1000*3.6</f>
        <v>13.8348</v>
      </c>
      <c r="J3" s="161"/>
      <c r="K3" s="161">
        <f>K30/1000*3.6</f>
        <v>13.8348</v>
      </c>
      <c r="L3" s="32">
        <f>L30</f>
        <v>8.1</v>
      </c>
      <c r="M3" s="162">
        <f t="shared" ref="M3:M4" si="0">M30/1000*3.6</f>
        <v>4.6080000000000003E-2</v>
      </c>
      <c r="N3" s="4"/>
      <c r="O3" s="32">
        <f>O30</f>
        <v>0</v>
      </c>
      <c r="P3" s="59">
        <v>0.66</v>
      </c>
      <c r="Q3" s="10">
        <v>1.1299999999999999</v>
      </c>
      <c r="R3" s="10">
        <v>1</v>
      </c>
      <c r="S3" s="10" t="s">
        <v>47</v>
      </c>
      <c r="T3" s="10" t="s">
        <v>289</v>
      </c>
      <c r="U3" s="10" t="s">
        <v>232</v>
      </c>
      <c r="V3" s="10" t="s">
        <v>232</v>
      </c>
      <c r="W3" s="10" t="s">
        <v>232</v>
      </c>
      <c r="X3" s="10" t="s">
        <v>235</v>
      </c>
      <c r="Y3" s="124" t="s">
        <v>284</v>
      </c>
    </row>
    <row r="4" spans="1:25" ht="36" customHeight="1">
      <c r="A4" s="5"/>
      <c r="B4" s="6" t="s">
        <v>127</v>
      </c>
      <c r="C4" s="7">
        <v>2015</v>
      </c>
      <c r="D4" s="8">
        <v>0.69930069930069938</v>
      </c>
      <c r="E4" s="7">
        <v>30</v>
      </c>
      <c r="F4" s="7">
        <v>4</v>
      </c>
      <c r="G4" s="9">
        <v>488.84433161966456</v>
      </c>
      <c r="H4" s="9">
        <v>488.84433161966456</v>
      </c>
      <c r="I4" s="161">
        <f t="shared" ref="I4:I16" si="1">I31/1000*3.6</f>
        <v>45.471600000000002</v>
      </c>
      <c r="J4" s="161"/>
      <c r="K4" s="161">
        <f>K31/1000*3.6</f>
        <v>45.471600000000002</v>
      </c>
      <c r="L4" s="32">
        <f>L31</f>
        <v>7.4</v>
      </c>
      <c r="M4" s="162">
        <f t="shared" si="0"/>
        <v>4.6080000000000003E-2</v>
      </c>
      <c r="N4" s="4"/>
      <c r="O4" s="32">
        <f>O31</f>
        <v>0</v>
      </c>
      <c r="P4" s="10">
        <v>1.43</v>
      </c>
      <c r="Q4" s="10">
        <v>0</v>
      </c>
      <c r="R4" s="10">
        <v>1</v>
      </c>
      <c r="S4" s="10" t="s">
        <v>47</v>
      </c>
      <c r="T4" s="10" t="s">
        <v>25</v>
      </c>
      <c r="U4" s="10" t="s">
        <v>232</v>
      </c>
      <c r="V4" s="10" t="s">
        <v>232</v>
      </c>
      <c r="W4" s="10" t="s">
        <v>232</v>
      </c>
      <c r="X4" s="10" t="s">
        <v>235</v>
      </c>
      <c r="Y4" s="124" t="s">
        <v>285</v>
      </c>
    </row>
    <row r="5" spans="1:25" ht="36" customHeight="1">
      <c r="A5" s="5"/>
      <c r="B5" s="6" t="s">
        <v>219</v>
      </c>
      <c r="C5" s="7">
        <v>2015</v>
      </c>
      <c r="D5" s="8">
        <v>1</v>
      </c>
      <c r="E5" s="7">
        <v>20</v>
      </c>
      <c r="F5" s="7">
        <v>4</v>
      </c>
      <c r="G5" s="11" t="s">
        <v>43</v>
      </c>
      <c r="H5" s="7" t="s">
        <v>43</v>
      </c>
      <c r="I5" s="11">
        <v>4344</v>
      </c>
      <c r="J5" s="7">
        <v>2858</v>
      </c>
      <c r="K5" s="11">
        <v>579</v>
      </c>
      <c r="L5" s="7"/>
      <c r="M5" s="11">
        <v>108.6</v>
      </c>
      <c r="N5" s="7"/>
      <c r="O5" s="11"/>
      <c r="P5" s="10"/>
      <c r="Q5" s="10"/>
      <c r="R5" s="10"/>
      <c r="S5" s="10" t="s">
        <v>47</v>
      </c>
      <c r="T5" s="10" t="s">
        <v>289</v>
      </c>
      <c r="U5" s="10" t="s">
        <v>322</v>
      </c>
      <c r="V5" s="10" t="s">
        <v>256</v>
      </c>
      <c r="W5" s="10" t="s">
        <v>266</v>
      </c>
      <c r="X5" s="10" t="s">
        <v>323</v>
      </c>
      <c r="Y5" s="124" t="s">
        <v>286</v>
      </c>
    </row>
    <row r="6" spans="1:25" ht="36" customHeight="1">
      <c r="A6" s="5"/>
      <c r="B6" s="6" t="s">
        <v>291</v>
      </c>
      <c r="C6" s="7">
        <v>2015</v>
      </c>
      <c r="D6" s="8">
        <v>1</v>
      </c>
      <c r="E6" s="7">
        <v>20</v>
      </c>
      <c r="F6" s="7">
        <v>4</v>
      </c>
      <c r="G6" s="11" t="s">
        <v>43</v>
      </c>
      <c r="H6" s="7" t="s">
        <v>43</v>
      </c>
      <c r="I6" s="11">
        <v>4344</v>
      </c>
      <c r="J6" s="7">
        <v>2858</v>
      </c>
      <c r="K6" s="11">
        <v>579</v>
      </c>
      <c r="L6" s="7"/>
      <c r="M6" s="11">
        <v>108.6</v>
      </c>
      <c r="N6" s="7"/>
      <c r="O6" s="11"/>
      <c r="P6" s="10"/>
      <c r="Q6" s="10"/>
      <c r="R6" s="10"/>
      <c r="S6" s="7" t="s">
        <v>47</v>
      </c>
      <c r="T6" s="7" t="s">
        <v>289</v>
      </c>
      <c r="U6" s="7" t="s">
        <v>322</v>
      </c>
      <c r="V6" s="7" t="s">
        <v>256</v>
      </c>
      <c r="W6" s="7" t="s">
        <v>266</v>
      </c>
      <c r="X6" s="7" t="s">
        <v>323</v>
      </c>
      <c r="Y6" s="124" t="s">
        <v>286</v>
      </c>
    </row>
    <row r="7" spans="1:25" ht="36" customHeight="1">
      <c r="A7" s="5"/>
      <c r="B7" s="6" t="s">
        <v>41</v>
      </c>
      <c r="C7" s="7">
        <v>2015</v>
      </c>
      <c r="D7" s="12">
        <v>0.75</v>
      </c>
      <c r="E7" s="7">
        <v>80</v>
      </c>
      <c r="F7" s="7">
        <v>8</v>
      </c>
      <c r="G7" s="11">
        <v>1145.7897256171964</v>
      </c>
      <c r="H7" s="11">
        <v>1145.7897256171964</v>
      </c>
      <c r="I7" s="163">
        <f>I34/1000*3.6</f>
        <v>98.211600000000004</v>
      </c>
      <c r="J7" s="163"/>
      <c r="K7" s="163">
        <f t="shared" ref="K7:K16" si="2">K34/1000*3.6</f>
        <v>98.211600000000004</v>
      </c>
      <c r="L7" s="173">
        <f t="shared" ref="L7:L16" si="3">L34</f>
        <v>3.4</v>
      </c>
      <c r="M7" s="162"/>
      <c r="N7" s="32"/>
      <c r="O7" s="7"/>
      <c r="P7" s="10"/>
      <c r="Q7" s="10"/>
      <c r="R7" s="10"/>
      <c r="S7" s="10" t="s">
        <v>47</v>
      </c>
      <c r="T7" s="10" t="s">
        <v>289</v>
      </c>
      <c r="U7" s="10" t="s">
        <v>239</v>
      </c>
      <c r="V7" s="10" t="s">
        <v>243</v>
      </c>
      <c r="W7" s="10" t="s">
        <v>266</v>
      </c>
      <c r="X7" s="10" t="s">
        <v>266</v>
      </c>
      <c r="Y7" s="124" t="s">
        <v>288</v>
      </c>
    </row>
    <row r="8" spans="1:25" ht="36" customHeight="1">
      <c r="A8" s="5"/>
      <c r="B8" s="6" t="s">
        <v>144</v>
      </c>
      <c r="C8" s="7">
        <v>2015</v>
      </c>
      <c r="D8" s="12">
        <v>0.8</v>
      </c>
      <c r="E8" s="7">
        <v>8</v>
      </c>
      <c r="F8" s="7">
        <v>4</v>
      </c>
      <c r="G8" s="11">
        <v>0</v>
      </c>
      <c r="H8" s="11">
        <v>0</v>
      </c>
      <c r="I8" s="163">
        <f t="shared" si="1"/>
        <v>337.33800000000002</v>
      </c>
      <c r="J8" s="163"/>
      <c r="K8" s="163">
        <f t="shared" si="2"/>
        <v>101.2032</v>
      </c>
      <c r="L8" s="173">
        <f t="shared" si="3"/>
        <v>20.2</v>
      </c>
      <c r="M8" s="162"/>
      <c r="N8" s="32"/>
      <c r="O8" s="7"/>
      <c r="P8" s="10"/>
      <c r="Q8" s="10"/>
      <c r="R8" s="10"/>
      <c r="S8" s="10" t="s">
        <v>47</v>
      </c>
      <c r="T8" s="10" t="s">
        <v>289</v>
      </c>
      <c r="U8" s="10" t="s">
        <v>243</v>
      </c>
      <c r="V8" s="10" t="s">
        <v>243</v>
      </c>
      <c r="W8" s="10" t="s">
        <v>324</v>
      </c>
      <c r="X8" s="10" t="s">
        <v>266</v>
      </c>
      <c r="Y8" s="124" t="s">
        <v>267</v>
      </c>
    </row>
    <row r="9" spans="1:25" ht="36" customHeight="1">
      <c r="A9" s="5"/>
      <c r="B9" s="6" t="s">
        <v>145</v>
      </c>
      <c r="C9" s="7">
        <v>2015</v>
      </c>
      <c r="D9" s="12">
        <v>0.9</v>
      </c>
      <c r="E9" s="7">
        <v>10</v>
      </c>
      <c r="F9" s="7">
        <v>1</v>
      </c>
      <c r="G9" s="11">
        <v>0</v>
      </c>
      <c r="H9" s="11">
        <v>0</v>
      </c>
      <c r="I9" s="163">
        <f t="shared" si="1"/>
        <v>1012.0176</v>
      </c>
      <c r="J9" s="163"/>
      <c r="K9" s="163">
        <f t="shared" si="2"/>
        <v>337.33800000000002</v>
      </c>
      <c r="L9" s="173">
        <f t="shared" si="3"/>
        <v>16.899999999999999</v>
      </c>
      <c r="M9" s="165"/>
      <c r="N9" s="173"/>
      <c r="O9" s="7"/>
      <c r="P9" s="7"/>
      <c r="Q9" s="7"/>
      <c r="R9" s="7"/>
      <c r="S9" s="7" t="s">
        <v>47</v>
      </c>
      <c r="T9" s="7" t="s">
        <v>289</v>
      </c>
      <c r="U9" s="10" t="s">
        <v>243</v>
      </c>
      <c r="V9" s="10" t="s">
        <v>243</v>
      </c>
      <c r="W9" s="10" t="s">
        <v>235</v>
      </c>
      <c r="X9" s="10" t="s">
        <v>325</v>
      </c>
      <c r="Y9" s="124" t="s">
        <v>268</v>
      </c>
    </row>
    <row r="10" spans="1:25" ht="36" customHeight="1">
      <c r="A10" s="13"/>
      <c r="B10" s="14" t="s">
        <v>146</v>
      </c>
      <c r="C10" s="15">
        <v>2015</v>
      </c>
      <c r="D10" s="16">
        <v>0.85</v>
      </c>
      <c r="E10" s="15">
        <v>15</v>
      </c>
      <c r="F10" s="15">
        <v>4</v>
      </c>
      <c r="G10" s="17">
        <v>0</v>
      </c>
      <c r="H10" s="17">
        <v>0</v>
      </c>
      <c r="I10" s="166">
        <f t="shared" si="1"/>
        <v>168.67080000000001</v>
      </c>
      <c r="J10" s="166"/>
      <c r="K10" s="166">
        <f t="shared" si="2"/>
        <v>84.33359999999999</v>
      </c>
      <c r="L10" s="18">
        <f t="shared" si="3"/>
        <v>10.1</v>
      </c>
      <c r="M10" s="167"/>
      <c r="N10" s="18"/>
      <c r="O10" s="15"/>
      <c r="P10" s="15"/>
      <c r="Q10" s="15"/>
      <c r="R10" s="15"/>
      <c r="S10" s="15" t="s">
        <v>47</v>
      </c>
      <c r="T10" s="15" t="s">
        <v>25</v>
      </c>
      <c r="U10" s="15" t="s">
        <v>243</v>
      </c>
      <c r="V10" s="15" t="s">
        <v>243</v>
      </c>
      <c r="W10" s="15" t="s">
        <v>326</v>
      </c>
      <c r="X10" s="15" t="s">
        <v>326</v>
      </c>
      <c r="Y10" s="125" t="s">
        <v>269</v>
      </c>
    </row>
    <row r="11" spans="1:25" ht="36" customHeight="1">
      <c r="A11" s="5" t="s">
        <v>141</v>
      </c>
      <c r="B11" s="6" t="s">
        <v>147</v>
      </c>
      <c r="C11" s="7">
        <v>2015</v>
      </c>
      <c r="D11" s="8">
        <v>0.8</v>
      </c>
      <c r="E11" s="70">
        <v>8</v>
      </c>
      <c r="F11" s="70">
        <v>4</v>
      </c>
      <c r="G11" s="71">
        <v>0</v>
      </c>
      <c r="H11" s="71">
        <v>0</v>
      </c>
      <c r="I11" s="169">
        <f t="shared" si="1"/>
        <v>337.33800000000002</v>
      </c>
      <c r="J11" s="169"/>
      <c r="K11" s="169">
        <f t="shared" si="2"/>
        <v>101.2032</v>
      </c>
      <c r="L11" s="72">
        <f t="shared" si="3"/>
        <v>20.2</v>
      </c>
      <c r="M11" s="170"/>
      <c r="N11" s="174"/>
      <c r="O11" s="4"/>
      <c r="P11" s="7"/>
      <c r="Q11" s="7"/>
      <c r="R11" s="7"/>
      <c r="S11" s="72" t="s">
        <v>47</v>
      </c>
      <c r="T11" s="72" t="s">
        <v>25</v>
      </c>
      <c r="U11" s="72" t="s">
        <v>243</v>
      </c>
      <c r="V11" s="72" t="s">
        <v>243</v>
      </c>
      <c r="W11" s="72" t="s">
        <v>324</v>
      </c>
      <c r="X11" s="72" t="s">
        <v>266</v>
      </c>
      <c r="Y11" s="126" t="s">
        <v>267</v>
      </c>
    </row>
    <row r="12" spans="1:25" ht="36" customHeight="1">
      <c r="A12" s="5"/>
      <c r="B12" s="6" t="s">
        <v>148</v>
      </c>
      <c r="C12" s="7">
        <v>2015</v>
      </c>
      <c r="D12" s="8">
        <v>0.9</v>
      </c>
      <c r="E12" s="70">
        <v>10</v>
      </c>
      <c r="F12" s="70">
        <v>1</v>
      </c>
      <c r="G12" s="71">
        <v>0</v>
      </c>
      <c r="H12" s="71">
        <v>0</v>
      </c>
      <c r="I12" s="169">
        <f t="shared" si="1"/>
        <v>1012.0176</v>
      </c>
      <c r="J12" s="169"/>
      <c r="K12" s="169">
        <f t="shared" si="2"/>
        <v>337.33800000000002</v>
      </c>
      <c r="L12" s="72">
        <f t="shared" si="3"/>
        <v>16.899999999999999</v>
      </c>
      <c r="M12" s="170"/>
      <c r="N12" s="174"/>
      <c r="O12" s="4"/>
      <c r="P12" s="7"/>
      <c r="Q12" s="7"/>
      <c r="R12" s="7"/>
      <c r="S12" s="72" t="s">
        <v>47</v>
      </c>
      <c r="T12" s="72" t="s">
        <v>25</v>
      </c>
      <c r="U12" s="72" t="s">
        <v>243</v>
      </c>
      <c r="V12" s="72" t="s">
        <v>243</v>
      </c>
      <c r="W12" s="72" t="s">
        <v>235</v>
      </c>
      <c r="X12" s="72" t="s">
        <v>325</v>
      </c>
      <c r="Y12" s="126" t="s">
        <v>268</v>
      </c>
    </row>
    <row r="13" spans="1:25" ht="36" customHeight="1">
      <c r="A13" s="13"/>
      <c r="B13" s="14" t="s">
        <v>149</v>
      </c>
      <c r="C13" s="15">
        <v>2015</v>
      </c>
      <c r="D13" s="73">
        <v>0.9</v>
      </c>
      <c r="E13" s="157">
        <v>10</v>
      </c>
      <c r="F13" s="157">
        <v>4</v>
      </c>
      <c r="G13" s="158">
        <v>0</v>
      </c>
      <c r="H13" s="158">
        <v>0</v>
      </c>
      <c r="I13" s="171">
        <f t="shared" si="1"/>
        <v>156.90240000000003</v>
      </c>
      <c r="J13" s="171"/>
      <c r="K13" s="171">
        <f t="shared" si="2"/>
        <v>68.378399999999999</v>
      </c>
      <c r="L13" s="74">
        <f t="shared" si="3"/>
        <v>10.1</v>
      </c>
      <c r="M13" s="168"/>
      <c r="N13" s="15"/>
      <c r="O13" s="45"/>
      <c r="P13" s="74"/>
      <c r="Q13" s="15"/>
      <c r="R13" s="15"/>
      <c r="S13" s="74" t="s">
        <v>47</v>
      </c>
      <c r="T13" s="74" t="s">
        <v>25</v>
      </c>
      <c r="U13" s="74" t="s">
        <v>327</v>
      </c>
      <c r="V13" s="74" t="s">
        <v>243</v>
      </c>
      <c r="W13" s="74" t="s">
        <v>233</v>
      </c>
      <c r="X13" s="74" t="s">
        <v>233</v>
      </c>
      <c r="Y13" s="127" t="s">
        <v>290</v>
      </c>
    </row>
    <row r="14" spans="1:25" ht="36" customHeight="1">
      <c r="A14" s="6" t="s">
        <v>142</v>
      </c>
      <c r="B14" s="6" t="s">
        <v>147</v>
      </c>
      <c r="C14" s="7">
        <v>2015</v>
      </c>
      <c r="D14" s="8">
        <v>0.8</v>
      </c>
      <c r="E14" s="7">
        <v>8</v>
      </c>
      <c r="F14" s="7">
        <v>4</v>
      </c>
      <c r="G14" s="11">
        <v>0</v>
      </c>
      <c r="H14" s="11">
        <v>0</v>
      </c>
      <c r="I14" s="163">
        <f t="shared" si="1"/>
        <v>337.33800000000002</v>
      </c>
      <c r="J14" s="163"/>
      <c r="K14" s="163">
        <f t="shared" si="2"/>
        <v>101.2032</v>
      </c>
      <c r="L14" s="173">
        <f t="shared" si="3"/>
        <v>20.2</v>
      </c>
      <c r="M14" s="164"/>
      <c r="N14" s="7"/>
      <c r="O14" s="7"/>
      <c r="P14" s="7"/>
      <c r="Q14" s="7"/>
      <c r="R14" s="7"/>
      <c r="S14" s="72" t="s">
        <v>47</v>
      </c>
      <c r="T14" s="72" t="s">
        <v>25</v>
      </c>
      <c r="U14" s="72" t="s">
        <v>243</v>
      </c>
      <c r="V14" s="72" t="s">
        <v>243</v>
      </c>
      <c r="W14" s="72" t="s">
        <v>324</v>
      </c>
      <c r="X14" s="72" t="s">
        <v>266</v>
      </c>
      <c r="Y14" s="126" t="s">
        <v>267</v>
      </c>
    </row>
    <row r="15" spans="1:25" ht="36" customHeight="1">
      <c r="A15" s="5"/>
      <c r="B15" s="6" t="s">
        <v>148</v>
      </c>
      <c r="C15" s="7">
        <v>2015</v>
      </c>
      <c r="D15" s="8">
        <v>0.9</v>
      </c>
      <c r="E15" s="7">
        <v>10</v>
      </c>
      <c r="F15" s="7">
        <v>1</v>
      </c>
      <c r="G15" s="11">
        <v>0</v>
      </c>
      <c r="H15" s="11">
        <v>0</v>
      </c>
      <c r="I15" s="163">
        <f t="shared" si="1"/>
        <v>1012.0176</v>
      </c>
      <c r="J15" s="163"/>
      <c r="K15" s="163">
        <f t="shared" si="2"/>
        <v>337.33800000000002</v>
      </c>
      <c r="L15" s="173">
        <f t="shared" si="3"/>
        <v>16.899999999999999</v>
      </c>
      <c r="M15" s="164"/>
      <c r="N15" s="7"/>
      <c r="O15" s="7"/>
      <c r="P15" s="7"/>
      <c r="Q15" s="7"/>
      <c r="R15" s="7"/>
      <c r="S15" s="72" t="s">
        <v>47</v>
      </c>
      <c r="T15" s="72" t="s">
        <v>25</v>
      </c>
      <c r="U15" s="72" t="s">
        <v>233</v>
      </c>
      <c r="V15" s="72" t="s">
        <v>233</v>
      </c>
      <c r="W15" s="72" t="s">
        <v>328</v>
      </c>
      <c r="X15" s="72" t="s">
        <v>328</v>
      </c>
      <c r="Y15" s="126" t="s">
        <v>268</v>
      </c>
    </row>
    <row r="16" spans="1:25" ht="36" customHeight="1">
      <c r="A16" s="13"/>
      <c r="B16" s="14" t="s">
        <v>149</v>
      </c>
      <c r="C16" s="15">
        <v>2015</v>
      </c>
      <c r="D16" s="73">
        <v>0.9</v>
      </c>
      <c r="E16" s="15">
        <v>10</v>
      </c>
      <c r="F16" s="15">
        <v>4</v>
      </c>
      <c r="G16" s="17">
        <v>0</v>
      </c>
      <c r="H16" s="17">
        <v>0</v>
      </c>
      <c r="I16" s="166">
        <f t="shared" si="1"/>
        <v>156.90240000000003</v>
      </c>
      <c r="J16" s="166"/>
      <c r="K16" s="166">
        <f t="shared" si="2"/>
        <v>68.378399999999999</v>
      </c>
      <c r="L16" s="18">
        <f t="shared" si="3"/>
        <v>10.1</v>
      </c>
      <c r="M16" s="168"/>
      <c r="N16" s="15"/>
      <c r="O16" s="15"/>
      <c r="P16" s="15"/>
      <c r="Q16" s="15"/>
      <c r="R16" s="15"/>
      <c r="S16" s="74" t="s">
        <v>47</v>
      </c>
      <c r="T16" s="74" t="s">
        <v>25</v>
      </c>
      <c r="U16" s="74" t="s">
        <v>327</v>
      </c>
      <c r="V16" s="74" t="s">
        <v>243</v>
      </c>
      <c r="W16" s="74" t="s">
        <v>233</v>
      </c>
      <c r="X16" s="74" t="s">
        <v>233</v>
      </c>
      <c r="Y16" s="127" t="s">
        <v>290</v>
      </c>
    </row>
    <row r="17" spans="1:25" ht="36" customHeight="1">
      <c r="A17" s="14" t="s">
        <v>143</v>
      </c>
      <c r="B17" s="14" t="s">
        <v>42</v>
      </c>
      <c r="C17" s="15">
        <v>2006</v>
      </c>
      <c r="D17" s="16">
        <v>0.9</v>
      </c>
      <c r="E17" s="15">
        <v>10</v>
      </c>
      <c r="F17" s="15" t="s">
        <v>43</v>
      </c>
      <c r="G17" s="15" t="s">
        <v>43</v>
      </c>
      <c r="H17" s="15" t="s">
        <v>43</v>
      </c>
      <c r="I17" s="15" t="s">
        <v>43</v>
      </c>
      <c r="J17" s="15" t="s">
        <v>43</v>
      </c>
      <c r="K17" s="15" t="s">
        <v>43</v>
      </c>
      <c r="L17" s="15" t="s">
        <v>43</v>
      </c>
      <c r="M17" s="15" t="s">
        <v>43</v>
      </c>
      <c r="N17" s="15" t="s">
        <v>43</v>
      </c>
      <c r="O17" s="15" t="s">
        <v>43</v>
      </c>
      <c r="P17" s="15" t="s">
        <v>43</v>
      </c>
      <c r="Q17" s="15" t="s">
        <v>43</v>
      </c>
      <c r="R17" s="15" t="s">
        <v>43</v>
      </c>
      <c r="S17" s="74" t="s">
        <v>47</v>
      </c>
      <c r="T17" s="74" t="s">
        <v>25</v>
      </c>
      <c r="U17" s="74"/>
      <c r="V17" s="74"/>
      <c r="W17" s="74"/>
      <c r="X17" s="74"/>
      <c r="Y17" s="125" t="s">
        <v>44</v>
      </c>
    </row>
    <row r="18" spans="1:25" ht="36" customHeight="1">
      <c r="A18" s="5" t="s">
        <v>45</v>
      </c>
      <c r="B18" s="6" t="s">
        <v>168</v>
      </c>
      <c r="C18" s="7">
        <v>2015</v>
      </c>
      <c r="D18" s="12">
        <v>0.7</v>
      </c>
      <c r="E18" s="7">
        <v>30</v>
      </c>
      <c r="F18" s="7"/>
      <c r="G18" s="11"/>
      <c r="H18" s="7"/>
      <c r="I18" s="7">
        <v>769</v>
      </c>
      <c r="J18" s="7"/>
      <c r="K18" s="7">
        <v>128</v>
      </c>
      <c r="L18" s="7">
        <v>15.4</v>
      </c>
      <c r="M18" s="7"/>
      <c r="N18" s="7"/>
      <c r="O18" s="7"/>
      <c r="P18" s="7"/>
      <c r="Q18" s="7"/>
      <c r="R18" s="7"/>
      <c r="S18" s="7" t="s">
        <v>47</v>
      </c>
      <c r="T18" s="7" t="s">
        <v>289</v>
      </c>
      <c r="U18" s="7" t="s">
        <v>312</v>
      </c>
      <c r="V18" s="7" t="s">
        <v>266</v>
      </c>
      <c r="W18" s="7" t="s">
        <v>312</v>
      </c>
      <c r="X18" s="7" t="s">
        <v>312</v>
      </c>
      <c r="Y18" s="124" t="s">
        <v>270</v>
      </c>
    </row>
    <row r="19" spans="1:25" ht="36" customHeight="1">
      <c r="A19" s="13"/>
      <c r="B19" s="14" t="s">
        <v>169</v>
      </c>
      <c r="C19" s="7">
        <v>2015</v>
      </c>
      <c r="D19" s="16">
        <v>0.7</v>
      </c>
      <c r="E19" s="15">
        <v>20</v>
      </c>
      <c r="F19" s="15"/>
      <c r="G19" s="17"/>
      <c r="H19" s="15"/>
      <c r="I19" s="15">
        <v>2562</v>
      </c>
      <c r="J19" s="15"/>
      <c r="K19" s="15"/>
      <c r="L19" s="15">
        <v>51.2</v>
      </c>
      <c r="M19" s="15"/>
      <c r="N19" s="15"/>
      <c r="O19" s="15"/>
      <c r="P19" s="15"/>
      <c r="Q19" s="15"/>
      <c r="R19" s="15"/>
      <c r="S19" s="15" t="s">
        <v>47</v>
      </c>
      <c r="T19" s="15" t="s">
        <v>289</v>
      </c>
      <c r="U19" s="15" t="s">
        <v>312</v>
      </c>
      <c r="V19" s="15" t="s">
        <v>266</v>
      </c>
      <c r="W19" s="15" t="s">
        <v>312</v>
      </c>
      <c r="X19" s="15" t="s">
        <v>312</v>
      </c>
      <c r="Y19" s="125" t="s">
        <v>270</v>
      </c>
    </row>
    <row r="20" spans="1:25" ht="36" customHeight="1">
      <c r="A20" s="84" t="s">
        <v>46</v>
      </c>
      <c r="B20" s="80" t="s">
        <v>168</v>
      </c>
      <c r="C20" s="81">
        <v>2015</v>
      </c>
      <c r="D20" s="82">
        <v>0.7</v>
      </c>
      <c r="E20" s="81">
        <v>30</v>
      </c>
      <c r="F20" s="81"/>
      <c r="G20" s="83"/>
      <c r="H20" s="81"/>
      <c r="I20" s="81">
        <v>769</v>
      </c>
      <c r="J20" s="81"/>
      <c r="K20" s="81">
        <v>128</v>
      </c>
      <c r="L20" s="81">
        <v>15.4</v>
      </c>
      <c r="M20" s="81"/>
      <c r="N20" s="81"/>
      <c r="O20" s="81"/>
      <c r="P20" s="81"/>
      <c r="Q20" s="81"/>
      <c r="R20" s="7"/>
      <c r="S20" s="7" t="s">
        <v>47</v>
      </c>
      <c r="T20" s="81" t="s">
        <v>289</v>
      </c>
      <c r="U20" s="7" t="s">
        <v>312</v>
      </c>
      <c r="V20" s="7" t="s">
        <v>266</v>
      </c>
      <c r="W20" s="7" t="s">
        <v>312</v>
      </c>
      <c r="X20" s="7" t="s">
        <v>312</v>
      </c>
      <c r="Y20" s="124" t="s">
        <v>270</v>
      </c>
    </row>
    <row r="21" spans="1:25" ht="36" customHeight="1">
      <c r="A21" s="45"/>
      <c r="B21" s="14" t="s">
        <v>169</v>
      </c>
      <c r="C21" s="15">
        <v>2015</v>
      </c>
      <c r="D21" s="16">
        <v>0.7</v>
      </c>
      <c r="E21" s="68">
        <v>20</v>
      </c>
      <c r="F21" s="68"/>
      <c r="G21" s="15"/>
      <c r="H21" s="15"/>
      <c r="I21" s="68">
        <v>2562</v>
      </c>
      <c r="J21" s="68"/>
      <c r="K21" s="68"/>
      <c r="L21" s="68">
        <v>51.2</v>
      </c>
      <c r="M21" s="68"/>
      <c r="N21" s="68"/>
      <c r="O21" s="68"/>
      <c r="P21" s="68"/>
      <c r="Q21" s="45"/>
      <c r="R21" s="45"/>
      <c r="S21" s="15" t="s">
        <v>47</v>
      </c>
      <c r="T21" s="45" t="s">
        <v>289</v>
      </c>
      <c r="U21" s="66" t="s">
        <v>312</v>
      </c>
      <c r="V21" s="66" t="s">
        <v>266</v>
      </c>
      <c r="W21" s="66" t="s">
        <v>312</v>
      </c>
      <c r="X21" s="66" t="s">
        <v>312</v>
      </c>
      <c r="Y21" s="125" t="s">
        <v>270</v>
      </c>
    </row>
    <row r="22" spans="1:25">
      <c r="A22" s="4"/>
      <c r="B22" s="152"/>
      <c r="C22" s="7"/>
      <c r="D22" s="7"/>
      <c r="E22" s="7"/>
      <c r="F22" s="7"/>
      <c r="G22" s="7"/>
      <c r="H22" s="7"/>
      <c r="I22" s="7"/>
      <c r="J22" s="7"/>
      <c r="K22" s="7"/>
      <c r="L22" s="7"/>
      <c r="M22" s="7"/>
      <c r="N22" s="7"/>
      <c r="O22" s="7"/>
      <c r="P22" s="4"/>
      <c r="Q22" s="4"/>
      <c r="R22" s="4"/>
      <c r="S22" s="4"/>
      <c r="T22" s="4"/>
      <c r="U22" s="4"/>
      <c r="V22" s="4"/>
      <c r="W22" s="4"/>
      <c r="X22" s="4"/>
      <c r="Y22" s="4"/>
    </row>
    <row r="23" spans="1:25" ht="14.75">
      <c r="A23" s="151" t="s">
        <v>296</v>
      </c>
      <c r="B23" s="152"/>
      <c r="C23" s="7"/>
      <c r="D23" s="7"/>
      <c r="E23" s="7"/>
      <c r="F23" s="7"/>
      <c r="G23" s="7"/>
      <c r="H23" s="7"/>
      <c r="I23" s="7"/>
      <c r="J23" s="7"/>
      <c r="K23" s="7"/>
      <c r="L23" s="7"/>
      <c r="M23" s="7"/>
      <c r="N23" s="7"/>
      <c r="O23" s="7"/>
      <c r="P23" s="7"/>
      <c r="Q23" s="7"/>
      <c r="R23" s="7"/>
      <c r="S23" s="7"/>
      <c r="T23" s="4"/>
      <c r="U23" s="4"/>
      <c r="V23" s="95"/>
      <c r="W23" s="4"/>
      <c r="X23" s="4"/>
      <c r="Y23" s="4"/>
    </row>
    <row r="24" spans="1:25" ht="29.5">
      <c r="A24" s="2" t="s">
        <v>30</v>
      </c>
      <c r="B24" s="2" t="s">
        <v>31</v>
      </c>
      <c r="C24" s="140" t="s">
        <v>32</v>
      </c>
      <c r="D24" s="140" t="s">
        <v>297</v>
      </c>
      <c r="E24" s="58" t="s">
        <v>298</v>
      </c>
      <c r="F24" s="58" t="s">
        <v>33</v>
      </c>
      <c r="G24" s="140" t="s">
        <v>5</v>
      </c>
      <c r="H24" s="58" t="s">
        <v>287</v>
      </c>
      <c r="I24" s="58" t="s">
        <v>299</v>
      </c>
      <c r="J24" s="58" t="s">
        <v>300</v>
      </c>
      <c r="K24" s="58" t="s">
        <v>88</v>
      </c>
      <c r="L24" s="58" t="s">
        <v>91</v>
      </c>
      <c r="M24" s="58" t="s">
        <v>92</v>
      </c>
      <c r="N24" s="58" t="s">
        <v>93</v>
      </c>
      <c r="O24" s="58" t="s">
        <v>94</v>
      </c>
      <c r="P24" s="386" t="s">
        <v>34</v>
      </c>
      <c r="Q24" s="386"/>
      <c r="R24" s="140" t="s">
        <v>95</v>
      </c>
      <c r="S24" s="3" t="s">
        <v>35</v>
      </c>
      <c r="T24" s="3" t="s">
        <v>36</v>
      </c>
      <c r="U24" s="387" t="s">
        <v>220</v>
      </c>
      <c r="V24" s="387"/>
      <c r="W24" s="387"/>
      <c r="X24" s="387"/>
      <c r="Y24" s="122" t="s">
        <v>221</v>
      </c>
    </row>
    <row r="25" spans="1:25" ht="14.75">
      <c r="A25" s="140"/>
      <c r="B25" s="140"/>
      <c r="C25" s="140"/>
      <c r="D25" s="140"/>
      <c r="E25" s="140"/>
      <c r="F25" s="140"/>
      <c r="G25" s="140"/>
      <c r="H25" s="140"/>
      <c r="I25" s="140" t="s">
        <v>56</v>
      </c>
      <c r="J25" s="140" t="s">
        <v>24</v>
      </c>
      <c r="K25" s="140" t="s">
        <v>64</v>
      </c>
      <c r="L25" s="140" t="s">
        <v>37</v>
      </c>
      <c r="M25" s="140" t="s">
        <v>38</v>
      </c>
      <c r="N25" s="140" t="s">
        <v>38</v>
      </c>
      <c r="O25" s="140" t="s">
        <v>38</v>
      </c>
      <c r="P25" s="140" t="s">
        <v>26</v>
      </c>
      <c r="Q25" s="140" t="s">
        <v>39</v>
      </c>
      <c r="R25" s="140" t="s">
        <v>26</v>
      </c>
      <c r="S25" s="3"/>
      <c r="T25" s="3"/>
      <c r="U25" s="141" t="s">
        <v>264</v>
      </c>
      <c r="V25" s="141" t="s">
        <v>265</v>
      </c>
      <c r="W25" s="141" t="s">
        <v>33</v>
      </c>
      <c r="X25" s="141" t="s">
        <v>5</v>
      </c>
      <c r="Y25" s="141"/>
    </row>
    <row r="26" spans="1:25" ht="31.5" customHeight="1">
      <c r="A26" s="13" t="s">
        <v>40</v>
      </c>
      <c r="B26" s="14" t="s">
        <v>301</v>
      </c>
      <c r="C26" s="15">
        <v>1978</v>
      </c>
      <c r="D26" s="66" t="s">
        <v>302</v>
      </c>
      <c r="E26" s="16">
        <v>0.42</v>
      </c>
      <c r="F26" s="153">
        <v>1.1390909090909092</v>
      </c>
      <c r="G26" s="15">
        <v>20</v>
      </c>
      <c r="H26" s="15">
        <v>3</v>
      </c>
      <c r="I26" s="66">
        <v>0.32</v>
      </c>
      <c r="J26" s="112">
        <v>3.4559999999999999E-3</v>
      </c>
      <c r="K26" s="17">
        <v>401.88300098078417</v>
      </c>
      <c r="L26" s="18">
        <v>8.1166606004774522</v>
      </c>
      <c r="M26" s="18">
        <v>12.810386048733351</v>
      </c>
      <c r="N26" s="15"/>
      <c r="O26" s="78">
        <v>0</v>
      </c>
      <c r="P26" s="154">
        <v>0.87789305666400641</v>
      </c>
      <c r="Q26" s="154">
        <v>1.5030593242883745</v>
      </c>
      <c r="R26" s="66">
        <v>1</v>
      </c>
      <c r="S26" s="66" t="s">
        <v>47</v>
      </c>
      <c r="T26" s="66" t="s">
        <v>25</v>
      </c>
      <c r="U26" s="66" t="s">
        <v>329</v>
      </c>
      <c r="V26" s="66" t="s">
        <v>232</v>
      </c>
      <c r="W26" s="15" t="s">
        <v>330</v>
      </c>
      <c r="X26" s="45"/>
      <c r="Y26" s="155" t="s">
        <v>303</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6:15">
      <c r="I33">
        <v>4344</v>
      </c>
      <c r="J33">
        <v>2858</v>
      </c>
      <c r="K33">
        <v>579</v>
      </c>
      <c r="M33">
        <v>108.6</v>
      </c>
    </row>
    <row r="34" spans="6:15">
      <c r="I34">
        <v>27281</v>
      </c>
      <c r="K34">
        <v>27281</v>
      </c>
      <c r="L34">
        <v>3.4</v>
      </c>
    </row>
    <row r="35" spans="6:15">
      <c r="I35">
        <v>93705</v>
      </c>
      <c r="K35">
        <v>28112</v>
      </c>
      <c r="L35">
        <v>20.2</v>
      </c>
    </row>
    <row r="36" spans="6:15">
      <c r="F36" s="247">
        <f>I36/H36-1</f>
        <v>-0.90487028564849292</v>
      </c>
      <c r="H36" s="190">
        <f>2955080.88</f>
        <v>2955080.88</v>
      </c>
      <c r="I36">
        <v>281116</v>
      </c>
      <c r="K36">
        <v>93705</v>
      </c>
      <c r="L36">
        <v>16.899999999999999</v>
      </c>
    </row>
    <row r="37" spans="6:15">
      <c r="I37">
        <v>46853</v>
      </c>
      <c r="K37">
        <v>23426</v>
      </c>
      <c r="L37">
        <v>10.1</v>
      </c>
    </row>
    <row r="38" spans="6:15">
      <c r="I38">
        <v>93705</v>
      </c>
      <c r="K38">
        <v>28112</v>
      </c>
      <c r="L38">
        <v>20.2</v>
      </c>
    </row>
    <row r="39" spans="6:15">
      <c r="I39">
        <v>281116</v>
      </c>
      <c r="K39">
        <v>93705</v>
      </c>
      <c r="L39">
        <v>16.899999999999999</v>
      </c>
    </row>
    <row r="40" spans="6:15">
      <c r="I40">
        <v>43584</v>
      </c>
      <c r="K40">
        <v>18994</v>
      </c>
      <c r="L40">
        <v>10.1</v>
      </c>
    </row>
    <row r="41" spans="6:15">
      <c r="I41">
        <v>93705</v>
      </c>
      <c r="K41">
        <v>28112</v>
      </c>
      <c r="L41">
        <v>20.2</v>
      </c>
    </row>
    <row r="42" spans="6:15">
      <c r="I42">
        <v>281116</v>
      </c>
      <c r="K42">
        <v>93705</v>
      </c>
      <c r="L42">
        <v>16.899999999999999</v>
      </c>
    </row>
    <row r="43" spans="6:15">
      <c r="I43">
        <v>43584</v>
      </c>
      <c r="K43">
        <v>18994</v>
      </c>
      <c r="L43">
        <v>10.1</v>
      </c>
    </row>
    <row r="44" spans="6:15">
      <c r="I44" t="s">
        <v>43</v>
      </c>
      <c r="J44" t="s">
        <v>43</v>
      </c>
      <c r="K44" t="s">
        <v>43</v>
      </c>
      <c r="L44" t="s">
        <v>43</v>
      </c>
      <c r="M44" t="s">
        <v>43</v>
      </c>
      <c r="N44" t="s">
        <v>43</v>
      </c>
      <c r="O44" t="s">
        <v>43</v>
      </c>
    </row>
    <row r="45" spans="6:15">
      <c r="I45">
        <v>769</v>
      </c>
      <c r="K45">
        <v>128</v>
      </c>
      <c r="L45">
        <v>15.4</v>
      </c>
    </row>
    <row r="46" spans="6:15">
      <c r="I46">
        <v>2562</v>
      </c>
      <c r="L46">
        <v>51.2</v>
      </c>
    </row>
    <row r="47" spans="6:15">
      <c r="I47">
        <v>769</v>
      </c>
      <c r="K47">
        <v>128</v>
      </c>
      <c r="L47">
        <v>15.4</v>
      </c>
    </row>
    <row r="48" spans="6:15">
      <c r="I48">
        <v>2562</v>
      </c>
      <c r="L48">
        <v>51.2</v>
      </c>
    </row>
  </sheetData>
  <mergeCells count="4">
    <mergeCell ref="P1:Q1"/>
    <mergeCell ref="U1:X1"/>
    <mergeCell ref="P24:Q24"/>
    <mergeCell ref="U24:X2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2:R117"/>
  <sheetViews>
    <sheetView zoomScale="85" zoomScaleNormal="85" workbookViewId="0">
      <selection activeCell="R6" sqref="R6:R10"/>
    </sheetView>
  </sheetViews>
  <sheetFormatPr defaultColWidth="9.1328125" defaultRowHeight="14.75"/>
  <cols>
    <col min="1" max="1" width="11.86328125" style="143" bestFit="1" customWidth="1"/>
    <col min="2" max="16384" width="9.1328125" style="143"/>
  </cols>
  <sheetData>
    <row r="2" spans="1:18" ht="26">
      <c r="A2" s="142" t="s">
        <v>40</v>
      </c>
    </row>
    <row r="6" spans="1:18" ht="17.75">
      <c r="R6" s="138" t="s">
        <v>84</v>
      </c>
    </row>
    <row r="7" spans="1:18" ht="17.75">
      <c r="R7" s="138" t="s">
        <v>85</v>
      </c>
    </row>
    <row r="9" spans="1:18" ht="17.75">
      <c r="R9" s="138" t="s">
        <v>86</v>
      </c>
    </row>
    <row r="10" spans="1:18" ht="17.75">
      <c r="R10" s="138" t="s">
        <v>87</v>
      </c>
    </row>
    <row r="38" spans="1:2">
      <c r="B38" s="143" t="s">
        <v>292</v>
      </c>
    </row>
    <row r="39" spans="1:2">
      <c r="B39" s="150" t="s">
        <v>293</v>
      </c>
    </row>
    <row r="42" spans="1:2" ht="23.5">
      <c r="B42" s="144"/>
    </row>
    <row r="43" spans="1:2" s="145" customFormat="1"/>
    <row r="45" spans="1:2" ht="26">
      <c r="A45" s="142" t="s">
        <v>48</v>
      </c>
    </row>
    <row r="64" s="145" customFormat="1"/>
    <row r="66" spans="1:18" ht="26">
      <c r="A66" s="142" t="s">
        <v>49</v>
      </c>
    </row>
    <row r="69" spans="1:18">
      <c r="I69" s="143" t="s">
        <v>50</v>
      </c>
    </row>
    <row r="70" spans="1:18">
      <c r="I70" s="143" t="s">
        <v>51</v>
      </c>
    </row>
    <row r="72" spans="1:18">
      <c r="R72" s="146"/>
    </row>
    <row r="77" spans="1:18">
      <c r="R77" s="146"/>
    </row>
    <row r="83" spans="1:14">
      <c r="F83" s="147"/>
    </row>
    <row r="84" spans="1:14">
      <c r="N84" s="146"/>
    </row>
    <row r="85" spans="1:14">
      <c r="B85" s="143" t="s">
        <v>52</v>
      </c>
      <c r="N85" s="146"/>
    </row>
    <row r="89" spans="1:14" s="145" customFormat="1"/>
    <row r="91" spans="1:14" ht="26">
      <c r="A91" s="142" t="s">
        <v>53</v>
      </c>
    </row>
    <row r="100" spans="2:15">
      <c r="O100" s="146"/>
    </row>
    <row r="112" spans="2:15">
      <c r="B112" s="143" t="s">
        <v>54</v>
      </c>
    </row>
    <row r="113" spans="1:2">
      <c r="B113" s="143" t="s">
        <v>55</v>
      </c>
    </row>
    <row r="115" spans="1:2">
      <c r="B115" s="148"/>
    </row>
    <row r="117" spans="1:2">
      <c r="A117" s="149"/>
    </row>
  </sheetData>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8744-514E-4B9D-BE80-DDCF5D892F56}">
  <dimension ref="A1:Y118"/>
  <sheetViews>
    <sheetView workbookViewId="0">
      <selection activeCell="A43" sqref="A43"/>
    </sheetView>
  </sheetViews>
  <sheetFormatPr defaultRowHeight="13"/>
  <cols>
    <col min="1" max="1" width="16.86328125" customWidth="1"/>
    <col min="2" max="2" width="18.40625" bestFit="1" customWidth="1"/>
    <col min="3" max="3" width="24" customWidth="1"/>
    <col min="4" max="4" width="14.54296875" bestFit="1" customWidth="1"/>
    <col min="5" max="5" width="12.54296875" bestFit="1" customWidth="1"/>
  </cols>
  <sheetData>
    <row r="1" spans="1:21" ht="23">
      <c r="A1" s="21" t="s">
        <v>279</v>
      </c>
    </row>
    <row r="2" spans="1:21" ht="15.5">
      <c r="A2" s="22"/>
    </row>
    <row r="3" spans="1:21">
      <c r="E3" s="23"/>
      <c r="H3" s="23"/>
      <c r="I3" s="23"/>
      <c r="J3" s="23"/>
      <c r="K3" s="23"/>
      <c r="L3" s="50"/>
      <c r="M3" s="50"/>
      <c r="U3" s="45"/>
    </row>
    <row r="4" spans="1:21" ht="39">
      <c r="A4" s="1" t="s">
        <v>1</v>
      </c>
      <c r="B4" s="1" t="s">
        <v>3</v>
      </c>
      <c r="C4" s="1" t="s">
        <v>60</v>
      </c>
      <c r="D4" s="1" t="s">
        <v>4</v>
      </c>
      <c r="E4" s="1" t="s">
        <v>385</v>
      </c>
      <c r="F4" s="306" t="s">
        <v>7</v>
      </c>
      <c r="G4" s="306" t="s">
        <v>63</v>
      </c>
      <c r="H4" s="306" t="s">
        <v>62</v>
      </c>
      <c r="I4" s="306" t="s">
        <v>34</v>
      </c>
      <c r="J4" s="306" t="s">
        <v>95</v>
      </c>
      <c r="K4" s="306" t="s">
        <v>347</v>
      </c>
      <c r="L4" s="306" t="s">
        <v>276</v>
      </c>
      <c r="M4" s="306" t="s">
        <v>61</v>
      </c>
      <c r="N4" s="306" t="s">
        <v>348</v>
      </c>
      <c r="O4" s="306" t="s">
        <v>349</v>
      </c>
      <c r="P4" s="306" t="s">
        <v>57</v>
      </c>
      <c r="Q4" s="306" t="s">
        <v>122</v>
      </c>
      <c r="R4" s="306" t="s">
        <v>123</v>
      </c>
      <c r="T4" s="316" t="s">
        <v>121</v>
      </c>
      <c r="U4" s="316" t="s">
        <v>138</v>
      </c>
    </row>
    <row r="5" spans="1:21" ht="39.75" thickBot="1">
      <c r="A5" s="307" t="s">
        <v>27</v>
      </c>
      <c r="B5" s="307" t="s">
        <v>20</v>
      </c>
      <c r="C5" s="307" t="s">
        <v>68</v>
      </c>
      <c r="D5" s="307" t="s">
        <v>21</v>
      </c>
      <c r="E5" s="307" t="s">
        <v>386</v>
      </c>
      <c r="F5" s="308"/>
      <c r="G5" s="308" t="s">
        <v>65</v>
      </c>
      <c r="H5" s="308" t="s">
        <v>67</v>
      </c>
      <c r="I5" s="308"/>
      <c r="J5" s="308"/>
      <c r="K5" s="308" t="s">
        <v>387</v>
      </c>
      <c r="L5" s="308" t="s">
        <v>387</v>
      </c>
      <c r="M5" s="308" t="s">
        <v>387</v>
      </c>
      <c r="N5" s="308" t="s">
        <v>387</v>
      </c>
      <c r="O5" s="308" t="s">
        <v>66</v>
      </c>
      <c r="P5" s="308"/>
      <c r="Q5" s="308" t="s">
        <v>124</v>
      </c>
      <c r="R5" s="308" t="s">
        <v>125</v>
      </c>
      <c r="T5" s="308"/>
      <c r="U5" s="308"/>
    </row>
    <row r="6" spans="1:21" s="290" customFormat="1" ht="10.5">
      <c r="A6" s="281" t="s">
        <v>128</v>
      </c>
      <c r="B6" s="281" t="s">
        <v>388</v>
      </c>
      <c r="C6" s="281"/>
      <c r="D6" s="281" t="s">
        <v>59</v>
      </c>
      <c r="E6" s="281"/>
      <c r="F6" s="277">
        <v>2015</v>
      </c>
      <c r="G6" s="277">
        <v>45</v>
      </c>
      <c r="H6" s="294">
        <v>0.55865921787709494</v>
      </c>
      <c r="I6" s="293"/>
      <c r="J6" s="293"/>
      <c r="K6" s="279">
        <v>30.701754385964914</v>
      </c>
      <c r="L6" s="279"/>
      <c r="M6" s="279">
        <v>23.026315789473685</v>
      </c>
      <c r="N6" s="278">
        <v>4.6080000000000003E-2</v>
      </c>
      <c r="O6" s="292"/>
      <c r="P6" s="291">
        <v>3.5999999999999999E-3</v>
      </c>
      <c r="Q6" s="281"/>
      <c r="R6" s="279"/>
      <c r="T6" s="277">
        <v>0</v>
      </c>
      <c r="U6" s="277">
        <v>5</v>
      </c>
    </row>
    <row r="7" spans="1:21" s="290" customFormat="1" ht="10.5">
      <c r="A7" s="281"/>
      <c r="B7" s="281"/>
      <c r="C7" s="281" t="s">
        <v>389</v>
      </c>
      <c r="D7" s="281"/>
      <c r="E7" s="289" t="s">
        <v>390</v>
      </c>
      <c r="F7" s="277"/>
      <c r="G7" s="277"/>
      <c r="H7" s="294"/>
      <c r="I7" s="279"/>
      <c r="J7" s="293"/>
      <c r="K7" s="279"/>
      <c r="L7" s="279"/>
      <c r="M7" s="279"/>
      <c r="N7" s="278"/>
      <c r="O7" s="292"/>
      <c r="P7" s="291"/>
      <c r="Q7" s="281"/>
      <c r="R7" s="279"/>
      <c r="T7" s="277"/>
      <c r="U7" s="277"/>
    </row>
    <row r="8" spans="1:21" s="290" customFormat="1" ht="10.5">
      <c r="A8" s="258" t="s">
        <v>131</v>
      </c>
      <c r="B8" s="258" t="s">
        <v>59</v>
      </c>
      <c r="C8" s="258"/>
      <c r="D8" s="258" t="s">
        <v>59</v>
      </c>
      <c r="E8" s="258"/>
      <c r="F8" s="273">
        <v>2015</v>
      </c>
      <c r="G8" s="273">
        <v>45</v>
      </c>
      <c r="H8" s="267">
        <v>0.69930069930069938</v>
      </c>
      <c r="I8" s="273"/>
      <c r="J8" s="273"/>
      <c r="K8" s="275">
        <v>45.471600000000002</v>
      </c>
      <c r="L8" s="275"/>
      <c r="M8" s="275">
        <v>45.471600000000002</v>
      </c>
      <c r="N8" s="274">
        <v>4.6080000000000003E-2</v>
      </c>
      <c r="O8" s="292"/>
      <c r="P8" s="288">
        <v>3.5999999999999999E-3</v>
      </c>
      <c r="Q8" s="273"/>
      <c r="R8" s="273"/>
      <c r="T8" s="273"/>
      <c r="U8" s="273"/>
    </row>
    <row r="9" spans="1:21" s="290" customFormat="1" ht="10.5">
      <c r="A9" s="258"/>
      <c r="B9" s="258"/>
      <c r="C9" s="258" t="s">
        <v>391</v>
      </c>
      <c r="D9" s="258"/>
      <c r="E9" s="289" t="s">
        <v>390</v>
      </c>
      <c r="F9" s="273"/>
      <c r="G9" s="273"/>
      <c r="H9" s="267"/>
      <c r="I9" s="273"/>
      <c r="J9" s="273"/>
      <c r="K9" s="275"/>
      <c r="L9" s="275"/>
      <c r="M9" s="275"/>
      <c r="N9" s="274"/>
      <c r="O9" s="292"/>
      <c r="P9" s="288"/>
      <c r="Q9" s="273"/>
      <c r="R9" s="273"/>
      <c r="T9" s="273"/>
      <c r="U9" s="273"/>
    </row>
    <row r="10" spans="1:21" s="290" customFormat="1" ht="10.5">
      <c r="A10" s="281" t="s">
        <v>129</v>
      </c>
      <c r="B10" s="281" t="s">
        <v>59</v>
      </c>
      <c r="C10" s="281"/>
      <c r="D10" s="281" t="s">
        <v>59</v>
      </c>
      <c r="E10" s="281"/>
      <c r="F10" s="277">
        <v>2005</v>
      </c>
      <c r="G10" s="277">
        <v>60</v>
      </c>
      <c r="H10" s="294">
        <v>0.8</v>
      </c>
      <c r="I10" s="277"/>
      <c r="J10" s="277"/>
      <c r="K10" s="279">
        <v>98.211600000000004</v>
      </c>
      <c r="L10" s="279"/>
      <c r="M10" s="279">
        <v>98.211600000000004</v>
      </c>
      <c r="N10" s="278"/>
      <c r="O10" s="287"/>
      <c r="P10" s="291">
        <v>3.5999999999999999E-3</v>
      </c>
      <c r="Q10" s="291"/>
      <c r="R10" s="291"/>
      <c r="T10" s="277">
        <v>0</v>
      </c>
      <c r="U10" s="277">
        <v>5</v>
      </c>
    </row>
    <row r="11" spans="1:21" s="290" customFormat="1" ht="10.5">
      <c r="A11" s="281"/>
      <c r="B11" s="281"/>
      <c r="C11" s="281" t="s">
        <v>392</v>
      </c>
      <c r="D11" s="281"/>
      <c r="E11" s="289" t="s">
        <v>390</v>
      </c>
      <c r="F11" s="277"/>
      <c r="G11" s="277"/>
      <c r="H11" s="294"/>
      <c r="I11" s="277"/>
      <c r="J11" s="277"/>
      <c r="K11" s="279"/>
      <c r="L11" s="279"/>
      <c r="M11" s="279"/>
      <c r="N11" s="278"/>
      <c r="O11" s="287"/>
      <c r="P11" s="291"/>
      <c r="Q11" s="291"/>
      <c r="R11" s="291"/>
      <c r="T11" s="277"/>
      <c r="U11" s="277"/>
    </row>
    <row r="12" spans="1:21" s="290" customFormat="1" ht="10.5">
      <c r="A12" s="258" t="s">
        <v>130</v>
      </c>
      <c r="B12" s="258" t="s">
        <v>59</v>
      </c>
      <c r="C12" s="258"/>
      <c r="D12" s="258" t="s">
        <v>59</v>
      </c>
      <c r="E12" s="258"/>
      <c r="F12" s="273">
        <v>2015</v>
      </c>
      <c r="G12" s="273">
        <v>8</v>
      </c>
      <c r="H12" s="267">
        <v>0.8</v>
      </c>
      <c r="I12" s="273"/>
      <c r="J12" s="273"/>
      <c r="K12" s="275">
        <v>175.5</v>
      </c>
      <c r="L12" s="275"/>
      <c r="M12" s="275">
        <v>135</v>
      </c>
      <c r="N12" s="274"/>
      <c r="O12" s="292"/>
      <c r="P12" s="288">
        <v>3.5999999999999999E-3</v>
      </c>
      <c r="Q12" s="273"/>
      <c r="R12" s="273"/>
      <c r="T12" s="273">
        <v>0</v>
      </c>
      <c r="U12" s="273">
        <v>5</v>
      </c>
    </row>
    <row r="13" spans="1:21" s="290" customFormat="1" ht="10.5">
      <c r="A13" s="258"/>
      <c r="B13" s="258"/>
      <c r="C13" s="258" t="s">
        <v>393</v>
      </c>
      <c r="D13" s="258"/>
      <c r="E13" s="289" t="s">
        <v>390</v>
      </c>
      <c r="F13" s="273"/>
      <c r="G13" s="273"/>
      <c r="H13" s="267"/>
      <c r="I13" s="273"/>
      <c r="J13" s="273"/>
      <c r="K13" s="275"/>
      <c r="L13" s="275"/>
      <c r="M13" s="275"/>
      <c r="N13" s="274"/>
      <c r="O13" s="292"/>
      <c r="P13" s="288"/>
      <c r="Q13" s="273"/>
      <c r="R13" s="273"/>
      <c r="T13" s="273"/>
      <c r="U13" s="273"/>
    </row>
    <row r="14" spans="1:21" s="298" customFormat="1" ht="10.5">
      <c r="A14" s="297" t="s">
        <v>150</v>
      </c>
      <c r="B14" s="297" t="s">
        <v>59</v>
      </c>
      <c r="C14" s="297"/>
      <c r="D14" s="297" t="s">
        <v>59</v>
      </c>
      <c r="E14" s="297"/>
      <c r="F14" s="296">
        <v>2015</v>
      </c>
      <c r="G14" s="296">
        <v>10</v>
      </c>
      <c r="H14" s="295">
        <v>0.9</v>
      </c>
      <c r="I14" s="296"/>
      <c r="J14" s="296"/>
      <c r="K14" s="256">
        <v>659.64912280701765</v>
      </c>
      <c r="L14" s="256">
        <v>223.68421052631581</v>
      </c>
      <c r="M14" s="256">
        <v>215.78947368421055</v>
      </c>
      <c r="N14" s="261"/>
      <c r="O14" s="260"/>
      <c r="P14" s="259">
        <v>3.5999999999999999E-3</v>
      </c>
      <c r="Q14" s="259"/>
      <c r="R14" s="259"/>
      <c r="T14" s="296">
        <v>0</v>
      </c>
      <c r="U14" s="296">
        <v>5</v>
      </c>
    </row>
    <row r="15" spans="1:21" s="290" customFormat="1" ht="10.5">
      <c r="A15" s="281"/>
      <c r="B15" s="281"/>
      <c r="C15" s="281" t="s">
        <v>394</v>
      </c>
      <c r="D15" s="281"/>
      <c r="E15" s="289" t="s">
        <v>390</v>
      </c>
      <c r="F15" s="277"/>
      <c r="G15" s="277"/>
      <c r="H15" s="294"/>
      <c r="I15" s="277"/>
      <c r="J15" s="277"/>
      <c r="K15" s="279"/>
      <c r="L15" s="279"/>
      <c r="M15" s="279"/>
      <c r="N15" s="278"/>
      <c r="O15" s="287"/>
      <c r="P15" s="291"/>
      <c r="Q15" s="291"/>
      <c r="R15" s="291"/>
      <c r="T15" s="277"/>
      <c r="U15" s="277"/>
    </row>
    <row r="16" spans="1:21" s="290" customFormat="1" ht="10.5">
      <c r="A16" s="258" t="s">
        <v>151</v>
      </c>
      <c r="B16" s="258" t="s">
        <v>59</v>
      </c>
      <c r="C16" s="258"/>
      <c r="D16" s="258" t="s">
        <v>59</v>
      </c>
      <c r="E16" s="258"/>
      <c r="F16" s="273">
        <v>2015</v>
      </c>
      <c r="G16" s="273">
        <v>10</v>
      </c>
      <c r="H16" s="267">
        <v>0.85</v>
      </c>
      <c r="I16" s="273"/>
      <c r="J16" s="273"/>
      <c r="K16" s="275">
        <v>307.01754385964915</v>
      </c>
      <c r="L16" s="275"/>
      <c r="M16" s="275">
        <v>258.77192982456143</v>
      </c>
      <c r="N16" s="274"/>
      <c r="O16" s="292"/>
      <c r="P16" s="288">
        <v>3.5999999999999999E-3</v>
      </c>
      <c r="Q16" s="273"/>
      <c r="R16" s="273"/>
      <c r="T16" s="273"/>
      <c r="U16" s="273"/>
    </row>
    <row r="17" spans="1:21" s="290" customFormat="1" ht="10.5">
      <c r="A17" s="258"/>
      <c r="B17" s="258"/>
      <c r="C17" s="258" t="s">
        <v>395</v>
      </c>
      <c r="D17" s="258"/>
      <c r="E17" s="289" t="s">
        <v>390</v>
      </c>
      <c r="F17" s="273"/>
      <c r="G17" s="273"/>
      <c r="H17" s="267"/>
      <c r="I17" s="273"/>
      <c r="J17" s="273"/>
      <c r="K17" s="275"/>
      <c r="L17" s="275"/>
      <c r="M17" s="275"/>
      <c r="N17" s="274"/>
      <c r="O17" s="292"/>
      <c r="P17" s="288"/>
      <c r="Q17" s="273"/>
      <c r="R17" s="273"/>
      <c r="T17" s="273"/>
      <c r="U17" s="273"/>
    </row>
    <row r="18" spans="1:21" s="290" customFormat="1" ht="10.5">
      <c r="A18" s="286" t="s">
        <v>396</v>
      </c>
      <c r="B18" s="286" t="s">
        <v>397</v>
      </c>
      <c r="C18" s="286"/>
      <c r="D18" s="286" t="s">
        <v>389</v>
      </c>
      <c r="E18" s="286"/>
      <c r="F18" s="285">
        <v>2015</v>
      </c>
      <c r="G18" s="285">
        <v>30</v>
      </c>
      <c r="H18" s="286"/>
      <c r="I18" s="286"/>
      <c r="J18" s="286"/>
      <c r="K18" s="284">
        <v>526.31578947368428</v>
      </c>
      <c r="L18" s="284"/>
      <c r="M18" s="284">
        <v>394.73684210526318</v>
      </c>
      <c r="N18" s="283">
        <v>6.8421052631578956</v>
      </c>
      <c r="O18" s="286"/>
      <c r="P18" s="282">
        <v>31.54</v>
      </c>
      <c r="Q18" s="286"/>
      <c r="R18" s="286"/>
      <c r="T18" s="282">
        <v>0</v>
      </c>
      <c r="U18" s="282">
        <v>5</v>
      </c>
    </row>
    <row r="19" spans="1:21" s="290" customFormat="1" ht="10.5">
      <c r="A19" s="281" t="s">
        <v>398</v>
      </c>
      <c r="B19" s="281" t="s">
        <v>397</v>
      </c>
      <c r="C19" s="281"/>
      <c r="D19" s="281" t="s">
        <v>391</v>
      </c>
      <c r="E19" s="281"/>
      <c r="F19" s="280">
        <v>2015</v>
      </c>
      <c r="G19" s="280">
        <v>30</v>
      </c>
      <c r="H19" s="281"/>
      <c r="I19" s="281"/>
      <c r="J19" s="281"/>
      <c r="K19" s="279">
        <v>570.17543859649129</v>
      </c>
      <c r="L19" s="279"/>
      <c r="M19" s="279">
        <v>488.84433161966456</v>
      </c>
      <c r="N19" s="278">
        <v>7.4</v>
      </c>
      <c r="O19" s="281"/>
      <c r="P19" s="277">
        <v>31.54</v>
      </c>
      <c r="Q19" s="281"/>
      <c r="R19" s="281"/>
      <c r="T19" s="277"/>
      <c r="U19" s="277"/>
    </row>
    <row r="20" spans="1:21" s="290" customFormat="1" ht="10.5">
      <c r="A20" s="258" t="s">
        <v>399</v>
      </c>
      <c r="B20" s="258" t="s">
        <v>397</v>
      </c>
      <c r="C20" s="258"/>
      <c r="D20" s="258" t="s">
        <v>392</v>
      </c>
      <c r="E20" s="258"/>
      <c r="F20" s="276">
        <v>2005</v>
      </c>
      <c r="G20" s="276">
        <v>60</v>
      </c>
      <c r="H20" s="258"/>
      <c r="I20" s="258"/>
      <c r="J20" s="258"/>
      <c r="K20" s="275">
        <v>1315.7894736842106</v>
      </c>
      <c r="L20" s="275"/>
      <c r="M20" s="275">
        <v>1315.7894736842106</v>
      </c>
      <c r="N20" s="274">
        <v>19.736842105263158</v>
      </c>
      <c r="O20" s="258"/>
      <c r="P20" s="273">
        <v>31.54</v>
      </c>
      <c r="Q20" s="258"/>
      <c r="R20" s="258"/>
      <c r="T20" s="273">
        <v>0</v>
      </c>
      <c r="U20" s="273">
        <v>5</v>
      </c>
    </row>
    <row r="21" spans="1:21" s="290" customFormat="1" ht="10.5">
      <c r="A21" s="281" t="s">
        <v>400</v>
      </c>
      <c r="B21" s="281" t="s">
        <v>397</v>
      </c>
      <c r="C21" s="281"/>
      <c r="D21" s="281" t="s">
        <v>393</v>
      </c>
      <c r="E21" s="281"/>
      <c r="F21" s="280">
        <v>2015</v>
      </c>
      <c r="G21" s="280">
        <v>8</v>
      </c>
      <c r="H21" s="281"/>
      <c r="I21" s="281"/>
      <c r="J21" s="281"/>
      <c r="K21" s="279">
        <v>300</v>
      </c>
      <c r="L21" s="279"/>
      <c r="M21" s="279">
        <v>175</v>
      </c>
      <c r="N21" s="278">
        <v>4.2</v>
      </c>
      <c r="O21" s="281"/>
      <c r="P21" s="277">
        <v>31.54</v>
      </c>
      <c r="Q21" s="281"/>
      <c r="R21" s="281"/>
      <c r="T21" s="277">
        <v>0</v>
      </c>
      <c r="U21" s="277">
        <v>5</v>
      </c>
    </row>
    <row r="22" spans="1:21" s="298" customFormat="1" ht="10.5">
      <c r="A22" s="303" t="s">
        <v>401</v>
      </c>
      <c r="B22" s="303" t="s">
        <v>397</v>
      </c>
      <c r="C22" s="303"/>
      <c r="D22" s="303" t="s">
        <v>394</v>
      </c>
      <c r="E22" s="303"/>
      <c r="F22" s="302">
        <v>2015</v>
      </c>
      <c r="G22" s="302">
        <v>10</v>
      </c>
      <c r="H22" s="303"/>
      <c r="I22" s="303"/>
      <c r="J22" s="303"/>
      <c r="K22" s="301">
        <v>300</v>
      </c>
      <c r="L22" s="301"/>
      <c r="M22" s="301">
        <v>175</v>
      </c>
      <c r="N22" s="300">
        <v>4.2</v>
      </c>
      <c r="O22" s="303"/>
      <c r="P22" s="299">
        <v>31.54</v>
      </c>
      <c r="Q22" s="303"/>
      <c r="R22" s="303"/>
      <c r="T22" s="299">
        <v>0</v>
      </c>
      <c r="U22" s="299">
        <v>5</v>
      </c>
    </row>
    <row r="23" spans="1:21" s="290" customFormat="1" ht="10.5">
      <c r="A23" s="272" t="s">
        <v>402</v>
      </c>
      <c r="B23" s="272" t="s">
        <v>397</v>
      </c>
      <c r="C23" s="272"/>
      <c r="D23" s="272" t="s">
        <v>395</v>
      </c>
      <c r="E23" s="272"/>
      <c r="F23" s="271">
        <v>2015</v>
      </c>
      <c r="G23" s="271">
        <v>10</v>
      </c>
      <c r="H23" s="272"/>
      <c r="I23" s="272"/>
      <c r="J23" s="272"/>
      <c r="K23" s="304">
        <v>300</v>
      </c>
      <c r="L23" s="304"/>
      <c r="M23" s="304">
        <v>175</v>
      </c>
      <c r="N23" s="270">
        <v>4.5</v>
      </c>
      <c r="O23" s="272"/>
      <c r="P23" s="257">
        <v>31.54</v>
      </c>
      <c r="Q23" s="272"/>
      <c r="R23" s="272"/>
      <c r="T23" s="257"/>
      <c r="U23" s="257"/>
    </row>
    <row r="24" spans="1:21" s="290" customFormat="1" ht="10.5">
      <c r="A24" s="258" t="s">
        <v>132</v>
      </c>
      <c r="B24" s="258" t="s">
        <v>388</v>
      </c>
      <c r="C24" s="258"/>
      <c r="D24" s="258" t="s">
        <v>59</v>
      </c>
      <c r="E24" s="258"/>
      <c r="F24" s="273">
        <v>2020</v>
      </c>
      <c r="G24" s="273">
        <v>45</v>
      </c>
      <c r="H24" s="269">
        <v>0.50865921787709489</v>
      </c>
      <c r="I24" s="268"/>
      <c r="J24" s="268"/>
      <c r="K24" s="275">
        <v>30.701754385964914</v>
      </c>
      <c r="L24" s="275"/>
      <c r="M24" s="275">
        <v>23.026315789473685</v>
      </c>
      <c r="N24" s="274">
        <v>4.6080000000000003E-2</v>
      </c>
      <c r="O24" s="292"/>
      <c r="P24" s="288">
        <v>3.5999999999999999E-3</v>
      </c>
      <c r="Q24" s="258"/>
      <c r="R24" s="275"/>
      <c r="T24" s="273"/>
      <c r="U24" s="273"/>
    </row>
    <row r="25" spans="1:21" s="290" customFormat="1" ht="10.5">
      <c r="A25" s="258"/>
      <c r="B25" s="258"/>
      <c r="C25" s="258" t="s">
        <v>403</v>
      </c>
      <c r="D25" s="258"/>
      <c r="E25" s="289" t="s">
        <v>390</v>
      </c>
      <c r="F25" s="273"/>
      <c r="G25" s="273"/>
      <c r="H25" s="269"/>
      <c r="I25" s="268"/>
      <c r="J25" s="268"/>
      <c r="K25" s="275"/>
      <c r="L25" s="275"/>
      <c r="M25" s="275"/>
      <c r="N25" s="274"/>
      <c r="O25" s="292"/>
      <c r="P25" s="288"/>
      <c r="Q25" s="258"/>
      <c r="R25" s="275"/>
      <c r="T25" s="273"/>
      <c r="U25" s="273"/>
    </row>
    <row r="26" spans="1:21" s="290" customFormat="1" ht="10.5">
      <c r="A26" s="281" t="s">
        <v>133</v>
      </c>
      <c r="B26" s="281" t="s">
        <v>59</v>
      </c>
      <c r="C26" s="281"/>
      <c r="D26" s="281" t="s">
        <v>59</v>
      </c>
      <c r="E26" s="281"/>
      <c r="F26" s="277">
        <v>2020</v>
      </c>
      <c r="G26" s="277">
        <v>60</v>
      </c>
      <c r="H26" s="294">
        <v>0.75</v>
      </c>
      <c r="I26" s="277"/>
      <c r="J26" s="277"/>
      <c r="K26" s="279">
        <v>98.211600000000004</v>
      </c>
      <c r="L26" s="279"/>
      <c r="M26" s="279">
        <v>98.211600000000004</v>
      </c>
      <c r="N26" s="278"/>
      <c r="O26" s="287"/>
      <c r="P26" s="291">
        <v>3.5999999999999999E-3</v>
      </c>
      <c r="Q26" s="291"/>
      <c r="R26" s="291"/>
      <c r="T26" s="277"/>
      <c r="U26" s="277"/>
    </row>
    <row r="27" spans="1:21" s="290" customFormat="1" ht="10.5">
      <c r="A27" s="281"/>
      <c r="B27" s="281"/>
      <c r="C27" s="281" t="s">
        <v>404</v>
      </c>
      <c r="D27" s="281"/>
      <c r="E27" s="289" t="s">
        <v>390</v>
      </c>
      <c r="F27" s="277"/>
      <c r="G27" s="277"/>
      <c r="H27" s="294"/>
      <c r="I27" s="277"/>
      <c r="J27" s="277"/>
      <c r="K27" s="279"/>
      <c r="L27" s="279"/>
      <c r="M27" s="279"/>
      <c r="N27" s="278"/>
      <c r="O27" s="287"/>
      <c r="P27" s="291"/>
      <c r="Q27" s="291"/>
      <c r="R27" s="291"/>
      <c r="T27" s="277"/>
      <c r="U27" s="277"/>
    </row>
    <row r="28" spans="1:21" s="290" customFormat="1" ht="10.5">
      <c r="A28" s="258" t="s">
        <v>134</v>
      </c>
      <c r="B28" s="258" t="s">
        <v>59</v>
      </c>
      <c r="C28" s="258"/>
      <c r="D28" s="258" t="s">
        <v>59</v>
      </c>
      <c r="E28" s="258"/>
      <c r="F28" s="273">
        <v>2020</v>
      </c>
      <c r="G28" s="273">
        <v>8</v>
      </c>
      <c r="H28" s="267">
        <v>0.75</v>
      </c>
      <c r="I28" s="273"/>
      <c r="J28" s="273"/>
      <c r="K28" s="275">
        <v>175.5</v>
      </c>
      <c r="L28" s="275"/>
      <c r="M28" s="275">
        <v>135</v>
      </c>
      <c r="N28" s="274"/>
      <c r="O28" s="287"/>
      <c r="P28" s="288">
        <v>3.5999999999999999E-3</v>
      </c>
      <c r="Q28" s="288"/>
      <c r="R28" s="288"/>
      <c r="T28" s="273"/>
      <c r="U28" s="273"/>
    </row>
    <row r="29" spans="1:21" s="290" customFormat="1" ht="10.5">
      <c r="A29" s="258"/>
      <c r="B29" s="258"/>
      <c r="C29" s="258" t="s">
        <v>405</v>
      </c>
      <c r="D29" s="258"/>
      <c r="E29" s="289" t="s">
        <v>390</v>
      </c>
      <c r="F29" s="273"/>
      <c r="G29" s="273"/>
      <c r="H29" s="267"/>
      <c r="I29" s="273"/>
      <c r="J29" s="273"/>
      <c r="K29" s="275"/>
      <c r="L29" s="275"/>
      <c r="M29" s="275"/>
      <c r="N29" s="274"/>
      <c r="O29" s="287"/>
      <c r="P29" s="288"/>
      <c r="Q29" s="288"/>
      <c r="R29" s="288"/>
      <c r="T29" s="273"/>
      <c r="U29" s="273"/>
    </row>
    <row r="30" spans="1:21" s="290" customFormat="1" ht="10.5">
      <c r="A30" s="281" t="s">
        <v>158</v>
      </c>
      <c r="B30" s="281" t="s">
        <v>59</v>
      </c>
      <c r="C30" s="281"/>
      <c r="D30" s="281" t="s">
        <v>59</v>
      </c>
      <c r="E30" s="281"/>
      <c r="F30" s="277">
        <v>2020</v>
      </c>
      <c r="G30" s="277">
        <v>10</v>
      </c>
      <c r="H30" s="294">
        <v>0.85</v>
      </c>
      <c r="I30" s="277"/>
      <c r="J30" s="277"/>
      <c r="K30" s="279">
        <v>659.64912280701765</v>
      </c>
      <c r="L30" s="279"/>
      <c r="M30" s="279">
        <v>215.78947368421055</v>
      </c>
      <c r="N30" s="278"/>
      <c r="O30" s="287"/>
      <c r="P30" s="291">
        <v>3.5999999999999999E-3</v>
      </c>
      <c r="Q30" s="291"/>
      <c r="R30" s="291"/>
      <c r="T30" s="277"/>
      <c r="U30" s="277"/>
    </row>
    <row r="31" spans="1:21" s="290" customFormat="1" ht="10.5">
      <c r="A31" s="281"/>
      <c r="B31" s="281"/>
      <c r="C31" s="281" t="s">
        <v>406</v>
      </c>
      <c r="D31" s="281"/>
      <c r="E31" s="289" t="s">
        <v>390</v>
      </c>
      <c r="F31" s="277"/>
      <c r="G31" s="277"/>
      <c r="H31" s="294"/>
      <c r="I31" s="277"/>
      <c r="J31" s="277"/>
      <c r="K31" s="279"/>
      <c r="L31" s="279"/>
      <c r="M31" s="279"/>
      <c r="N31" s="278"/>
      <c r="O31" s="287"/>
      <c r="P31" s="291"/>
      <c r="Q31" s="291"/>
      <c r="R31" s="291"/>
      <c r="T31" s="277"/>
      <c r="U31" s="277"/>
    </row>
    <row r="32" spans="1:21" s="290" customFormat="1" ht="10.5">
      <c r="A32" s="258" t="s">
        <v>407</v>
      </c>
      <c r="B32" s="258" t="s">
        <v>397</v>
      </c>
      <c r="C32" s="258"/>
      <c r="D32" s="258" t="s">
        <v>403</v>
      </c>
      <c r="E32" s="258"/>
      <c r="F32" s="276">
        <v>2020</v>
      </c>
      <c r="G32" s="276">
        <v>30</v>
      </c>
      <c r="H32" s="258"/>
      <c r="I32" s="258"/>
      <c r="J32" s="258"/>
      <c r="K32" s="275">
        <v>526.31578947368428</v>
      </c>
      <c r="L32" s="275"/>
      <c r="M32" s="275">
        <v>394.73684210526318</v>
      </c>
      <c r="N32" s="274">
        <v>6.8421052631578956</v>
      </c>
      <c r="O32" s="258"/>
      <c r="P32" s="273">
        <v>31.54</v>
      </c>
      <c r="Q32" s="258"/>
      <c r="R32" s="258"/>
      <c r="T32" s="273"/>
      <c r="U32" s="273"/>
    </row>
    <row r="33" spans="1:22" s="290" customFormat="1" ht="10.5">
      <c r="A33" s="281" t="s">
        <v>408</v>
      </c>
      <c r="B33" s="281" t="s">
        <v>397</v>
      </c>
      <c r="C33" s="281"/>
      <c r="D33" s="281" t="s">
        <v>404</v>
      </c>
      <c r="E33" s="281"/>
      <c r="F33" s="280">
        <v>2020</v>
      </c>
      <c r="G33" s="280">
        <v>60</v>
      </c>
      <c r="H33" s="281"/>
      <c r="I33" s="281"/>
      <c r="J33" s="281"/>
      <c r="K33" s="279">
        <v>1315.7894736842106</v>
      </c>
      <c r="L33" s="279"/>
      <c r="M33" s="279">
        <v>1315.7894736842106</v>
      </c>
      <c r="N33" s="278">
        <v>19.736842105263158</v>
      </c>
      <c r="O33" s="281"/>
      <c r="P33" s="277">
        <v>31.54</v>
      </c>
      <c r="Q33" s="281"/>
      <c r="R33" s="281"/>
      <c r="T33" s="277"/>
      <c r="U33" s="277"/>
    </row>
    <row r="34" spans="1:22" s="290" customFormat="1" ht="10.5">
      <c r="A34" s="258" t="s">
        <v>409</v>
      </c>
      <c r="B34" s="258" t="s">
        <v>397</v>
      </c>
      <c r="C34" s="258"/>
      <c r="D34" s="258" t="s">
        <v>405</v>
      </c>
      <c r="E34" s="258"/>
      <c r="F34" s="276">
        <v>2020</v>
      </c>
      <c r="G34" s="276">
        <v>8</v>
      </c>
      <c r="H34" s="258"/>
      <c r="I34" s="258"/>
      <c r="J34" s="258"/>
      <c r="K34" s="275">
        <v>300</v>
      </c>
      <c r="L34" s="275"/>
      <c r="M34" s="275">
        <v>175</v>
      </c>
      <c r="N34" s="274">
        <v>4.2</v>
      </c>
      <c r="O34" s="258"/>
      <c r="P34" s="273">
        <v>31.54</v>
      </c>
      <c r="Q34" s="258"/>
      <c r="R34" s="258"/>
      <c r="T34" s="273"/>
      <c r="U34" s="273"/>
    </row>
    <row r="35" spans="1:22" s="290" customFormat="1" ht="10.5">
      <c r="A35" s="272" t="s">
        <v>410</v>
      </c>
      <c r="B35" s="272" t="s">
        <v>397</v>
      </c>
      <c r="C35" s="272"/>
      <c r="D35" s="272" t="s">
        <v>406</v>
      </c>
      <c r="E35" s="272"/>
      <c r="F35" s="271">
        <v>2020</v>
      </c>
      <c r="G35" s="271">
        <v>10</v>
      </c>
      <c r="H35" s="272"/>
      <c r="I35" s="272"/>
      <c r="J35" s="272"/>
      <c r="K35" s="304">
        <v>300</v>
      </c>
      <c r="L35" s="304"/>
      <c r="M35" s="304">
        <v>175</v>
      </c>
      <c r="N35" s="270">
        <v>4.2</v>
      </c>
      <c r="O35" s="272"/>
      <c r="P35" s="257">
        <v>31.54</v>
      </c>
      <c r="Q35" s="272"/>
      <c r="R35" s="272"/>
      <c r="T35" s="257"/>
      <c r="U35" s="257"/>
    </row>
    <row r="36" spans="1:22" s="290" customFormat="1" ht="10.5">
      <c r="A36" s="266" t="s">
        <v>397</v>
      </c>
      <c r="B36" s="266"/>
      <c r="C36" s="266"/>
      <c r="D36" s="266" t="s">
        <v>397</v>
      </c>
      <c r="E36" s="266"/>
      <c r="F36" s="265">
        <v>2010</v>
      </c>
      <c r="G36" s="265"/>
      <c r="H36" s="266"/>
      <c r="I36" s="266"/>
      <c r="J36" s="266"/>
      <c r="K36" s="264"/>
      <c r="L36" s="264"/>
      <c r="M36" s="264"/>
      <c r="N36" s="263"/>
      <c r="O36" s="266"/>
      <c r="P36" s="262"/>
      <c r="Q36" s="266"/>
      <c r="R36" s="266"/>
      <c r="T36" s="262"/>
      <c r="U36" s="262"/>
    </row>
    <row r="37" spans="1:22" s="290" customFormat="1" ht="10.5">
      <c r="A37" s="281" t="s">
        <v>388</v>
      </c>
      <c r="B37" s="281" t="s">
        <v>59</v>
      </c>
      <c r="C37" s="281"/>
      <c r="D37" s="281"/>
      <c r="E37" s="281"/>
      <c r="F37" s="277">
        <v>2015</v>
      </c>
      <c r="G37" s="277"/>
      <c r="H37" s="277"/>
      <c r="I37" s="293">
        <v>0.36871508379888268</v>
      </c>
      <c r="J37" s="281"/>
      <c r="K37" s="277"/>
      <c r="L37" s="277"/>
      <c r="M37" s="277"/>
      <c r="N37" s="277"/>
      <c r="O37" s="277"/>
      <c r="P37" s="277">
        <v>1</v>
      </c>
      <c r="Q37" s="281"/>
      <c r="R37" s="279"/>
      <c r="T37" s="277"/>
      <c r="U37" s="277"/>
    </row>
    <row r="38" spans="1:22" s="290" customFormat="1" ht="10.5">
      <c r="A38" s="281"/>
      <c r="B38" s="281" t="s">
        <v>411</v>
      </c>
      <c r="C38" s="281"/>
      <c r="D38" s="281"/>
      <c r="E38" s="281"/>
      <c r="F38" s="277"/>
      <c r="G38" s="277"/>
      <c r="H38" s="277"/>
      <c r="I38" s="293">
        <v>0.63128491620111726</v>
      </c>
      <c r="J38" s="281"/>
      <c r="K38" s="277"/>
      <c r="L38" s="277"/>
      <c r="M38" s="277"/>
      <c r="N38" s="277"/>
      <c r="O38" s="277"/>
      <c r="P38" s="277"/>
      <c r="Q38" s="281"/>
      <c r="R38" s="279"/>
      <c r="T38" s="277"/>
      <c r="U38" s="277"/>
    </row>
    <row r="39" spans="1:22" s="290" customFormat="1" ht="10.5">
      <c r="A39" s="281"/>
      <c r="B39" s="281"/>
      <c r="C39" s="281"/>
      <c r="D39" s="281" t="s">
        <v>388</v>
      </c>
      <c r="E39" s="281"/>
      <c r="F39" s="277"/>
      <c r="G39" s="277"/>
      <c r="H39" s="277"/>
      <c r="I39" s="277"/>
      <c r="J39" s="279">
        <v>1</v>
      </c>
      <c r="K39" s="277"/>
      <c r="L39" s="277"/>
      <c r="M39" s="277"/>
      <c r="N39" s="277"/>
      <c r="O39" s="277"/>
      <c r="P39" s="277"/>
      <c r="Q39" s="281"/>
      <c r="R39" s="279"/>
      <c r="T39" s="277"/>
      <c r="U39" s="277"/>
    </row>
    <row r="40" spans="1:22">
      <c r="A40" s="50"/>
      <c r="B40" s="50"/>
      <c r="C40" s="50"/>
      <c r="D40" s="50"/>
      <c r="E40" s="309"/>
      <c r="F40" s="309"/>
      <c r="G40" s="50"/>
      <c r="H40" s="50"/>
      <c r="I40" s="50"/>
      <c r="J40" s="9"/>
      <c r="K40" s="9"/>
      <c r="L40" s="9"/>
      <c r="M40" s="32"/>
      <c r="N40" s="4"/>
      <c r="O40" s="10"/>
      <c r="P40" s="4"/>
      <c r="Q40" s="4"/>
      <c r="S40" s="10"/>
      <c r="T40" s="10"/>
    </row>
    <row r="41" spans="1:22">
      <c r="A41" s="50"/>
      <c r="B41" s="50"/>
      <c r="C41" s="50"/>
      <c r="D41" s="50"/>
      <c r="E41" s="309"/>
      <c r="F41" s="309"/>
      <c r="G41" s="50"/>
      <c r="H41" s="50"/>
      <c r="I41" s="50"/>
      <c r="J41" s="9"/>
      <c r="K41" s="9"/>
      <c r="L41" s="9"/>
      <c r="M41" s="32"/>
      <c r="N41" s="4"/>
      <c r="O41" s="10"/>
      <c r="P41" s="65"/>
      <c r="Q41" s="65"/>
      <c r="S41" s="10"/>
      <c r="T41" s="10"/>
    </row>
    <row r="42" spans="1:22">
      <c r="A42" s="4"/>
      <c r="B42" s="50"/>
      <c r="C42" s="50"/>
      <c r="D42" s="50"/>
      <c r="E42" s="309"/>
      <c r="F42" s="309"/>
      <c r="G42" s="312"/>
      <c r="H42" s="310"/>
      <c r="I42" s="310"/>
      <c r="J42" s="310"/>
      <c r="K42" s="310"/>
      <c r="L42" s="311"/>
      <c r="M42" s="10"/>
      <c r="N42" s="310"/>
    </row>
    <row r="43" spans="1:22">
      <c r="A43" s="204"/>
      <c r="B43" s="204"/>
      <c r="C43" s="205"/>
      <c r="D43" s="205"/>
      <c r="E43" s="205"/>
      <c r="F43" s="205"/>
      <c r="G43" s="205"/>
      <c r="H43" s="205"/>
      <c r="N43" s="10"/>
      <c r="O43" s="310"/>
    </row>
    <row r="44" spans="1:22">
      <c r="A44" s="206" t="s">
        <v>8</v>
      </c>
      <c r="B44" s="206" t="s">
        <v>1</v>
      </c>
      <c r="C44" s="206" t="s">
        <v>2</v>
      </c>
      <c r="D44" s="206" t="s">
        <v>10</v>
      </c>
      <c r="E44" s="206" t="s">
        <v>11</v>
      </c>
      <c r="F44" s="206" t="s">
        <v>12</v>
      </c>
      <c r="G44" s="206" t="s">
        <v>13</v>
      </c>
      <c r="H44" s="206" t="s">
        <v>14</v>
      </c>
      <c r="N44" s="10"/>
      <c r="O44" s="310"/>
    </row>
    <row r="45" spans="1:22" ht="39.75" thickBot="1">
      <c r="A45" s="318" t="s">
        <v>214</v>
      </c>
      <c r="B45" s="318" t="s">
        <v>15</v>
      </c>
      <c r="C45" s="318" t="s">
        <v>16</v>
      </c>
      <c r="D45" s="318" t="s">
        <v>17</v>
      </c>
      <c r="E45" s="318" t="s">
        <v>18</v>
      </c>
      <c r="F45" s="318" t="s">
        <v>29</v>
      </c>
      <c r="G45" s="318" t="s">
        <v>28</v>
      </c>
      <c r="H45" s="318" t="s">
        <v>19</v>
      </c>
      <c r="K45" s="4"/>
      <c r="L45" s="4"/>
      <c r="M45" s="10"/>
      <c r="N45" s="310"/>
    </row>
    <row r="46" spans="1:22">
      <c r="A46" s="49" t="s">
        <v>355</v>
      </c>
      <c r="B46" s="209" t="s">
        <v>128</v>
      </c>
      <c r="C46" s="319" t="s">
        <v>153</v>
      </c>
      <c r="D46" s="205" t="s">
        <v>24</v>
      </c>
      <c r="E46" s="209" t="s">
        <v>218</v>
      </c>
      <c r="F46" s="205" t="s">
        <v>25</v>
      </c>
      <c r="G46" s="205" t="s">
        <v>413</v>
      </c>
      <c r="H46" s="320"/>
      <c r="I46" s="317"/>
      <c r="S46" s="50"/>
      <c r="T46" s="50"/>
    </row>
    <row r="47" spans="1:22">
      <c r="A47" s="205"/>
      <c r="B47" s="209" t="s">
        <v>131</v>
      </c>
      <c r="C47" s="319" t="s">
        <v>154</v>
      </c>
      <c r="D47" s="205" t="s">
        <v>24</v>
      </c>
      <c r="E47" s="209" t="s">
        <v>218</v>
      </c>
      <c r="F47" s="205" t="s">
        <v>25</v>
      </c>
      <c r="G47" s="205"/>
      <c r="H47" s="209"/>
      <c r="I47" s="50"/>
      <c r="K47" s="4"/>
    </row>
    <row r="48" spans="1:22" ht="14.75">
      <c r="A48" s="215"/>
      <c r="B48" s="209" t="s">
        <v>129</v>
      </c>
      <c r="C48" s="209" t="s">
        <v>155</v>
      </c>
      <c r="D48" s="205" t="s">
        <v>24</v>
      </c>
      <c r="E48" s="209" t="s">
        <v>218</v>
      </c>
      <c r="F48" s="205" t="s">
        <v>25</v>
      </c>
      <c r="G48" s="205"/>
      <c r="H48" s="209"/>
      <c r="I48" s="50"/>
      <c r="K48" s="4"/>
      <c r="L48" s="315"/>
      <c r="M48" s="10"/>
      <c r="N48" s="310"/>
      <c r="T48" s="305"/>
      <c r="U48" s="305"/>
      <c r="V48" s="305"/>
    </row>
    <row r="49" spans="1:25" ht="14.75">
      <c r="A49" s="215"/>
      <c r="B49" s="209" t="s">
        <v>130</v>
      </c>
      <c r="C49" s="209" t="s">
        <v>152</v>
      </c>
      <c r="D49" s="205" t="s">
        <v>24</v>
      </c>
      <c r="E49" s="209" t="s">
        <v>218</v>
      </c>
      <c r="F49" s="205" t="s">
        <v>25</v>
      </c>
      <c r="G49" s="205"/>
      <c r="H49" s="209"/>
      <c r="I49" s="50"/>
      <c r="K49" s="4"/>
      <c r="L49" s="315"/>
      <c r="M49" s="10"/>
      <c r="N49" s="310"/>
      <c r="T49" s="305"/>
      <c r="U49" s="305"/>
      <c r="V49" s="305"/>
    </row>
    <row r="50" spans="1:25" ht="14.75">
      <c r="A50" s="215"/>
      <c r="B50" s="209" t="s">
        <v>150</v>
      </c>
      <c r="C50" s="209" t="s">
        <v>156</v>
      </c>
      <c r="D50" s="205" t="s">
        <v>24</v>
      </c>
      <c r="E50" s="209" t="s">
        <v>218</v>
      </c>
      <c r="F50" s="205" t="s">
        <v>25</v>
      </c>
      <c r="G50" s="205"/>
      <c r="H50" s="209"/>
      <c r="I50" s="50"/>
      <c r="K50" s="4"/>
      <c r="L50" s="315"/>
      <c r="M50" s="10"/>
      <c r="N50" s="310"/>
      <c r="T50" s="305"/>
      <c r="U50" s="305"/>
      <c r="V50" s="305"/>
    </row>
    <row r="51" spans="1:25" ht="14.75">
      <c r="A51" s="49"/>
      <c r="B51" s="217" t="s">
        <v>151</v>
      </c>
      <c r="C51" s="217" t="s">
        <v>157</v>
      </c>
      <c r="D51" s="219" t="s">
        <v>24</v>
      </c>
      <c r="E51" s="217" t="s">
        <v>218</v>
      </c>
      <c r="F51" s="219" t="s">
        <v>25</v>
      </c>
      <c r="G51" s="219"/>
      <c r="H51" s="217"/>
      <c r="I51" s="50"/>
      <c r="K51" s="4"/>
      <c r="L51" s="315"/>
      <c r="M51" s="10"/>
      <c r="N51" s="310"/>
      <c r="T51" s="305"/>
      <c r="U51" s="305"/>
      <c r="V51" s="305"/>
    </row>
    <row r="52" spans="1:25" ht="14.75">
      <c r="A52" s="49" t="s">
        <v>357</v>
      </c>
      <c r="B52" s="209" t="s">
        <v>132</v>
      </c>
      <c r="C52" s="319" t="s">
        <v>135</v>
      </c>
      <c r="D52" s="205" t="s">
        <v>24</v>
      </c>
      <c r="E52" s="209" t="s">
        <v>218</v>
      </c>
      <c r="F52" s="205" t="s">
        <v>25</v>
      </c>
      <c r="G52" s="205" t="s">
        <v>413</v>
      </c>
      <c r="H52" s="209"/>
      <c r="I52" s="50"/>
      <c r="K52" s="4"/>
      <c r="L52" s="305"/>
      <c r="M52" s="305"/>
      <c r="N52" s="305"/>
      <c r="O52" s="305"/>
      <c r="P52" s="305"/>
      <c r="Q52" s="305"/>
      <c r="R52" s="305"/>
      <c r="S52" s="305"/>
      <c r="T52" s="305"/>
      <c r="U52" s="305"/>
    </row>
    <row r="53" spans="1:25" ht="14.75">
      <c r="A53" s="215"/>
      <c r="B53" s="209" t="s">
        <v>133</v>
      </c>
      <c r="C53" s="209" t="s">
        <v>136</v>
      </c>
      <c r="D53" s="205" t="s">
        <v>24</v>
      </c>
      <c r="E53" s="209" t="s">
        <v>218</v>
      </c>
      <c r="F53" s="205" t="s">
        <v>25</v>
      </c>
      <c r="G53" s="205"/>
      <c r="H53" s="209"/>
      <c r="I53" s="50"/>
      <c r="L53" s="305"/>
      <c r="M53" s="305"/>
      <c r="N53" s="305"/>
      <c r="O53" s="305"/>
      <c r="P53" s="305"/>
      <c r="Q53" s="305"/>
      <c r="R53" s="305"/>
      <c r="S53" s="305"/>
      <c r="T53" s="305"/>
      <c r="U53" s="305"/>
      <c r="Y53" s="305"/>
    </row>
    <row r="54" spans="1:25" ht="14.75">
      <c r="A54" s="215"/>
      <c r="B54" s="209" t="s">
        <v>134</v>
      </c>
      <c r="C54" s="209" t="s">
        <v>160</v>
      </c>
      <c r="D54" s="205" t="s">
        <v>24</v>
      </c>
      <c r="E54" s="209" t="s">
        <v>218</v>
      </c>
      <c r="F54" s="205" t="s">
        <v>25</v>
      </c>
      <c r="G54" s="205"/>
      <c r="H54" s="209"/>
      <c r="I54" s="50"/>
      <c r="L54" s="305"/>
      <c r="M54" s="305"/>
      <c r="N54" s="305"/>
      <c r="O54" s="305"/>
      <c r="P54" s="305"/>
      <c r="Q54" s="305"/>
      <c r="R54" s="305"/>
      <c r="S54" s="305"/>
      <c r="T54" s="305"/>
      <c r="U54" s="305"/>
      <c r="Y54" s="305"/>
    </row>
    <row r="55" spans="1:25" ht="14.75">
      <c r="A55" s="216"/>
      <c r="B55" s="217" t="s">
        <v>158</v>
      </c>
      <c r="C55" s="217" t="s">
        <v>159</v>
      </c>
      <c r="D55" s="219" t="s">
        <v>24</v>
      </c>
      <c r="E55" s="217" t="s">
        <v>218</v>
      </c>
      <c r="F55" s="219" t="s">
        <v>25</v>
      </c>
      <c r="G55" s="219"/>
      <c r="H55" s="217"/>
      <c r="I55" s="50"/>
      <c r="L55" s="305"/>
      <c r="M55" s="305"/>
      <c r="N55" s="305"/>
      <c r="O55" s="305"/>
      <c r="P55" s="305"/>
      <c r="Q55" s="305"/>
      <c r="R55" s="305"/>
      <c r="S55" s="305"/>
      <c r="T55" s="305"/>
      <c r="U55" s="305"/>
      <c r="Y55" s="305"/>
    </row>
    <row r="56" spans="1:25" ht="14.75">
      <c r="A56" s="319" t="s">
        <v>167</v>
      </c>
      <c r="B56" s="209" t="s">
        <v>396</v>
      </c>
      <c r="C56" s="319" t="s">
        <v>414</v>
      </c>
      <c r="D56" s="205" t="s">
        <v>24</v>
      </c>
      <c r="E56" s="209" t="s">
        <v>56</v>
      </c>
      <c r="F56" s="205" t="s">
        <v>25</v>
      </c>
      <c r="G56" s="205"/>
      <c r="H56" s="205"/>
      <c r="J56" s="10"/>
      <c r="L56" s="305"/>
      <c r="M56" s="305"/>
      <c r="N56" s="305"/>
      <c r="O56" s="305"/>
      <c r="P56" s="305"/>
      <c r="Q56" s="305"/>
      <c r="R56" s="305"/>
      <c r="S56" s="305"/>
      <c r="T56" s="305"/>
      <c r="U56" s="305"/>
      <c r="Y56" s="305"/>
    </row>
    <row r="57" spans="1:25" ht="14.75">
      <c r="A57" s="205"/>
      <c r="B57" s="209" t="s">
        <v>398</v>
      </c>
      <c r="C57" s="319" t="s">
        <v>415</v>
      </c>
      <c r="D57" s="205" t="s">
        <v>24</v>
      </c>
      <c r="E57" s="209" t="s">
        <v>56</v>
      </c>
      <c r="F57" s="205" t="s">
        <v>25</v>
      </c>
      <c r="G57" s="205"/>
      <c r="H57" s="209"/>
      <c r="N57" s="305"/>
      <c r="O57" s="305"/>
      <c r="P57" s="305"/>
      <c r="Q57" s="305"/>
      <c r="R57" s="305"/>
      <c r="S57" s="305"/>
      <c r="T57" s="305"/>
      <c r="U57" s="305"/>
      <c r="Y57" s="305"/>
    </row>
    <row r="58" spans="1:25" ht="14.75">
      <c r="A58" s="215"/>
      <c r="B58" s="209" t="s">
        <v>399</v>
      </c>
      <c r="C58" s="319" t="s">
        <v>416</v>
      </c>
      <c r="D58" s="205" t="s">
        <v>24</v>
      </c>
      <c r="E58" s="209" t="s">
        <v>56</v>
      </c>
      <c r="F58" s="205" t="s">
        <v>25</v>
      </c>
      <c r="G58" s="205"/>
      <c r="H58" s="209"/>
      <c r="L58" s="305"/>
      <c r="M58" s="305"/>
      <c r="N58" s="305"/>
      <c r="O58" s="305"/>
      <c r="P58" s="305"/>
      <c r="Q58" s="305"/>
      <c r="R58" s="305"/>
      <c r="S58" s="305"/>
      <c r="T58" s="305"/>
      <c r="U58" s="305"/>
      <c r="Y58" s="305"/>
    </row>
    <row r="59" spans="1:25" ht="14.75">
      <c r="A59" s="215"/>
      <c r="B59" s="324" t="s">
        <v>400</v>
      </c>
      <c r="C59" s="324" t="s">
        <v>417</v>
      </c>
      <c r="D59" s="205" t="s">
        <v>24</v>
      </c>
      <c r="E59" s="209" t="s">
        <v>56</v>
      </c>
      <c r="F59" s="205" t="s">
        <v>25</v>
      </c>
      <c r="G59" s="205"/>
      <c r="H59" s="209"/>
      <c r="L59" s="305"/>
      <c r="M59" s="305"/>
      <c r="N59" s="305"/>
      <c r="O59" s="305"/>
      <c r="P59" s="305"/>
      <c r="Q59" s="305"/>
      <c r="R59" s="305"/>
      <c r="S59" s="305"/>
      <c r="T59" s="305"/>
      <c r="U59" s="305"/>
      <c r="Y59" s="305"/>
    </row>
    <row r="60" spans="1:25" ht="14.75">
      <c r="A60" s="215"/>
      <c r="B60" s="324" t="s">
        <v>401</v>
      </c>
      <c r="C60" s="324" t="s">
        <v>418</v>
      </c>
      <c r="D60" s="205" t="s">
        <v>24</v>
      </c>
      <c r="E60" s="209" t="s">
        <v>56</v>
      </c>
      <c r="F60" s="205" t="s">
        <v>25</v>
      </c>
      <c r="G60" s="205"/>
      <c r="H60" s="209"/>
      <c r="L60" s="305"/>
      <c r="M60" s="305"/>
      <c r="N60" s="305"/>
      <c r="O60" s="305"/>
      <c r="P60" s="305"/>
      <c r="Q60" s="305"/>
      <c r="R60" s="305"/>
      <c r="S60" s="305"/>
      <c r="T60" s="305"/>
      <c r="U60" s="305"/>
      <c r="Y60" s="305"/>
    </row>
    <row r="61" spans="1:25" ht="14.75">
      <c r="A61" s="215"/>
      <c r="B61" s="324" t="s">
        <v>402</v>
      </c>
      <c r="C61" s="324" t="s">
        <v>419</v>
      </c>
      <c r="D61" s="205" t="s">
        <v>24</v>
      </c>
      <c r="E61" s="209" t="s">
        <v>56</v>
      </c>
      <c r="F61" s="205" t="s">
        <v>25</v>
      </c>
      <c r="G61" s="205"/>
      <c r="H61" s="209"/>
      <c r="L61" s="305"/>
      <c r="M61" s="305"/>
      <c r="N61" s="305"/>
      <c r="O61" s="305"/>
      <c r="P61" s="305"/>
      <c r="Q61" s="305"/>
      <c r="R61" s="305"/>
      <c r="S61" s="305"/>
      <c r="T61" s="305"/>
      <c r="U61" s="305"/>
      <c r="Y61" s="305"/>
    </row>
    <row r="62" spans="1:25" ht="14.75">
      <c r="A62" s="215"/>
      <c r="B62" s="209" t="s">
        <v>407</v>
      </c>
      <c r="C62" s="319" t="s">
        <v>420</v>
      </c>
      <c r="D62" s="205" t="s">
        <v>24</v>
      </c>
      <c r="E62" s="209" t="s">
        <v>56</v>
      </c>
      <c r="F62" s="205" t="s">
        <v>25</v>
      </c>
      <c r="G62" s="205"/>
      <c r="H62" s="209"/>
      <c r="L62" s="305"/>
      <c r="M62" s="305"/>
      <c r="N62" s="305"/>
      <c r="O62" s="305"/>
      <c r="P62" s="305"/>
      <c r="Q62" s="305"/>
      <c r="R62" s="305"/>
      <c r="S62" s="305"/>
      <c r="T62" s="305"/>
      <c r="U62" s="305"/>
      <c r="Y62" s="305"/>
    </row>
    <row r="63" spans="1:25" ht="14.75">
      <c r="A63" s="215"/>
      <c r="B63" s="209" t="s">
        <v>408</v>
      </c>
      <c r="C63" s="319" t="s">
        <v>421</v>
      </c>
      <c r="D63" s="205" t="s">
        <v>24</v>
      </c>
      <c r="E63" s="209" t="s">
        <v>56</v>
      </c>
      <c r="F63" s="205" t="s">
        <v>25</v>
      </c>
      <c r="G63" s="205"/>
      <c r="H63" s="209"/>
      <c r="L63" s="305"/>
      <c r="M63" s="305"/>
      <c r="N63" s="305"/>
      <c r="O63" s="305"/>
      <c r="P63" s="305"/>
      <c r="Q63" s="305"/>
      <c r="R63" s="305"/>
      <c r="S63" s="305"/>
      <c r="T63" s="305"/>
      <c r="U63" s="305"/>
      <c r="Y63" s="305"/>
    </row>
    <row r="64" spans="1:25" ht="14.75">
      <c r="A64" s="215"/>
      <c r="B64" s="324" t="s">
        <v>409</v>
      </c>
      <c r="C64" s="324" t="s">
        <v>422</v>
      </c>
      <c r="D64" s="205" t="s">
        <v>24</v>
      </c>
      <c r="E64" s="209" t="s">
        <v>56</v>
      </c>
      <c r="F64" s="205" t="s">
        <v>25</v>
      </c>
      <c r="G64" s="205"/>
      <c r="H64" s="209"/>
      <c r="V64" s="305"/>
      <c r="Y64" s="305"/>
    </row>
    <row r="65" spans="1:25" ht="14.75">
      <c r="A65" s="216"/>
      <c r="B65" s="325" t="s">
        <v>410</v>
      </c>
      <c r="C65" s="325" t="s">
        <v>423</v>
      </c>
      <c r="D65" s="219" t="s">
        <v>24</v>
      </c>
      <c r="E65" s="217" t="s">
        <v>56</v>
      </c>
      <c r="F65" s="219" t="s">
        <v>25</v>
      </c>
      <c r="G65" s="219"/>
      <c r="H65" s="217"/>
      <c r="V65" s="305"/>
      <c r="Y65" s="305"/>
    </row>
    <row r="66" spans="1:25" ht="14.75">
      <c r="A66" s="221" t="s">
        <v>167</v>
      </c>
      <c r="B66" s="221" t="s">
        <v>388</v>
      </c>
      <c r="C66" s="221" t="s">
        <v>424</v>
      </c>
      <c r="D66" s="213" t="s">
        <v>24</v>
      </c>
      <c r="E66" s="221" t="s">
        <v>218</v>
      </c>
      <c r="F66" s="213" t="s">
        <v>25</v>
      </c>
      <c r="G66" s="213"/>
      <c r="H66" s="213"/>
      <c r="V66" s="305"/>
    </row>
    <row r="67" spans="1:25" ht="14.75">
      <c r="A67" s="209" t="s">
        <v>425</v>
      </c>
      <c r="B67" s="205" t="s">
        <v>397</v>
      </c>
      <c r="C67" s="205" t="s">
        <v>426</v>
      </c>
      <c r="D67" s="205" t="s">
        <v>24</v>
      </c>
      <c r="E67" s="205"/>
      <c r="F67" s="205" t="s">
        <v>25</v>
      </c>
      <c r="G67" s="205"/>
      <c r="H67" s="205"/>
      <c r="V67" s="305"/>
    </row>
    <row r="68" spans="1:25" ht="14.75">
      <c r="A68" s="209"/>
      <c r="B68" s="209"/>
      <c r="C68" s="209"/>
      <c r="D68" s="209"/>
      <c r="E68" s="209"/>
      <c r="F68" s="209"/>
      <c r="G68" s="205"/>
      <c r="H68" s="209"/>
      <c r="I68" s="50"/>
      <c r="V68" s="305"/>
    </row>
    <row r="69" spans="1:25" ht="14.75">
      <c r="A69" s="209"/>
      <c r="B69" s="209"/>
      <c r="C69" s="209"/>
      <c r="D69" s="209"/>
      <c r="E69" s="209"/>
      <c r="F69" s="209"/>
      <c r="G69" s="205"/>
      <c r="H69" s="209"/>
      <c r="I69" s="50"/>
      <c r="V69" s="305"/>
    </row>
    <row r="70" spans="1:25" ht="14.75">
      <c r="A70" s="50"/>
      <c r="B70" s="50"/>
      <c r="C70" s="50"/>
      <c r="D70" s="50"/>
      <c r="E70" s="50"/>
      <c r="F70" s="50"/>
      <c r="G70" s="4"/>
      <c r="H70" s="50"/>
      <c r="I70" s="50"/>
      <c r="V70" s="305"/>
    </row>
    <row r="71" spans="1:25" ht="14.75">
      <c r="A71" s="204" t="s">
        <v>427</v>
      </c>
      <c r="B71" s="209"/>
      <c r="C71" s="209"/>
      <c r="D71" s="209"/>
      <c r="E71" s="209"/>
      <c r="F71" s="209"/>
      <c r="G71" s="209"/>
      <c r="H71" s="209"/>
      <c r="I71" s="50"/>
      <c r="V71" s="305"/>
    </row>
    <row r="72" spans="1:25" ht="14.75">
      <c r="A72" s="321" t="s">
        <v>428</v>
      </c>
      <c r="B72" s="321" t="s">
        <v>429</v>
      </c>
      <c r="C72" s="321" t="s">
        <v>430</v>
      </c>
      <c r="D72" s="322" t="s">
        <v>431</v>
      </c>
      <c r="E72" s="322" t="s">
        <v>432</v>
      </c>
      <c r="F72" s="322" t="s">
        <v>433</v>
      </c>
      <c r="G72" s="322" t="s">
        <v>434</v>
      </c>
      <c r="H72" s="322" t="s">
        <v>435</v>
      </c>
      <c r="I72" s="50"/>
      <c r="V72" s="305"/>
    </row>
    <row r="73" spans="1:25" ht="52.75" thickBot="1">
      <c r="A73" s="323" t="s">
        <v>436</v>
      </c>
      <c r="B73" s="323" t="s">
        <v>437</v>
      </c>
      <c r="C73" s="323" t="s">
        <v>438</v>
      </c>
      <c r="D73" s="323" t="s">
        <v>431</v>
      </c>
      <c r="E73" s="323" t="s">
        <v>439</v>
      </c>
      <c r="F73" s="323" t="s">
        <v>440</v>
      </c>
      <c r="G73" s="323" t="s">
        <v>441</v>
      </c>
      <c r="H73" s="323" t="s">
        <v>442</v>
      </c>
      <c r="I73" s="50"/>
      <c r="L73" s="50"/>
      <c r="M73" s="50"/>
      <c r="N73" s="50"/>
      <c r="O73" s="4"/>
      <c r="P73" s="50"/>
      <c r="V73" s="305"/>
    </row>
    <row r="74" spans="1:25" ht="14.75">
      <c r="A74" s="209" t="s">
        <v>443</v>
      </c>
      <c r="B74" s="209" t="s">
        <v>389</v>
      </c>
      <c r="C74" s="209" t="s">
        <v>444</v>
      </c>
      <c r="D74" s="209" t="s">
        <v>24</v>
      </c>
      <c r="E74" s="209" t="s">
        <v>445</v>
      </c>
      <c r="F74" s="209" t="s">
        <v>25</v>
      </c>
      <c r="G74" s="209"/>
      <c r="H74" s="209"/>
      <c r="I74" s="50"/>
      <c r="L74" s="50"/>
      <c r="M74" s="50"/>
      <c r="N74" s="50"/>
      <c r="O74" s="4"/>
      <c r="P74" s="50"/>
      <c r="V74" s="305"/>
    </row>
    <row r="75" spans="1:25" ht="14.75">
      <c r="A75" s="205"/>
      <c r="B75" s="209" t="s">
        <v>391</v>
      </c>
      <c r="C75" s="209" t="s">
        <v>446</v>
      </c>
      <c r="D75" s="209" t="s">
        <v>24</v>
      </c>
      <c r="E75" s="209" t="s">
        <v>445</v>
      </c>
      <c r="F75" s="209" t="s">
        <v>25</v>
      </c>
      <c r="G75" s="209"/>
      <c r="H75" s="209"/>
      <c r="I75" s="50"/>
      <c r="L75" s="4"/>
      <c r="M75" s="4"/>
      <c r="N75" s="4"/>
      <c r="O75" s="4"/>
      <c r="P75" s="4"/>
      <c r="V75" s="305"/>
    </row>
    <row r="76" spans="1:25" ht="14.75">
      <c r="A76" s="209"/>
      <c r="B76" s="209" t="s">
        <v>392</v>
      </c>
      <c r="C76" s="209" t="s">
        <v>447</v>
      </c>
      <c r="D76" s="209" t="s">
        <v>24</v>
      </c>
      <c r="E76" s="209" t="s">
        <v>445</v>
      </c>
      <c r="F76" s="209" t="s">
        <v>25</v>
      </c>
      <c r="G76" s="209"/>
      <c r="H76" s="209"/>
      <c r="I76" s="50"/>
      <c r="L76" s="4"/>
      <c r="M76" s="4"/>
      <c r="N76" s="4"/>
      <c r="O76" s="4"/>
      <c r="P76" s="4"/>
      <c r="V76" s="305"/>
    </row>
    <row r="77" spans="1:25" ht="14.75">
      <c r="A77" s="209"/>
      <c r="B77" s="209" t="s">
        <v>393</v>
      </c>
      <c r="C77" s="209" t="s">
        <v>448</v>
      </c>
      <c r="D77" s="209" t="s">
        <v>24</v>
      </c>
      <c r="E77" s="209" t="s">
        <v>445</v>
      </c>
      <c r="F77" s="209" t="s">
        <v>25</v>
      </c>
      <c r="G77" s="209"/>
      <c r="H77" s="209"/>
      <c r="L77" s="4"/>
      <c r="M77" s="4"/>
      <c r="N77" s="4"/>
      <c r="O77" s="4"/>
      <c r="P77" s="4"/>
      <c r="V77" s="305"/>
    </row>
    <row r="78" spans="1:25" ht="14.75">
      <c r="A78" s="209"/>
      <c r="B78" s="209" t="s">
        <v>394</v>
      </c>
      <c r="C78" s="209" t="s">
        <v>449</v>
      </c>
      <c r="D78" s="209" t="s">
        <v>24</v>
      </c>
      <c r="E78" s="209" t="s">
        <v>445</v>
      </c>
      <c r="F78" s="209" t="s">
        <v>25</v>
      </c>
      <c r="G78" s="209"/>
      <c r="H78" s="209"/>
      <c r="L78" s="4"/>
      <c r="M78" s="4"/>
      <c r="N78" s="4"/>
      <c r="O78" s="4"/>
      <c r="P78" s="4"/>
      <c r="V78" s="305"/>
    </row>
    <row r="79" spans="1:25" ht="14.75">
      <c r="A79" s="209"/>
      <c r="B79" s="209" t="s">
        <v>395</v>
      </c>
      <c r="C79" s="209" t="s">
        <v>450</v>
      </c>
      <c r="D79" s="209" t="s">
        <v>24</v>
      </c>
      <c r="E79" s="209" t="s">
        <v>445</v>
      </c>
      <c r="F79" s="209" t="s">
        <v>25</v>
      </c>
      <c r="G79" s="209"/>
      <c r="H79" s="209"/>
      <c r="L79" s="50"/>
      <c r="M79" s="50"/>
      <c r="N79" s="50"/>
      <c r="O79" s="4"/>
      <c r="P79" s="50"/>
      <c r="Q79" s="305"/>
      <c r="R79" s="305"/>
      <c r="S79" s="305"/>
      <c r="T79" s="305"/>
      <c r="U79" s="305"/>
      <c r="V79" s="305"/>
    </row>
    <row r="80" spans="1:25" ht="14.75">
      <c r="A80" s="209"/>
      <c r="B80" s="209" t="s">
        <v>403</v>
      </c>
      <c r="C80" s="209" t="s">
        <v>451</v>
      </c>
      <c r="D80" s="209" t="s">
        <v>24</v>
      </c>
      <c r="E80" s="209" t="s">
        <v>445</v>
      </c>
      <c r="F80" s="209" t="s">
        <v>25</v>
      </c>
      <c r="G80" s="209"/>
      <c r="H80" s="209"/>
      <c r="L80" s="50"/>
      <c r="M80" s="50"/>
      <c r="N80" s="50"/>
      <c r="O80" s="4"/>
      <c r="P80" s="50"/>
      <c r="Q80" s="305"/>
      <c r="R80" s="305"/>
      <c r="S80" s="305"/>
      <c r="T80" s="305"/>
      <c r="U80" s="305"/>
      <c r="V80" s="305"/>
    </row>
    <row r="81" spans="1:19" ht="14.75">
      <c r="A81" s="209"/>
      <c r="B81" s="209" t="s">
        <v>404</v>
      </c>
      <c r="C81" s="209" t="s">
        <v>452</v>
      </c>
      <c r="D81" s="209" t="s">
        <v>24</v>
      </c>
      <c r="E81" s="209" t="s">
        <v>445</v>
      </c>
      <c r="F81" s="209" t="s">
        <v>25</v>
      </c>
      <c r="G81" s="209"/>
      <c r="H81" s="209"/>
      <c r="L81" s="305"/>
      <c r="M81" s="305"/>
      <c r="N81" s="305"/>
      <c r="O81" s="305"/>
      <c r="P81" s="305"/>
      <c r="Q81" s="305"/>
      <c r="R81" s="305"/>
      <c r="S81" s="305"/>
    </row>
    <row r="82" spans="1:19" ht="14.75">
      <c r="A82" s="209"/>
      <c r="B82" s="209" t="s">
        <v>405</v>
      </c>
      <c r="C82" s="209" t="s">
        <v>453</v>
      </c>
      <c r="D82" s="209" t="s">
        <v>24</v>
      </c>
      <c r="E82" s="209" t="s">
        <v>445</v>
      </c>
      <c r="F82" s="209" t="s">
        <v>25</v>
      </c>
      <c r="G82" s="209"/>
      <c r="H82" s="209"/>
      <c r="L82" s="305"/>
      <c r="M82" s="305"/>
      <c r="N82" s="305"/>
      <c r="O82" s="305"/>
      <c r="P82" s="305"/>
      <c r="Q82" s="305"/>
      <c r="R82" s="305"/>
      <c r="S82" s="305"/>
    </row>
    <row r="83" spans="1:19" ht="14.75">
      <c r="A83" s="205"/>
      <c r="B83" s="209" t="s">
        <v>406</v>
      </c>
      <c r="C83" s="209" t="s">
        <v>454</v>
      </c>
      <c r="D83" s="209" t="s">
        <v>24</v>
      </c>
      <c r="E83" s="209" t="s">
        <v>445</v>
      </c>
      <c r="F83" s="209" t="s">
        <v>25</v>
      </c>
      <c r="G83" s="205"/>
      <c r="H83" s="205"/>
      <c r="L83" s="305"/>
      <c r="M83" s="305"/>
      <c r="N83" s="305"/>
      <c r="O83" s="305"/>
      <c r="P83" s="305"/>
      <c r="Q83" s="305"/>
      <c r="R83" s="305"/>
      <c r="S83" s="305"/>
    </row>
    <row r="84" spans="1:19" ht="14.75">
      <c r="A84" s="205" t="s">
        <v>413</v>
      </c>
      <c r="B84" s="209" t="s">
        <v>390</v>
      </c>
      <c r="C84" s="209" t="s">
        <v>455</v>
      </c>
      <c r="D84" s="209" t="s">
        <v>24</v>
      </c>
      <c r="E84" s="209" t="s">
        <v>445</v>
      </c>
      <c r="F84" s="209" t="s">
        <v>25</v>
      </c>
      <c r="G84" s="205"/>
      <c r="H84" s="205"/>
      <c r="L84" s="305"/>
      <c r="M84" s="305"/>
      <c r="N84" s="305"/>
      <c r="O84" s="305"/>
      <c r="P84" s="305"/>
      <c r="Q84" s="305"/>
      <c r="R84" s="305"/>
      <c r="S84" s="305"/>
    </row>
    <row r="85" spans="1:19" ht="14.75">
      <c r="A85" s="326" t="s">
        <v>413</v>
      </c>
      <c r="B85" s="326" t="s">
        <v>397</v>
      </c>
      <c r="C85" s="326" t="s">
        <v>456</v>
      </c>
      <c r="D85" s="326" t="s">
        <v>24</v>
      </c>
      <c r="E85" s="326"/>
      <c r="F85" s="326" t="s">
        <v>25</v>
      </c>
      <c r="G85" s="326"/>
      <c r="H85" s="326"/>
      <c r="L85" s="305"/>
      <c r="M85" s="305"/>
      <c r="N85" s="305"/>
      <c r="O85" s="305"/>
      <c r="P85" s="305"/>
      <c r="Q85" s="305"/>
      <c r="R85" s="305"/>
      <c r="S85" s="305"/>
    </row>
    <row r="86" spans="1:19" ht="14.75">
      <c r="A86" s="219"/>
      <c r="B86" s="217" t="s">
        <v>388</v>
      </c>
      <c r="C86" s="217" t="s">
        <v>457</v>
      </c>
      <c r="D86" s="217" t="s">
        <v>24</v>
      </c>
      <c r="E86" s="219"/>
      <c r="F86" s="217" t="s">
        <v>25</v>
      </c>
      <c r="G86" s="219"/>
      <c r="H86" s="219"/>
      <c r="L86" s="305"/>
      <c r="M86" s="305"/>
      <c r="N86" s="305"/>
      <c r="O86" s="305"/>
      <c r="P86" s="305"/>
      <c r="Q86" s="305"/>
      <c r="R86" s="305"/>
      <c r="S86" s="305"/>
    </row>
    <row r="87" spans="1:19" ht="14.75">
      <c r="A87" s="205"/>
      <c r="B87" s="205"/>
      <c r="C87" s="205"/>
      <c r="D87" s="205"/>
      <c r="E87" s="205"/>
      <c r="F87" s="205"/>
      <c r="G87" s="205"/>
      <c r="H87" s="205"/>
      <c r="L87" s="305"/>
      <c r="M87" s="305"/>
      <c r="N87" s="305"/>
      <c r="O87" s="305"/>
      <c r="P87" s="305"/>
      <c r="Q87" s="305"/>
      <c r="R87" s="305"/>
      <c r="S87" s="305"/>
    </row>
    <row r="99" spans="1:19">
      <c r="A99" s="50"/>
      <c r="E99" s="4"/>
      <c r="F99" s="50"/>
      <c r="G99" s="50"/>
      <c r="H99" s="50"/>
      <c r="I99" s="50"/>
    </row>
    <row r="100" spans="1:19">
      <c r="A100" s="50"/>
      <c r="B100" s="50"/>
      <c r="C100" s="50"/>
      <c r="D100" s="50"/>
      <c r="E100" s="4"/>
      <c r="F100" s="50"/>
      <c r="G100" s="50"/>
      <c r="H100" s="50"/>
      <c r="I100" s="50"/>
    </row>
    <row r="107" spans="1:19">
      <c r="A107" s="4"/>
      <c r="B107" s="4"/>
      <c r="C107" s="4"/>
      <c r="D107" s="4"/>
      <c r="E107" s="4"/>
      <c r="F107" s="4"/>
      <c r="G107" s="4"/>
      <c r="H107" s="4"/>
      <c r="I107" s="4"/>
      <c r="J107" s="4"/>
      <c r="K107" s="4"/>
      <c r="L107" s="4"/>
      <c r="M107" s="4"/>
      <c r="N107" s="4"/>
      <c r="O107" s="4"/>
      <c r="P107" s="4"/>
      <c r="Q107" s="4"/>
      <c r="R107" s="4"/>
      <c r="S107" s="4"/>
    </row>
    <row r="108" spans="1:19">
      <c r="A108" s="4"/>
      <c r="B108" s="4"/>
      <c r="C108" s="4"/>
      <c r="D108" s="4"/>
      <c r="E108" s="4"/>
      <c r="F108" s="4"/>
      <c r="G108" s="4"/>
      <c r="H108" s="4"/>
      <c r="I108" s="4"/>
      <c r="J108" s="4"/>
      <c r="K108" s="4"/>
      <c r="L108" s="4"/>
      <c r="M108" s="4"/>
      <c r="N108" s="4"/>
      <c r="O108" s="4"/>
      <c r="P108" s="4"/>
      <c r="Q108" s="4"/>
      <c r="R108" s="4"/>
      <c r="S108" s="4"/>
    </row>
    <row r="109" spans="1:19">
      <c r="A109" s="4"/>
      <c r="B109" s="4"/>
      <c r="C109" s="4"/>
      <c r="D109" s="4"/>
      <c r="E109" s="4"/>
      <c r="F109" s="4"/>
      <c r="G109" s="4"/>
      <c r="H109" s="4"/>
      <c r="I109" s="4"/>
      <c r="J109" s="4"/>
      <c r="K109" s="4"/>
      <c r="L109" s="4"/>
      <c r="M109" s="4"/>
      <c r="N109" s="4"/>
      <c r="O109" s="4"/>
      <c r="P109" s="4"/>
      <c r="Q109" s="4"/>
      <c r="R109" s="4"/>
      <c r="S109" s="4"/>
    </row>
    <row r="110" spans="1:19">
      <c r="A110" s="4"/>
      <c r="B110" s="4"/>
      <c r="C110" s="4"/>
      <c r="D110" s="4"/>
      <c r="E110" s="4"/>
      <c r="F110" s="4"/>
      <c r="G110" s="4"/>
      <c r="H110" s="4"/>
      <c r="I110" s="4"/>
      <c r="J110" s="4"/>
      <c r="K110" s="4"/>
      <c r="L110" s="4"/>
      <c r="M110" s="4"/>
      <c r="N110" s="4"/>
      <c r="O110" s="4"/>
      <c r="P110" s="4"/>
      <c r="Q110" s="4"/>
      <c r="R110" s="4"/>
      <c r="S110" s="4"/>
    </row>
    <row r="113" spans="1:19">
      <c r="L113" s="313"/>
      <c r="M113" s="313"/>
      <c r="N113" s="313"/>
      <c r="O113" s="313"/>
      <c r="P113" s="313"/>
      <c r="Q113" s="313"/>
      <c r="R113" s="313"/>
      <c r="S113" s="313"/>
    </row>
    <row r="114" spans="1:19">
      <c r="L114" s="314"/>
      <c r="M114" s="314"/>
      <c r="N114" s="314"/>
      <c r="O114" s="314"/>
      <c r="P114" s="314"/>
      <c r="Q114" s="314"/>
      <c r="R114" s="314"/>
      <c r="S114" s="314"/>
    </row>
    <row r="115" spans="1:19">
      <c r="K115" s="313"/>
      <c r="L115" s="313"/>
      <c r="M115" s="313"/>
      <c r="N115" s="313"/>
      <c r="O115" s="313"/>
      <c r="P115" s="313"/>
      <c r="Q115" s="313"/>
      <c r="R115" s="313"/>
      <c r="S115" s="313"/>
    </row>
    <row r="116" spans="1:19">
      <c r="A116" s="313"/>
      <c r="B116" s="313"/>
      <c r="C116" s="313"/>
      <c r="D116" s="313"/>
      <c r="E116" s="313"/>
      <c r="F116" s="313"/>
      <c r="G116" s="313"/>
      <c r="H116" s="313"/>
      <c r="I116" s="313"/>
      <c r="J116" s="313"/>
      <c r="K116" s="314"/>
      <c r="L116" s="313"/>
      <c r="M116" s="313"/>
      <c r="N116" s="313"/>
      <c r="O116" s="313"/>
      <c r="P116" s="313"/>
      <c r="Q116" s="313"/>
      <c r="R116" s="313"/>
      <c r="S116" s="313"/>
    </row>
    <row r="117" spans="1:19">
      <c r="K117" s="313"/>
    </row>
    <row r="118" spans="1:19">
      <c r="K118" s="313"/>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0195-5827-42F2-AC1B-87E78AABBD6F}">
  <dimension ref="A1:P38"/>
  <sheetViews>
    <sheetView topLeftCell="A4" zoomScaleNormal="100" workbookViewId="0">
      <selection activeCell="A19" sqref="A19"/>
    </sheetView>
  </sheetViews>
  <sheetFormatPr defaultColWidth="11.40625" defaultRowHeight="13"/>
  <cols>
    <col min="1" max="16384" width="11.40625" style="4"/>
  </cols>
  <sheetData>
    <row r="1" spans="1:15" ht="23">
      <c r="A1" s="331" t="s">
        <v>73</v>
      </c>
      <c r="B1" s="327"/>
      <c r="C1" s="327"/>
      <c r="D1" s="327"/>
      <c r="E1" s="327"/>
      <c r="F1" s="327"/>
      <c r="G1" s="327"/>
      <c r="H1" s="327"/>
      <c r="I1" s="327"/>
      <c r="J1" s="327"/>
      <c r="K1" s="327"/>
      <c r="L1" s="327"/>
      <c r="M1" s="327"/>
      <c r="N1" s="327"/>
      <c r="O1" s="327"/>
    </row>
    <row r="3" spans="1:15">
      <c r="A3" s="327"/>
      <c r="B3" s="327"/>
      <c r="C3" s="327"/>
      <c r="D3" s="327"/>
      <c r="E3" s="332"/>
      <c r="F3" s="327"/>
      <c r="G3" s="332"/>
      <c r="H3" s="332"/>
      <c r="I3" s="327"/>
      <c r="J3" s="327"/>
      <c r="K3" s="327"/>
      <c r="L3" s="327"/>
      <c r="M3" s="327"/>
      <c r="N3" s="327"/>
      <c r="O3" s="327"/>
    </row>
    <row r="4" spans="1:15" ht="26">
      <c r="A4" s="328" t="s">
        <v>1</v>
      </c>
      <c r="B4" s="328" t="s">
        <v>3</v>
      </c>
      <c r="C4" s="328" t="s">
        <v>60</v>
      </c>
      <c r="D4" s="328" t="s">
        <v>4</v>
      </c>
      <c r="E4" s="328" t="s">
        <v>385</v>
      </c>
      <c r="F4" s="330" t="s">
        <v>7</v>
      </c>
      <c r="G4" s="330" t="s">
        <v>63</v>
      </c>
      <c r="H4" s="330" t="s">
        <v>62</v>
      </c>
      <c r="I4" s="330" t="s">
        <v>34</v>
      </c>
      <c r="J4" s="330" t="s">
        <v>347</v>
      </c>
      <c r="K4" s="330" t="s">
        <v>276</v>
      </c>
      <c r="L4" s="330" t="s">
        <v>61</v>
      </c>
      <c r="M4" s="330" t="s">
        <v>348</v>
      </c>
      <c r="N4" s="330" t="s">
        <v>349</v>
      </c>
      <c r="O4" s="330" t="s">
        <v>57</v>
      </c>
    </row>
    <row r="5" spans="1:15" ht="39.75" thickBot="1">
      <c r="A5" s="333" t="s">
        <v>27</v>
      </c>
      <c r="B5" s="333" t="s">
        <v>20</v>
      </c>
      <c r="C5" s="333" t="s">
        <v>68</v>
      </c>
      <c r="D5" s="333" t="s">
        <v>21</v>
      </c>
      <c r="E5" s="333" t="s">
        <v>386</v>
      </c>
      <c r="F5" s="334"/>
      <c r="G5" s="334" t="s">
        <v>65</v>
      </c>
      <c r="H5" s="334" t="s">
        <v>67</v>
      </c>
      <c r="I5" s="334"/>
      <c r="J5" s="334" t="s">
        <v>458</v>
      </c>
      <c r="K5" s="334" t="s">
        <v>458</v>
      </c>
      <c r="L5" s="334" t="s">
        <v>458</v>
      </c>
      <c r="M5" s="334" t="s">
        <v>64</v>
      </c>
      <c r="N5" s="334" t="s">
        <v>66</v>
      </c>
      <c r="O5" s="334" t="s">
        <v>58</v>
      </c>
    </row>
    <row r="6" spans="1:15">
      <c r="A6" s="329" t="s">
        <v>459</v>
      </c>
      <c r="B6" s="329" t="s">
        <v>76</v>
      </c>
      <c r="C6" s="329"/>
      <c r="D6" s="329" t="s">
        <v>69</v>
      </c>
      <c r="E6" s="329"/>
      <c r="F6" s="335">
        <v>2015</v>
      </c>
      <c r="G6" s="335">
        <v>8</v>
      </c>
      <c r="H6" s="336">
        <v>0.8</v>
      </c>
      <c r="I6" s="336"/>
      <c r="J6" s="337">
        <v>175.5</v>
      </c>
      <c r="K6" s="337"/>
      <c r="L6" s="337">
        <v>135</v>
      </c>
      <c r="M6" s="338"/>
      <c r="N6" s="366"/>
      <c r="O6" s="349">
        <v>3.5999999999999999E-3</v>
      </c>
    </row>
    <row r="7" spans="1:15">
      <c r="A7" s="329"/>
      <c r="B7" s="329"/>
      <c r="C7" s="354" t="s">
        <v>460</v>
      </c>
      <c r="D7" s="329"/>
      <c r="E7" s="329" t="s">
        <v>390</v>
      </c>
      <c r="F7" s="335"/>
      <c r="G7" s="335"/>
      <c r="H7" s="336"/>
      <c r="I7" s="335"/>
      <c r="J7" s="337"/>
      <c r="K7" s="337"/>
      <c r="L7" s="337"/>
      <c r="M7" s="338"/>
      <c r="N7" s="366"/>
      <c r="O7" s="349"/>
    </row>
    <row r="8" spans="1:15">
      <c r="A8" s="340" t="s">
        <v>461</v>
      </c>
      <c r="B8" s="340" t="s">
        <v>76</v>
      </c>
      <c r="C8" s="340"/>
      <c r="D8" s="340" t="s">
        <v>69</v>
      </c>
      <c r="E8" s="340"/>
      <c r="F8" s="341">
        <v>2015</v>
      </c>
      <c r="G8" s="341">
        <v>10</v>
      </c>
      <c r="H8" s="342">
        <v>0.9</v>
      </c>
      <c r="I8" s="342"/>
      <c r="J8" s="343">
        <v>659.64912280701765</v>
      </c>
      <c r="K8" s="343">
        <v>223.68421052631581</v>
      </c>
      <c r="L8" s="343">
        <v>215.78947368421055</v>
      </c>
      <c r="M8" s="344"/>
      <c r="N8" s="366"/>
      <c r="O8" s="350">
        <v>3.5999999999999999E-3</v>
      </c>
    </row>
    <row r="9" spans="1:15">
      <c r="A9" s="340"/>
      <c r="B9" s="340"/>
      <c r="C9" s="340" t="s">
        <v>462</v>
      </c>
      <c r="D9" s="340"/>
      <c r="E9" s="340" t="s">
        <v>390</v>
      </c>
      <c r="F9" s="340"/>
      <c r="G9" s="340"/>
      <c r="H9" s="340"/>
      <c r="I9" s="341"/>
      <c r="J9" s="340"/>
      <c r="K9" s="340"/>
      <c r="L9" s="340"/>
      <c r="M9" s="340"/>
      <c r="N9" s="367"/>
      <c r="O9" s="351"/>
    </row>
    <row r="10" spans="1:15">
      <c r="A10" s="329" t="s">
        <v>463</v>
      </c>
      <c r="B10" s="329" t="s">
        <v>76</v>
      </c>
      <c r="C10" s="329"/>
      <c r="D10" s="329" t="s">
        <v>69</v>
      </c>
      <c r="E10" s="329"/>
      <c r="F10" s="335">
        <v>2015</v>
      </c>
      <c r="G10" s="335">
        <v>10</v>
      </c>
      <c r="H10" s="336">
        <v>0.9</v>
      </c>
      <c r="I10" s="336"/>
      <c r="J10" s="337">
        <v>156.90240000000003</v>
      </c>
      <c r="K10" s="337"/>
      <c r="L10" s="337">
        <v>68.378399999999999</v>
      </c>
      <c r="M10" s="338"/>
      <c r="N10" s="366"/>
      <c r="O10" s="349">
        <v>3.5999999999999999E-3</v>
      </c>
    </row>
    <row r="11" spans="1:15">
      <c r="A11" s="329"/>
      <c r="B11" s="329"/>
      <c r="C11" s="329" t="s">
        <v>464</v>
      </c>
      <c r="D11" s="327"/>
      <c r="E11" s="329" t="s">
        <v>390</v>
      </c>
      <c r="F11" s="335"/>
      <c r="G11" s="335"/>
      <c r="H11" s="336"/>
      <c r="I11" s="335"/>
      <c r="J11" s="337"/>
      <c r="K11" s="337"/>
      <c r="L11" s="337"/>
      <c r="M11" s="338"/>
      <c r="N11" s="366"/>
      <c r="O11" s="349"/>
    </row>
    <row r="12" spans="1:15">
      <c r="A12" s="329" t="s">
        <v>465</v>
      </c>
      <c r="B12" s="329" t="s">
        <v>397</v>
      </c>
      <c r="C12" s="329"/>
      <c r="D12" s="329" t="s">
        <v>460</v>
      </c>
      <c r="E12" s="329"/>
      <c r="F12" s="335">
        <v>2015</v>
      </c>
      <c r="G12" s="335">
        <v>8</v>
      </c>
      <c r="H12" s="335"/>
      <c r="I12" s="335"/>
      <c r="J12" s="335" t="s">
        <v>266</v>
      </c>
      <c r="K12" s="335"/>
      <c r="L12" s="335" t="s">
        <v>266</v>
      </c>
      <c r="M12" s="338">
        <v>4.2</v>
      </c>
      <c r="N12" s="335"/>
      <c r="O12" s="335">
        <v>31.54</v>
      </c>
    </row>
    <row r="13" spans="1:15">
      <c r="A13" s="340" t="s">
        <v>466</v>
      </c>
      <c r="B13" s="340" t="s">
        <v>397</v>
      </c>
      <c r="C13" s="340"/>
      <c r="D13" s="340" t="s">
        <v>462</v>
      </c>
      <c r="E13" s="340"/>
      <c r="F13" s="341">
        <v>2015</v>
      </c>
      <c r="G13" s="341">
        <v>10</v>
      </c>
      <c r="H13" s="341"/>
      <c r="I13" s="341"/>
      <c r="J13" s="341" t="s">
        <v>266</v>
      </c>
      <c r="K13" s="341"/>
      <c r="L13" s="341" t="s">
        <v>266</v>
      </c>
      <c r="M13" s="344">
        <v>4.2</v>
      </c>
      <c r="N13" s="341"/>
      <c r="O13" s="341">
        <v>31.54</v>
      </c>
    </row>
    <row r="14" spans="1:15">
      <c r="A14" s="339" t="s">
        <v>467</v>
      </c>
      <c r="B14" s="339" t="s">
        <v>397</v>
      </c>
      <c r="C14" s="339"/>
      <c r="D14" s="339" t="s">
        <v>464</v>
      </c>
      <c r="E14" s="339"/>
      <c r="F14" s="345">
        <v>2015</v>
      </c>
      <c r="G14" s="345">
        <v>10</v>
      </c>
      <c r="H14" s="345"/>
      <c r="I14" s="345"/>
      <c r="J14" s="345" t="s">
        <v>266</v>
      </c>
      <c r="K14" s="345"/>
      <c r="L14" s="345" t="s">
        <v>266</v>
      </c>
      <c r="M14" s="347">
        <v>10.1</v>
      </c>
      <c r="N14" s="345"/>
      <c r="O14" s="345">
        <v>31.54</v>
      </c>
    </row>
    <row r="15" spans="1:15">
      <c r="A15" s="327"/>
      <c r="B15" s="327"/>
      <c r="C15" s="327"/>
      <c r="D15" s="327"/>
      <c r="E15" s="327"/>
      <c r="F15" s="327"/>
      <c r="G15" s="327"/>
      <c r="H15" s="327"/>
      <c r="I15" s="327"/>
      <c r="J15" s="327"/>
      <c r="K15" s="327"/>
      <c r="L15" s="327"/>
      <c r="M15" s="327"/>
      <c r="N15" s="327"/>
      <c r="O15" s="327"/>
    </row>
    <row r="16" spans="1:15">
      <c r="A16" s="329" t="s">
        <v>468</v>
      </c>
      <c r="B16" s="327"/>
      <c r="C16" s="327"/>
      <c r="D16" s="327"/>
      <c r="E16" s="327"/>
      <c r="F16" s="327"/>
      <c r="G16" s="327"/>
      <c r="H16" s="327"/>
      <c r="I16" s="327"/>
      <c r="J16" s="327"/>
      <c r="K16" s="327"/>
      <c r="L16" s="327"/>
      <c r="M16" s="327"/>
      <c r="N16" s="327"/>
      <c r="O16" s="327"/>
    </row>
    <row r="17" spans="1:16">
      <c r="A17" s="362" t="s">
        <v>371</v>
      </c>
      <c r="B17" s="339" t="s">
        <v>469</v>
      </c>
      <c r="C17" s="339"/>
      <c r="D17" s="339" t="s">
        <v>76</v>
      </c>
      <c r="E17" s="339"/>
      <c r="F17" s="345">
        <v>2015</v>
      </c>
      <c r="G17" s="345">
        <v>30</v>
      </c>
      <c r="H17" s="348">
        <v>0.9</v>
      </c>
      <c r="I17" s="348"/>
      <c r="J17" s="346">
        <v>659.64912280701765</v>
      </c>
      <c r="K17" s="346"/>
      <c r="L17" s="346">
        <v>215.78947368421055</v>
      </c>
      <c r="M17" s="347"/>
      <c r="N17" s="345"/>
      <c r="O17" s="352">
        <v>3.5999999999999999E-3</v>
      </c>
      <c r="P17" s="329" t="s">
        <v>470</v>
      </c>
    </row>
    <row r="18" spans="1:16">
      <c r="A18" s="327"/>
      <c r="B18" s="327"/>
      <c r="C18" s="327"/>
      <c r="D18" s="327"/>
      <c r="E18" s="327"/>
      <c r="F18" s="327"/>
      <c r="G18" s="327"/>
      <c r="H18" s="327"/>
      <c r="I18" s="327"/>
      <c r="J18" s="327"/>
      <c r="K18" s="327"/>
      <c r="L18" s="327"/>
      <c r="M18" s="327"/>
      <c r="N18" s="327"/>
      <c r="O18" s="327"/>
      <c r="P18" s="327"/>
    </row>
    <row r="19" spans="1:16">
      <c r="A19" s="353"/>
      <c r="B19" s="353"/>
      <c r="C19" s="354"/>
      <c r="D19" s="354"/>
      <c r="E19" s="354"/>
      <c r="F19" s="354"/>
      <c r="G19" s="354"/>
      <c r="H19" s="354"/>
      <c r="I19" s="327"/>
      <c r="J19" s="327"/>
      <c r="K19" s="327"/>
      <c r="L19" s="327"/>
      <c r="M19" s="327"/>
      <c r="N19" s="327"/>
      <c r="O19" s="327"/>
      <c r="P19" s="327"/>
    </row>
    <row r="20" spans="1:16">
      <c r="A20" s="355" t="s">
        <v>8</v>
      </c>
      <c r="B20" s="355" t="s">
        <v>1</v>
      </c>
      <c r="C20" s="355" t="s">
        <v>2</v>
      </c>
      <c r="D20" s="355" t="s">
        <v>10</v>
      </c>
      <c r="E20" s="355" t="s">
        <v>11</v>
      </c>
      <c r="F20" s="355" t="s">
        <v>12</v>
      </c>
      <c r="G20" s="355" t="s">
        <v>13</v>
      </c>
      <c r="H20" s="355" t="s">
        <v>14</v>
      </c>
      <c r="I20" s="327"/>
      <c r="J20" s="327"/>
      <c r="K20" s="327"/>
      <c r="L20" s="327"/>
      <c r="M20" s="327"/>
      <c r="N20" s="327"/>
      <c r="O20" s="327"/>
      <c r="P20" s="327"/>
    </row>
    <row r="21" spans="1:16" ht="39.75" thickBot="1">
      <c r="A21" s="356" t="s">
        <v>214</v>
      </c>
      <c r="B21" s="356" t="s">
        <v>15</v>
      </c>
      <c r="C21" s="356" t="s">
        <v>16</v>
      </c>
      <c r="D21" s="356" t="s">
        <v>17</v>
      </c>
      <c r="E21" s="356" t="s">
        <v>18</v>
      </c>
      <c r="F21" s="356" t="s">
        <v>29</v>
      </c>
      <c r="G21" s="356" t="s">
        <v>28</v>
      </c>
      <c r="H21" s="356" t="s">
        <v>19</v>
      </c>
      <c r="I21" s="327"/>
      <c r="J21" s="327"/>
      <c r="K21" s="327"/>
      <c r="L21" s="327"/>
      <c r="M21" s="327"/>
      <c r="N21" s="327"/>
      <c r="O21" s="327"/>
      <c r="P21" s="327"/>
    </row>
    <row r="22" spans="1:16">
      <c r="A22" s="208" t="s">
        <v>355</v>
      </c>
      <c r="B22" s="354" t="s">
        <v>459</v>
      </c>
      <c r="C22" s="357" t="s">
        <v>161</v>
      </c>
      <c r="D22" s="354" t="s">
        <v>24</v>
      </c>
      <c r="E22" s="354" t="s">
        <v>218</v>
      </c>
      <c r="F22" s="354" t="s">
        <v>25</v>
      </c>
      <c r="G22" s="354" t="s">
        <v>413</v>
      </c>
      <c r="H22" s="354"/>
      <c r="I22" s="327"/>
      <c r="J22" s="327"/>
      <c r="K22" s="327"/>
      <c r="L22" s="327"/>
      <c r="M22" s="327"/>
      <c r="N22" s="327"/>
      <c r="O22" s="327"/>
      <c r="P22" s="327"/>
    </row>
    <row r="23" spans="1:16">
      <c r="A23" s="357"/>
      <c r="B23" s="354" t="s">
        <v>461</v>
      </c>
      <c r="C23" s="357" t="s">
        <v>162</v>
      </c>
      <c r="D23" s="354" t="s">
        <v>24</v>
      </c>
      <c r="E23" s="354" t="s">
        <v>218</v>
      </c>
      <c r="F23" s="354" t="s">
        <v>25</v>
      </c>
      <c r="G23" s="354" t="s">
        <v>413</v>
      </c>
      <c r="H23" s="354"/>
      <c r="I23" s="327"/>
      <c r="J23" s="327"/>
      <c r="K23" s="327"/>
      <c r="L23" s="327"/>
      <c r="M23" s="327"/>
      <c r="N23" s="327"/>
      <c r="O23" s="327"/>
      <c r="P23" s="327"/>
    </row>
    <row r="24" spans="1:16">
      <c r="A24" s="357"/>
      <c r="B24" s="354" t="s">
        <v>463</v>
      </c>
      <c r="C24" s="357" t="s">
        <v>163</v>
      </c>
      <c r="D24" s="354" t="s">
        <v>24</v>
      </c>
      <c r="E24" s="354" t="s">
        <v>218</v>
      </c>
      <c r="F24" s="354" t="s">
        <v>25</v>
      </c>
      <c r="G24" s="354" t="s">
        <v>413</v>
      </c>
      <c r="H24" s="354"/>
      <c r="I24" s="327"/>
      <c r="J24" s="327"/>
      <c r="K24" s="327"/>
      <c r="L24" s="327"/>
      <c r="M24" s="327"/>
      <c r="N24" s="327"/>
      <c r="O24" s="327"/>
      <c r="P24" s="327"/>
    </row>
    <row r="25" spans="1:16" ht="130">
      <c r="A25" s="357" t="s">
        <v>167</v>
      </c>
      <c r="B25" s="354" t="s">
        <v>465</v>
      </c>
      <c r="C25" s="363" t="s">
        <v>471</v>
      </c>
      <c r="D25" s="354" t="s">
        <v>24</v>
      </c>
      <c r="E25" s="354" t="s">
        <v>56</v>
      </c>
      <c r="F25" s="354" t="s">
        <v>25</v>
      </c>
      <c r="G25" s="354"/>
      <c r="H25" s="354"/>
      <c r="I25" s="327"/>
      <c r="J25" s="327"/>
      <c r="K25" s="327"/>
      <c r="L25" s="327"/>
      <c r="M25" s="327"/>
      <c r="N25" s="327"/>
      <c r="O25" s="327"/>
      <c r="P25" s="327"/>
    </row>
    <row r="26" spans="1:16" ht="117">
      <c r="A26" s="357"/>
      <c r="B26" s="354" t="s">
        <v>466</v>
      </c>
      <c r="C26" s="363" t="s">
        <v>472</v>
      </c>
      <c r="D26" s="354" t="s">
        <v>24</v>
      </c>
      <c r="E26" s="354" t="s">
        <v>56</v>
      </c>
      <c r="F26" s="354" t="s">
        <v>25</v>
      </c>
      <c r="G26" s="354"/>
      <c r="H26" s="354"/>
      <c r="I26" s="327"/>
      <c r="J26" s="327"/>
      <c r="K26" s="327"/>
      <c r="L26" s="327"/>
      <c r="M26" s="327"/>
      <c r="N26" s="327"/>
      <c r="O26" s="327"/>
      <c r="P26" s="327"/>
    </row>
    <row r="27" spans="1:16" ht="143">
      <c r="A27" s="357"/>
      <c r="B27" s="354" t="s">
        <v>467</v>
      </c>
      <c r="C27" s="363" t="s">
        <v>473</v>
      </c>
      <c r="D27" s="354" t="s">
        <v>24</v>
      </c>
      <c r="E27" s="354" t="s">
        <v>56</v>
      </c>
      <c r="F27" s="354" t="s">
        <v>25</v>
      </c>
      <c r="G27" s="354"/>
      <c r="H27" s="354"/>
      <c r="I27" s="327"/>
      <c r="J27" s="327"/>
      <c r="K27" s="327"/>
      <c r="L27" s="327"/>
      <c r="M27" s="327"/>
      <c r="N27" s="327"/>
      <c r="O27" s="327"/>
      <c r="P27" s="327"/>
    </row>
    <row r="28" spans="1:16">
      <c r="A28" s="354"/>
      <c r="B28" s="354"/>
      <c r="C28" s="363"/>
      <c r="D28" s="354"/>
      <c r="E28" s="354"/>
      <c r="F28" s="354"/>
      <c r="G28" s="354"/>
      <c r="H28" s="354"/>
      <c r="I28" s="327"/>
      <c r="J28" s="327"/>
      <c r="K28" s="327"/>
      <c r="L28" s="327"/>
      <c r="M28" s="327"/>
      <c r="N28" s="327"/>
      <c r="O28" s="327"/>
      <c r="P28" s="327"/>
    </row>
    <row r="30" spans="1:16">
      <c r="A30" s="358" t="s">
        <v>412</v>
      </c>
      <c r="B30" s="358" t="s">
        <v>371</v>
      </c>
      <c r="C30" s="358" t="s">
        <v>474</v>
      </c>
      <c r="D30" s="358" t="s">
        <v>24</v>
      </c>
      <c r="E30" s="358" t="s">
        <v>56</v>
      </c>
      <c r="F30" s="358" t="s">
        <v>25</v>
      </c>
      <c r="G30" s="358" t="s">
        <v>413</v>
      </c>
      <c r="H30" s="358"/>
      <c r="I30" s="327"/>
      <c r="J30" s="327"/>
      <c r="K30" s="327"/>
      <c r="L30" s="327"/>
      <c r="M30" s="327"/>
      <c r="N30" s="327"/>
      <c r="O30" s="327"/>
      <c r="P30" s="327"/>
    </row>
    <row r="31" spans="1:16">
      <c r="A31" s="354"/>
      <c r="B31" s="354"/>
      <c r="C31" s="354"/>
      <c r="D31" s="354"/>
      <c r="E31" s="354"/>
      <c r="F31" s="354"/>
      <c r="G31" s="354"/>
      <c r="H31" s="354"/>
      <c r="I31" s="327"/>
      <c r="J31" s="327"/>
      <c r="K31" s="327"/>
      <c r="L31" s="327"/>
      <c r="M31" s="327"/>
      <c r="N31" s="327"/>
      <c r="O31" s="327"/>
      <c r="P31" s="327"/>
    </row>
    <row r="33" spans="1:8">
      <c r="A33" s="353" t="s">
        <v>427</v>
      </c>
      <c r="B33" s="354"/>
      <c r="C33" s="354"/>
      <c r="D33" s="354"/>
      <c r="E33" s="354"/>
      <c r="F33" s="354"/>
      <c r="G33" s="354"/>
      <c r="H33" s="354"/>
    </row>
    <row r="34" spans="1:8">
      <c r="A34" s="359" t="s">
        <v>428</v>
      </c>
      <c r="B34" s="359" t="s">
        <v>429</v>
      </c>
      <c r="C34" s="359" t="s">
        <v>430</v>
      </c>
      <c r="D34" s="360" t="s">
        <v>431</v>
      </c>
      <c r="E34" s="360" t="s">
        <v>432</v>
      </c>
      <c r="F34" s="360" t="s">
        <v>433</v>
      </c>
      <c r="G34" s="360" t="s">
        <v>434</v>
      </c>
      <c r="H34" s="360" t="s">
        <v>435</v>
      </c>
    </row>
    <row r="35" spans="1:8" ht="39.75" thickBot="1">
      <c r="A35" s="361" t="s">
        <v>436</v>
      </c>
      <c r="B35" s="361" t="s">
        <v>437</v>
      </c>
      <c r="C35" s="361" t="s">
        <v>438</v>
      </c>
      <c r="D35" s="361" t="s">
        <v>431</v>
      </c>
      <c r="E35" s="361" t="s">
        <v>439</v>
      </c>
      <c r="F35" s="361" t="s">
        <v>440</v>
      </c>
      <c r="G35" s="361" t="s">
        <v>441</v>
      </c>
      <c r="H35" s="361" t="s">
        <v>442</v>
      </c>
    </row>
    <row r="36" spans="1:8" ht="104">
      <c r="A36" s="368" t="s">
        <v>443</v>
      </c>
      <c r="B36" s="354" t="s">
        <v>460</v>
      </c>
      <c r="C36" s="364" t="s">
        <v>475</v>
      </c>
      <c r="D36" s="354" t="s">
        <v>24</v>
      </c>
      <c r="E36" s="365" t="s">
        <v>445</v>
      </c>
      <c r="F36" s="354" t="s">
        <v>25</v>
      </c>
      <c r="G36" s="354"/>
      <c r="H36" s="354"/>
    </row>
    <row r="37" spans="1:8" ht="91">
      <c r="A37" s="354"/>
      <c r="B37" s="354" t="s">
        <v>462</v>
      </c>
      <c r="C37" s="364" t="s">
        <v>476</v>
      </c>
      <c r="D37" s="354" t="s">
        <v>24</v>
      </c>
      <c r="E37" s="365" t="s">
        <v>445</v>
      </c>
      <c r="F37" s="354" t="s">
        <v>25</v>
      </c>
      <c r="G37" s="354"/>
      <c r="H37" s="354"/>
    </row>
    <row r="38" spans="1:8" ht="117">
      <c r="A38" s="354"/>
      <c r="B38" s="354" t="s">
        <v>464</v>
      </c>
      <c r="C38" s="364" t="s">
        <v>477</v>
      </c>
      <c r="D38" s="354" t="s">
        <v>24</v>
      </c>
      <c r="E38" s="365" t="s">
        <v>445</v>
      </c>
      <c r="F38" s="354" t="s">
        <v>25</v>
      </c>
      <c r="G38" s="354"/>
      <c r="H38" s="354"/>
    </row>
  </sheetData>
  <pageMargins left="0.7" right="0.7" top="0.75" bottom="0.75" header="0.3" footer="0.3"/>
  <pageSetup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8D032-3D01-48A3-8C02-AABA30038430}">
  <dimension ref="A1:O35"/>
  <sheetViews>
    <sheetView workbookViewId="0">
      <selection activeCell="G1" sqref="G1"/>
    </sheetView>
  </sheetViews>
  <sheetFormatPr defaultRowHeight="13"/>
  <sheetData>
    <row r="1" spans="1:15" ht="23">
      <c r="A1" s="331" t="s">
        <v>73</v>
      </c>
      <c r="B1" s="327"/>
      <c r="C1" s="327"/>
      <c r="D1" s="327"/>
      <c r="E1" s="327"/>
      <c r="F1" s="327"/>
      <c r="G1" s="327"/>
      <c r="H1" s="327"/>
      <c r="I1" s="327"/>
      <c r="J1" s="327"/>
      <c r="K1" s="327"/>
      <c r="L1" s="327"/>
      <c r="M1" s="327"/>
      <c r="N1" s="327"/>
      <c r="O1" s="327"/>
    </row>
    <row r="3" spans="1:15">
      <c r="A3" s="327"/>
      <c r="B3" s="327"/>
      <c r="C3" s="327"/>
      <c r="D3" s="327"/>
      <c r="E3" s="332"/>
      <c r="F3" s="327"/>
      <c r="G3" s="332"/>
      <c r="H3" s="332"/>
      <c r="I3" s="327"/>
      <c r="J3" s="327"/>
      <c r="K3" s="327"/>
      <c r="L3" s="327"/>
      <c r="M3" s="327"/>
      <c r="N3" s="327"/>
      <c r="O3" s="327"/>
    </row>
    <row r="4" spans="1:15" ht="26">
      <c r="A4" s="328" t="s">
        <v>1</v>
      </c>
      <c r="B4" s="328" t="s">
        <v>3</v>
      </c>
      <c r="C4" s="328" t="s">
        <v>60</v>
      </c>
      <c r="D4" s="328" t="s">
        <v>4</v>
      </c>
      <c r="E4" s="328" t="s">
        <v>385</v>
      </c>
      <c r="F4" s="330" t="s">
        <v>7</v>
      </c>
      <c r="G4" s="330" t="s">
        <v>63</v>
      </c>
      <c r="H4" s="330" t="s">
        <v>62</v>
      </c>
      <c r="I4" s="330" t="s">
        <v>34</v>
      </c>
      <c r="J4" s="330" t="s">
        <v>347</v>
      </c>
      <c r="K4" s="330" t="s">
        <v>276</v>
      </c>
      <c r="L4" s="330" t="s">
        <v>61</v>
      </c>
      <c r="M4" s="330" t="s">
        <v>348</v>
      </c>
      <c r="N4" s="330" t="s">
        <v>349</v>
      </c>
      <c r="O4" s="330" t="s">
        <v>57</v>
      </c>
    </row>
    <row r="5" spans="1:15" ht="52.75" thickBot="1">
      <c r="A5" s="333" t="s">
        <v>27</v>
      </c>
      <c r="B5" s="333" t="s">
        <v>20</v>
      </c>
      <c r="C5" s="333" t="s">
        <v>68</v>
      </c>
      <c r="D5" s="333" t="s">
        <v>21</v>
      </c>
      <c r="E5" s="333" t="s">
        <v>386</v>
      </c>
      <c r="F5" s="334"/>
      <c r="G5" s="334" t="s">
        <v>65</v>
      </c>
      <c r="H5" s="334" t="s">
        <v>67</v>
      </c>
      <c r="I5" s="334"/>
      <c r="J5" s="334" t="s">
        <v>458</v>
      </c>
      <c r="K5" s="334" t="s">
        <v>458</v>
      </c>
      <c r="L5" s="334" t="s">
        <v>458</v>
      </c>
      <c r="M5" s="334" t="s">
        <v>64</v>
      </c>
      <c r="N5" s="334" t="s">
        <v>66</v>
      </c>
      <c r="O5" s="334" t="s">
        <v>58</v>
      </c>
    </row>
    <row r="6" spans="1:15">
      <c r="A6" s="340" t="s">
        <v>478</v>
      </c>
      <c r="B6" s="340" t="s">
        <v>76</v>
      </c>
      <c r="C6" s="340"/>
      <c r="D6" s="340" t="s">
        <v>75</v>
      </c>
      <c r="E6" s="340"/>
      <c r="F6" s="341">
        <v>2015</v>
      </c>
      <c r="G6" s="341">
        <v>8</v>
      </c>
      <c r="H6" s="342">
        <v>0.8</v>
      </c>
      <c r="I6" s="342"/>
      <c r="J6" s="343">
        <v>175.5</v>
      </c>
      <c r="K6" s="343"/>
      <c r="L6" s="343">
        <v>135</v>
      </c>
      <c r="M6" s="344"/>
      <c r="N6" s="366"/>
      <c r="O6" s="350">
        <v>3.5999999999999999E-3</v>
      </c>
    </row>
    <row r="7" spans="1:15">
      <c r="A7" s="340"/>
      <c r="B7" s="340"/>
      <c r="C7" s="340" t="s">
        <v>479</v>
      </c>
      <c r="D7" s="340"/>
      <c r="E7" s="340" t="s">
        <v>390</v>
      </c>
      <c r="F7" s="340"/>
      <c r="G7" s="340"/>
      <c r="H7" s="340"/>
      <c r="I7" s="341"/>
      <c r="J7" s="340"/>
      <c r="K7" s="340"/>
      <c r="L7" s="340"/>
      <c r="M7" s="340"/>
      <c r="N7" s="367"/>
      <c r="O7" s="351"/>
    </row>
    <row r="8" spans="1:15">
      <c r="A8" s="329" t="s">
        <v>480</v>
      </c>
      <c r="B8" s="329" t="s">
        <v>76</v>
      </c>
      <c r="C8" s="329"/>
      <c r="D8" s="329" t="s">
        <v>75</v>
      </c>
      <c r="E8" s="329"/>
      <c r="F8" s="335">
        <v>2015</v>
      </c>
      <c r="G8" s="335">
        <v>10</v>
      </c>
      <c r="H8" s="336">
        <v>0.9</v>
      </c>
      <c r="I8" s="336"/>
      <c r="J8" s="337">
        <v>659.64912280701765</v>
      </c>
      <c r="K8" s="337">
        <v>223.68421052631581</v>
      </c>
      <c r="L8" s="337">
        <v>215.78947368421055</v>
      </c>
      <c r="M8" s="338"/>
      <c r="N8" s="366"/>
      <c r="O8" s="349">
        <v>3.5999999999999999E-3</v>
      </c>
    </row>
    <row r="9" spans="1:15">
      <c r="A9" s="329"/>
      <c r="B9" s="329"/>
      <c r="C9" s="329" t="s">
        <v>481</v>
      </c>
      <c r="D9" s="327"/>
      <c r="E9" s="329" t="s">
        <v>390</v>
      </c>
      <c r="F9" s="329"/>
      <c r="G9" s="329"/>
      <c r="H9" s="329"/>
      <c r="I9" s="335"/>
      <c r="J9" s="329"/>
      <c r="K9" s="329"/>
      <c r="L9" s="329"/>
      <c r="M9" s="329"/>
      <c r="N9" s="367"/>
      <c r="O9" s="369"/>
    </row>
    <row r="10" spans="1:15">
      <c r="A10" s="340" t="s">
        <v>482</v>
      </c>
      <c r="B10" s="340" t="s">
        <v>76</v>
      </c>
      <c r="C10" s="340"/>
      <c r="D10" s="340" t="s">
        <v>75</v>
      </c>
      <c r="E10" s="340"/>
      <c r="F10" s="341">
        <v>2015</v>
      </c>
      <c r="G10" s="341">
        <v>10</v>
      </c>
      <c r="H10" s="342">
        <v>0.9</v>
      </c>
      <c r="I10" s="342"/>
      <c r="J10" s="343">
        <v>156.90240000000003</v>
      </c>
      <c r="K10" s="343"/>
      <c r="L10" s="343">
        <v>68.378399999999999</v>
      </c>
      <c r="M10" s="344"/>
      <c r="N10" s="366"/>
      <c r="O10" s="350">
        <v>3.5999999999999999E-3</v>
      </c>
    </row>
    <row r="11" spans="1:15">
      <c r="A11" s="340"/>
      <c r="B11" s="340"/>
      <c r="C11" s="340" t="s">
        <v>483</v>
      </c>
      <c r="D11" s="340"/>
      <c r="E11" s="340" t="s">
        <v>390</v>
      </c>
      <c r="F11" s="340"/>
      <c r="G11" s="341"/>
      <c r="H11" s="341"/>
      <c r="I11" s="341"/>
      <c r="J11" s="341"/>
      <c r="K11" s="341"/>
      <c r="L11" s="341"/>
      <c r="M11" s="341"/>
      <c r="N11" s="366"/>
      <c r="O11" s="341"/>
    </row>
    <row r="12" spans="1:15">
      <c r="A12" s="329" t="s">
        <v>484</v>
      </c>
      <c r="B12" s="329" t="s">
        <v>397</v>
      </c>
      <c r="C12" s="329"/>
      <c r="D12" s="329" t="s">
        <v>479</v>
      </c>
      <c r="E12" s="329"/>
      <c r="F12" s="335">
        <v>2015</v>
      </c>
      <c r="G12" s="335">
        <v>8</v>
      </c>
      <c r="H12" s="335"/>
      <c r="I12" s="335"/>
      <c r="J12" s="335" t="s">
        <v>266</v>
      </c>
      <c r="K12" s="335"/>
      <c r="L12" s="335" t="s">
        <v>266</v>
      </c>
      <c r="M12" s="338">
        <v>4.2</v>
      </c>
      <c r="N12" s="335"/>
      <c r="O12" s="335">
        <v>31.54</v>
      </c>
    </row>
    <row r="13" spans="1:15">
      <c r="A13" s="340" t="s">
        <v>485</v>
      </c>
      <c r="B13" s="340" t="s">
        <v>397</v>
      </c>
      <c r="C13" s="340"/>
      <c r="D13" s="340" t="s">
        <v>481</v>
      </c>
      <c r="E13" s="340"/>
      <c r="F13" s="341">
        <v>2015</v>
      </c>
      <c r="G13" s="341">
        <v>10</v>
      </c>
      <c r="H13" s="341"/>
      <c r="I13" s="341"/>
      <c r="J13" s="341" t="s">
        <v>266</v>
      </c>
      <c r="K13" s="341"/>
      <c r="L13" s="341" t="s">
        <v>266</v>
      </c>
      <c r="M13" s="344">
        <v>4.2</v>
      </c>
      <c r="N13" s="341"/>
      <c r="O13" s="341">
        <v>31.54</v>
      </c>
    </row>
    <row r="14" spans="1:15">
      <c r="A14" s="339" t="s">
        <v>486</v>
      </c>
      <c r="B14" s="339" t="s">
        <v>397</v>
      </c>
      <c r="C14" s="339"/>
      <c r="D14" s="339" t="s">
        <v>483</v>
      </c>
      <c r="E14" s="339"/>
      <c r="F14" s="345">
        <v>2015</v>
      </c>
      <c r="G14" s="345">
        <v>10</v>
      </c>
      <c r="H14" s="345"/>
      <c r="I14" s="345"/>
      <c r="J14" s="345" t="s">
        <v>266</v>
      </c>
      <c r="K14" s="345"/>
      <c r="L14" s="345" t="s">
        <v>266</v>
      </c>
      <c r="M14" s="347">
        <v>10.1</v>
      </c>
      <c r="N14" s="345"/>
      <c r="O14" s="345">
        <v>31.54</v>
      </c>
    </row>
    <row r="15" spans="1:15">
      <c r="A15" s="327"/>
      <c r="B15" s="327"/>
      <c r="C15" s="327"/>
      <c r="D15" s="327"/>
      <c r="E15" s="327"/>
      <c r="F15" s="327"/>
      <c r="G15" s="327"/>
      <c r="H15" s="327"/>
      <c r="I15" s="327"/>
      <c r="J15" s="327"/>
      <c r="K15" s="327"/>
      <c r="L15" s="327"/>
      <c r="M15" s="327"/>
      <c r="N15" s="327"/>
      <c r="O15" s="327"/>
    </row>
    <row r="16" spans="1:15">
      <c r="A16" s="327"/>
      <c r="B16" s="327"/>
      <c r="C16" s="327"/>
      <c r="D16" s="327"/>
      <c r="E16" s="327"/>
      <c r="F16" s="327"/>
      <c r="G16" s="327"/>
      <c r="H16" s="327"/>
      <c r="I16" s="327"/>
      <c r="J16" s="327"/>
      <c r="K16" s="327"/>
      <c r="L16" s="327"/>
      <c r="M16" s="327"/>
      <c r="N16" s="327"/>
      <c r="O16" s="327"/>
    </row>
    <row r="17" spans="1:8">
      <c r="A17" s="353"/>
      <c r="B17" s="353"/>
      <c r="C17" s="354"/>
      <c r="D17" s="354"/>
      <c r="E17" s="354"/>
      <c r="F17" s="354"/>
      <c r="G17" s="354"/>
      <c r="H17" s="354"/>
    </row>
    <row r="18" spans="1:8">
      <c r="A18" s="355" t="s">
        <v>8</v>
      </c>
      <c r="B18" s="355" t="s">
        <v>1</v>
      </c>
      <c r="C18" s="355" t="s">
        <v>2</v>
      </c>
      <c r="D18" s="355" t="s">
        <v>10</v>
      </c>
      <c r="E18" s="355" t="s">
        <v>11</v>
      </c>
      <c r="F18" s="355" t="s">
        <v>12</v>
      </c>
      <c r="G18" s="355" t="s">
        <v>13</v>
      </c>
      <c r="H18" s="355" t="s">
        <v>14</v>
      </c>
    </row>
    <row r="19" spans="1:8" ht="52.75" thickBot="1">
      <c r="A19" s="356" t="s">
        <v>214</v>
      </c>
      <c r="B19" s="356" t="s">
        <v>15</v>
      </c>
      <c r="C19" s="356" t="s">
        <v>16</v>
      </c>
      <c r="D19" s="356" t="s">
        <v>17</v>
      </c>
      <c r="E19" s="356" t="s">
        <v>18</v>
      </c>
      <c r="F19" s="356" t="s">
        <v>29</v>
      </c>
      <c r="G19" s="356" t="s">
        <v>28</v>
      </c>
      <c r="H19" s="356" t="s">
        <v>19</v>
      </c>
    </row>
    <row r="20" spans="1:8">
      <c r="A20" s="208" t="s">
        <v>355</v>
      </c>
      <c r="B20" s="354" t="s">
        <v>478</v>
      </c>
      <c r="C20" s="357" t="s">
        <v>164</v>
      </c>
      <c r="D20" s="354" t="s">
        <v>24</v>
      </c>
      <c r="E20" s="354" t="s">
        <v>218</v>
      </c>
      <c r="F20" s="354" t="s">
        <v>25</v>
      </c>
      <c r="G20" s="354" t="s">
        <v>413</v>
      </c>
      <c r="H20" s="354"/>
    </row>
    <row r="21" spans="1:8">
      <c r="A21" s="370"/>
      <c r="B21" s="354" t="s">
        <v>480</v>
      </c>
      <c r="C21" s="357" t="s">
        <v>165</v>
      </c>
      <c r="D21" s="354" t="s">
        <v>24</v>
      </c>
      <c r="E21" s="354" t="s">
        <v>218</v>
      </c>
      <c r="F21" s="354" t="s">
        <v>25</v>
      </c>
      <c r="G21" s="354" t="s">
        <v>413</v>
      </c>
      <c r="H21" s="354"/>
    </row>
    <row r="22" spans="1:8">
      <c r="A22" s="371"/>
      <c r="B22" s="362" t="s">
        <v>482</v>
      </c>
      <c r="C22" s="372" t="s">
        <v>166</v>
      </c>
      <c r="D22" s="362" t="s">
        <v>24</v>
      </c>
      <c r="E22" s="362" t="s">
        <v>218</v>
      </c>
      <c r="F22" s="362" t="s">
        <v>25</v>
      </c>
      <c r="G22" s="362" t="s">
        <v>413</v>
      </c>
      <c r="H22" s="362"/>
    </row>
    <row r="23" spans="1:8" ht="156">
      <c r="A23" s="357" t="s">
        <v>167</v>
      </c>
      <c r="B23" s="354" t="s">
        <v>484</v>
      </c>
      <c r="C23" s="363" t="s">
        <v>487</v>
      </c>
      <c r="D23" s="354" t="s">
        <v>24</v>
      </c>
      <c r="E23" s="354" t="s">
        <v>56</v>
      </c>
      <c r="F23" s="354" t="s">
        <v>25</v>
      </c>
      <c r="G23" s="354"/>
      <c r="H23" s="354"/>
    </row>
    <row r="24" spans="1:8" ht="143">
      <c r="A24" s="354"/>
      <c r="B24" s="354" t="s">
        <v>485</v>
      </c>
      <c r="C24" s="363" t="s">
        <v>488</v>
      </c>
      <c r="D24" s="354" t="s">
        <v>24</v>
      </c>
      <c r="E24" s="354" t="s">
        <v>56</v>
      </c>
      <c r="F24" s="354" t="s">
        <v>25</v>
      </c>
      <c r="G24" s="354"/>
      <c r="H24" s="354"/>
    </row>
    <row r="25" spans="1:8" ht="156">
      <c r="A25" s="362"/>
      <c r="B25" s="362" t="s">
        <v>486</v>
      </c>
      <c r="C25" s="373" t="s">
        <v>489</v>
      </c>
      <c r="D25" s="362" t="s">
        <v>24</v>
      </c>
      <c r="E25" s="362" t="s">
        <v>56</v>
      </c>
      <c r="F25" s="362" t="s">
        <v>25</v>
      </c>
      <c r="G25" s="362"/>
      <c r="H25" s="362"/>
    </row>
    <row r="26" spans="1:8">
      <c r="A26" s="354"/>
      <c r="B26" s="354"/>
      <c r="C26" s="363"/>
      <c r="D26" s="354"/>
      <c r="E26" s="354"/>
      <c r="F26" s="354"/>
      <c r="G26" s="354"/>
      <c r="H26" s="354"/>
    </row>
    <row r="28" spans="1:8">
      <c r="A28" s="354"/>
      <c r="B28" s="354"/>
      <c r="C28" s="354"/>
      <c r="D28" s="354"/>
      <c r="E28" s="354"/>
      <c r="F28" s="354"/>
      <c r="G28" s="354"/>
      <c r="H28" s="354"/>
    </row>
    <row r="30" spans="1:8">
      <c r="A30" s="353" t="s">
        <v>427</v>
      </c>
      <c r="B30" s="354"/>
      <c r="C30" s="354"/>
      <c r="D30" s="354"/>
      <c r="E30" s="354"/>
      <c r="F30" s="354"/>
      <c r="G30" s="354"/>
      <c r="H30" s="354"/>
    </row>
    <row r="31" spans="1:8">
      <c r="A31" s="359" t="s">
        <v>428</v>
      </c>
      <c r="B31" s="359" t="s">
        <v>429</v>
      </c>
      <c r="C31" s="359" t="s">
        <v>430</v>
      </c>
      <c r="D31" s="360" t="s">
        <v>431</v>
      </c>
      <c r="E31" s="360" t="s">
        <v>432</v>
      </c>
      <c r="F31" s="360" t="s">
        <v>433</v>
      </c>
      <c r="G31" s="360" t="s">
        <v>434</v>
      </c>
      <c r="H31" s="360" t="s">
        <v>435</v>
      </c>
    </row>
    <row r="32" spans="1:8" ht="52.75" thickBot="1">
      <c r="A32" s="361" t="s">
        <v>436</v>
      </c>
      <c r="B32" s="361" t="s">
        <v>437</v>
      </c>
      <c r="C32" s="361" t="s">
        <v>438</v>
      </c>
      <c r="D32" s="361" t="s">
        <v>431</v>
      </c>
      <c r="E32" s="361" t="s">
        <v>439</v>
      </c>
      <c r="F32" s="361" t="s">
        <v>440</v>
      </c>
      <c r="G32" s="361" t="s">
        <v>441</v>
      </c>
      <c r="H32" s="361" t="s">
        <v>442</v>
      </c>
    </row>
    <row r="33" spans="1:8" ht="117">
      <c r="A33" s="368" t="s">
        <v>443</v>
      </c>
      <c r="B33" s="354" t="s">
        <v>479</v>
      </c>
      <c r="C33" s="364" t="s">
        <v>490</v>
      </c>
      <c r="D33" s="354" t="s">
        <v>24</v>
      </c>
      <c r="E33" s="365" t="s">
        <v>445</v>
      </c>
      <c r="F33" s="354" t="s">
        <v>25</v>
      </c>
      <c r="G33" s="354"/>
      <c r="H33" s="354"/>
    </row>
    <row r="34" spans="1:8" ht="104">
      <c r="A34" s="354"/>
      <c r="B34" s="354" t="s">
        <v>481</v>
      </c>
      <c r="C34" s="364" t="s">
        <v>491</v>
      </c>
      <c r="D34" s="354" t="s">
        <v>24</v>
      </c>
      <c r="E34" s="365" t="s">
        <v>445</v>
      </c>
      <c r="F34" s="354" t="s">
        <v>25</v>
      </c>
      <c r="G34" s="354"/>
      <c r="H34" s="354"/>
    </row>
    <row r="35" spans="1:8" ht="117">
      <c r="A35" s="362"/>
      <c r="B35" s="362" t="s">
        <v>483</v>
      </c>
      <c r="C35" s="374" t="s">
        <v>492</v>
      </c>
      <c r="D35" s="362" t="s">
        <v>24</v>
      </c>
      <c r="E35" s="375" t="s">
        <v>445</v>
      </c>
      <c r="F35" s="362" t="s">
        <v>25</v>
      </c>
      <c r="G35" s="362"/>
      <c r="H35" s="36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7"/>
  <sheetViews>
    <sheetView topLeftCell="A36" workbookViewId="0">
      <selection activeCell="J48" sqref="J48"/>
    </sheetView>
  </sheetViews>
  <sheetFormatPr defaultRowHeight="13"/>
  <sheetData>
    <row r="1" spans="1:2" ht="14.75">
      <c r="A1" s="123" t="s">
        <v>304</v>
      </c>
    </row>
    <row r="2" spans="1:2">
      <c r="A2" s="4" t="s">
        <v>222</v>
      </c>
      <c r="B2" s="4" t="s">
        <v>223</v>
      </c>
    </row>
    <row r="3" spans="1:2">
      <c r="A3" s="4" t="s">
        <v>224</v>
      </c>
      <c r="B3" s="4" t="s">
        <v>225</v>
      </c>
    </row>
    <row r="4" spans="1:2">
      <c r="A4" s="4" t="s">
        <v>226</v>
      </c>
      <c r="B4" s="4" t="s">
        <v>227</v>
      </c>
    </row>
    <row r="5" spans="1:2">
      <c r="A5" s="4" t="s">
        <v>228</v>
      </c>
      <c r="B5" s="4" t="s">
        <v>305</v>
      </c>
    </row>
    <row r="6" spans="1:2">
      <c r="A6" s="4" t="s">
        <v>230</v>
      </c>
      <c r="B6" s="4" t="s">
        <v>229</v>
      </c>
    </row>
    <row r="7" spans="1:2">
      <c r="A7" s="4" t="s">
        <v>232</v>
      </c>
      <c r="B7" s="4" t="s">
        <v>231</v>
      </c>
    </row>
    <row r="8" spans="1:2">
      <c r="A8" s="4" t="s">
        <v>233</v>
      </c>
      <c r="B8" t="s">
        <v>306</v>
      </c>
    </row>
    <row r="9" spans="1:2">
      <c r="A9" s="4" t="s">
        <v>235</v>
      </c>
      <c r="B9" s="4" t="s">
        <v>234</v>
      </c>
    </row>
    <row r="10" spans="1:2">
      <c r="A10" s="4" t="s">
        <v>237</v>
      </c>
      <c r="B10" s="4" t="s">
        <v>236</v>
      </c>
    </row>
    <row r="11" spans="1:2">
      <c r="A11" t="s">
        <v>239</v>
      </c>
      <c r="B11" s="4" t="s">
        <v>238</v>
      </c>
    </row>
    <row r="12" spans="1:2">
      <c r="A12" t="s">
        <v>240</v>
      </c>
      <c r="B12" s="4" t="s">
        <v>307</v>
      </c>
    </row>
    <row r="13" spans="1:2">
      <c r="A13" s="4" t="s">
        <v>241</v>
      </c>
      <c r="B13" s="4" t="s">
        <v>308</v>
      </c>
    </row>
    <row r="14" spans="1:2">
      <c r="A14" s="4" t="s">
        <v>243</v>
      </c>
      <c r="B14" s="4" t="s">
        <v>242</v>
      </c>
    </row>
    <row r="15" spans="1:2">
      <c r="A15" s="4" t="s">
        <v>245</v>
      </c>
      <c r="B15" s="4" t="s">
        <v>244</v>
      </c>
    </row>
    <row r="16" spans="1:2">
      <c r="A16" s="4" t="s">
        <v>246</v>
      </c>
      <c r="B16" s="4" t="s">
        <v>309</v>
      </c>
    </row>
    <row r="17" spans="1:2">
      <c r="A17" s="4" t="s">
        <v>248</v>
      </c>
      <c r="B17" s="4" t="s">
        <v>310</v>
      </c>
    </row>
    <row r="18" spans="1:2">
      <c r="A18" s="4" t="s">
        <v>250</v>
      </c>
      <c r="B18" s="4" t="s">
        <v>247</v>
      </c>
    </row>
    <row r="19" spans="1:2">
      <c r="A19" s="4" t="s">
        <v>252</v>
      </c>
      <c r="B19" s="4" t="s">
        <v>249</v>
      </c>
    </row>
    <row r="20" spans="1:2">
      <c r="A20" s="4" t="s">
        <v>254</v>
      </c>
      <c r="B20" s="4" t="s">
        <v>311</v>
      </c>
    </row>
    <row r="21" spans="1:2">
      <c r="A21" s="4" t="s">
        <v>256</v>
      </c>
      <c r="B21" s="4" t="s">
        <v>251</v>
      </c>
    </row>
    <row r="22" spans="1:2">
      <c r="A22" s="4" t="s">
        <v>258</v>
      </c>
      <c r="B22" s="4" t="s">
        <v>253</v>
      </c>
    </row>
    <row r="23" spans="1:2">
      <c r="A23" s="4" t="s">
        <v>260</v>
      </c>
      <c r="B23" s="4" t="s">
        <v>255</v>
      </c>
    </row>
    <row r="24" spans="1:2">
      <c r="A24" s="4" t="s">
        <v>262</v>
      </c>
      <c r="B24" s="4" t="s">
        <v>257</v>
      </c>
    </row>
    <row r="25" spans="1:2">
      <c r="A25" t="s">
        <v>312</v>
      </c>
      <c r="B25" t="s">
        <v>259</v>
      </c>
    </row>
    <row r="26" spans="1:2">
      <c r="A26" t="s">
        <v>313</v>
      </c>
      <c r="B26" t="s">
        <v>261</v>
      </c>
    </row>
    <row r="27" spans="1:2">
      <c r="A27" t="s">
        <v>314</v>
      </c>
      <c r="B27" t="s">
        <v>315</v>
      </c>
    </row>
    <row r="28" spans="1:2">
      <c r="A28" t="s">
        <v>316</v>
      </c>
      <c r="B28" s="4" t="s">
        <v>317</v>
      </c>
    </row>
    <row r="29" spans="1:2">
      <c r="A29" t="s">
        <v>318</v>
      </c>
      <c r="B29" s="4" t="s">
        <v>319</v>
      </c>
    </row>
    <row r="30" spans="1:2">
      <c r="B30" s="4"/>
    </row>
    <row r="31" spans="1:2">
      <c r="B31" s="4"/>
    </row>
    <row r="33" spans="1:2">
      <c r="A33" t="s">
        <v>237</v>
      </c>
      <c r="B33" t="s">
        <v>247</v>
      </c>
    </row>
    <row r="34" spans="1:2">
      <c r="A34" t="s">
        <v>271</v>
      </c>
      <c r="B34" t="s">
        <v>223</v>
      </c>
    </row>
    <row r="35" spans="1:2">
      <c r="A35" t="s">
        <v>272</v>
      </c>
      <c r="B35" t="s">
        <v>320</v>
      </c>
    </row>
    <row r="36" spans="1:2">
      <c r="A36" t="s">
        <v>274</v>
      </c>
      <c r="B36" t="s">
        <v>273</v>
      </c>
    </row>
    <row r="37" spans="1:2">
      <c r="A37" t="s">
        <v>260</v>
      </c>
      <c r="B37"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27"/>
  <sheetViews>
    <sheetView topLeftCell="A8" zoomScale="85" zoomScaleNormal="85" workbookViewId="0">
      <selection activeCell="A30" sqref="A30:A31"/>
    </sheetView>
  </sheetViews>
  <sheetFormatPr defaultColWidth="11.40625" defaultRowHeight="13"/>
  <cols>
    <col min="1" max="1" width="16.26953125" style="4" customWidth="1"/>
    <col min="2" max="2" width="19.7265625" style="4" customWidth="1"/>
    <col min="3" max="3" width="51" style="4" customWidth="1"/>
    <col min="4" max="4" width="19.54296875" style="4" customWidth="1"/>
    <col min="5" max="5" width="17.86328125" style="4" bestFit="1" customWidth="1"/>
    <col min="6" max="6" width="11.40625" style="4"/>
    <col min="7" max="7" width="12" style="4" bestFit="1" customWidth="1"/>
    <col min="8" max="11" width="11.40625" style="4"/>
    <col min="12" max="12" width="9.7265625" style="4" customWidth="1"/>
    <col min="13" max="13" width="11.40625" style="4"/>
    <col min="14" max="14" width="9.26953125" style="4" customWidth="1"/>
    <col min="15" max="15" width="11.40625" style="4"/>
    <col min="16" max="16" width="11.26953125" style="4" customWidth="1"/>
    <col min="17" max="19" width="11.40625" style="4"/>
    <col min="20" max="20" width="12" style="4" bestFit="1" customWidth="1"/>
    <col min="21" max="16384" width="11.40625" style="4"/>
  </cols>
  <sheetData>
    <row r="1" spans="1:27" ht="23">
      <c r="A1" s="21" t="s">
        <v>279</v>
      </c>
    </row>
    <row r="2" spans="1:27" ht="15.5">
      <c r="A2" s="22"/>
    </row>
    <row r="3" spans="1:27">
      <c r="C3" s="23"/>
      <c r="D3" s="23" t="s">
        <v>0</v>
      </c>
      <c r="F3" s="23"/>
      <c r="G3" s="23"/>
      <c r="K3" s="23"/>
      <c r="L3" s="23"/>
      <c r="M3" s="24"/>
      <c r="N3" s="24"/>
    </row>
    <row r="4" spans="1:27" ht="26">
      <c r="A4" s="1" t="s">
        <v>1</v>
      </c>
      <c r="B4" s="1" t="s">
        <v>3</v>
      </c>
      <c r="C4" s="1" t="s">
        <v>60</v>
      </c>
      <c r="D4" s="1" t="s">
        <v>4</v>
      </c>
      <c r="E4" s="20" t="s">
        <v>7</v>
      </c>
      <c r="F4" s="60" t="s">
        <v>500</v>
      </c>
      <c r="G4" s="60" t="s">
        <v>501</v>
      </c>
      <c r="H4" s="60" t="s">
        <v>502</v>
      </c>
      <c r="I4" s="60" t="s">
        <v>503</v>
      </c>
      <c r="J4" s="60" t="s">
        <v>493</v>
      </c>
      <c r="K4" s="60" t="s">
        <v>494</v>
      </c>
      <c r="L4" s="60" t="s">
        <v>495</v>
      </c>
      <c r="M4" s="60" t="s">
        <v>496</v>
      </c>
      <c r="N4" s="20" t="s">
        <v>34</v>
      </c>
      <c r="O4" s="60" t="s">
        <v>95</v>
      </c>
      <c r="P4" s="60" t="s">
        <v>276</v>
      </c>
      <c r="Q4" s="60" t="s">
        <v>497</v>
      </c>
      <c r="R4" s="60" t="s">
        <v>498</v>
      </c>
      <c r="S4" s="60" t="s">
        <v>348</v>
      </c>
      <c r="T4" s="60" t="s">
        <v>504</v>
      </c>
      <c r="U4" s="60" t="s">
        <v>505</v>
      </c>
      <c r="V4" s="60" t="s">
        <v>499</v>
      </c>
      <c r="W4" s="60" t="s">
        <v>349</v>
      </c>
      <c r="X4" s="20" t="s">
        <v>57</v>
      </c>
      <c r="Y4" s="60" t="s">
        <v>122</v>
      </c>
      <c r="Z4" s="60" t="s">
        <v>123</v>
      </c>
      <c r="AA4" s="196" t="s">
        <v>507</v>
      </c>
    </row>
    <row r="5" spans="1:27" ht="26">
      <c r="A5" s="245" t="s">
        <v>27</v>
      </c>
      <c r="B5" s="245" t="s">
        <v>20</v>
      </c>
      <c r="C5" s="245" t="s">
        <v>68</v>
      </c>
      <c r="D5" s="245" t="s">
        <v>21</v>
      </c>
      <c r="E5" s="246"/>
      <c r="F5" s="246" t="s">
        <v>65</v>
      </c>
      <c r="G5" s="246" t="s">
        <v>65</v>
      </c>
      <c r="H5" s="246" t="s">
        <v>65</v>
      </c>
      <c r="I5" s="246" t="s">
        <v>65</v>
      </c>
      <c r="J5" s="246" t="s">
        <v>67</v>
      </c>
      <c r="K5" s="246" t="s">
        <v>67</v>
      </c>
      <c r="L5" s="246" t="s">
        <v>67</v>
      </c>
      <c r="M5" s="246" t="s">
        <v>67</v>
      </c>
      <c r="N5" s="246"/>
      <c r="O5" s="246"/>
      <c r="P5" s="246" t="s">
        <v>96</v>
      </c>
      <c r="Q5" s="246" t="s">
        <v>96</v>
      </c>
      <c r="R5" s="246" t="s">
        <v>96</v>
      </c>
      <c r="S5" s="246" t="s">
        <v>96</v>
      </c>
      <c r="T5" s="246" t="s">
        <v>96</v>
      </c>
      <c r="U5" s="246" t="s">
        <v>96</v>
      </c>
      <c r="V5" s="246" t="s">
        <v>96</v>
      </c>
      <c r="W5" s="246" t="s">
        <v>66</v>
      </c>
      <c r="X5" s="246"/>
      <c r="Y5" s="246" t="s">
        <v>124</v>
      </c>
      <c r="Z5" s="246" t="s">
        <v>125</v>
      </c>
    </row>
    <row r="6" spans="1:27" s="75" customFormat="1">
      <c r="A6" s="75" t="s">
        <v>128</v>
      </c>
      <c r="D6" s="76" t="s">
        <v>59</v>
      </c>
      <c r="E6" s="62">
        <v>2030</v>
      </c>
      <c r="F6" s="62">
        <f>Input_DATA!E3</f>
        <v>30</v>
      </c>
      <c r="J6" s="79">
        <f>Input_DATA!R3/SUM(Input_DATA!P3:Q3)</f>
        <v>0.55865921787709494</v>
      </c>
      <c r="N6" s="62"/>
      <c r="O6" s="156"/>
      <c r="P6" s="63">
        <f>Input_DATA!G3</f>
        <v>461.17389775440057</v>
      </c>
      <c r="Q6" s="63"/>
      <c r="R6" s="63"/>
      <c r="S6" s="77">
        <f>Input_DATA!L3</f>
        <v>8.1</v>
      </c>
      <c r="W6" s="156"/>
      <c r="X6" s="62">
        <v>31.536000000000001</v>
      </c>
      <c r="Z6" s="63"/>
    </row>
    <row r="7" spans="1:27" s="234" customFormat="1">
      <c r="A7" s="234" t="s">
        <v>131</v>
      </c>
      <c r="B7" s="235"/>
      <c r="D7" s="235" t="s">
        <v>59</v>
      </c>
      <c r="E7" s="236">
        <v>2030</v>
      </c>
      <c r="F7" s="236">
        <f>Input_DATA!E4</f>
        <v>30</v>
      </c>
      <c r="J7" s="237">
        <f>Input_DATA!D4</f>
        <v>0.69930069930069938</v>
      </c>
      <c r="N7" s="236"/>
      <c r="O7" s="236"/>
      <c r="P7" s="238">
        <f>Input_DATA!G4</f>
        <v>488.84433161966456</v>
      </c>
      <c r="Q7" s="238"/>
      <c r="R7" s="238"/>
      <c r="S7" s="239">
        <f>Input_DATA!L4</f>
        <v>7.4</v>
      </c>
      <c r="W7" s="240"/>
      <c r="X7" s="236">
        <v>31.536000000000001</v>
      </c>
      <c r="Y7" s="236"/>
      <c r="Z7" s="236"/>
    </row>
    <row r="8" spans="1:27" s="75" customFormat="1">
      <c r="A8" s="75" t="s">
        <v>129</v>
      </c>
      <c r="D8" s="76" t="s">
        <v>59</v>
      </c>
      <c r="E8" s="62">
        <v>2006</v>
      </c>
      <c r="F8" s="62">
        <f>Input_DATA!E7</f>
        <v>80</v>
      </c>
      <c r="J8" s="79">
        <f>Input_DATA!D7</f>
        <v>0.75</v>
      </c>
      <c r="N8" s="62"/>
      <c r="O8" s="156"/>
      <c r="P8" s="63">
        <f>Input_DATA!G7</f>
        <v>1145.7897256171964</v>
      </c>
      <c r="Q8" s="63"/>
      <c r="R8" s="63"/>
      <c r="S8" s="77">
        <f>Input_DATA!L7</f>
        <v>3.4</v>
      </c>
      <c r="W8" s="156"/>
      <c r="X8" s="62">
        <v>31.536000000000001</v>
      </c>
      <c r="Z8" s="63"/>
      <c r="AA8" s="75">
        <f>1/3</f>
        <v>0.33333333333333331</v>
      </c>
    </row>
    <row r="9" spans="1:27" s="234" customFormat="1">
      <c r="A9" s="234" t="s">
        <v>130</v>
      </c>
      <c r="B9" s="235"/>
      <c r="D9" s="235" t="s">
        <v>59</v>
      </c>
      <c r="E9" s="236">
        <v>2030</v>
      </c>
      <c r="F9" s="376"/>
      <c r="G9" s="234">
        <v>6.4</v>
      </c>
      <c r="H9" s="234">
        <v>8.4</v>
      </c>
      <c r="I9" s="234">
        <v>11</v>
      </c>
      <c r="J9" s="237"/>
      <c r="K9" s="377">
        <v>0.81299999999999994</v>
      </c>
      <c r="L9" s="377">
        <v>0.82499999999999996</v>
      </c>
      <c r="M9" s="377">
        <v>0.83799999999999997</v>
      </c>
      <c r="N9" s="236"/>
      <c r="O9" s="236"/>
      <c r="P9" s="377">
        <v>775.5</v>
      </c>
      <c r="Q9" s="377">
        <v>605.5</v>
      </c>
      <c r="R9" s="377">
        <v>472.9</v>
      </c>
      <c r="S9" s="239"/>
      <c r="T9" s="234">
        <f>P9*1.5%</f>
        <v>11.6325</v>
      </c>
      <c r="U9" s="234">
        <f t="shared" ref="U9:V11" si="0">Q9*1.5%</f>
        <v>9.0824999999999996</v>
      </c>
      <c r="V9" s="234">
        <f t="shared" si="0"/>
        <v>7.0934999999999997</v>
      </c>
      <c r="W9" s="240"/>
      <c r="X9" s="236">
        <v>31.536000000000001</v>
      </c>
      <c r="Y9" s="236"/>
      <c r="Z9" s="236"/>
      <c r="AA9" s="234">
        <f>1/4</f>
        <v>0.25</v>
      </c>
    </row>
    <row r="10" spans="1:27" s="75" customFormat="1">
      <c r="A10" s="75" t="s">
        <v>150</v>
      </c>
      <c r="D10" s="76" t="s">
        <v>59</v>
      </c>
      <c r="E10" s="62">
        <v>2030</v>
      </c>
      <c r="F10" s="376"/>
      <c r="G10" s="75">
        <v>8.1999999999999993</v>
      </c>
      <c r="H10" s="75">
        <v>10.4</v>
      </c>
      <c r="I10" s="75">
        <v>13.1</v>
      </c>
      <c r="J10" s="79"/>
      <c r="K10" s="377">
        <v>0.93600000000000005</v>
      </c>
      <c r="L10" s="377">
        <v>0.94199999999999995</v>
      </c>
      <c r="M10" s="377">
        <v>0.94799999999999995</v>
      </c>
      <c r="N10" s="62"/>
      <c r="O10" s="156"/>
      <c r="P10" s="377">
        <v>1121.5999999999999</v>
      </c>
      <c r="Q10" s="377">
        <v>810.6</v>
      </c>
      <c r="R10" s="377">
        <v>586</v>
      </c>
      <c r="S10" s="77"/>
      <c r="T10" s="234">
        <f t="shared" ref="T10:T11" si="1">P10*1.5%</f>
        <v>16.823999999999998</v>
      </c>
      <c r="U10" s="234">
        <f t="shared" si="0"/>
        <v>12.159000000000001</v>
      </c>
      <c r="V10" s="234">
        <f t="shared" si="0"/>
        <v>8.7899999999999991</v>
      </c>
      <c r="W10" s="156"/>
      <c r="X10" s="62">
        <v>31.536000000000001</v>
      </c>
      <c r="Z10" s="63"/>
      <c r="AA10" s="234">
        <f t="shared" ref="AA10:AA11" si="2">1/4</f>
        <v>0.25</v>
      </c>
    </row>
    <row r="11" spans="1:27" s="234" customFormat="1">
      <c r="A11" s="234" t="s">
        <v>151</v>
      </c>
      <c r="B11" s="235"/>
      <c r="D11" s="235" t="s">
        <v>59</v>
      </c>
      <c r="E11" s="236">
        <v>2030</v>
      </c>
      <c r="F11" s="376"/>
      <c r="G11" s="234">
        <v>18.82377</v>
      </c>
      <c r="H11" s="234">
        <v>21.381039999999999</v>
      </c>
      <c r="I11" s="234">
        <v>24.285710000000002</v>
      </c>
      <c r="J11" s="237"/>
      <c r="K11" s="377">
        <v>0.79800000000000004</v>
      </c>
      <c r="L11" s="377">
        <v>0.81499999999999995</v>
      </c>
      <c r="M11" s="377">
        <v>0.83299999999999996</v>
      </c>
      <c r="N11" s="236"/>
      <c r="O11" s="236"/>
      <c r="P11" s="377">
        <v>921.1</v>
      </c>
      <c r="Q11" s="377">
        <v>688.9</v>
      </c>
      <c r="R11" s="377">
        <v>515.29999999999995</v>
      </c>
      <c r="S11" s="239"/>
      <c r="T11" s="234">
        <f t="shared" si="1"/>
        <v>13.8165</v>
      </c>
      <c r="U11" s="234">
        <f t="shared" si="0"/>
        <v>10.333499999999999</v>
      </c>
      <c r="V11" s="234">
        <f t="shared" si="0"/>
        <v>7.7294999999999989</v>
      </c>
      <c r="W11" s="240"/>
      <c r="X11" s="236">
        <v>31.536000000000001</v>
      </c>
      <c r="Y11" s="236"/>
      <c r="Z11" s="236"/>
      <c r="AA11" s="234">
        <f t="shared" si="2"/>
        <v>0.25</v>
      </c>
    </row>
    <row r="12" spans="1:27" s="241" customFormat="1">
      <c r="A12" s="241" t="s">
        <v>132</v>
      </c>
      <c r="D12" s="242" t="s">
        <v>59</v>
      </c>
      <c r="E12" s="233">
        <v>2035</v>
      </c>
      <c r="F12" s="233">
        <f>F6</f>
        <v>30</v>
      </c>
      <c r="J12" s="243">
        <f>J6</f>
        <v>0.55865921787709494</v>
      </c>
      <c r="N12" s="233"/>
      <c r="O12" s="244"/>
      <c r="P12" s="231">
        <f>P6</f>
        <v>461.17389775440057</v>
      </c>
      <c r="Q12" s="231"/>
      <c r="R12" s="231"/>
      <c r="S12" s="232">
        <f>S6</f>
        <v>8.1</v>
      </c>
      <c r="W12" s="244"/>
      <c r="X12" s="233">
        <v>31.536000000000001</v>
      </c>
      <c r="Z12" s="231"/>
      <c r="AA12" s="241">
        <v>0.25</v>
      </c>
    </row>
    <row r="13" spans="1:27" s="234" customFormat="1">
      <c r="A13" s="234" t="s">
        <v>133</v>
      </c>
      <c r="B13" s="235"/>
      <c r="D13" s="235" t="s">
        <v>59</v>
      </c>
      <c r="E13" s="236">
        <v>2006</v>
      </c>
      <c r="F13" s="236">
        <f t="shared" ref="F13" si="3">F8</f>
        <v>80</v>
      </c>
      <c r="J13" s="237">
        <f>J8</f>
        <v>0.75</v>
      </c>
      <c r="N13" s="236"/>
      <c r="O13" s="236"/>
      <c r="P13" s="238">
        <f>P8</f>
        <v>1145.7897256171964</v>
      </c>
      <c r="Q13" s="238"/>
      <c r="R13" s="238"/>
      <c r="S13" s="239">
        <f>S8</f>
        <v>3.4</v>
      </c>
      <c r="W13" s="240"/>
      <c r="X13" s="236">
        <v>31.536000000000001</v>
      </c>
      <c r="Y13" s="236"/>
      <c r="Z13" s="236"/>
      <c r="AA13" s="234">
        <v>0.33</v>
      </c>
    </row>
    <row r="14" spans="1:27" s="234" customFormat="1">
      <c r="B14" s="235"/>
      <c r="D14" s="235"/>
      <c r="E14" s="236"/>
      <c r="F14" s="236"/>
      <c r="J14" s="237"/>
      <c r="N14" s="236"/>
      <c r="O14" s="236"/>
      <c r="P14" s="238"/>
      <c r="Q14" s="238"/>
      <c r="R14" s="238"/>
      <c r="S14" s="239"/>
      <c r="W14" s="240"/>
      <c r="X14" s="236"/>
      <c r="Y14" s="236"/>
      <c r="Z14" s="236"/>
    </row>
    <row r="15" spans="1:27" s="234" customFormat="1">
      <c r="B15" s="235"/>
      <c r="D15" s="235"/>
      <c r="E15" s="236"/>
      <c r="F15" s="236"/>
      <c r="J15" s="237"/>
      <c r="N15" s="236"/>
      <c r="O15" s="236"/>
      <c r="P15" s="238"/>
      <c r="Q15" s="238"/>
      <c r="R15" s="238"/>
      <c r="S15" s="239"/>
      <c r="W15" s="240"/>
      <c r="X15" s="236"/>
      <c r="Y15" s="236"/>
      <c r="Z15" s="236"/>
    </row>
    <row r="16" spans="1:27" s="378" customFormat="1">
      <c r="A16" s="378" t="s">
        <v>134</v>
      </c>
      <c r="D16" s="379" t="s">
        <v>59</v>
      </c>
      <c r="E16" s="376">
        <v>2035</v>
      </c>
      <c r="F16" s="376">
        <f>F9</f>
        <v>0</v>
      </c>
      <c r="J16" s="380">
        <f>J9</f>
        <v>0</v>
      </c>
      <c r="N16" s="376"/>
      <c r="O16" s="381"/>
      <c r="P16" s="382">
        <f>P9</f>
        <v>775.5</v>
      </c>
      <c r="Q16" s="382"/>
      <c r="R16" s="382"/>
      <c r="S16" s="383">
        <f>S9</f>
        <v>0</v>
      </c>
      <c r="W16" s="381"/>
      <c r="X16" s="376">
        <v>31.536000000000001</v>
      </c>
      <c r="Z16" s="382"/>
    </row>
    <row r="17" spans="1:26" s="378" customFormat="1">
      <c r="A17" s="378" t="s">
        <v>158</v>
      </c>
      <c r="B17" s="379"/>
      <c r="D17" s="379" t="s">
        <v>59</v>
      </c>
      <c r="E17" s="376">
        <v>2035</v>
      </c>
      <c r="F17" s="376">
        <f>F10</f>
        <v>0</v>
      </c>
      <c r="J17" s="380">
        <f>J10</f>
        <v>0</v>
      </c>
      <c r="N17" s="376"/>
      <c r="O17" s="376"/>
      <c r="P17" s="382">
        <f>P10</f>
        <v>1121.5999999999999</v>
      </c>
      <c r="Q17" s="382"/>
      <c r="R17" s="382"/>
      <c r="S17" s="383">
        <f>S10</f>
        <v>0</v>
      </c>
      <c r="W17" s="381"/>
      <c r="X17" s="376">
        <v>31.536000000000001</v>
      </c>
      <c r="Y17" s="376"/>
      <c r="Z17" s="376"/>
    </row>
    <row r="18" spans="1:26">
      <c r="A18" s="50"/>
      <c r="B18" s="50"/>
      <c r="C18" s="50"/>
      <c r="D18" s="24"/>
      <c r="E18" s="29"/>
      <c r="F18" s="29"/>
      <c r="G18" s="24"/>
      <c r="K18" s="24"/>
      <c r="L18" s="24"/>
      <c r="M18" s="9"/>
      <c r="N18" s="9"/>
      <c r="O18" s="9"/>
      <c r="P18" s="32"/>
      <c r="R18" s="10"/>
    </row>
    <row r="19" spans="1:26">
      <c r="B19" s="24"/>
      <c r="C19" s="24"/>
      <c r="D19" s="24"/>
      <c r="E19" s="10"/>
      <c r="F19" s="10"/>
      <c r="G19" s="31"/>
      <c r="K19" s="10"/>
      <c r="L19" s="10"/>
      <c r="M19" s="9"/>
      <c r="N19" s="9"/>
      <c r="O19" s="10"/>
      <c r="P19" s="32"/>
      <c r="Q19" s="10"/>
      <c r="R19" s="30"/>
      <c r="S19" s="65"/>
      <c r="T19" s="65"/>
    </row>
    <row r="20" spans="1:26">
      <c r="B20" s="24"/>
      <c r="C20" s="24"/>
      <c r="D20" s="24"/>
      <c r="E20" s="29"/>
      <c r="F20" s="29"/>
      <c r="G20" s="36"/>
      <c r="H20" s="30"/>
      <c r="I20" s="30"/>
      <c r="J20" s="30"/>
      <c r="K20" s="30"/>
      <c r="L20" s="30"/>
      <c r="M20" s="35"/>
      <c r="N20" s="10"/>
      <c r="O20" s="30"/>
    </row>
    <row r="21" spans="1:26">
      <c r="A21" s="353" t="s">
        <v>9</v>
      </c>
      <c r="B21" s="23"/>
      <c r="O21" s="10"/>
      <c r="P21" s="30"/>
    </row>
    <row r="22" spans="1:26">
      <c r="A22" s="27" t="s">
        <v>8</v>
      </c>
      <c r="B22" s="27" t="s">
        <v>1</v>
      </c>
      <c r="C22" s="27" t="s">
        <v>2</v>
      </c>
      <c r="D22" s="27" t="s">
        <v>10</v>
      </c>
      <c r="E22" s="27" t="s">
        <v>11</v>
      </c>
      <c r="F22" s="27" t="s">
        <v>12</v>
      </c>
      <c r="G22" s="27" t="s">
        <v>13</v>
      </c>
      <c r="H22" s="27" t="s">
        <v>14</v>
      </c>
      <c r="O22" s="10"/>
      <c r="P22" s="30"/>
    </row>
    <row r="23" spans="1:26" ht="39.75" thickBot="1">
      <c r="A23" s="28" t="s">
        <v>214</v>
      </c>
      <c r="B23" s="28" t="s">
        <v>15</v>
      </c>
      <c r="C23" s="28" t="s">
        <v>16</v>
      </c>
      <c r="D23" s="28" t="s">
        <v>17</v>
      </c>
      <c r="E23" s="28" t="s">
        <v>18</v>
      </c>
      <c r="F23" s="28" t="s">
        <v>29</v>
      </c>
      <c r="G23" s="28" t="s">
        <v>28</v>
      </c>
      <c r="H23" s="28" t="s">
        <v>19</v>
      </c>
      <c r="N23" s="10"/>
      <c r="O23" s="30"/>
    </row>
    <row r="24" spans="1:26" ht="14">
      <c r="A24" s="384" t="s">
        <v>506</v>
      </c>
      <c r="B24" s="50" t="s">
        <v>128</v>
      </c>
      <c r="C24" s="49" t="s">
        <v>153</v>
      </c>
      <c r="D24" s="4" t="s">
        <v>24</v>
      </c>
      <c r="E24" s="50" t="s">
        <v>56</v>
      </c>
      <c r="F24" s="4" t="s">
        <v>25</v>
      </c>
      <c r="H24" s="128"/>
      <c r="I24" s="128"/>
      <c r="J24" s="128"/>
      <c r="S24" s="24"/>
      <c r="T24" s="24"/>
    </row>
    <row r="25" spans="1:26">
      <c r="B25" s="50" t="s">
        <v>131</v>
      </c>
      <c r="C25" s="49" t="s">
        <v>154</v>
      </c>
      <c r="D25" s="4" t="s">
        <v>24</v>
      </c>
      <c r="E25" s="50" t="s">
        <v>56</v>
      </c>
      <c r="F25" s="4" t="s">
        <v>25</v>
      </c>
      <c r="H25" s="24"/>
      <c r="I25" s="24"/>
      <c r="J25" s="24"/>
    </row>
    <row r="26" spans="1:26" ht="14.75">
      <c r="A26" s="384" t="s">
        <v>506</v>
      </c>
      <c r="B26" s="50" t="s">
        <v>129</v>
      </c>
      <c r="C26" s="24" t="s">
        <v>155</v>
      </c>
      <c r="D26" s="4" t="s">
        <v>24</v>
      </c>
      <c r="E26" s="50" t="s">
        <v>56</v>
      </c>
      <c r="F26" s="4" t="s">
        <v>25</v>
      </c>
      <c r="H26" s="24"/>
      <c r="I26" s="24"/>
      <c r="J26" s="24"/>
      <c r="M26" s="48"/>
      <c r="N26" s="10"/>
      <c r="O26" s="30"/>
      <c r="T26" s="19"/>
    </row>
    <row r="27" spans="1:26" ht="14.75">
      <c r="A27" s="34"/>
      <c r="B27" s="50" t="s">
        <v>130</v>
      </c>
      <c r="C27" s="50" t="s">
        <v>152</v>
      </c>
      <c r="D27" s="4" t="s">
        <v>24</v>
      </c>
      <c r="E27" s="50" t="s">
        <v>56</v>
      </c>
      <c r="F27" s="4" t="s">
        <v>25</v>
      </c>
      <c r="H27" s="24"/>
      <c r="I27" s="24"/>
      <c r="J27" s="24"/>
      <c r="M27" s="48"/>
      <c r="N27" s="10"/>
      <c r="O27" s="30"/>
      <c r="T27" s="19"/>
    </row>
    <row r="28" spans="1:26" ht="14.75">
      <c r="A28" s="34"/>
      <c r="B28" s="50" t="s">
        <v>150</v>
      </c>
      <c r="C28" s="50" t="s">
        <v>156</v>
      </c>
      <c r="D28" s="4" t="s">
        <v>24</v>
      </c>
      <c r="E28" s="50" t="s">
        <v>56</v>
      </c>
      <c r="F28" s="4" t="s">
        <v>25</v>
      </c>
      <c r="H28" s="24"/>
      <c r="I28" s="24"/>
      <c r="J28" s="24"/>
      <c r="M28" s="48"/>
      <c r="N28" s="10"/>
      <c r="O28" s="30"/>
      <c r="T28" s="19"/>
    </row>
    <row r="29" spans="1:26" ht="14.75">
      <c r="A29" s="46"/>
      <c r="B29" s="67" t="s">
        <v>151</v>
      </c>
      <c r="C29" s="47" t="s">
        <v>157</v>
      </c>
      <c r="D29" s="45" t="s">
        <v>24</v>
      </c>
      <c r="E29" s="67" t="s">
        <v>56</v>
      </c>
      <c r="F29" s="45" t="s">
        <v>25</v>
      </c>
      <c r="G29" s="45"/>
      <c r="H29" s="47"/>
      <c r="I29" s="24"/>
      <c r="J29" s="24"/>
      <c r="M29" s="48"/>
      <c r="N29" s="10"/>
      <c r="O29" s="30"/>
      <c r="T29" s="19"/>
    </row>
    <row r="30" spans="1:26" ht="14.75">
      <c r="A30" s="49" t="s">
        <v>356</v>
      </c>
      <c r="B30" s="50" t="s">
        <v>132</v>
      </c>
      <c r="C30" s="49" t="s">
        <v>135</v>
      </c>
      <c r="D30" s="4" t="s">
        <v>24</v>
      </c>
      <c r="E30" s="50" t="s">
        <v>56</v>
      </c>
      <c r="F30" s="4" t="s">
        <v>25</v>
      </c>
      <c r="H30" s="24"/>
      <c r="I30" s="24"/>
      <c r="J30" s="24"/>
      <c r="M30" s="19"/>
      <c r="N30" s="19"/>
      <c r="O30" s="19"/>
      <c r="P30" s="19"/>
      <c r="Q30" s="19"/>
      <c r="R30" s="19"/>
      <c r="S30" s="19"/>
      <c r="T30" s="19"/>
    </row>
    <row r="31" spans="1:26" ht="14.75">
      <c r="A31" s="49" t="s">
        <v>356</v>
      </c>
      <c r="B31" s="50" t="s">
        <v>133</v>
      </c>
      <c r="C31" s="24" t="s">
        <v>136</v>
      </c>
      <c r="D31" s="4" t="s">
        <v>24</v>
      </c>
      <c r="E31" s="50" t="s">
        <v>56</v>
      </c>
      <c r="F31" s="4" t="s">
        <v>25</v>
      </c>
      <c r="H31" s="24"/>
      <c r="I31" s="24"/>
      <c r="J31" s="24"/>
      <c r="K31" s="49" t="s">
        <v>357</v>
      </c>
      <c r="M31" s="19"/>
      <c r="N31" s="19"/>
      <c r="O31" s="19"/>
      <c r="P31" s="19"/>
      <c r="Q31" s="19"/>
      <c r="R31" s="19"/>
      <c r="S31" s="19"/>
      <c r="T31" s="19"/>
      <c r="W31" s="19"/>
    </row>
    <row r="32" spans="1:26" ht="14.75">
      <c r="A32" s="34"/>
      <c r="B32" s="50"/>
      <c r="C32" s="24"/>
      <c r="E32" s="50"/>
      <c r="H32" s="24"/>
      <c r="I32" s="24"/>
      <c r="J32" s="24"/>
      <c r="K32" s="49"/>
      <c r="M32" s="19"/>
      <c r="N32" s="19"/>
      <c r="O32" s="19"/>
      <c r="P32" s="19"/>
      <c r="Q32" s="19"/>
      <c r="R32" s="19"/>
      <c r="S32" s="19"/>
      <c r="T32" s="19"/>
      <c r="W32" s="19"/>
    </row>
    <row r="33" spans="1:23" ht="14.75">
      <c r="A33" s="34"/>
      <c r="B33" s="50"/>
      <c r="C33" s="24"/>
      <c r="E33" s="50"/>
      <c r="H33" s="24"/>
      <c r="I33" s="24"/>
      <c r="J33" s="24"/>
      <c r="K33" s="49"/>
      <c r="M33" s="19"/>
      <c r="N33" s="19"/>
      <c r="O33" s="19"/>
      <c r="P33" s="19"/>
      <c r="Q33" s="19"/>
      <c r="R33" s="19"/>
      <c r="S33" s="19"/>
      <c r="T33" s="19"/>
      <c r="W33" s="19"/>
    </row>
    <row r="34" spans="1:23" ht="14.75">
      <c r="A34" s="34"/>
      <c r="B34" s="50" t="s">
        <v>134</v>
      </c>
      <c r="C34" s="50" t="s">
        <v>160</v>
      </c>
      <c r="D34" s="4" t="s">
        <v>24</v>
      </c>
      <c r="E34" s="50" t="s">
        <v>56</v>
      </c>
      <c r="F34" s="4" t="s">
        <v>25</v>
      </c>
      <c r="H34" s="24"/>
      <c r="I34" s="24"/>
      <c r="J34" s="24"/>
      <c r="M34" s="19"/>
      <c r="N34" s="19"/>
      <c r="O34" s="19"/>
      <c r="P34" s="19"/>
      <c r="Q34" s="19"/>
      <c r="R34" s="19"/>
      <c r="S34" s="19"/>
      <c r="T34" s="19"/>
      <c r="W34" s="19"/>
    </row>
    <row r="35" spans="1:23" ht="14.75">
      <c r="A35" s="46"/>
      <c r="B35" s="67" t="s">
        <v>158</v>
      </c>
      <c r="C35" s="67" t="s">
        <v>159</v>
      </c>
      <c r="D35" s="45" t="s">
        <v>24</v>
      </c>
      <c r="E35" s="67" t="s">
        <v>56</v>
      </c>
      <c r="F35" s="45" t="s">
        <v>25</v>
      </c>
      <c r="G35" s="45"/>
      <c r="H35" s="47"/>
      <c r="I35" s="24"/>
      <c r="J35" s="24"/>
      <c r="M35" s="19"/>
      <c r="N35" s="19"/>
      <c r="O35" s="19"/>
      <c r="P35" s="19"/>
      <c r="Q35" s="19"/>
      <c r="R35" s="19"/>
      <c r="S35" s="19"/>
      <c r="T35" s="19"/>
      <c r="W35" s="19"/>
    </row>
    <row r="36" spans="1:23">
      <c r="A36" s="50"/>
    </row>
    <row r="37" spans="1:23">
      <c r="A37" s="24"/>
      <c r="B37" s="50"/>
      <c r="C37" s="24"/>
      <c r="D37" s="24"/>
      <c r="E37" s="24"/>
      <c r="F37" s="24"/>
      <c r="H37" s="24"/>
      <c r="I37" s="24"/>
      <c r="J37" s="24"/>
    </row>
    <row r="38" spans="1:23">
      <c r="A38" s="24"/>
      <c r="B38" s="50"/>
      <c r="C38" s="24"/>
      <c r="D38" s="24"/>
      <c r="E38" s="24"/>
      <c r="F38" s="24"/>
      <c r="H38" s="24"/>
      <c r="I38" s="24"/>
      <c r="J38" s="24"/>
    </row>
    <row r="39" spans="1:23" ht="14.75">
      <c r="M39" s="19"/>
      <c r="N39" s="19"/>
      <c r="O39" s="19"/>
      <c r="P39" s="19"/>
      <c r="Q39" s="19"/>
      <c r="R39" s="19"/>
      <c r="S39" s="19"/>
    </row>
    <row r="51" spans="1:19">
      <c r="A51" s="50"/>
      <c r="F51" s="24"/>
      <c r="G51" s="24"/>
      <c r="H51" s="24"/>
      <c r="I51" s="24"/>
      <c r="J51" s="24"/>
    </row>
    <row r="52" spans="1:19">
      <c r="A52" s="24"/>
      <c r="B52" s="24"/>
      <c r="C52" s="24"/>
      <c r="D52" s="24"/>
      <c r="F52" s="24"/>
      <c r="G52" s="24"/>
      <c r="H52" s="24"/>
      <c r="I52" s="24"/>
      <c r="J52" s="24"/>
    </row>
    <row r="59" spans="1:19" s="37" customFormat="1">
      <c r="A59" s="4"/>
      <c r="B59" s="4"/>
      <c r="C59" s="4"/>
      <c r="D59" s="4"/>
      <c r="E59" s="4"/>
      <c r="F59" s="4"/>
      <c r="G59" s="4"/>
      <c r="H59" s="4"/>
      <c r="I59" s="4"/>
      <c r="J59" s="4"/>
      <c r="K59" s="4"/>
      <c r="L59" s="4"/>
      <c r="M59" s="4"/>
      <c r="N59" s="4"/>
      <c r="O59" s="4"/>
      <c r="P59" s="4"/>
      <c r="Q59" s="4"/>
      <c r="R59" s="4"/>
      <c r="S59" s="4"/>
    </row>
    <row r="60" spans="1:19" s="39" customFormat="1" ht="15" customHeight="1">
      <c r="A60" s="4"/>
      <c r="B60" s="4"/>
      <c r="C60" s="4"/>
      <c r="D60" s="4"/>
      <c r="E60" s="4"/>
      <c r="F60" s="4"/>
      <c r="G60" s="4"/>
      <c r="H60" s="4"/>
      <c r="I60" s="4"/>
      <c r="J60" s="4"/>
      <c r="K60" s="4"/>
      <c r="L60" s="4"/>
      <c r="M60" s="4"/>
      <c r="N60" s="4"/>
      <c r="O60" s="4"/>
      <c r="P60" s="4"/>
      <c r="Q60" s="4"/>
      <c r="R60" s="4"/>
      <c r="S60" s="4"/>
    </row>
    <row r="61" spans="1:19" s="37" customFormat="1">
      <c r="A61" s="4"/>
      <c r="B61" s="4"/>
      <c r="C61" s="4"/>
      <c r="D61" s="4"/>
      <c r="E61" s="4"/>
      <c r="F61" s="4"/>
      <c r="G61" s="4"/>
      <c r="H61" s="4"/>
      <c r="I61" s="4"/>
      <c r="J61" s="4"/>
      <c r="K61" s="4"/>
      <c r="L61" s="4"/>
      <c r="M61" s="4"/>
      <c r="N61" s="4"/>
      <c r="O61" s="4"/>
      <c r="P61" s="4"/>
      <c r="Q61" s="4"/>
      <c r="R61" s="4"/>
      <c r="S61" s="4"/>
    </row>
    <row r="62" spans="1:19" s="37" customFormat="1">
      <c r="A62" s="4"/>
      <c r="B62" s="4"/>
      <c r="C62" s="4"/>
      <c r="D62" s="4"/>
      <c r="E62" s="4"/>
      <c r="F62" s="4"/>
      <c r="G62" s="4"/>
      <c r="H62" s="4"/>
      <c r="I62" s="4"/>
      <c r="J62" s="4"/>
      <c r="K62" s="4"/>
      <c r="L62" s="4"/>
      <c r="M62" s="4"/>
      <c r="N62" s="4"/>
      <c r="O62" s="4"/>
      <c r="P62" s="4"/>
      <c r="Q62" s="4"/>
      <c r="R62" s="4"/>
      <c r="S62" s="4"/>
    </row>
    <row r="65" spans="1:19">
      <c r="M65" s="37"/>
      <c r="N65" s="37"/>
      <c r="O65" s="37"/>
      <c r="P65" s="37"/>
      <c r="Q65" s="37"/>
      <c r="R65" s="37"/>
      <c r="S65" s="37"/>
    </row>
    <row r="66" spans="1:19">
      <c r="M66" s="39"/>
      <c r="N66" s="39"/>
      <c r="O66" s="39"/>
      <c r="P66" s="39"/>
      <c r="Q66" s="39"/>
      <c r="R66" s="39"/>
      <c r="S66" s="39"/>
    </row>
    <row r="67" spans="1:19">
      <c r="L67" s="37"/>
      <c r="M67" s="37"/>
      <c r="N67" s="37"/>
      <c r="O67" s="37"/>
      <c r="P67" s="37"/>
      <c r="Q67" s="37"/>
      <c r="R67" s="37"/>
      <c r="S67" s="37"/>
    </row>
    <row r="68" spans="1:19">
      <c r="A68" s="37"/>
      <c r="B68" s="37"/>
      <c r="C68" s="37"/>
      <c r="D68" s="37"/>
      <c r="E68" s="37"/>
      <c r="F68" s="37"/>
      <c r="G68" s="37"/>
      <c r="H68" s="37"/>
      <c r="I68" s="37"/>
      <c r="J68" s="37"/>
      <c r="K68" s="37"/>
      <c r="L68" s="39"/>
      <c r="M68" s="37"/>
      <c r="N68" s="37"/>
      <c r="O68" s="37"/>
      <c r="P68" s="37"/>
      <c r="Q68" s="37"/>
      <c r="R68" s="37"/>
      <c r="S68" s="37"/>
    </row>
    <row r="69" spans="1:19">
      <c r="L69" s="37"/>
    </row>
    <row r="70" spans="1:19">
      <c r="L70" s="37"/>
    </row>
    <row r="127" spans="2:2">
      <c r="B127" s="4" t="s">
        <v>354</v>
      </c>
    </row>
  </sheetData>
  <phoneticPr fontId="123"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workbookViewId="0"/>
  </sheetViews>
  <sheetFormatPr defaultRowHeight="13"/>
  <cols>
    <col min="1" max="1" width="15" bestFit="1" customWidth="1"/>
    <col min="2" max="2" width="16.7265625" bestFit="1" customWidth="1"/>
    <col min="3" max="3" width="52.1328125" bestFit="1" customWidth="1"/>
    <col min="5" max="5" width="15.26953125" customWidth="1"/>
    <col min="6" max="6" width="12.1328125" customWidth="1"/>
    <col min="7" max="7" width="11.86328125" customWidth="1"/>
    <col min="8" max="8" width="12.26953125" customWidth="1"/>
    <col min="9" max="9" width="14.26953125" bestFit="1" customWidth="1"/>
  </cols>
  <sheetData>
    <row r="1" spans="1:9">
      <c r="A1" t="s">
        <v>82</v>
      </c>
    </row>
    <row r="3" spans="1:9">
      <c r="A3" s="37"/>
      <c r="B3" s="37"/>
      <c r="C3" s="38"/>
      <c r="D3" s="37"/>
      <c r="E3" s="37"/>
      <c r="F3" s="37"/>
      <c r="G3" s="37"/>
      <c r="H3" s="37"/>
      <c r="I3" s="37"/>
    </row>
    <row r="4" spans="1:9" ht="14.75">
      <c r="A4" s="1" t="s">
        <v>1</v>
      </c>
      <c r="B4" s="1" t="s">
        <v>3</v>
      </c>
      <c r="C4" s="1" t="s">
        <v>4</v>
      </c>
      <c r="D4" s="1" t="s">
        <v>7</v>
      </c>
      <c r="E4" s="1" t="s">
        <v>63</v>
      </c>
      <c r="F4" s="85"/>
      <c r="G4" s="85"/>
      <c r="H4" s="85"/>
      <c r="I4" s="85"/>
    </row>
    <row r="5" spans="1:9" ht="26.75" thickBot="1">
      <c r="A5" s="25" t="s">
        <v>27</v>
      </c>
      <c r="B5" s="25" t="s">
        <v>20</v>
      </c>
      <c r="C5" s="25" t="s">
        <v>21</v>
      </c>
      <c r="D5" s="25"/>
      <c r="E5" s="26" t="s">
        <v>80</v>
      </c>
      <c r="F5" s="86"/>
      <c r="G5" s="86"/>
      <c r="H5" s="86"/>
      <c r="I5" s="86"/>
    </row>
    <row r="6" spans="1:9">
      <c r="A6" s="40" t="s">
        <v>97</v>
      </c>
      <c r="B6" s="57" t="s">
        <v>350</v>
      </c>
      <c r="C6" s="57" t="s">
        <v>81</v>
      </c>
      <c r="D6" s="42">
        <v>2015</v>
      </c>
      <c r="E6" s="42">
        <v>25</v>
      </c>
      <c r="F6" s="43"/>
      <c r="G6" s="43"/>
      <c r="H6" s="43"/>
      <c r="I6" s="43"/>
    </row>
    <row r="7" spans="1:9">
      <c r="A7" s="40" t="s">
        <v>110</v>
      </c>
      <c r="B7" s="57" t="s">
        <v>350</v>
      </c>
      <c r="C7" s="57" t="s">
        <v>81</v>
      </c>
      <c r="D7" s="42">
        <v>2015</v>
      </c>
      <c r="E7" s="42">
        <v>25</v>
      </c>
      <c r="F7" s="43"/>
      <c r="G7" s="43"/>
      <c r="H7" s="43"/>
      <c r="I7" s="43"/>
    </row>
    <row r="8" spans="1:9">
      <c r="A8" s="40" t="s">
        <v>111</v>
      </c>
      <c r="B8" s="57" t="s">
        <v>350</v>
      </c>
      <c r="C8" s="57" t="s">
        <v>81</v>
      </c>
      <c r="D8" s="42">
        <v>2015</v>
      </c>
      <c r="E8" s="42">
        <v>25</v>
      </c>
      <c r="F8" s="43"/>
      <c r="G8" s="43"/>
      <c r="H8" s="43"/>
      <c r="I8" s="43"/>
    </row>
    <row r="9" spans="1:9">
      <c r="A9" s="41" t="s">
        <v>112</v>
      </c>
      <c r="B9" s="57" t="s">
        <v>350</v>
      </c>
      <c r="C9" s="64" t="s">
        <v>81</v>
      </c>
      <c r="D9" s="44">
        <v>2015</v>
      </c>
      <c r="E9" s="44">
        <v>25</v>
      </c>
      <c r="F9" s="43"/>
      <c r="G9" s="43"/>
      <c r="H9" s="43"/>
      <c r="I9" s="43"/>
    </row>
    <row r="10" spans="1:9">
      <c r="A10" s="40" t="s">
        <v>113</v>
      </c>
      <c r="B10" s="57" t="s">
        <v>353</v>
      </c>
      <c r="C10" s="57" t="s">
        <v>81</v>
      </c>
      <c r="D10" s="42">
        <v>2015</v>
      </c>
      <c r="E10" s="42">
        <v>25</v>
      </c>
      <c r="F10" s="43"/>
      <c r="G10" s="43"/>
      <c r="H10" s="43"/>
      <c r="I10" s="43"/>
    </row>
    <row r="11" spans="1:9">
      <c r="A11" s="40" t="s">
        <v>114</v>
      </c>
      <c r="B11" s="57" t="s">
        <v>353</v>
      </c>
      <c r="C11" s="57" t="s">
        <v>81</v>
      </c>
      <c r="D11" s="42">
        <v>2015</v>
      </c>
      <c r="E11" s="42">
        <v>25</v>
      </c>
      <c r="F11" s="43"/>
      <c r="G11" s="43"/>
      <c r="H11" s="43"/>
      <c r="I11" s="43"/>
    </row>
    <row r="12" spans="1:9">
      <c r="A12" s="40" t="s">
        <v>115</v>
      </c>
      <c r="B12" s="57" t="s">
        <v>353</v>
      </c>
      <c r="C12" s="57" t="s">
        <v>81</v>
      </c>
      <c r="D12" s="42">
        <v>2015</v>
      </c>
      <c r="E12" s="42">
        <v>25</v>
      </c>
      <c r="F12" s="43"/>
      <c r="G12" s="43"/>
      <c r="H12" s="43"/>
      <c r="I12" s="43"/>
    </row>
    <row r="13" spans="1:9">
      <c r="A13" s="41" t="s">
        <v>116</v>
      </c>
      <c r="B13" s="57" t="s">
        <v>353</v>
      </c>
      <c r="C13" s="64" t="s">
        <v>81</v>
      </c>
      <c r="D13" s="44">
        <v>2015</v>
      </c>
      <c r="E13" s="44">
        <v>25</v>
      </c>
      <c r="F13" s="43"/>
      <c r="G13" s="43"/>
      <c r="H13" s="43"/>
      <c r="I13" s="43"/>
    </row>
    <row r="14" spans="1:9">
      <c r="A14" s="40" t="s">
        <v>117</v>
      </c>
      <c r="B14" s="57" t="s">
        <v>352</v>
      </c>
      <c r="C14" s="57" t="s">
        <v>81</v>
      </c>
      <c r="D14" s="42">
        <v>2015</v>
      </c>
      <c r="E14" s="42">
        <v>30</v>
      </c>
      <c r="F14" s="43"/>
      <c r="G14" s="43"/>
      <c r="H14" s="43"/>
      <c r="I14" s="43"/>
    </row>
    <row r="15" spans="1:9">
      <c r="A15" s="40" t="s">
        <v>118</v>
      </c>
      <c r="B15" s="57" t="s">
        <v>352</v>
      </c>
      <c r="C15" s="57" t="s">
        <v>81</v>
      </c>
      <c r="D15" s="42">
        <v>2015</v>
      </c>
      <c r="E15" s="42">
        <v>30</v>
      </c>
      <c r="F15" s="43"/>
      <c r="G15" s="43"/>
      <c r="H15" s="43"/>
      <c r="I15" s="43"/>
    </row>
    <row r="16" spans="1:9">
      <c r="A16" s="40" t="s">
        <v>119</v>
      </c>
      <c r="B16" s="57" t="s">
        <v>352</v>
      </c>
      <c r="C16" s="57" t="s">
        <v>81</v>
      </c>
      <c r="D16" s="42">
        <v>2020</v>
      </c>
      <c r="E16" s="42">
        <v>30</v>
      </c>
      <c r="F16" s="43"/>
      <c r="G16" s="43"/>
      <c r="H16" s="43"/>
      <c r="I16" s="43"/>
    </row>
    <row r="17" spans="1:9">
      <c r="A17" s="41" t="s">
        <v>120</v>
      </c>
      <c r="B17" s="64" t="s">
        <v>351</v>
      </c>
      <c r="C17" s="64" t="s">
        <v>81</v>
      </c>
      <c r="D17" s="44">
        <v>2015</v>
      </c>
      <c r="E17" s="44">
        <v>30</v>
      </c>
      <c r="F17" s="43"/>
      <c r="G17" s="43"/>
      <c r="H17" s="43"/>
      <c r="I17" s="43"/>
    </row>
    <row r="19" spans="1:9">
      <c r="G19" s="89"/>
    </row>
    <row r="20" spans="1:9">
      <c r="G20" s="89"/>
    </row>
    <row r="21" spans="1:9">
      <c r="A21" s="23"/>
      <c r="B21" s="23"/>
      <c r="C21" s="4"/>
      <c r="D21" s="4"/>
      <c r="E21" s="4"/>
      <c r="F21" s="4"/>
      <c r="G21" s="4"/>
      <c r="H21" s="4"/>
    </row>
    <row r="22" spans="1:9">
      <c r="A22" s="27" t="s">
        <v>8</v>
      </c>
      <c r="B22" s="27" t="s">
        <v>1</v>
      </c>
      <c r="C22" s="27" t="s">
        <v>2</v>
      </c>
      <c r="D22" s="27" t="s">
        <v>10</v>
      </c>
      <c r="E22" s="27" t="s">
        <v>11</v>
      </c>
      <c r="F22" s="27" t="s">
        <v>12</v>
      </c>
      <c r="G22" s="27" t="s">
        <v>13</v>
      </c>
      <c r="H22" s="27" t="s">
        <v>14</v>
      </c>
    </row>
    <row r="23" spans="1:9" ht="26.75" thickBot="1">
      <c r="A23" s="28" t="s">
        <v>214</v>
      </c>
      <c r="B23" s="28" t="s">
        <v>15</v>
      </c>
      <c r="C23" s="28" t="s">
        <v>16</v>
      </c>
      <c r="D23" s="28" t="s">
        <v>17</v>
      </c>
      <c r="E23" s="28" t="s">
        <v>18</v>
      </c>
      <c r="F23" s="28" t="s">
        <v>29</v>
      </c>
      <c r="G23" s="28" t="s">
        <v>28</v>
      </c>
      <c r="H23" s="28" t="s">
        <v>19</v>
      </c>
    </row>
    <row r="24" spans="1:9">
      <c r="A24" s="50" t="s">
        <v>74</v>
      </c>
      <c r="B24" s="57" t="s">
        <v>97</v>
      </c>
      <c r="C24" s="40" t="s">
        <v>98</v>
      </c>
      <c r="D24" s="4" t="s">
        <v>24</v>
      </c>
      <c r="E24" s="4" t="s">
        <v>56</v>
      </c>
      <c r="F24" s="4" t="s">
        <v>25</v>
      </c>
      <c r="G24" s="4"/>
      <c r="H24" s="4"/>
    </row>
    <row r="25" spans="1:9">
      <c r="A25" s="4"/>
      <c r="B25" s="57" t="s">
        <v>110</v>
      </c>
      <c r="C25" s="40" t="s">
        <v>99</v>
      </c>
      <c r="D25" s="4" t="s">
        <v>24</v>
      </c>
      <c r="E25" s="4" t="s">
        <v>56</v>
      </c>
      <c r="F25" s="4" t="s">
        <v>25</v>
      </c>
      <c r="G25" s="4"/>
      <c r="H25" s="4"/>
    </row>
    <row r="26" spans="1:9">
      <c r="A26" s="4"/>
      <c r="B26" s="57" t="s">
        <v>111</v>
      </c>
      <c r="C26" s="40" t="s">
        <v>100</v>
      </c>
      <c r="D26" s="4" t="s">
        <v>24</v>
      </c>
      <c r="E26" s="4" t="s">
        <v>56</v>
      </c>
      <c r="F26" s="4" t="s">
        <v>25</v>
      </c>
      <c r="G26" s="4"/>
      <c r="H26" s="4"/>
    </row>
    <row r="27" spans="1:9">
      <c r="A27" s="45"/>
      <c r="B27" s="64" t="s">
        <v>112</v>
      </c>
      <c r="C27" s="41" t="s">
        <v>101</v>
      </c>
      <c r="D27" s="45" t="s">
        <v>24</v>
      </c>
      <c r="E27" s="45" t="s">
        <v>56</v>
      </c>
      <c r="F27" s="45" t="s">
        <v>25</v>
      </c>
      <c r="G27" s="45"/>
      <c r="H27" s="45"/>
    </row>
    <row r="28" spans="1:9">
      <c r="A28" s="4"/>
      <c r="B28" s="57" t="s">
        <v>113</v>
      </c>
      <c r="C28" s="40" t="s">
        <v>102</v>
      </c>
      <c r="D28" s="4" t="s">
        <v>24</v>
      </c>
      <c r="E28" s="4" t="s">
        <v>56</v>
      </c>
      <c r="F28" s="4" t="s">
        <v>25</v>
      </c>
      <c r="G28" s="4"/>
      <c r="H28" s="4"/>
    </row>
    <row r="29" spans="1:9">
      <c r="A29" s="4"/>
      <c r="B29" s="57" t="s">
        <v>114</v>
      </c>
      <c r="C29" s="40" t="s">
        <v>103</v>
      </c>
      <c r="D29" s="4" t="s">
        <v>24</v>
      </c>
      <c r="E29" s="4" t="s">
        <v>56</v>
      </c>
      <c r="F29" s="4" t="s">
        <v>25</v>
      </c>
      <c r="G29" s="4"/>
      <c r="H29" s="4"/>
    </row>
    <row r="30" spans="1:9">
      <c r="A30" s="4"/>
      <c r="B30" s="57" t="s">
        <v>115</v>
      </c>
      <c r="C30" s="40" t="s">
        <v>104</v>
      </c>
      <c r="D30" s="4" t="s">
        <v>24</v>
      </c>
      <c r="E30" s="4" t="s">
        <v>56</v>
      </c>
      <c r="F30" s="4" t="s">
        <v>25</v>
      </c>
      <c r="G30" s="4"/>
      <c r="H30" s="4"/>
    </row>
    <row r="31" spans="1:9">
      <c r="A31" s="45"/>
      <c r="B31" s="64" t="s">
        <v>116</v>
      </c>
      <c r="C31" s="41" t="s">
        <v>105</v>
      </c>
      <c r="D31" s="45" t="s">
        <v>24</v>
      </c>
      <c r="E31" s="45" t="s">
        <v>56</v>
      </c>
      <c r="F31" s="45" t="s">
        <v>25</v>
      </c>
      <c r="G31" s="45"/>
      <c r="H31" s="45"/>
    </row>
    <row r="32" spans="1:9">
      <c r="A32" s="4"/>
      <c r="B32" s="57" t="s">
        <v>117</v>
      </c>
      <c r="C32" s="40" t="s">
        <v>106</v>
      </c>
      <c r="D32" s="4" t="s">
        <v>24</v>
      </c>
      <c r="E32" s="4" t="s">
        <v>56</v>
      </c>
      <c r="F32" s="4" t="s">
        <v>25</v>
      </c>
      <c r="G32" s="4"/>
      <c r="H32" s="4"/>
    </row>
    <row r="33" spans="1:8">
      <c r="A33" s="4"/>
      <c r="B33" s="57" t="s">
        <v>118</v>
      </c>
      <c r="C33" s="40" t="s">
        <v>107</v>
      </c>
      <c r="D33" s="4" t="s">
        <v>24</v>
      </c>
      <c r="E33" s="4" t="s">
        <v>56</v>
      </c>
      <c r="F33" s="4" t="s">
        <v>25</v>
      </c>
      <c r="G33" s="4"/>
      <c r="H33" s="4"/>
    </row>
    <row r="34" spans="1:8">
      <c r="A34" s="4"/>
      <c r="B34" s="57" t="s">
        <v>119</v>
      </c>
      <c r="C34" s="40" t="s">
        <v>108</v>
      </c>
      <c r="D34" s="4" t="s">
        <v>24</v>
      </c>
      <c r="E34" s="4" t="s">
        <v>56</v>
      </c>
      <c r="F34" s="4" t="s">
        <v>25</v>
      </c>
      <c r="G34" s="4"/>
      <c r="H34" s="4"/>
    </row>
    <row r="35" spans="1:8">
      <c r="A35" s="45"/>
      <c r="B35" s="64" t="s">
        <v>120</v>
      </c>
      <c r="C35" s="41" t="s">
        <v>109</v>
      </c>
      <c r="D35" s="45" t="s">
        <v>24</v>
      </c>
      <c r="E35" s="45" t="s">
        <v>56</v>
      </c>
      <c r="F35" s="45" t="s">
        <v>25</v>
      </c>
      <c r="G35" s="45"/>
      <c r="H35" s="45"/>
    </row>
    <row r="39" spans="1:8">
      <c r="A39" s="49"/>
      <c r="B39" s="50"/>
      <c r="C39" s="50"/>
      <c r="D39" s="4"/>
      <c r="E39" s="24"/>
      <c r="F39" s="4"/>
      <c r="G39" s="4"/>
      <c r="H39" s="24"/>
    </row>
    <row r="40" spans="1:8">
      <c r="A40" s="49"/>
      <c r="B40" s="50"/>
      <c r="C40" s="50"/>
      <c r="D40" s="4"/>
      <c r="E40" s="24"/>
      <c r="F40" s="4"/>
      <c r="G40" s="4"/>
      <c r="H40" s="2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8"/>
  <sheetViews>
    <sheetView zoomScale="90" zoomScaleNormal="90" workbookViewId="0">
      <selection activeCell="A20" sqref="A20"/>
    </sheetView>
  </sheetViews>
  <sheetFormatPr defaultColWidth="11.40625" defaultRowHeight="13"/>
  <cols>
    <col min="1" max="1" width="16.26953125" style="4" customWidth="1"/>
    <col min="2" max="2" width="19.7265625" style="4" customWidth="1"/>
    <col min="3" max="3" width="60.26953125" style="4" customWidth="1"/>
    <col min="4" max="4" width="19.54296875" style="4" customWidth="1"/>
    <col min="5" max="5" width="17.86328125" style="4" bestFit="1" customWidth="1"/>
    <col min="6" max="10" width="11.40625" style="4"/>
    <col min="11" max="11" width="9.7265625" style="4" customWidth="1"/>
    <col min="12" max="12" width="11.40625" style="4"/>
    <col min="13" max="13" width="9.26953125" style="4" customWidth="1"/>
    <col min="14" max="14" width="11.40625" style="4"/>
    <col min="15" max="15" width="11.26953125" style="4" customWidth="1"/>
    <col min="16" max="16384" width="11.40625" style="4"/>
  </cols>
  <sheetData>
    <row r="1" spans="1:20" ht="23">
      <c r="A1" s="21" t="s">
        <v>278</v>
      </c>
    </row>
    <row r="2" spans="1:20" ht="15.5">
      <c r="A2" s="22"/>
    </row>
    <row r="3" spans="1:20">
      <c r="C3" s="23"/>
      <c r="E3" s="23"/>
      <c r="F3" s="23"/>
      <c r="G3" s="23"/>
      <c r="H3" s="23"/>
      <c r="I3" s="24"/>
      <c r="J3" s="24"/>
      <c r="Q3" s="45"/>
      <c r="R3" s="45"/>
    </row>
    <row r="4" spans="1:20" ht="26">
      <c r="A4" s="1" t="s">
        <v>1</v>
      </c>
      <c r="B4" s="1" t="s">
        <v>3</v>
      </c>
      <c r="C4" s="1" t="s">
        <v>4</v>
      </c>
      <c r="D4" s="20" t="s">
        <v>7</v>
      </c>
      <c r="E4" s="20" t="s">
        <v>63</v>
      </c>
      <c r="F4" s="20" t="s">
        <v>62</v>
      </c>
      <c r="G4" s="20" t="s">
        <v>34</v>
      </c>
      <c r="H4" s="60" t="s">
        <v>95</v>
      </c>
      <c r="I4" s="60" t="s">
        <v>347</v>
      </c>
      <c r="J4" s="60" t="s">
        <v>276</v>
      </c>
      <c r="K4" s="20" t="s">
        <v>61</v>
      </c>
      <c r="L4" s="60" t="s">
        <v>348</v>
      </c>
      <c r="M4" s="60" t="s">
        <v>349</v>
      </c>
      <c r="N4" s="20" t="s">
        <v>57</v>
      </c>
      <c r="O4" s="60" t="s">
        <v>122</v>
      </c>
      <c r="P4" s="60" t="s">
        <v>123</v>
      </c>
      <c r="Q4" s="69" t="s">
        <v>121</v>
      </c>
      <c r="R4" s="69" t="s">
        <v>138</v>
      </c>
    </row>
    <row r="5" spans="1:20" ht="26.75" thickBot="1">
      <c r="A5" s="25" t="s">
        <v>27</v>
      </c>
      <c r="B5" s="25" t="s">
        <v>20</v>
      </c>
      <c r="C5" s="25" t="s">
        <v>21</v>
      </c>
      <c r="D5" s="26"/>
      <c r="E5" s="26" t="s">
        <v>65</v>
      </c>
      <c r="F5" s="26" t="s">
        <v>67</v>
      </c>
      <c r="G5" s="26"/>
      <c r="H5" s="26"/>
      <c r="I5" s="26" t="s">
        <v>96</v>
      </c>
      <c r="J5" s="26" t="s">
        <v>96</v>
      </c>
      <c r="K5" s="26" t="s">
        <v>96</v>
      </c>
      <c r="L5" s="26" t="s">
        <v>96</v>
      </c>
      <c r="M5" s="26" t="s">
        <v>66</v>
      </c>
      <c r="N5" s="26"/>
      <c r="O5" s="26" t="s">
        <v>124</v>
      </c>
      <c r="P5" s="26" t="s">
        <v>125</v>
      </c>
      <c r="Q5" s="26"/>
      <c r="R5" s="26"/>
    </row>
    <row r="6" spans="1:20">
      <c r="A6" s="4" t="str">
        <f>B23</f>
        <v>ESTH2S201</v>
      </c>
      <c r="B6" s="24"/>
      <c r="C6" s="24" t="s">
        <v>139</v>
      </c>
      <c r="D6" s="10">
        <v>2015</v>
      </c>
      <c r="E6" s="10">
        <f>Input_DATA!E4</f>
        <v>30</v>
      </c>
      <c r="F6" s="31">
        <f>Input_DATA!D4</f>
        <v>0.69930069930069938</v>
      </c>
      <c r="G6" s="10"/>
      <c r="H6" s="10"/>
      <c r="I6" s="9">
        <f>Input_DATA!I5</f>
        <v>4344</v>
      </c>
      <c r="J6" s="9">
        <f>Input_DATA!J5</f>
        <v>2858</v>
      </c>
      <c r="K6" s="9">
        <f>Input_DATA!K5</f>
        <v>579</v>
      </c>
      <c r="L6" s="32">
        <f>Input_DATA!M5</f>
        <v>108.6</v>
      </c>
      <c r="M6" s="10"/>
      <c r="N6" s="107">
        <v>1</v>
      </c>
      <c r="O6" s="65"/>
      <c r="P6" s="65"/>
      <c r="Q6" s="10"/>
      <c r="R6" s="10"/>
    </row>
    <row r="7" spans="1:20">
      <c r="A7" s="4" t="str">
        <f>SUP_H2!B24</f>
        <v>ESTH2SI201</v>
      </c>
      <c r="C7" s="4" t="s">
        <v>139</v>
      </c>
      <c r="D7" s="10">
        <f>Input_DATA!C6</f>
        <v>2015</v>
      </c>
      <c r="E7" s="10">
        <f>Input_DATA!E6</f>
        <v>20</v>
      </c>
      <c r="F7" s="31">
        <f>Input_DATA!D6</f>
        <v>1</v>
      </c>
      <c r="G7" s="10"/>
      <c r="H7" s="10"/>
      <c r="I7" s="9">
        <f>Input_DATA!I6</f>
        <v>4344</v>
      </c>
      <c r="J7" s="9">
        <f>Input_DATA!J6</f>
        <v>2858</v>
      </c>
      <c r="K7" s="9">
        <f>Input_DATA!K6</f>
        <v>579</v>
      </c>
      <c r="L7" s="32">
        <f>Input_DATA!M6</f>
        <v>108.6</v>
      </c>
      <c r="M7" s="10"/>
      <c r="N7" s="29">
        <v>1</v>
      </c>
      <c r="Q7" s="10"/>
      <c r="R7" s="10"/>
    </row>
    <row r="8" spans="1:20">
      <c r="O8" s="65"/>
      <c r="P8" s="65"/>
    </row>
    <row r="10" spans="1:20" ht="14.75">
      <c r="A10" s="24"/>
      <c r="B10" s="50"/>
      <c r="C10" s="24"/>
      <c r="D10" s="24"/>
      <c r="E10" s="24"/>
      <c r="F10" s="24"/>
      <c r="H10" s="24"/>
      <c r="I10" s="24"/>
      <c r="T10" s="19"/>
    </row>
    <row r="11" spans="1:20" ht="14.75">
      <c r="A11" s="120" t="s">
        <v>215</v>
      </c>
      <c r="B11"/>
      <c r="C11"/>
      <c r="D11" s="38"/>
      <c r="E11" s="38"/>
      <c r="F11" s="38"/>
      <c r="G11"/>
      <c r="H11"/>
      <c r="I11"/>
      <c r="J11"/>
      <c r="K11"/>
      <c r="L11"/>
      <c r="M11"/>
      <c r="N11"/>
      <c r="O11"/>
      <c r="S11" s="19"/>
    </row>
    <row r="12" spans="1:20" ht="14.75">
      <c r="A12" s="1" t="s">
        <v>1</v>
      </c>
      <c r="B12" s="1" t="s">
        <v>3</v>
      </c>
      <c r="C12" s="1" t="s">
        <v>4</v>
      </c>
      <c r="D12" s="1" t="s">
        <v>83</v>
      </c>
      <c r="E12" s="1" t="s">
        <v>7</v>
      </c>
      <c r="F12" s="1" t="s">
        <v>63</v>
      </c>
      <c r="G12" s="1" t="s">
        <v>174</v>
      </c>
      <c r="H12" s="1" t="s">
        <v>6</v>
      </c>
      <c r="I12" s="1" t="s">
        <v>216</v>
      </c>
      <c r="J12" s="1" t="s">
        <v>23</v>
      </c>
      <c r="K12"/>
      <c r="L12"/>
      <c r="M12"/>
      <c r="N12"/>
      <c r="O12"/>
      <c r="P12" s="19"/>
      <c r="Q12" s="19"/>
    </row>
    <row r="13" spans="1:20" ht="26.75" thickBot="1">
      <c r="A13" s="25" t="s">
        <v>27</v>
      </c>
      <c r="B13" s="25" t="s">
        <v>20</v>
      </c>
      <c r="C13" s="25" t="s">
        <v>21</v>
      </c>
      <c r="D13" s="26"/>
      <c r="E13" s="25"/>
      <c r="F13" s="26" t="s">
        <v>65</v>
      </c>
      <c r="G13" s="25"/>
      <c r="H13" s="25"/>
      <c r="I13" s="25"/>
      <c r="J13" s="25"/>
      <c r="K13"/>
      <c r="L13"/>
      <c r="M13"/>
      <c r="N13"/>
      <c r="O13"/>
    </row>
    <row r="14" spans="1:20" ht="14.75">
      <c r="A14" t="s">
        <v>175</v>
      </c>
      <c r="B14" s="87" t="s">
        <v>81</v>
      </c>
      <c r="C14" t="s">
        <v>139</v>
      </c>
      <c r="D14" s="88">
        <v>2015</v>
      </c>
      <c r="E14" s="88">
        <v>2015</v>
      </c>
      <c r="F14">
        <v>20</v>
      </c>
      <c r="G14" s="89">
        <v>0.9</v>
      </c>
      <c r="H14">
        <v>5.55</v>
      </c>
      <c r="I14">
        <v>1.64</v>
      </c>
      <c r="J14">
        <v>111.9</v>
      </c>
      <c r="K14"/>
      <c r="L14"/>
      <c r="M14"/>
      <c r="N14"/>
      <c r="O14"/>
    </row>
    <row r="15" spans="1:20">
      <c r="A15" s="90"/>
      <c r="B15" s="90"/>
      <c r="C15" s="90"/>
      <c r="D15" s="90">
        <v>2050</v>
      </c>
      <c r="E15" s="90"/>
      <c r="F15" s="90"/>
      <c r="G15" s="91"/>
      <c r="H15" s="90">
        <v>1.2549999999999999</v>
      </c>
      <c r="I15" s="90">
        <v>1.42</v>
      </c>
      <c r="J15" s="90">
        <v>25.1</v>
      </c>
      <c r="K15"/>
      <c r="L15"/>
      <c r="M15"/>
      <c r="N15"/>
      <c r="O15"/>
    </row>
    <row r="16" spans="1:20" ht="14.75">
      <c r="A16" s="92" t="s">
        <v>176</v>
      </c>
      <c r="B16" s="87" t="s">
        <v>81</v>
      </c>
      <c r="C16" s="92" t="s">
        <v>139</v>
      </c>
      <c r="D16" s="88">
        <v>2015</v>
      </c>
      <c r="E16" s="93">
        <v>2015</v>
      </c>
      <c r="F16" s="92">
        <v>20</v>
      </c>
      <c r="G16" s="94">
        <v>0.9</v>
      </c>
      <c r="H16" s="92">
        <v>3.7749999999999999</v>
      </c>
      <c r="I16" s="92">
        <v>1.64</v>
      </c>
      <c r="J16" s="92">
        <v>75.5</v>
      </c>
      <c r="K16"/>
      <c r="L16"/>
      <c r="M16"/>
      <c r="N16"/>
      <c r="O16"/>
    </row>
    <row r="17" spans="1:15">
      <c r="A17" s="90"/>
      <c r="B17" s="90"/>
      <c r="C17" s="90"/>
      <c r="D17" s="90">
        <v>2050</v>
      </c>
      <c r="E17" s="90"/>
      <c r="F17" s="90"/>
      <c r="G17" s="91"/>
      <c r="H17" s="90">
        <v>0.43</v>
      </c>
      <c r="I17" s="90">
        <v>1.42</v>
      </c>
      <c r="J17" s="90">
        <v>8.6</v>
      </c>
      <c r="K17"/>
      <c r="L17"/>
      <c r="M17"/>
      <c r="N17"/>
      <c r="O17"/>
    </row>
    <row r="18" spans="1:15">
      <c r="A18"/>
      <c r="B18"/>
      <c r="C18"/>
      <c r="D18"/>
      <c r="E18"/>
      <c r="F18"/>
      <c r="G18" s="89"/>
      <c r="H18"/>
      <c r="I18"/>
      <c r="J18"/>
      <c r="K18"/>
      <c r="L18"/>
      <c r="M18"/>
      <c r="N18"/>
      <c r="O18"/>
    </row>
    <row r="19" spans="1:15">
      <c r="A19"/>
      <c r="B19"/>
      <c r="C19"/>
      <c r="D19"/>
      <c r="E19"/>
      <c r="F19" s="89"/>
      <c r="G19"/>
      <c r="H19"/>
      <c r="I19"/>
      <c r="J19"/>
      <c r="K19"/>
      <c r="L19"/>
      <c r="M19"/>
      <c r="N19"/>
      <c r="O19"/>
    </row>
    <row r="20" spans="1:15">
      <c r="A20" s="204"/>
      <c r="B20" s="204"/>
      <c r="C20" s="205"/>
      <c r="D20" s="205"/>
      <c r="E20" s="205"/>
      <c r="F20" s="205"/>
      <c r="G20" s="205"/>
      <c r="H20" s="205"/>
    </row>
    <row r="21" spans="1:15">
      <c r="A21" s="206" t="s">
        <v>8</v>
      </c>
      <c r="B21" s="206" t="s">
        <v>1</v>
      </c>
      <c r="C21" s="206" t="s">
        <v>2</v>
      </c>
      <c r="D21" s="206" t="s">
        <v>10</v>
      </c>
      <c r="E21" s="206" t="s">
        <v>11</v>
      </c>
      <c r="F21" s="206" t="s">
        <v>12</v>
      </c>
      <c r="G21" s="206" t="s">
        <v>13</v>
      </c>
      <c r="H21" s="206" t="s">
        <v>14</v>
      </c>
    </row>
    <row r="22" spans="1:15" ht="39.75" thickBot="1">
      <c r="A22" s="207" t="s">
        <v>214</v>
      </c>
      <c r="B22" s="207" t="s">
        <v>15</v>
      </c>
      <c r="C22" s="207" t="s">
        <v>16</v>
      </c>
      <c r="D22" s="207" t="s">
        <v>17</v>
      </c>
      <c r="E22" s="207" t="s">
        <v>18</v>
      </c>
      <c r="F22" s="207" t="s">
        <v>29</v>
      </c>
      <c r="G22" s="207" t="s">
        <v>28</v>
      </c>
      <c r="H22" s="207" t="s">
        <v>19</v>
      </c>
    </row>
    <row r="23" spans="1:15">
      <c r="A23" s="49" t="s">
        <v>355</v>
      </c>
      <c r="B23" s="209" t="s">
        <v>367</v>
      </c>
      <c r="C23" s="209" t="s">
        <v>140</v>
      </c>
      <c r="D23" s="205" t="s">
        <v>24</v>
      </c>
      <c r="E23" s="209" t="s">
        <v>218</v>
      </c>
      <c r="F23" s="4" t="s">
        <v>25</v>
      </c>
      <c r="G23" s="205"/>
      <c r="H23" s="211"/>
    </row>
    <row r="24" spans="1:15">
      <c r="A24" s="49" t="s">
        <v>357</v>
      </c>
      <c r="B24" s="209" t="s">
        <v>368</v>
      </c>
      <c r="C24" s="209" t="s">
        <v>217</v>
      </c>
      <c r="D24" s="205" t="s">
        <v>24</v>
      </c>
      <c r="E24" s="209" t="s">
        <v>218</v>
      </c>
      <c r="F24" s="4" t="s">
        <v>25</v>
      </c>
      <c r="G24" s="205"/>
      <c r="H24" s="211"/>
      <c r="I24" s="24"/>
    </row>
    <row r="25" spans="1:15">
      <c r="A25" s="49"/>
      <c r="B25" s="209"/>
      <c r="C25" s="209"/>
      <c r="D25" s="205"/>
      <c r="E25" s="209"/>
      <c r="G25" s="205"/>
      <c r="H25" s="211"/>
      <c r="I25" s="24"/>
    </row>
    <row r="26" spans="1:15">
      <c r="A26" s="49"/>
      <c r="B26" s="209"/>
      <c r="C26" s="209"/>
      <c r="D26" s="205"/>
      <c r="E26" s="209"/>
      <c r="G26" s="205"/>
      <c r="H26" s="211"/>
      <c r="I26" s="24"/>
    </row>
    <row r="27" spans="1:15">
      <c r="A27" s="49"/>
      <c r="B27" s="209"/>
      <c r="C27" s="209"/>
      <c r="D27" s="205"/>
      <c r="E27" s="209"/>
      <c r="G27" s="205"/>
      <c r="H27" s="211"/>
      <c r="I27" s="24"/>
    </row>
    <row r="28" spans="1:15">
      <c r="A28" s="214" t="s">
        <v>167</v>
      </c>
      <c r="B28" s="214" t="s">
        <v>175</v>
      </c>
      <c r="C28" s="214" t="s">
        <v>177</v>
      </c>
      <c r="D28" s="209" t="s">
        <v>24</v>
      </c>
      <c r="E28" s="209" t="s">
        <v>218</v>
      </c>
      <c r="F28" s="214"/>
      <c r="G28" s="214"/>
      <c r="H28" s="214"/>
    </row>
    <row r="29" spans="1:15">
      <c r="A29" s="214"/>
      <c r="B29" s="214" t="s">
        <v>176</v>
      </c>
      <c r="C29" s="214" t="s">
        <v>178</v>
      </c>
      <c r="D29" s="209" t="s">
        <v>24</v>
      </c>
      <c r="E29" s="209" t="s">
        <v>218</v>
      </c>
      <c r="F29" s="214"/>
      <c r="G29" s="214"/>
      <c r="H29" s="214"/>
    </row>
    <row r="33" spans="1:18">
      <c r="L33" s="37"/>
      <c r="M33" s="37"/>
      <c r="N33" s="37"/>
      <c r="O33" s="37"/>
      <c r="P33" s="37"/>
      <c r="Q33" s="37"/>
      <c r="R33" s="37"/>
    </row>
    <row r="34" spans="1:18">
      <c r="L34" s="39"/>
      <c r="M34" s="39"/>
      <c r="N34" s="39"/>
      <c r="O34" s="39"/>
      <c r="P34" s="39"/>
      <c r="Q34" s="39"/>
      <c r="R34" s="39"/>
    </row>
    <row r="35" spans="1:18">
      <c r="A35" s="37"/>
      <c r="B35" s="37"/>
      <c r="C35" s="37"/>
      <c r="D35" s="37"/>
      <c r="E35" s="37"/>
      <c r="F35" s="37"/>
      <c r="G35" s="37"/>
      <c r="H35" s="37"/>
      <c r="I35" s="37"/>
      <c r="K35" s="37"/>
      <c r="L35" s="37"/>
      <c r="M35" s="37"/>
      <c r="N35" s="37"/>
      <c r="O35" s="37"/>
      <c r="P35" s="37"/>
      <c r="Q35" s="37"/>
      <c r="R35" s="37"/>
    </row>
    <row r="36" spans="1:18">
      <c r="K36" s="39"/>
      <c r="L36" s="37"/>
      <c r="M36" s="37"/>
      <c r="N36" s="37"/>
      <c r="O36" s="37"/>
      <c r="P36" s="37"/>
      <c r="Q36" s="37"/>
      <c r="R36" s="37"/>
    </row>
    <row r="37" spans="1:18">
      <c r="J37" s="37"/>
      <c r="K37" s="37"/>
    </row>
    <row r="38" spans="1:18">
      <c r="K38" s="3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6"/>
  <sheetViews>
    <sheetView tabSelected="1" topLeftCell="A12" zoomScaleNormal="100" workbookViewId="0">
      <selection activeCell="B18" sqref="B18"/>
    </sheetView>
  </sheetViews>
  <sheetFormatPr defaultColWidth="11.40625" defaultRowHeight="13"/>
  <cols>
    <col min="1" max="1" width="19.7265625" style="4" customWidth="1"/>
    <col min="2" max="2" width="16.54296875" style="4" customWidth="1"/>
    <col min="3" max="3" width="42.54296875" style="4" customWidth="1"/>
    <col min="4" max="4" width="16.86328125" style="4" bestFit="1" customWidth="1"/>
    <col min="5" max="9" width="11.40625" style="4"/>
    <col min="10" max="10" width="12.54296875" style="4" bestFit="1" customWidth="1"/>
    <col min="11" max="20" width="11.40625" style="4"/>
    <col min="21" max="21" width="12" style="4" bestFit="1" customWidth="1"/>
    <col min="22" max="22" width="12" style="4" customWidth="1"/>
    <col min="23" max="26" width="11.40625" style="4"/>
    <col min="27" max="27" width="13" style="4" bestFit="1" customWidth="1"/>
    <col min="28" max="16384" width="11.40625" style="4"/>
  </cols>
  <sheetData>
    <row r="1" spans="1:38" ht="23">
      <c r="A1" s="21" t="s">
        <v>73</v>
      </c>
    </row>
    <row r="3" spans="1:38">
      <c r="D3" s="23" t="s">
        <v>0</v>
      </c>
      <c r="F3" s="23"/>
      <c r="G3" s="23"/>
      <c r="J3" s="23"/>
    </row>
    <row r="4" spans="1:38" ht="26">
      <c r="A4" s="1" t="s">
        <v>1</v>
      </c>
      <c r="B4" s="1" t="s">
        <v>3</v>
      </c>
      <c r="C4" s="1" t="s">
        <v>60</v>
      </c>
      <c r="D4" s="1" t="s">
        <v>4</v>
      </c>
      <c r="E4" s="1" t="s">
        <v>385</v>
      </c>
      <c r="F4" s="20" t="s">
        <v>7</v>
      </c>
      <c r="G4" s="60" t="s">
        <v>501</v>
      </c>
      <c r="H4" s="60" t="s">
        <v>502</v>
      </c>
      <c r="I4" s="60" t="s">
        <v>503</v>
      </c>
      <c r="J4" s="60" t="s">
        <v>494</v>
      </c>
      <c r="K4" s="60" t="s">
        <v>495</v>
      </c>
      <c r="L4" s="60" t="s">
        <v>496</v>
      </c>
      <c r="M4" s="60" t="s">
        <v>508</v>
      </c>
      <c r="N4" s="60" t="s">
        <v>509</v>
      </c>
      <c r="O4" s="60" t="s">
        <v>510</v>
      </c>
      <c r="P4" s="60" t="s">
        <v>276</v>
      </c>
      <c r="Q4" s="60" t="s">
        <v>497</v>
      </c>
      <c r="R4" s="60" t="s">
        <v>498</v>
      </c>
      <c r="S4" s="60" t="s">
        <v>61</v>
      </c>
      <c r="T4" s="60" t="s">
        <v>504</v>
      </c>
      <c r="U4" s="60" t="s">
        <v>505</v>
      </c>
      <c r="V4" s="60" t="s">
        <v>499</v>
      </c>
      <c r="W4" s="60" t="s">
        <v>366</v>
      </c>
      <c r="X4" s="60" t="s">
        <v>349</v>
      </c>
      <c r="Y4" s="20" t="s">
        <v>57</v>
      </c>
      <c r="Z4" s="196" t="s">
        <v>507</v>
      </c>
      <c r="AA4" s="196" t="s">
        <v>373</v>
      </c>
      <c r="AB4" s="196" t="s">
        <v>374</v>
      </c>
      <c r="AC4" s="196" t="s">
        <v>375</v>
      </c>
      <c r="AD4" s="196" t="s">
        <v>376</v>
      </c>
      <c r="AE4" s="196" t="s">
        <v>377</v>
      </c>
      <c r="AF4" s="196" t="s">
        <v>378</v>
      </c>
      <c r="AG4" s="196" t="s">
        <v>379</v>
      </c>
      <c r="AH4" s="196" t="s">
        <v>380</v>
      </c>
      <c r="AI4" s="196" t="s">
        <v>381</v>
      </c>
      <c r="AJ4" s="196" t="s">
        <v>382</v>
      </c>
      <c r="AK4" s="196" t="s">
        <v>383</v>
      </c>
      <c r="AL4" s="196" t="s">
        <v>384</v>
      </c>
    </row>
    <row r="5" spans="1:38" ht="13.75" thickBot="1">
      <c r="A5" s="25" t="s">
        <v>27</v>
      </c>
      <c r="B5" s="25" t="s">
        <v>20</v>
      </c>
      <c r="C5" s="25" t="s">
        <v>68</v>
      </c>
      <c r="D5" s="25" t="s">
        <v>21</v>
      </c>
      <c r="E5" s="25"/>
      <c r="F5" s="26"/>
      <c r="G5" s="26" t="s">
        <v>65</v>
      </c>
      <c r="H5" s="26" t="s">
        <v>65</v>
      </c>
      <c r="I5" s="26" t="s">
        <v>65</v>
      </c>
      <c r="J5" s="26" t="s">
        <v>67</v>
      </c>
      <c r="K5" s="26" t="s">
        <v>67</v>
      </c>
      <c r="L5" s="26" t="s">
        <v>67</v>
      </c>
      <c r="M5" s="26"/>
      <c r="N5" s="26"/>
      <c r="O5" s="26"/>
      <c r="P5" s="26" t="s">
        <v>365</v>
      </c>
      <c r="Q5" s="26"/>
      <c r="R5" s="26" t="s">
        <v>365</v>
      </c>
      <c r="S5" s="26" t="s">
        <v>365</v>
      </c>
      <c r="T5" s="26" t="s">
        <v>365</v>
      </c>
      <c r="U5" s="26" t="s">
        <v>365</v>
      </c>
      <c r="V5" s="26" t="s">
        <v>365</v>
      </c>
      <c r="W5" s="26" t="s">
        <v>365</v>
      </c>
      <c r="X5" s="26" t="s">
        <v>66</v>
      </c>
      <c r="Y5" s="26" t="s">
        <v>58</v>
      </c>
      <c r="Z5" s="26"/>
      <c r="AA5" s="26"/>
      <c r="AB5" s="248"/>
    </row>
    <row r="6" spans="1:38">
      <c r="A6" s="24" t="s">
        <v>359</v>
      </c>
      <c r="B6" s="24"/>
      <c r="D6" s="4" t="s">
        <v>511</v>
      </c>
      <c r="F6" s="62">
        <v>2020</v>
      </c>
      <c r="G6" s="10">
        <v>8.48</v>
      </c>
      <c r="H6" s="4">
        <v>11.15</v>
      </c>
      <c r="I6" s="4">
        <v>12.75</v>
      </c>
      <c r="J6" s="252">
        <v>0.78800000000000003</v>
      </c>
      <c r="K6" s="252">
        <v>0.8</v>
      </c>
      <c r="L6" s="252">
        <v>0.81200000000000006</v>
      </c>
      <c r="M6" s="10"/>
      <c r="N6" s="10"/>
      <c r="O6" s="10"/>
      <c r="P6" s="249">
        <v>443.9</v>
      </c>
      <c r="Q6" s="249">
        <v>341.2</v>
      </c>
      <c r="R6" s="249">
        <v>262.60000000000002</v>
      </c>
      <c r="S6" s="249">
        <v>262.60000000000002</v>
      </c>
      <c r="T6" s="250">
        <f>P6*1.5%</f>
        <v>6.6584999999999992</v>
      </c>
      <c r="U6" s="250">
        <f>Q6*1.5%</f>
        <v>5.1179999999999994</v>
      </c>
      <c r="V6" s="250">
        <f>R6*1.5%</f>
        <v>3.9390000000000001</v>
      </c>
      <c r="W6" s="250">
        <f>V6</f>
        <v>3.9390000000000001</v>
      </c>
      <c r="X6" s="10"/>
      <c r="Y6" s="10">
        <v>31.536000000000001</v>
      </c>
      <c r="Z6" s="10">
        <f>2/24</f>
        <v>8.3333333333333329E-2</v>
      </c>
    </row>
    <row r="7" spans="1:38">
      <c r="A7" s="61" t="s">
        <v>360</v>
      </c>
      <c r="B7" s="61"/>
      <c r="C7" s="50"/>
      <c r="D7" s="4" t="s">
        <v>511</v>
      </c>
      <c r="F7" s="62">
        <v>2020</v>
      </c>
      <c r="G7" s="62">
        <v>10.94</v>
      </c>
      <c r="H7" s="4">
        <v>13.78</v>
      </c>
      <c r="I7" s="4">
        <v>17.36</v>
      </c>
      <c r="J7" s="252">
        <v>0.90700000000000003</v>
      </c>
      <c r="K7" s="252">
        <v>0.91300000000000003</v>
      </c>
      <c r="L7" s="252">
        <v>0.91900000000000004</v>
      </c>
      <c r="M7" s="63"/>
      <c r="N7" s="63"/>
      <c r="O7" s="63"/>
      <c r="P7" s="249">
        <v>617</v>
      </c>
      <c r="Q7" s="249">
        <v>443.7</v>
      </c>
      <c r="R7" s="249">
        <v>319.10000000000002</v>
      </c>
      <c r="S7" s="249">
        <v>319.10000000000002</v>
      </c>
      <c r="T7" s="250">
        <f t="shared" ref="T7:V15" si="0">P7*1.5%</f>
        <v>9.254999999999999</v>
      </c>
      <c r="U7" s="250">
        <f t="shared" si="0"/>
        <v>6.6555</v>
      </c>
      <c r="V7" s="250">
        <f t="shared" si="0"/>
        <v>4.7865000000000002</v>
      </c>
      <c r="W7" s="250">
        <f t="shared" ref="W7:W15" si="1">V7</f>
        <v>4.7865000000000002</v>
      </c>
      <c r="X7" s="62"/>
      <c r="Y7" s="10">
        <v>31.536000000000001</v>
      </c>
      <c r="Z7" s="10">
        <f t="shared" ref="Z7:Z8" si="2">2/24</f>
        <v>8.3333333333333329E-2</v>
      </c>
      <c r="AA7" s="10"/>
      <c r="AB7" s="10"/>
    </row>
    <row r="8" spans="1:38">
      <c r="A8" s="24" t="s">
        <v>361</v>
      </c>
      <c r="B8" s="24"/>
      <c r="C8" s="50"/>
      <c r="D8" s="4" t="s">
        <v>511</v>
      </c>
      <c r="F8" s="62">
        <v>2020</v>
      </c>
      <c r="G8" s="10">
        <v>15.35</v>
      </c>
      <c r="H8" s="4">
        <v>17.79</v>
      </c>
      <c r="I8" s="4">
        <v>20.63</v>
      </c>
      <c r="J8" s="252">
        <v>0.80800000000000005</v>
      </c>
      <c r="K8" s="252">
        <v>0.81699999999999995</v>
      </c>
      <c r="L8" s="252">
        <v>0.82699999999999996</v>
      </c>
      <c r="M8" s="63"/>
      <c r="N8" s="63"/>
      <c r="O8" s="63"/>
      <c r="P8" s="249">
        <v>542.20000000000005</v>
      </c>
      <c r="Q8" s="249">
        <v>391.6</v>
      </c>
      <c r="R8" s="249">
        <v>282.89999999999998</v>
      </c>
      <c r="S8" s="249">
        <v>282.89999999999998</v>
      </c>
      <c r="T8" s="250">
        <f t="shared" si="0"/>
        <v>8.1330000000000009</v>
      </c>
      <c r="U8" s="250">
        <f t="shared" si="0"/>
        <v>5.8740000000000006</v>
      </c>
      <c r="V8" s="250">
        <f t="shared" si="0"/>
        <v>4.2434999999999992</v>
      </c>
      <c r="W8" s="250">
        <f t="shared" si="1"/>
        <v>4.2434999999999992</v>
      </c>
      <c r="X8" s="10"/>
      <c r="Y8" s="10">
        <v>31.536000000000001</v>
      </c>
      <c r="Z8" s="10">
        <f t="shared" si="2"/>
        <v>8.3333333333333329E-2</v>
      </c>
      <c r="AA8" s="10"/>
      <c r="AB8" s="10"/>
    </row>
    <row r="9" spans="1:38">
      <c r="A9" s="61" t="s">
        <v>362</v>
      </c>
      <c r="B9" s="61"/>
      <c r="C9" s="50"/>
      <c r="D9" s="4" t="s">
        <v>512</v>
      </c>
      <c r="F9" s="62">
        <v>2020</v>
      </c>
      <c r="G9" s="62">
        <v>5.68</v>
      </c>
      <c r="H9" s="4">
        <v>7.47</v>
      </c>
      <c r="I9" s="4">
        <v>9.82</v>
      </c>
      <c r="J9" s="252">
        <v>0.81299999999999994</v>
      </c>
      <c r="K9" s="252">
        <v>0.82499999999999996</v>
      </c>
      <c r="L9" s="252">
        <v>0.83799999999999997</v>
      </c>
      <c r="M9" s="63"/>
      <c r="N9" s="63"/>
      <c r="O9" s="63"/>
      <c r="P9" s="249">
        <v>508.2</v>
      </c>
      <c r="Q9" s="249">
        <v>396.6</v>
      </c>
      <c r="R9" s="249">
        <v>309.5</v>
      </c>
      <c r="S9" s="249">
        <f>R9</f>
        <v>309.5</v>
      </c>
      <c r="T9" s="250">
        <f t="shared" si="0"/>
        <v>7.6229999999999993</v>
      </c>
      <c r="U9" s="250">
        <f t="shared" si="0"/>
        <v>5.9489999999999998</v>
      </c>
      <c r="V9" s="250">
        <f t="shared" si="0"/>
        <v>4.6425000000000001</v>
      </c>
      <c r="W9" s="250">
        <f t="shared" si="1"/>
        <v>4.6425000000000001</v>
      </c>
      <c r="X9" s="62"/>
      <c r="Y9" s="10">
        <v>31.536000000000001</v>
      </c>
      <c r="Z9" s="10">
        <f>2.5/24</f>
        <v>0.10416666666666667</v>
      </c>
      <c r="AA9" s="10"/>
      <c r="AB9" s="10"/>
    </row>
    <row r="10" spans="1:38">
      <c r="A10" s="24" t="s">
        <v>363</v>
      </c>
      <c r="B10" s="24"/>
      <c r="C10" s="76"/>
      <c r="D10" s="4" t="s">
        <v>512</v>
      </c>
      <c r="F10" s="62">
        <v>2020</v>
      </c>
      <c r="G10" s="10">
        <v>7.32</v>
      </c>
      <c r="H10" s="4">
        <v>9.23</v>
      </c>
      <c r="I10" s="4">
        <v>11.63</v>
      </c>
      <c r="J10" s="252">
        <v>0.93600000000000005</v>
      </c>
      <c r="K10" s="252">
        <v>0.94199999999999995</v>
      </c>
      <c r="L10" s="252">
        <v>0.94799999999999995</v>
      </c>
      <c r="M10" s="9"/>
      <c r="N10" s="9"/>
      <c r="O10" s="9"/>
      <c r="P10" s="249">
        <v>724.6</v>
      </c>
      <c r="Q10" s="249">
        <v>524.79999999999995</v>
      </c>
      <c r="R10" s="249">
        <v>380.2</v>
      </c>
      <c r="S10" s="249">
        <f t="shared" ref="S10:S11" si="3">R10</f>
        <v>380.2</v>
      </c>
      <c r="T10" s="250">
        <f t="shared" si="0"/>
        <v>10.869</v>
      </c>
      <c r="U10" s="250">
        <f t="shared" si="0"/>
        <v>7.871999999999999</v>
      </c>
      <c r="V10" s="250">
        <f t="shared" si="0"/>
        <v>5.7029999999999994</v>
      </c>
      <c r="W10" s="250">
        <f t="shared" si="1"/>
        <v>5.7029999999999994</v>
      </c>
      <c r="X10" s="10"/>
      <c r="Y10" s="10">
        <v>31.536000000000001</v>
      </c>
      <c r="Z10" s="10">
        <f t="shared" ref="Z10:Z11" si="4">2.5/24</f>
        <v>0.10416666666666667</v>
      </c>
      <c r="AA10" s="10"/>
      <c r="AB10" s="10"/>
    </row>
    <row r="11" spans="1:38">
      <c r="A11" s="61" t="s">
        <v>364</v>
      </c>
      <c r="B11" s="61"/>
      <c r="C11" s="76"/>
      <c r="D11" s="4" t="s">
        <v>512</v>
      </c>
      <c r="F11" s="62">
        <v>2020</v>
      </c>
      <c r="G11" s="62">
        <v>10.28</v>
      </c>
      <c r="H11" s="4">
        <v>11.92</v>
      </c>
      <c r="I11" s="4">
        <v>13.81</v>
      </c>
      <c r="J11" s="253">
        <v>0.83299999999999996</v>
      </c>
      <c r="K11" s="253">
        <v>0.84299999999999997</v>
      </c>
      <c r="L11" s="253">
        <v>0.85299999999999998</v>
      </c>
      <c r="M11" s="63"/>
      <c r="N11" s="63"/>
      <c r="O11" s="63"/>
      <c r="P11" s="249">
        <v>631.1</v>
      </c>
      <c r="Q11" s="249">
        <v>459.6</v>
      </c>
      <c r="R11" s="249">
        <v>334.9</v>
      </c>
      <c r="S11" s="249">
        <f t="shared" si="3"/>
        <v>334.9</v>
      </c>
      <c r="T11" s="250">
        <f t="shared" si="0"/>
        <v>9.4664999999999999</v>
      </c>
      <c r="U11" s="250">
        <f t="shared" si="0"/>
        <v>6.8940000000000001</v>
      </c>
      <c r="V11" s="250">
        <f t="shared" si="0"/>
        <v>5.0234999999999994</v>
      </c>
      <c r="W11" s="250">
        <f t="shared" si="1"/>
        <v>5.0234999999999994</v>
      </c>
      <c r="X11" s="62"/>
      <c r="Y11" s="10">
        <v>31.536000000000001</v>
      </c>
      <c r="Z11" s="10">
        <f t="shared" si="4"/>
        <v>0.10416666666666667</v>
      </c>
      <c r="AA11" s="10"/>
      <c r="AB11" s="10"/>
    </row>
    <row r="12" spans="1:38">
      <c r="A12" s="61"/>
      <c r="B12" s="61"/>
      <c r="C12" s="76"/>
      <c r="D12" s="61"/>
      <c r="E12" s="61"/>
      <c r="F12" s="62"/>
      <c r="G12" s="62"/>
      <c r="J12" s="253"/>
      <c r="K12" s="253"/>
      <c r="L12" s="253"/>
      <c r="M12" s="385"/>
      <c r="N12" s="385"/>
      <c r="O12" s="385"/>
      <c r="P12" s="249"/>
      <c r="Q12" s="249"/>
      <c r="R12" s="249"/>
      <c r="S12" s="249"/>
      <c r="T12" s="250"/>
      <c r="U12" s="250"/>
      <c r="V12" s="250"/>
      <c r="W12" s="250"/>
      <c r="X12" s="62"/>
      <c r="Y12" s="10"/>
      <c r="Z12" s="10"/>
      <c r="AA12" s="10"/>
      <c r="AB12" s="10"/>
    </row>
    <row r="13" spans="1:38">
      <c r="A13" s="61"/>
      <c r="B13" s="61"/>
      <c r="C13" s="76"/>
      <c r="D13" s="61"/>
      <c r="E13" s="61"/>
      <c r="F13" s="62"/>
      <c r="G13" s="62"/>
      <c r="J13" s="253"/>
      <c r="K13" s="253"/>
      <c r="L13" s="253"/>
      <c r="M13" s="63"/>
      <c r="N13" s="63"/>
      <c r="O13" s="63"/>
      <c r="P13" s="249"/>
      <c r="Q13" s="249"/>
      <c r="R13" s="249"/>
      <c r="S13" s="249"/>
      <c r="T13" s="250"/>
      <c r="U13" s="250"/>
      <c r="V13" s="250"/>
      <c r="W13" s="250"/>
      <c r="X13" s="62"/>
      <c r="Y13" s="10"/>
      <c r="Z13" s="10"/>
      <c r="AA13" s="10"/>
      <c r="AB13" s="10"/>
    </row>
    <row r="14" spans="1:38">
      <c r="A14" s="67" t="s">
        <v>371</v>
      </c>
      <c r="B14" s="47"/>
      <c r="C14" s="47"/>
      <c r="D14" s="47" t="s">
        <v>69</v>
      </c>
      <c r="E14" s="47"/>
      <c r="F14" s="62">
        <v>2020</v>
      </c>
      <c r="G14" s="66">
        <v>30</v>
      </c>
      <c r="J14" s="113">
        <f>J6</f>
        <v>0.78800000000000003</v>
      </c>
      <c r="K14" s="113">
        <f>K6</f>
        <v>0.8</v>
      </c>
      <c r="L14" s="113">
        <f>L6</f>
        <v>0.81200000000000006</v>
      </c>
      <c r="M14" s="113"/>
      <c r="N14" s="113"/>
      <c r="O14" s="113"/>
      <c r="P14" s="68">
        <f>(804.15+P6*(30/G6)*0.99)</f>
        <v>2358.8469339622638</v>
      </c>
      <c r="Q14" s="68"/>
      <c r="R14" s="68">
        <f>(550.13+R6*(30/G6))*0.99</f>
        <v>1464.3480396226416</v>
      </c>
      <c r="S14" s="68">
        <f>(365.95+S6*(30/J6))*0.99</f>
        <v>10259.777809644673</v>
      </c>
      <c r="T14" s="250">
        <f t="shared" si="0"/>
        <v>35.382704009433958</v>
      </c>
      <c r="V14" s="250">
        <f t="shared" ref="V14:V15" si="5">R14*1.5%</f>
        <v>21.965220594339623</v>
      </c>
      <c r="W14" s="250">
        <f t="shared" si="1"/>
        <v>21.965220594339623</v>
      </c>
      <c r="X14" s="66"/>
      <c r="Y14" s="172">
        <v>31.536000000000001</v>
      </c>
      <c r="Z14" s="255"/>
      <c r="AA14">
        <v>0.35158436160629269</v>
      </c>
      <c r="AB14">
        <v>0.4229579945789072</v>
      </c>
      <c r="AC14">
        <v>0.47024408364841647</v>
      </c>
      <c r="AD14">
        <v>0.41399058579140963</v>
      </c>
      <c r="AE14">
        <v>0.34480271297193521</v>
      </c>
      <c r="AF14">
        <v>0.53089238602550193</v>
      </c>
      <c r="AG14">
        <v>0.25753554487660935</v>
      </c>
      <c r="AH14">
        <v>0.43828255959988205</v>
      </c>
      <c r="AI14">
        <v>0.43062027708939465</v>
      </c>
      <c r="AJ14">
        <v>0.23292463956416889</v>
      </c>
      <c r="AK14">
        <v>0.63443699186836078</v>
      </c>
      <c r="AL14">
        <v>0.58999575330753351</v>
      </c>
    </row>
    <row r="15" spans="1:38">
      <c r="A15" s="67" t="s">
        <v>372</v>
      </c>
      <c r="B15" s="47"/>
      <c r="C15" s="47"/>
      <c r="D15" s="67" t="s">
        <v>75</v>
      </c>
      <c r="E15" s="67"/>
      <c r="F15" s="251">
        <v>2020</v>
      </c>
      <c r="G15" s="66">
        <v>30</v>
      </c>
      <c r="J15" s="113">
        <f>J9</f>
        <v>0.81299999999999994</v>
      </c>
      <c r="K15" s="113">
        <f t="shared" ref="K15:L15" si="6">K9</f>
        <v>0.82499999999999996</v>
      </c>
      <c r="L15" s="113">
        <f t="shared" si="6"/>
        <v>0.83799999999999997</v>
      </c>
      <c r="M15" s="113"/>
      <c r="N15" s="113"/>
      <c r="O15" s="113"/>
      <c r="P15" s="68">
        <f>(594.15+P9*(30/G9))*0.99</f>
        <v>3245.5218802816903</v>
      </c>
      <c r="Q15" s="68"/>
      <c r="R15" s="68">
        <f>(416.11+R9*(30/G9))*0.99</f>
        <v>2030.2851676056341</v>
      </c>
      <c r="S15" s="68">
        <f>(285.76+S9*(30/J9))*0.99</f>
        <v>11589.359964575646</v>
      </c>
      <c r="T15" s="250">
        <f t="shared" si="0"/>
        <v>48.682828204225352</v>
      </c>
      <c r="V15" s="250">
        <f t="shared" si="5"/>
        <v>30.454277514084509</v>
      </c>
      <c r="W15" s="250">
        <f t="shared" si="1"/>
        <v>30.454277514084509</v>
      </c>
      <c r="X15" s="66"/>
      <c r="Y15" s="172">
        <v>31.536000000000001</v>
      </c>
      <c r="Z15" s="255"/>
      <c r="AA15">
        <v>0.38703586351604258</v>
      </c>
      <c r="AB15">
        <v>0.4229579945789072</v>
      </c>
      <c r="AC15">
        <v>0.51766046745270689</v>
      </c>
      <c r="AD15">
        <v>0.45573472929014008</v>
      </c>
      <c r="AE15">
        <v>0.34480271297193521</v>
      </c>
      <c r="AF15">
        <v>0.5844241539092242</v>
      </c>
      <c r="AG15">
        <v>0.28350377002550115</v>
      </c>
      <c r="AH15">
        <v>0.43828255959988205</v>
      </c>
      <c r="AI15">
        <v>0.43062027708939465</v>
      </c>
      <c r="AJ15">
        <v>0.25641125957937821</v>
      </c>
      <c r="AK15">
        <v>0.63443699186836078</v>
      </c>
      <c r="AL15">
        <v>0.58999575330753351</v>
      </c>
    </row>
    <row r="16" spans="1:38" ht="14.25" customHeight="1"/>
    <row r="17" spans="1:32" ht="14.25" customHeight="1"/>
    <row r="18" spans="1:32" ht="14.25" customHeight="1">
      <c r="A18" s="353" t="s">
        <v>9</v>
      </c>
      <c r="B18" s="353"/>
      <c r="C18" s="205"/>
      <c r="D18" s="205"/>
      <c r="E18" s="205"/>
      <c r="F18" s="205"/>
      <c r="G18" s="205"/>
      <c r="H18" s="205"/>
    </row>
    <row r="19" spans="1:32" ht="14.25" customHeight="1">
      <c r="A19" s="206" t="s">
        <v>8</v>
      </c>
      <c r="B19" s="206" t="s">
        <v>1</v>
      </c>
      <c r="C19" s="206" t="s">
        <v>2</v>
      </c>
      <c r="D19" s="206" t="s">
        <v>10</v>
      </c>
      <c r="E19" s="206" t="s">
        <v>11</v>
      </c>
      <c r="F19" s="206" t="s">
        <v>12</v>
      </c>
      <c r="G19" s="206" t="s">
        <v>13</v>
      </c>
      <c r="H19" s="206" t="s">
        <v>14</v>
      </c>
      <c r="V19" s="254"/>
    </row>
    <row r="20" spans="1:32" ht="14.25" customHeight="1" thickBot="1">
      <c r="A20" s="207" t="s">
        <v>214</v>
      </c>
      <c r="B20" s="207" t="s">
        <v>15</v>
      </c>
      <c r="C20" s="207" t="s">
        <v>16</v>
      </c>
      <c r="D20" s="207" t="s">
        <v>17</v>
      </c>
      <c r="E20" s="207" t="s">
        <v>18</v>
      </c>
      <c r="F20" s="207" t="s">
        <v>29</v>
      </c>
      <c r="G20" s="207" t="s">
        <v>28</v>
      </c>
      <c r="H20" s="207" t="s">
        <v>19</v>
      </c>
      <c r="V20" s="254"/>
    </row>
    <row r="21" spans="1:32" ht="14.25" customHeight="1">
      <c r="A21" s="384" t="s">
        <v>506</v>
      </c>
      <c r="B21" s="211" t="s">
        <v>359</v>
      </c>
      <c r="C21" s="208" t="s">
        <v>161</v>
      </c>
      <c r="D21" s="205" t="s">
        <v>24</v>
      </c>
      <c r="E21" s="205" t="s">
        <v>56</v>
      </c>
      <c r="F21" s="205" t="s">
        <v>25</v>
      </c>
      <c r="G21" s="205"/>
      <c r="H21" s="211"/>
    </row>
    <row r="22" spans="1:32" ht="14.25" customHeight="1">
      <c r="A22" s="212"/>
      <c r="B22" s="209" t="s">
        <v>360</v>
      </c>
      <c r="C22" s="208" t="s">
        <v>162</v>
      </c>
      <c r="D22" s="205" t="s">
        <v>24</v>
      </c>
      <c r="E22" s="205" t="s">
        <v>56</v>
      </c>
      <c r="F22" s="205" t="s">
        <v>25</v>
      </c>
      <c r="G22" s="205"/>
      <c r="H22" s="211"/>
      <c r="U22" s="254"/>
      <c r="V22" s="254"/>
      <c r="W22" s="254"/>
      <c r="X22" s="254"/>
      <c r="Y22" s="254"/>
      <c r="Z22" s="254"/>
      <c r="AA22" s="254"/>
      <c r="AB22" s="254"/>
      <c r="AC22" s="254"/>
      <c r="AD22" s="254"/>
      <c r="AE22" s="254"/>
      <c r="AF22" s="254"/>
    </row>
    <row r="23" spans="1:32" ht="14.25" customHeight="1">
      <c r="A23" s="212"/>
      <c r="B23" s="209" t="s">
        <v>361</v>
      </c>
      <c r="C23" s="208" t="s">
        <v>163</v>
      </c>
      <c r="D23" s="205" t="s">
        <v>24</v>
      </c>
      <c r="E23" s="205" t="s">
        <v>56</v>
      </c>
      <c r="F23" s="205" t="s">
        <v>25</v>
      </c>
      <c r="G23" s="205"/>
      <c r="H23" s="211"/>
      <c r="V23" s="254"/>
    </row>
    <row r="24" spans="1:32" ht="14.25" customHeight="1">
      <c r="A24" s="215"/>
      <c r="B24" s="211" t="s">
        <v>362</v>
      </c>
      <c r="C24" s="208" t="s">
        <v>164</v>
      </c>
      <c r="D24" s="205" t="s">
        <v>24</v>
      </c>
      <c r="E24" s="205" t="s">
        <v>56</v>
      </c>
      <c r="F24" s="205" t="s">
        <v>25</v>
      </c>
      <c r="G24" s="205"/>
      <c r="H24" s="211"/>
      <c r="V24" s="254"/>
    </row>
    <row r="25" spans="1:32" ht="14.25" customHeight="1">
      <c r="A25" s="215"/>
      <c r="B25" s="209" t="s">
        <v>363</v>
      </c>
      <c r="C25" s="208" t="s">
        <v>165</v>
      </c>
      <c r="D25" s="205" t="s">
        <v>24</v>
      </c>
      <c r="E25" s="205" t="s">
        <v>56</v>
      </c>
      <c r="F25" s="205" t="s">
        <v>25</v>
      </c>
      <c r="G25" s="205"/>
      <c r="H25" s="211"/>
      <c r="V25" s="254"/>
    </row>
    <row r="26" spans="1:32" ht="14.25" customHeight="1">
      <c r="A26" s="216"/>
      <c r="B26" s="217" t="s">
        <v>364</v>
      </c>
      <c r="C26" s="218" t="s">
        <v>166</v>
      </c>
      <c r="D26" s="219" t="s">
        <v>24</v>
      </c>
      <c r="E26" s="219" t="s">
        <v>56</v>
      </c>
      <c r="F26" s="219" t="s">
        <v>25</v>
      </c>
      <c r="G26" s="219"/>
      <c r="H26" s="220"/>
      <c r="V26" s="254"/>
    </row>
    <row r="27" spans="1:32" ht="14.25" customHeight="1">
      <c r="A27" s="215"/>
      <c r="B27" s="217"/>
      <c r="C27" s="218"/>
      <c r="D27" s="219"/>
      <c r="E27" s="219"/>
      <c r="F27" s="219"/>
      <c r="G27" s="219"/>
      <c r="H27" s="220"/>
      <c r="V27" s="254"/>
    </row>
    <row r="28" spans="1:32" ht="14.25" customHeight="1">
      <c r="A28" s="215"/>
      <c r="B28" s="217"/>
      <c r="C28" s="218"/>
      <c r="D28" s="219"/>
      <c r="E28" s="219"/>
      <c r="F28" s="219"/>
      <c r="G28" s="219"/>
      <c r="H28" s="220"/>
      <c r="V28" s="254"/>
    </row>
    <row r="29" spans="1:32" ht="14.25" customHeight="1">
      <c r="A29" s="384" t="s">
        <v>506</v>
      </c>
      <c r="B29" s="221" t="str">
        <f>A14</f>
        <v>EUPVSOLRS01</v>
      </c>
      <c r="C29" s="221" t="s">
        <v>369</v>
      </c>
      <c r="D29" s="222" t="s">
        <v>24</v>
      </c>
      <c r="E29" s="222" t="s">
        <v>56</v>
      </c>
      <c r="F29" s="222" t="s">
        <v>25</v>
      </c>
      <c r="G29" s="213"/>
      <c r="H29" s="222"/>
      <c r="V29" s="254"/>
    </row>
    <row r="30" spans="1:32" ht="14.25" customHeight="1">
      <c r="B30" s="221" t="str">
        <f>A15</f>
        <v>EUPVSOLRS02</v>
      </c>
      <c r="C30" s="221" t="s">
        <v>370</v>
      </c>
      <c r="D30" s="222" t="s">
        <v>24</v>
      </c>
      <c r="E30" s="222" t="s">
        <v>56</v>
      </c>
      <c r="F30" s="222" t="s">
        <v>25</v>
      </c>
      <c r="V30" s="254"/>
    </row>
    <row r="31" spans="1:32" ht="14.25" customHeight="1">
      <c r="V31" s="254"/>
    </row>
    <row r="32" spans="1:32" ht="14.25" customHeight="1">
      <c r="V32" s="254"/>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sheetData>
  <phoneticPr fontId="123" type="noConversion"/>
  <pageMargins left="0.7" right="0.7" top="0.75" bottom="0.75" header="0.3" footer="0.3"/>
  <pageSetup orientation="portrait" horizont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topLeftCell="A5" workbookViewId="0">
      <selection activeCell="A22" sqref="A22"/>
    </sheetView>
  </sheetViews>
  <sheetFormatPr defaultColWidth="11.40625" defaultRowHeight="13"/>
  <cols>
    <col min="1" max="1" width="14.86328125" style="4" customWidth="1"/>
    <col min="2" max="2" width="11.40625" style="4"/>
    <col min="3" max="3" width="23.26953125" style="4" customWidth="1"/>
    <col min="4" max="7" width="11.40625" style="4"/>
    <col min="8" max="8" width="14.7265625" style="4" customWidth="1"/>
    <col min="9" max="16384" width="11.40625" style="4"/>
  </cols>
  <sheetData>
    <row r="1" spans="1:12" ht="23">
      <c r="A1" s="21" t="s">
        <v>78</v>
      </c>
    </row>
    <row r="2" spans="1:12" ht="15.5">
      <c r="A2" s="22"/>
    </row>
    <row r="3" spans="1:12">
      <c r="C3" s="23" t="s">
        <v>0</v>
      </c>
      <c r="D3" s="23"/>
      <c r="E3" s="23"/>
      <c r="F3" s="23"/>
      <c r="G3" s="24"/>
    </row>
    <row r="4" spans="1:12" ht="26">
      <c r="A4" s="1" t="s">
        <v>1</v>
      </c>
      <c r="B4" s="1" t="s">
        <v>3</v>
      </c>
      <c r="C4" s="1" t="s">
        <v>4</v>
      </c>
      <c r="D4" s="20" t="s">
        <v>7</v>
      </c>
      <c r="E4" s="20" t="s">
        <v>63</v>
      </c>
      <c r="F4" s="20" t="s">
        <v>62</v>
      </c>
      <c r="G4" s="60" t="s">
        <v>347</v>
      </c>
      <c r="H4" s="20" t="s">
        <v>61</v>
      </c>
      <c r="I4" s="60" t="s">
        <v>348</v>
      </c>
      <c r="J4" s="60" t="s">
        <v>349</v>
      </c>
      <c r="K4" s="20" t="s">
        <v>57</v>
      </c>
      <c r="L4" s="20" t="s">
        <v>79</v>
      </c>
    </row>
    <row r="5" spans="1:12" ht="26.75" thickBot="1">
      <c r="A5" s="25" t="s">
        <v>27</v>
      </c>
      <c r="B5" s="25" t="s">
        <v>20</v>
      </c>
      <c r="C5" s="25" t="s">
        <v>21</v>
      </c>
      <c r="D5" s="26"/>
      <c r="E5" s="26" t="s">
        <v>65</v>
      </c>
      <c r="F5" s="26" t="s">
        <v>67</v>
      </c>
      <c r="G5" s="26" t="s">
        <v>66</v>
      </c>
      <c r="H5" s="26" t="s">
        <v>66</v>
      </c>
      <c r="I5" s="26" t="s">
        <v>280</v>
      </c>
      <c r="J5" s="26" t="s">
        <v>66</v>
      </c>
      <c r="K5" s="26"/>
      <c r="L5" s="26"/>
    </row>
    <row r="6" spans="1:12">
      <c r="A6" s="4" t="str">
        <f>B15</f>
        <v>STGHTH01</v>
      </c>
      <c r="B6" s="24" t="s">
        <v>72</v>
      </c>
      <c r="C6" s="24" t="str">
        <f>B6</f>
        <v>HETHTH</v>
      </c>
      <c r="D6" s="62">
        <v>2030</v>
      </c>
      <c r="E6" s="10">
        <f>Input_DATA!E18</f>
        <v>30</v>
      </c>
      <c r="F6" s="31">
        <f>Input_DATA!D18</f>
        <v>0.7</v>
      </c>
      <c r="G6" s="9">
        <f>Input_DATA!I18</f>
        <v>769</v>
      </c>
      <c r="H6" s="9">
        <f>Input_DATA!K18</f>
        <v>128</v>
      </c>
      <c r="I6" s="32">
        <f>Input_DATA!L18</f>
        <v>15.4</v>
      </c>
      <c r="J6" s="10"/>
      <c r="K6" s="30">
        <v>1</v>
      </c>
    </row>
    <row r="7" spans="1:12">
      <c r="A7" s="4" t="str">
        <f>B16</f>
        <v>STGHTH02</v>
      </c>
      <c r="B7" s="50" t="s">
        <v>72</v>
      </c>
      <c r="C7" s="50" t="str">
        <f>B7</f>
        <v>HETHTH</v>
      </c>
      <c r="D7" s="62">
        <v>2030</v>
      </c>
      <c r="E7" s="10">
        <f>Input_DATA!E19</f>
        <v>20</v>
      </c>
      <c r="F7" s="31">
        <f>Input_DATA!D19</f>
        <v>0.7</v>
      </c>
      <c r="G7" s="9">
        <f>Input_DATA!I19</f>
        <v>2562</v>
      </c>
      <c r="H7" s="9"/>
      <c r="I7" s="32">
        <f>Input_DATA!L19</f>
        <v>51.2</v>
      </c>
      <c r="J7" s="10"/>
      <c r="K7" s="30">
        <v>1</v>
      </c>
    </row>
    <row r="8" spans="1:12">
      <c r="K8" s="95"/>
      <c r="L8" s="10"/>
    </row>
    <row r="9" spans="1:12">
      <c r="C9" s="50"/>
      <c r="L9" s="10"/>
    </row>
    <row r="12" spans="1:12">
      <c r="A12" s="204" t="s">
        <v>9</v>
      </c>
      <c r="B12" s="204"/>
      <c r="C12" s="205"/>
      <c r="D12" s="205"/>
      <c r="E12" s="205"/>
      <c r="F12" s="205"/>
      <c r="G12" s="205"/>
      <c r="H12" s="205"/>
    </row>
    <row r="13" spans="1:12">
      <c r="A13" s="206" t="s">
        <v>8</v>
      </c>
      <c r="B13" s="206" t="s">
        <v>1</v>
      </c>
      <c r="C13" s="206" t="s">
        <v>2</v>
      </c>
      <c r="D13" s="206" t="s">
        <v>10</v>
      </c>
      <c r="E13" s="206" t="s">
        <v>11</v>
      </c>
      <c r="F13" s="206" t="s">
        <v>12</v>
      </c>
      <c r="G13" s="206" t="s">
        <v>13</v>
      </c>
      <c r="H13" s="206" t="s">
        <v>14</v>
      </c>
    </row>
    <row r="14" spans="1:12" ht="39.75" thickBot="1">
      <c r="A14" s="207" t="s">
        <v>214</v>
      </c>
      <c r="B14" s="207" t="s">
        <v>15</v>
      </c>
      <c r="C14" s="207" t="s">
        <v>16</v>
      </c>
      <c r="D14" s="207" t="s">
        <v>17</v>
      </c>
      <c r="E14" s="207" t="s">
        <v>18</v>
      </c>
      <c r="F14" s="207" t="s">
        <v>29</v>
      </c>
      <c r="G14" s="207" t="s">
        <v>28</v>
      </c>
      <c r="H14" s="207" t="s">
        <v>19</v>
      </c>
    </row>
    <row r="15" spans="1:12">
      <c r="A15" s="208" t="s">
        <v>358</v>
      </c>
      <c r="B15" s="211" t="s">
        <v>70</v>
      </c>
      <c r="C15" s="208" t="s">
        <v>281</v>
      </c>
      <c r="D15" s="205" t="s">
        <v>24</v>
      </c>
      <c r="E15" s="209" t="s">
        <v>283</v>
      </c>
      <c r="F15" s="205" t="s">
        <v>277</v>
      </c>
      <c r="G15" s="205"/>
      <c r="H15" s="211"/>
    </row>
    <row r="16" spans="1:12">
      <c r="A16" s="212"/>
      <c r="B16" s="209" t="s">
        <v>170</v>
      </c>
      <c r="C16" s="208" t="s">
        <v>282</v>
      </c>
      <c r="D16" s="205" t="s">
        <v>24</v>
      </c>
      <c r="E16" s="209" t="s">
        <v>283</v>
      </c>
      <c r="F16" s="205" t="s">
        <v>277</v>
      </c>
      <c r="G16" s="205"/>
      <c r="H16" s="211"/>
    </row>
    <row r="17" spans="1:8">
      <c r="A17" s="33"/>
      <c r="B17" s="24"/>
      <c r="C17" s="33"/>
      <c r="E17" s="24"/>
      <c r="H17" s="24"/>
    </row>
    <row r="18" spans="1:8">
      <c r="A18" s="34"/>
      <c r="B18" s="24"/>
      <c r="C18" s="24"/>
      <c r="E18" s="24"/>
      <c r="H18" s="24"/>
    </row>
    <row r="19" spans="1:8">
      <c r="A19" s="34"/>
      <c r="B19" s="24"/>
      <c r="C19" s="24"/>
      <c r="E19" s="24"/>
      <c r="H19" s="24"/>
    </row>
    <row r="20" spans="1:8">
      <c r="A20" s="3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5"/>
  <sheetViews>
    <sheetView topLeftCell="A10" workbookViewId="0">
      <selection activeCell="C27" sqref="C27"/>
    </sheetView>
  </sheetViews>
  <sheetFormatPr defaultColWidth="11.40625" defaultRowHeight="13"/>
  <cols>
    <col min="1" max="1" width="35.7265625" customWidth="1"/>
    <col min="2" max="2" width="13.26953125" bestFit="1" customWidth="1"/>
    <col min="3" max="3" width="51.54296875" bestFit="1" customWidth="1"/>
    <col min="4" max="4" width="9.26953125" customWidth="1"/>
    <col min="5" max="5" width="8.26953125" customWidth="1"/>
    <col min="6" max="6" width="8.86328125" customWidth="1"/>
    <col min="7" max="7" width="9.7265625" customWidth="1"/>
    <col min="8" max="8" width="10.7265625" customWidth="1"/>
    <col min="9" max="9" width="8.40625" customWidth="1"/>
    <col min="10" max="10" width="8.26953125" customWidth="1"/>
    <col min="11" max="11" width="9.86328125" customWidth="1"/>
    <col min="12" max="12" width="8.1328125" customWidth="1"/>
  </cols>
  <sheetData>
    <row r="1" spans="1:16" ht="23">
      <c r="A1" s="21" t="s">
        <v>77</v>
      </c>
      <c r="B1" s="4"/>
      <c r="C1" s="4"/>
      <c r="D1" s="4"/>
      <c r="E1" s="4"/>
      <c r="F1" s="4"/>
      <c r="G1" s="4"/>
      <c r="H1" s="4"/>
      <c r="I1" s="4"/>
      <c r="J1" s="4"/>
      <c r="K1" s="4"/>
      <c r="L1" s="4"/>
      <c r="M1" s="4"/>
      <c r="N1" s="4"/>
      <c r="O1" s="4"/>
    </row>
    <row r="2" spans="1:16" ht="15.5">
      <c r="A2" s="22"/>
      <c r="B2" s="4"/>
      <c r="C2" s="4"/>
      <c r="D2" s="4"/>
      <c r="E2" s="4"/>
      <c r="F2" s="4"/>
      <c r="G2" s="4"/>
      <c r="H2" s="4"/>
      <c r="I2" s="4"/>
      <c r="J2" s="4"/>
      <c r="K2" s="4"/>
      <c r="L2" s="4"/>
      <c r="M2" s="4"/>
      <c r="N2" s="4"/>
      <c r="O2" s="4"/>
    </row>
    <row r="3" spans="1:16">
      <c r="A3" s="4"/>
      <c r="B3" s="4"/>
      <c r="C3" s="23" t="s">
        <v>0</v>
      </c>
      <c r="D3" s="23"/>
      <c r="E3" s="23"/>
      <c r="F3" s="23"/>
      <c r="G3" s="24"/>
      <c r="H3" s="4"/>
      <c r="I3" s="4"/>
      <c r="J3" s="4"/>
      <c r="K3" s="4"/>
      <c r="L3" s="4"/>
      <c r="M3" s="4"/>
      <c r="N3" s="4"/>
    </row>
    <row r="4" spans="1:16" ht="26">
      <c r="A4" s="1" t="s">
        <v>1</v>
      </c>
      <c r="B4" s="1" t="s">
        <v>3</v>
      </c>
      <c r="C4" s="1" t="s">
        <v>4</v>
      </c>
      <c r="D4" s="1" t="s">
        <v>7</v>
      </c>
      <c r="E4" s="1" t="s">
        <v>63</v>
      </c>
      <c r="F4" s="1" t="s">
        <v>62</v>
      </c>
      <c r="G4" s="121" t="s">
        <v>347</v>
      </c>
      <c r="H4" s="121" t="s">
        <v>61</v>
      </c>
      <c r="I4" s="1" t="s">
        <v>348</v>
      </c>
      <c r="J4" s="1" t="s">
        <v>349</v>
      </c>
      <c r="K4" s="1" t="s">
        <v>57</v>
      </c>
      <c r="L4" s="1" t="s">
        <v>79</v>
      </c>
      <c r="M4" s="4"/>
      <c r="N4" s="4"/>
    </row>
    <row r="5" spans="1:16" ht="26.75" thickBot="1">
      <c r="A5" s="25" t="s">
        <v>27</v>
      </c>
      <c r="B5" s="25" t="s">
        <v>20</v>
      </c>
      <c r="C5" s="25" t="s">
        <v>21</v>
      </c>
      <c r="D5" s="26"/>
      <c r="E5" s="26" t="s">
        <v>65</v>
      </c>
      <c r="F5" s="26" t="s">
        <v>67</v>
      </c>
      <c r="G5" s="26" t="s">
        <v>66</v>
      </c>
      <c r="H5" s="26" t="s">
        <v>66</v>
      </c>
      <c r="I5" s="26" t="s">
        <v>280</v>
      </c>
      <c r="J5" s="26" t="s">
        <v>66</v>
      </c>
      <c r="K5" s="26"/>
      <c r="L5" s="26"/>
      <c r="M5" s="4"/>
      <c r="N5" s="4"/>
    </row>
    <row r="6" spans="1:16">
      <c r="A6" s="4" t="str">
        <f>B31</f>
        <v>STGCOO01</v>
      </c>
      <c r="B6" s="50" t="s">
        <v>137</v>
      </c>
      <c r="C6" s="24" t="str">
        <f>B6</f>
        <v>COOFRE</v>
      </c>
      <c r="D6" s="62">
        <v>2030</v>
      </c>
      <c r="E6" s="10">
        <f>Input_DATA!E20</f>
        <v>30</v>
      </c>
      <c r="F6" s="31">
        <f>Input_DATA!D20</f>
        <v>0.7</v>
      </c>
      <c r="G6" s="9">
        <f>Input_DATA!I20</f>
        <v>769</v>
      </c>
      <c r="H6" s="9">
        <f>Input_DATA!K20</f>
        <v>128</v>
      </c>
      <c r="I6" s="32">
        <f>Input_DATA!L20</f>
        <v>15.4</v>
      </c>
      <c r="J6" s="10"/>
      <c r="K6" s="29">
        <v>1</v>
      </c>
      <c r="L6" s="4"/>
      <c r="M6" s="4"/>
      <c r="N6" s="4"/>
    </row>
    <row r="7" spans="1:16">
      <c r="A7" s="4" t="str">
        <f>B32</f>
        <v>STGCOO02</v>
      </c>
      <c r="B7" s="50" t="s">
        <v>137</v>
      </c>
      <c r="C7" s="24" t="str">
        <f>B7</f>
        <v>COOFRE</v>
      </c>
      <c r="D7" s="62">
        <v>2030</v>
      </c>
      <c r="E7" s="10">
        <f>Input_DATA!E21</f>
        <v>20</v>
      </c>
      <c r="F7" s="31">
        <f>Input_DATA!D21</f>
        <v>0.7</v>
      </c>
      <c r="G7" s="9">
        <f>Input_DATA!I21</f>
        <v>2562</v>
      </c>
      <c r="H7" s="10"/>
      <c r="I7" s="32">
        <f>Input_DATA!L21</f>
        <v>51.2</v>
      </c>
      <c r="J7" s="10"/>
      <c r="K7" s="29">
        <v>1</v>
      </c>
      <c r="L7" s="4"/>
      <c r="M7" s="4"/>
      <c r="N7" s="4"/>
    </row>
    <row r="8" spans="1:16">
      <c r="A8" s="4"/>
      <c r="B8" s="4"/>
      <c r="D8" s="4"/>
      <c r="E8" s="4"/>
      <c r="F8" s="4"/>
      <c r="G8" s="4"/>
      <c r="H8" s="4"/>
      <c r="I8" s="4"/>
      <c r="J8" s="4"/>
      <c r="K8" s="4"/>
      <c r="L8" s="10"/>
      <c r="M8" s="4"/>
      <c r="N8" s="4"/>
    </row>
    <row r="9" spans="1:16">
      <c r="A9" s="4"/>
      <c r="B9" s="4"/>
      <c r="C9" s="4"/>
      <c r="D9" s="4"/>
      <c r="E9" s="4"/>
      <c r="F9" s="4"/>
      <c r="G9" s="4"/>
      <c r="H9" s="4"/>
      <c r="I9" s="4"/>
      <c r="J9" s="4"/>
      <c r="K9" s="4"/>
      <c r="L9" s="4"/>
      <c r="M9" s="4"/>
      <c r="N9" s="4"/>
    </row>
    <row r="10" spans="1:16">
      <c r="A10" s="4"/>
      <c r="B10" s="4"/>
      <c r="C10" s="4"/>
      <c r="D10" s="4"/>
      <c r="E10" s="4"/>
      <c r="F10" s="4"/>
      <c r="G10" s="4"/>
      <c r="H10" s="4"/>
      <c r="I10" s="4"/>
      <c r="J10" s="4"/>
      <c r="K10" s="4"/>
      <c r="L10" s="4"/>
      <c r="M10" s="4"/>
      <c r="N10" s="4"/>
      <c r="O10" s="4"/>
    </row>
    <row r="11" spans="1:16">
      <c r="A11" s="4"/>
      <c r="B11" s="4"/>
      <c r="C11" s="4"/>
      <c r="D11" s="4"/>
      <c r="E11" s="4"/>
      <c r="F11" s="4"/>
      <c r="G11" s="4"/>
      <c r="H11" s="4"/>
      <c r="I11" s="4"/>
      <c r="J11" s="4"/>
      <c r="K11" s="4"/>
      <c r="L11" s="4"/>
      <c r="M11" s="4"/>
      <c r="N11" s="4"/>
      <c r="O11" s="4"/>
    </row>
    <row r="12" spans="1:16" ht="15.5">
      <c r="A12" s="97" t="s">
        <v>204</v>
      </c>
      <c r="B12" s="98"/>
      <c r="C12" s="99" t="s">
        <v>0</v>
      </c>
      <c r="D12" s="99"/>
      <c r="E12" s="100"/>
      <c r="F12" s="100"/>
      <c r="H12" s="100"/>
    </row>
    <row r="13" spans="1:16" ht="29.5">
      <c r="A13" s="101" t="s">
        <v>1</v>
      </c>
      <c r="B13" s="101" t="s">
        <v>3</v>
      </c>
      <c r="C13" s="101" t="s">
        <v>4</v>
      </c>
      <c r="D13" s="101" t="s">
        <v>7</v>
      </c>
      <c r="E13" s="101" t="s">
        <v>179</v>
      </c>
      <c r="F13" s="101" t="s">
        <v>180</v>
      </c>
      <c r="G13" s="101" t="s">
        <v>174</v>
      </c>
      <c r="H13" s="101" t="s">
        <v>57</v>
      </c>
      <c r="I13" s="102" t="s">
        <v>181</v>
      </c>
      <c r="J13" s="101" t="s">
        <v>5</v>
      </c>
      <c r="K13" s="101" t="s">
        <v>23</v>
      </c>
      <c r="L13" s="101" t="s">
        <v>6</v>
      </c>
      <c r="M13" s="102" t="s">
        <v>182</v>
      </c>
      <c r="N13" s="102" t="s">
        <v>183</v>
      </c>
      <c r="O13" s="102" t="s">
        <v>184</v>
      </c>
      <c r="P13" s="102" t="s">
        <v>185</v>
      </c>
    </row>
    <row r="14" spans="1:16" ht="26.75" thickBot="1">
      <c r="A14" s="25" t="s">
        <v>27</v>
      </c>
      <c r="B14" s="25" t="s">
        <v>21</v>
      </c>
      <c r="C14" s="25"/>
      <c r="D14" s="25"/>
      <c r="E14" s="25"/>
      <c r="F14" s="25"/>
      <c r="G14" s="25"/>
      <c r="H14" s="25" t="s">
        <v>186</v>
      </c>
      <c r="I14" s="103"/>
      <c r="J14" s="25"/>
      <c r="K14" s="26" t="s">
        <v>64</v>
      </c>
      <c r="L14" s="26" t="s">
        <v>64</v>
      </c>
      <c r="M14" s="103"/>
      <c r="N14" s="103"/>
      <c r="O14" s="103"/>
      <c r="P14" s="103"/>
    </row>
    <row r="15" spans="1:16" ht="14.75">
      <c r="A15" s="4" t="s">
        <v>187</v>
      </c>
      <c r="B15" t="s">
        <v>72</v>
      </c>
      <c r="C15" s="104" t="s">
        <v>188</v>
      </c>
      <c r="D15" s="104">
        <v>2030</v>
      </c>
      <c r="E15" s="59">
        <v>0.75</v>
      </c>
      <c r="F15" s="105"/>
      <c r="G15" s="59">
        <v>0.95</v>
      </c>
      <c r="H15" s="105">
        <v>31.536000000000001</v>
      </c>
      <c r="I15" s="106">
        <v>0.98</v>
      </c>
      <c r="J15" s="32">
        <v>25</v>
      </c>
      <c r="K15" s="10">
        <v>300</v>
      </c>
      <c r="L15" s="107">
        <v>15</v>
      </c>
      <c r="M15" s="96">
        <v>1</v>
      </c>
      <c r="N15" s="108">
        <v>1</v>
      </c>
      <c r="O15" s="96">
        <v>1</v>
      </c>
      <c r="P15" s="96">
        <v>1</v>
      </c>
    </row>
    <row r="16" spans="1:16" ht="14.75">
      <c r="A16" s="4"/>
      <c r="B16" t="s">
        <v>137</v>
      </c>
      <c r="C16" s="109"/>
      <c r="D16" s="109"/>
      <c r="E16" s="59">
        <v>1</v>
      </c>
      <c r="F16" s="105"/>
      <c r="G16" s="59"/>
      <c r="H16" s="105"/>
      <c r="I16" s="106"/>
      <c r="J16" s="32"/>
      <c r="K16" s="10"/>
      <c r="L16" s="107"/>
      <c r="M16" s="96">
        <v>0.8</v>
      </c>
      <c r="N16" s="108">
        <v>0.5</v>
      </c>
      <c r="O16" s="96">
        <v>0.05</v>
      </c>
      <c r="P16" s="96">
        <v>0.35</v>
      </c>
    </row>
    <row r="17" spans="1:16" ht="14.75">
      <c r="A17" s="4" t="s">
        <v>189</v>
      </c>
      <c r="B17" t="s">
        <v>190</v>
      </c>
      <c r="C17" s="104" t="s">
        <v>188</v>
      </c>
      <c r="D17" s="104">
        <v>2030</v>
      </c>
      <c r="E17" s="110">
        <v>4.25</v>
      </c>
      <c r="F17" s="105"/>
      <c r="G17" s="59">
        <v>0.95</v>
      </c>
      <c r="H17" s="105">
        <v>31.536000000000001</v>
      </c>
      <c r="I17" s="106">
        <v>0.98</v>
      </c>
      <c r="J17" s="32">
        <v>25</v>
      </c>
      <c r="K17" s="10">
        <v>300</v>
      </c>
      <c r="L17" s="107">
        <v>15</v>
      </c>
      <c r="M17" s="96">
        <v>1</v>
      </c>
      <c r="N17" s="108">
        <v>1</v>
      </c>
      <c r="O17" s="96">
        <v>1</v>
      </c>
      <c r="P17" s="96">
        <v>1</v>
      </c>
    </row>
    <row r="18" spans="1:16" ht="14.75">
      <c r="A18" s="45"/>
      <c r="B18" s="90" t="s">
        <v>137</v>
      </c>
      <c r="C18" s="66"/>
      <c r="D18" s="66"/>
      <c r="E18" s="111">
        <v>1</v>
      </c>
      <c r="F18" s="112"/>
      <c r="G18" s="113"/>
      <c r="H18" s="68"/>
      <c r="I18" s="114"/>
      <c r="J18" s="78"/>
      <c r="K18" s="66"/>
      <c r="L18" s="115"/>
      <c r="M18" s="116">
        <v>0.8</v>
      </c>
      <c r="N18" s="117">
        <v>0.5</v>
      </c>
      <c r="O18" s="116">
        <v>0.05</v>
      </c>
      <c r="P18" s="116">
        <v>0.35</v>
      </c>
    </row>
    <row r="19" spans="1:16">
      <c r="A19" s="50" t="s">
        <v>191</v>
      </c>
      <c r="B19" s="50" t="s">
        <v>192</v>
      </c>
      <c r="C19" s="118" t="s">
        <v>193</v>
      </c>
      <c r="F19" s="59">
        <v>0.95</v>
      </c>
      <c r="G19" s="59">
        <v>0.15</v>
      </c>
      <c r="H19" s="105">
        <v>31.536000000000001</v>
      </c>
      <c r="I19" s="105"/>
      <c r="J19" s="32">
        <v>20</v>
      </c>
      <c r="K19" s="10">
        <v>237.55</v>
      </c>
      <c r="L19" s="10">
        <v>9.01</v>
      </c>
      <c r="M19" s="4"/>
      <c r="O19" s="4"/>
      <c r="P19" s="4"/>
    </row>
    <row r="20" spans="1:16">
      <c r="A20" s="67" t="s">
        <v>194</v>
      </c>
      <c r="B20" s="67" t="s">
        <v>192</v>
      </c>
      <c r="C20" s="119" t="s">
        <v>195</v>
      </c>
      <c r="D20" s="90"/>
      <c r="E20" s="90"/>
      <c r="F20" s="111">
        <v>0.95</v>
      </c>
      <c r="G20" s="111">
        <v>0.15</v>
      </c>
      <c r="H20" s="112">
        <v>31.536000000000001</v>
      </c>
      <c r="I20" s="112"/>
      <c r="J20" s="78">
        <v>20</v>
      </c>
      <c r="K20" s="66">
        <v>237.55</v>
      </c>
      <c r="L20" s="66">
        <v>9.01</v>
      </c>
      <c r="M20" s="45"/>
      <c r="N20" s="90"/>
      <c r="O20" s="45"/>
      <c r="P20" s="45"/>
    </row>
    <row r="21" spans="1:16">
      <c r="A21" s="50" t="s">
        <v>196</v>
      </c>
      <c r="B21" s="50" t="s">
        <v>188</v>
      </c>
      <c r="C21" s="50" t="s">
        <v>197</v>
      </c>
      <c r="D21" s="62">
        <v>2030</v>
      </c>
      <c r="E21" s="4"/>
      <c r="F21" s="59">
        <v>0.95</v>
      </c>
      <c r="G21" s="59">
        <v>0.15</v>
      </c>
      <c r="H21" s="105">
        <v>31.536000000000001</v>
      </c>
      <c r="I21" s="105"/>
      <c r="J21" s="32">
        <v>20</v>
      </c>
      <c r="K21" s="10">
        <v>237.55</v>
      </c>
      <c r="L21" s="10">
        <v>9.01</v>
      </c>
      <c r="M21" s="4"/>
      <c r="N21" s="4"/>
      <c r="O21" s="4"/>
      <c r="P21" s="4"/>
    </row>
    <row r="22" spans="1:16">
      <c r="A22" s="50" t="s">
        <v>198</v>
      </c>
      <c r="B22" s="50" t="s">
        <v>188</v>
      </c>
      <c r="C22" s="50" t="s">
        <v>199</v>
      </c>
      <c r="D22" s="62">
        <v>2030</v>
      </c>
      <c r="E22" s="4"/>
      <c r="F22" s="59">
        <v>0.95</v>
      </c>
      <c r="G22" s="59">
        <v>0.15</v>
      </c>
      <c r="H22" s="105">
        <v>31.536000000000001</v>
      </c>
      <c r="I22" s="105"/>
      <c r="J22" s="32">
        <v>20</v>
      </c>
      <c r="K22" s="10">
        <v>237.55</v>
      </c>
      <c r="L22" s="10">
        <v>9.01</v>
      </c>
      <c r="M22" s="4"/>
      <c r="N22" s="4"/>
      <c r="O22" s="4"/>
      <c r="P22" s="4"/>
    </row>
    <row r="23" spans="1:16">
      <c r="A23" s="50" t="s">
        <v>200</v>
      </c>
      <c r="B23" s="50" t="s">
        <v>188</v>
      </c>
      <c r="C23" s="50" t="s">
        <v>201</v>
      </c>
      <c r="D23" s="62">
        <v>2030</v>
      </c>
      <c r="E23" s="4"/>
      <c r="F23" s="59">
        <v>0.95</v>
      </c>
      <c r="G23" s="59">
        <v>0.15</v>
      </c>
      <c r="H23" s="105">
        <v>31.536000000000001</v>
      </c>
      <c r="I23" s="105"/>
      <c r="J23" s="32">
        <v>20</v>
      </c>
      <c r="K23" s="10">
        <v>237.55</v>
      </c>
      <c r="L23" s="10">
        <v>9.01</v>
      </c>
      <c r="M23" s="4"/>
      <c r="N23" s="4"/>
      <c r="O23" s="4"/>
      <c r="P23" s="4"/>
    </row>
    <row r="24" spans="1:16">
      <c r="A24" s="50" t="s">
        <v>202</v>
      </c>
      <c r="B24" s="50" t="s">
        <v>188</v>
      </c>
      <c r="C24" s="50" t="s">
        <v>203</v>
      </c>
      <c r="D24" s="62">
        <v>2030</v>
      </c>
      <c r="E24" s="4"/>
      <c r="F24" s="59">
        <v>0.95</v>
      </c>
      <c r="G24" s="59">
        <v>0.15</v>
      </c>
      <c r="H24" s="105">
        <v>31.536000000000001</v>
      </c>
      <c r="I24" s="105"/>
      <c r="J24" s="32">
        <v>20</v>
      </c>
      <c r="K24" s="10">
        <v>237.55</v>
      </c>
      <c r="L24" s="10">
        <v>9.01</v>
      </c>
      <c r="M24" s="4"/>
      <c r="N24" s="4"/>
      <c r="O24" s="4"/>
    </row>
    <row r="25" spans="1:16">
      <c r="A25" s="4"/>
      <c r="B25" s="4"/>
      <c r="C25" s="4"/>
      <c r="D25" s="4"/>
      <c r="E25" s="4"/>
      <c r="F25" s="4"/>
      <c r="G25" s="4"/>
      <c r="H25" s="4"/>
      <c r="I25" s="4"/>
      <c r="J25" s="4"/>
      <c r="K25" s="4"/>
      <c r="L25" s="4"/>
      <c r="M25" s="4"/>
      <c r="N25" s="4"/>
      <c r="O25" s="4"/>
    </row>
    <row r="26" spans="1:16">
      <c r="A26" s="4"/>
      <c r="B26" s="4"/>
      <c r="C26" s="4"/>
      <c r="D26" s="4"/>
      <c r="E26" s="4"/>
      <c r="F26" s="4"/>
      <c r="G26" s="4"/>
      <c r="H26" s="4"/>
      <c r="I26" s="4"/>
      <c r="J26" s="4"/>
      <c r="K26" s="4"/>
      <c r="L26" s="4"/>
      <c r="M26" s="4"/>
      <c r="N26" s="4"/>
      <c r="O26" s="4"/>
    </row>
    <row r="27" spans="1:16">
      <c r="A27" s="4"/>
      <c r="B27" s="4"/>
      <c r="C27" s="4"/>
      <c r="D27" s="4"/>
      <c r="E27" s="4"/>
      <c r="F27" s="4"/>
      <c r="G27" s="4"/>
      <c r="H27" s="4"/>
      <c r="I27" s="4"/>
      <c r="J27" s="4"/>
      <c r="K27" s="4"/>
      <c r="L27" s="4"/>
      <c r="M27" s="4"/>
      <c r="N27" s="4"/>
      <c r="O27" s="4"/>
    </row>
    <row r="28" spans="1:16">
      <c r="A28" s="204" t="s">
        <v>9</v>
      </c>
      <c r="B28" s="204"/>
      <c r="C28" s="205"/>
      <c r="D28" s="205"/>
      <c r="E28" s="205"/>
      <c r="F28" s="205"/>
      <c r="G28" s="205"/>
      <c r="H28" s="205"/>
      <c r="I28" s="4"/>
      <c r="J28" s="4"/>
      <c r="K28" s="4"/>
      <c r="L28" s="4"/>
      <c r="M28" s="4"/>
      <c r="N28" s="4"/>
      <c r="O28" s="4"/>
    </row>
    <row r="29" spans="1:16">
      <c r="A29" s="206" t="s">
        <v>8</v>
      </c>
      <c r="B29" s="206" t="s">
        <v>1</v>
      </c>
      <c r="C29" s="206" t="s">
        <v>2</v>
      </c>
      <c r="D29" s="206" t="s">
        <v>10</v>
      </c>
      <c r="E29" s="206" t="s">
        <v>11</v>
      </c>
      <c r="F29" s="206" t="s">
        <v>12</v>
      </c>
      <c r="G29" s="206" t="s">
        <v>13</v>
      </c>
      <c r="H29" s="206" t="s">
        <v>14</v>
      </c>
      <c r="I29" s="4"/>
      <c r="J29" s="4"/>
      <c r="K29" s="4"/>
      <c r="L29" s="4"/>
      <c r="M29" s="4"/>
      <c r="N29" s="4"/>
      <c r="O29" s="4"/>
    </row>
    <row r="30" spans="1:16" ht="39.75" thickBot="1">
      <c r="A30" s="207" t="s">
        <v>214</v>
      </c>
      <c r="B30" s="207" t="s">
        <v>15</v>
      </c>
      <c r="C30" s="207" t="s">
        <v>16</v>
      </c>
      <c r="D30" s="207" t="s">
        <v>17</v>
      </c>
      <c r="E30" s="207" t="s">
        <v>18</v>
      </c>
      <c r="F30" s="207" t="s">
        <v>29</v>
      </c>
      <c r="G30" s="207" t="s">
        <v>28</v>
      </c>
      <c r="H30" s="207" t="s">
        <v>19</v>
      </c>
      <c r="I30" s="4"/>
      <c r="J30" s="4"/>
      <c r="K30" s="4"/>
      <c r="L30" s="4"/>
      <c r="M30" s="4"/>
      <c r="N30" s="4"/>
      <c r="O30" s="4"/>
    </row>
    <row r="31" spans="1:16">
      <c r="A31" s="208" t="s">
        <v>357</v>
      </c>
      <c r="B31" s="211" t="s">
        <v>71</v>
      </c>
      <c r="C31" s="208" t="s">
        <v>172</v>
      </c>
      <c r="D31" s="205" t="s">
        <v>24</v>
      </c>
      <c r="E31" s="209" t="s">
        <v>218</v>
      </c>
      <c r="F31" s="205" t="s">
        <v>277</v>
      </c>
      <c r="G31" s="205"/>
      <c r="H31" s="211"/>
      <c r="I31" s="4"/>
      <c r="J31" s="4"/>
      <c r="K31" s="4"/>
      <c r="L31" s="4"/>
      <c r="M31" s="4"/>
      <c r="N31" s="4"/>
      <c r="O31" s="4"/>
    </row>
    <row r="32" spans="1:16">
      <c r="A32" s="212"/>
      <c r="B32" s="209" t="s">
        <v>171</v>
      </c>
      <c r="C32" s="208" t="s">
        <v>173</v>
      </c>
      <c r="D32" s="205" t="s">
        <v>24</v>
      </c>
      <c r="E32" s="209" t="s">
        <v>218</v>
      </c>
      <c r="F32" s="205" t="s">
        <v>277</v>
      </c>
      <c r="G32" s="205"/>
      <c r="H32" s="211"/>
      <c r="I32" s="4"/>
      <c r="J32" s="4"/>
      <c r="K32" s="4"/>
      <c r="L32" s="4"/>
      <c r="M32" s="4"/>
      <c r="N32" s="4"/>
      <c r="O32" s="4"/>
    </row>
    <row r="33" spans="1:15">
      <c r="A33" s="208" t="s">
        <v>167</v>
      </c>
      <c r="B33" s="205" t="s">
        <v>187</v>
      </c>
      <c r="C33" s="209" t="s">
        <v>205</v>
      </c>
      <c r="D33" s="209" t="s">
        <v>24</v>
      </c>
      <c r="E33" s="209" t="s">
        <v>56</v>
      </c>
      <c r="F33" s="214"/>
      <c r="G33" s="214"/>
      <c r="H33" s="214"/>
      <c r="I33" s="4"/>
      <c r="J33" s="4"/>
      <c r="K33" s="4"/>
      <c r="L33" s="4"/>
      <c r="M33" s="4"/>
      <c r="N33" s="4"/>
      <c r="O33" s="4"/>
    </row>
    <row r="34" spans="1:15">
      <c r="A34" s="215"/>
      <c r="B34" s="205" t="s">
        <v>189</v>
      </c>
      <c r="C34" s="209" t="s">
        <v>206</v>
      </c>
      <c r="D34" s="209" t="s">
        <v>24</v>
      </c>
      <c r="E34" s="209" t="s">
        <v>56</v>
      </c>
      <c r="F34" s="214"/>
      <c r="G34" s="214"/>
      <c r="H34" s="214"/>
      <c r="I34" s="4"/>
      <c r="J34" s="4"/>
      <c r="K34" s="4"/>
      <c r="L34" s="4"/>
      <c r="M34" s="4"/>
      <c r="N34" s="4"/>
      <c r="O34" s="4"/>
    </row>
    <row r="35" spans="1:15">
      <c r="A35" s="208" t="s">
        <v>207</v>
      </c>
      <c r="B35" s="209" t="s">
        <v>191</v>
      </c>
      <c r="C35" s="209" t="s">
        <v>208</v>
      </c>
      <c r="D35" s="209" t="s">
        <v>24</v>
      </c>
      <c r="E35" s="209" t="s">
        <v>56</v>
      </c>
      <c r="F35" s="214"/>
      <c r="G35" s="214"/>
      <c r="H35" s="214"/>
      <c r="I35" s="4"/>
      <c r="J35" s="4"/>
      <c r="K35" s="4"/>
      <c r="L35" s="4"/>
      <c r="M35" s="4"/>
      <c r="N35" s="4"/>
      <c r="O35" s="4"/>
    </row>
    <row r="36" spans="1:15">
      <c r="A36" s="215"/>
      <c r="B36" s="209" t="s">
        <v>194</v>
      </c>
      <c r="C36" s="209" t="s">
        <v>209</v>
      </c>
      <c r="D36" s="209" t="s">
        <v>24</v>
      </c>
      <c r="E36" s="209" t="s">
        <v>56</v>
      </c>
      <c r="F36" s="214"/>
      <c r="G36" s="214"/>
      <c r="H36" s="214"/>
      <c r="I36" s="4"/>
      <c r="J36" s="4"/>
      <c r="K36" s="4"/>
      <c r="L36" s="4"/>
      <c r="M36" s="4"/>
      <c r="N36" s="4"/>
      <c r="O36" s="4"/>
    </row>
    <row r="37" spans="1:15">
      <c r="A37" s="215"/>
      <c r="B37" s="209" t="s">
        <v>196</v>
      </c>
      <c r="C37" s="209" t="s">
        <v>210</v>
      </c>
      <c r="D37" s="209" t="s">
        <v>24</v>
      </c>
      <c r="E37" s="209" t="s">
        <v>56</v>
      </c>
      <c r="F37" s="214"/>
      <c r="G37" s="214"/>
      <c r="H37" s="214"/>
      <c r="I37" s="4"/>
      <c r="J37" s="4"/>
      <c r="K37" s="4"/>
      <c r="L37" s="4"/>
      <c r="M37" s="4"/>
      <c r="N37" s="4"/>
      <c r="O37" s="4"/>
    </row>
    <row r="38" spans="1:15">
      <c r="A38" s="205"/>
      <c r="B38" s="209" t="s">
        <v>198</v>
      </c>
      <c r="C38" s="209" t="s">
        <v>211</v>
      </c>
      <c r="D38" s="209" t="s">
        <v>24</v>
      </c>
      <c r="E38" s="209" t="s">
        <v>56</v>
      </c>
      <c r="F38" s="214"/>
      <c r="G38" s="214"/>
      <c r="H38" s="214"/>
      <c r="I38" s="4"/>
      <c r="J38" s="4"/>
      <c r="K38" s="4"/>
      <c r="L38" s="4"/>
      <c r="M38" s="4"/>
      <c r="N38" s="4"/>
      <c r="O38" s="4"/>
    </row>
    <row r="39" spans="1:15">
      <c r="A39" s="205"/>
      <c r="B39" s="209" t="s">
        <v>200</v>
      </c>
      <c r="C39" s="209" t="s">
        <v>212</v>
      </c>
      <c r="D39" s="209" t="s">
        <v>24</v>
      </c>
      <c r="E39" s="209" t="s">
        <v>56</v>
      </c>
      <c r="F39" s="214"/>
      <c r="G39" s="214"/>
      <c r="H39" s="214"/>
      <c r="I39" s="4"/>
      <c r="J39" s="4"/>
      <c r="K39" s="4"/>
      <c r="L39" s="4"/>
      <c r="M39" s="4"/>
      <c r="N39" s="4"/>
      <c r="O39" s="4"/>
    </row>
    <row r="40" spans="1:15">
      <c r="A40" s="205"/>
      <c r="B40" s="209" t="s">
        <v>202</v>
      </c>
      <c r="C40" s="209" t="s">
        <v>213</v>
      </c>
      <c r="D40" s="209" t="s">
        <v>24</v>
      </c>
      <c r="E40" s="209" t="s">
        <v>56</v>
      </c>
      <c r="F40" s="205"/>
      <c r="G40" s="205"/>
      <c r="H40" s="211"/>
      <c r="I40" s="4"/>
      <c r="J40" s="4"/>
      <c r="K40" s="4"/>
      <c r="L40" s="4"/>
      <c r="M40" s="4"/>
      <c r="N40" s="4"/>
      <c r="O40" s="4"/>
    </row>
    <row r="41" spans="1:15">
      <c r="A41" s="34"/>
      <c r="B41" s="4"/>
      <c r="C41" s="4"/>
      <c r="D41" s="4"/>
      <c r="E41" s="4"/>
      <c r="F41" s="4"/>
      <c r="G41" s="4"/>
      <c r="H41" s="4"/>
      <c r="I41" s="4"/>
      <c r="J41" s="4"/>
      <c r="K41" s="4"/>
      <c r="L41" s="4"/>
      <c r="M41" s="4"/>
      <c r="N41" s="4"/>
      <c r="O41" s="4"/>
    </row>
    <row r="42" spans="1:15">
      <c r="A42" s="4"/>
      <c r="B42" s="4"/>
      <c r="C42" s="4"/>
      <c r="D42" s="4"/>
      <c r="E42" s="4"/>
      <c r="F42" s="4"/>
      <c r="G42" s="4"/>
      <c r="H42" s="4"/>
      <c r="I42" s="4"/>
      <c r="J42" s="4"/>
      <c r="K42" s="4"/>
      <c r="L42" s="4"/>
      <c r="M42" s="4"/>
      <c r="N42" s="4"/>
      <c r="O42" s="4"/>
    </row>
    <row r="43" spans="1:15">
      <c r="A43" s="4"/>
      <c r="B43" s="4"/>
      <c r="C43" s="4"/>
      <c r="D43" s="4"/>
      <c r="E43" s="4"/>
      <c r="F43" s="4"/>
      <c r="G43" s="4"/>
      <c r="H43" s="4"/>
      <c r="I43" s="4"/>
      <c r="J43" s="4"/>
      <c r="K43" s="4"/>
      <c r="L43" s="4"/>
      <c r="M43" s="4"/>
      <c r="N43" s="4"/>
      <c r="O43" s="4"/>
    </row>
    <row r="44" spans="1:15">
      <c r="A44" s="4"/>
      <c r="B44" s="4"/>
      <c r="C44" s="4"/>
      <c r="D44" s="4"/>
      <c r="E44" s="4"/>
      <c r="F44" s="4"/>
      <c r="G44" s="4"/>
      <c r="H44" s="4"/>
      <c r="I44" s="4"/>
      <c r="J44" s="4"/>
      <c r="K44" s="4"/>
      <c r="L44" s="4"/>
      <c r="M44" s="4"/>
      <c r="N44" s="4"/>
      <c r="O44" s="4"/>
    </row>
    <row r="45" spans="1:15">
      <c r="A45" s="4"/>
      <c r="B45" s="4"/>
      <c r="C45" s="4"/>
      <c r="D45" s="4"/>
      <c r="E45" s="4"/>
      <c r="F45" s="4"/>
      <c r="G45" s="4"/>
      <c r="H45" s="4"/>
      <c r="I45" s="4"/>
      <c r="J45" s="4"/>
      <c r="K45" s="4"/>
      <c r="L45" s="4"/>
      <c r="M45" s="4"/>
      <c r="N45" s="4"/>
      <c r="O45" s="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16"/>
  <sheetViews>
    <sheetView workbookViewId="0">
      <selection activeCell="A11" sqref="A11"/>
    </sheetView>
  </sheetViews>
  <sheetFormatPr defaultRowHeight="13"/>
  <cols>
    <col min="2" max="2" width="39.26953125" bestFit="1" customWidth="1"/>
    <col min="3" max="3" width="29.86328125" customWidth="1"/>
    <col min="5" max="5" width="13" customWidth="1"/>
    <col min="14" max="14" width="8.54296875" bestFit="1" customWidth="1"/>
    <col min="15" max="15" width="11.1328125" customWidth="1"/>
  </cols>
  <sheetData>
    <row r="2" spans="2:15" ht="14.75">
      <c r="E2" s="179" t="s">
        <v>0</v>
      </c>
      <c r="F2" s="179"/>
      <c r="G2" s="175"/>
      <c r="H2" s="175"/>
      <c r="I2" s="175"/>
      <c r="J2" s="175"/>
    </row>
    <row r="3" spans="2:15" ht="26">
      <c r="B3" s="180" t="s">
        <v>1</v>
      </c>
      <c r="C3" s="180" t="s">
        <v>2</v>
      </c>
      <c r="D3" s="180" t="s">
        <v>3</v>
      </c>
      <c r="E3" s="180" t="s">
        <v>4</v>
      </c>
      <c r="F3" s="181" t="s">
        <v>180</v>
      </c>
      <c r="G3" s="181" t="s">
        <v>23</v>
      </c>
      <c r="H3" s="181" t="s">
        <v>22</v>
      </c>
      <c r="I3" s="181" t="s">
        <v>6</v>
      </c>
      <c r="J3" s="181" t="s">
        <v>57</v>
      </c>
      <c r="K3" s="196" t="s">
        <v>338</v>
      </c>
      <c r="L3" s="196" t="s">
        <v>61</v>
      </c>
      <c r="M3" s="191" t="s">
        <v>63</v>
      </c>
      <c r="N3" s="199" t="s">
        <v>339</v>
      </c>
      <c r="O3" s="191" t="s">
        <v>346</v>
      </c>
    </row>
    <row r="4" spans="2:15" ht="13.75" thickBot="1">
      <c r="B4" s="182"/>
      <c r="C4" s="182"/>
      <c r="D4" s="182"/>
      <c r="E4" s="182" t="s">
        <v>333</v>
      </c>
      <c r="F4" s="177"/>
      <c r="G4" s="177" t="s">
        <v>334</v>
      </c>
      <c r="H4" s="177" t="s">
        <v>335</v>
      </c>
      <c r="I4" s="177" t="s">
        <v>334</v>
      </c>
      <c r="J4" s="177" t="s">
        <v>186</v>
      </c>
      <c r="K4" s="193"/>
      <c r="L4" s="193"/>
      <c r="M4" s="192"/>
    </row>
    <row r="5" spans="2:15" ht="29.5">
      <c r="B5" s="183" t="s">
        <v>336</v>
      </c>
      <c r="C5" s="184" t="s">
        <v>337</v>
      </c>
      <c r="D5" s="176" t="s">
        <v>76</v>
      </c>
      <c r="E5" s="176" t="s">
        <v>190</v>
      </c>
      <c r="F5" s="178">
        <v>0.96830000000000005</v>
      </c>
      <c r="G5" s="178">
        <v>1E-4</v>
      </c>
      <c r="H5" s="185">
        <v>2.64</v>
      </c>
      <c r="I5" s="178">
        <v>1.0000000000000001E-5</v>
      </c>
      <c r="J5" s="176">
        <v>31.536000000000001</v>
      </c>
      <c r="M5" s="198">
        <v>10</v>
      </c>
    </row>
    <row r="6" spans="2:15" ht="14.75">
      <c r="B6" s="203" t="s">
        <v>345</v>
      </c>
      <c r="C6" s="201" t="s">
        <v>344</v>
      </c>
      <c r="D6" s="176" t="s">
        <v>76</v>
      </c>
      <c r="E6" s="176" t="str">
        <f>E7</f>
        <v>EUCAPDUM</v>
      </c>
      <c r="F6" s="178">
        <v>1</v>
      </c>
      <c r="G6" s="178">
        <v>1E-4</v>
      </c>
      <c r="H6" s="185"/>
      <c r="I6" s="178">
        <v>1.0000000000000001E-5</v>
      </c>
      <c r="J6" s="176">
        <v>31.536000000000001</v>
      </c>
      <c r="M6" s="198">
        <v>10</v>
      </c>
      <c r="O6">
        <v>1</v>
      </c>
    </row>
    <row r="7" spans="2:15" ht="14.75">
      <c r="B7" s="202" t="s">
        <v>340</v>
      </c>
      <c r="C7" s="195" t="s">
        <v>341</v>
      </c>
      <c r="D7" s="194"/>
      <c r="E7" s="194" t="s">
        <v>342</v>
      </c>
      <c r="F7" s="194"/>
      <c r="G7" s="197"/>
      <c r="H7" s="197"/>
      <c r="I7" s="197"/>
      <c r="J7" s="197">
        <v>31.536000000000001</v>
      </c>
      <c r="K7" s="200">
        <v>1E-4</v>
      </c>
      <c r="L7" s="200">
        <v>1E-4</v>
      </c>
      <c r="M7" s="198">
        <v>10</v>
      </c>
      <c r="N7" s="200">
        <v>1E-4</v>
      </c>
      <c r="O7" s="198">
        <v>1</v>
      </c>
    </row>
    <row r="11" spans="2:15">
      <c r="K11" s="190"/>
      <c r="L11" s="190"/>
      <c r="M11" s="190"/>
    </row>
    <row r="12" spans="2:15">
      <c r="B12" s="223" t="s">
        <v>9</v>
      </c>
      <c r="C12" s="214"/>
      <c r="D12" s="214"/>
      <c r="E12" s="214"/>
      <c r="F12" s="214"/>
      <c r="G12" s="214"/>
      <c r="H12" s="214"/>
      <c r="I12" s="214"/>
    </row>
    <row r="13" spans="2:15">
      <c r="B13" s="224" t="s">
        <v>8</v>
      </c>
      <c r="C13" s="225" t="s">
        <v>1</v>
      </c>
      <c r="D13" s="225" t="s">
        <v>2</v>
      </c>
      <c r="E13" s="225" t="s">
        <v>10</v>
      </c>
      <c r="F13" s="225" t="s">
        <v>11</v>
      </c>
      <c r="G13" s="225" t="s">
        <v>12</v>
      </c>
      <c r="H13" s="225" t="s">
        <v>13</v>
      </c>
      <c r="I13" s="226" t="s">
        <v>14</v>
      </c>
    </row>
    <row r="14" spans="2:15" ht="14.75">
      <c r="B14" s="227" t="s">
        <v>167</v>
      </c>
      <c r="C14" s="228" t="s">
        <v>336</v>
      </c>
      <c r="D14" s="228" t="s">
        <v>337</v>
      </c>
      <c r="E14" s="228" t="s">
        <v>24</v>
      </c>
      <c r="F14" s="228" t="s">
        <v>56</v>
      </c>
      <c r="G14" s="228" t="s">
        <v>25</v>
      </c>
      <c r="H14" s="228"/>
      <c r="I14" s="228"/>
    </row>
    <row r="15" spans="2:15" ht="14.75">
      <c r="B15" s="227" t="s">
        <v>167</v>
      </c>
      <c r="C15" s="229" t="s">
        <v>345</v>
      </c>
      <c r="D15" s="228" t="s">
        <v>344</v>
      </c>
      <c r="E15" s="228" t="s">
        <v>24</v>
      </c>
      <c r="F15" s="228" t="s">
        <v>56</v>
      </c>
      <c r="G15" s="228" t="s">
        <v>25</v>
      </c>
      <c r="H15" s="228" t="str">
        <f>D6</f>
        <v>ELCLOW</v>
      </c>
      <c r="I15" s="230" t="s">
        <v>343</v>
      </c>
    </row>
    <row r="16" spans="2:15">
      <c r="B16" s="227" t="s">
        <v>167</v>
      </c>
      <c r="C16" s="227" t="s">
        <v>340</v>
      </c>
      <c r="D16" s="230" t="s">
        <v>341</v>
      </c>
      <c r="E16" s="230" t="s">
        <v>24</v>
      </c>
      <c r="F16" s="230" t="s">
        <v>56</v>
      </c>
      <c r="G16" s="230" t="s">
        <v>25</v>
      </c>
      <c r="H16" s="230"/>
      <c r="I16" s="230"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B2:W45"/>
  <sheetViews>
    <sheetView zoomScale="85" zoomScaleNormal="85" workbookViewId="0">
      <selection sqref="A1:XFD1048576"/>
    </sheetView>
  </sheetViews>
  <sheetFormatPr defaultColWidth="12.7265625" defaultRowHeight="14.75"/>
  <cols>
    <col min="1" max="16384" width="12.7265625" style="51"/>
  </cols>
  <sheetData>
    <row r="2" spans="2:21">
      <c r="B2" s="129"/>
    </row>
    <row r="3" spans="2:21">
      <c r="B3" s="136"/>
    </row>
    <row r="4" spans="2:21">
      <c r="K4" s="137"/>
      <c r="M4" s="137"/>
    </row>
    <row r="5" spans="2:21">
      <c r="K5" s="137"/>
      <c r="L5" s="129"/>
      <c r="M5" s="137"/>
    </row>
    <row r="6" spans="2:21">
      <c r="B6" s="52"/>
      <c r="L6" s="137"/>
      <c r="N6" s="137"/>
    </row>
    <row r="7" spans="2:21">
      <c r="B7" s="52"/>
      <c r="L7" s="137"/>
      <c r="N7" s="137"/>
      <c r="P7" s="137"/>
    </row>
    <row r="8" spans="2:21">
      <c r="J8"/>
    </row>
    <row r="9" spans="2:21">
      <c r="B9" s="53"/>
      <c r="C9" s="54"/>
      <c r="D9" s="54"/>
      <c r="E9" s="54"/>
      <c r="F9" s="54"/>
      <c r="G9" s="55"/>
      <c r="H9" s="55"/>
      <c r="I9" s="55"/>
      <c r="J9" s="55"/>
      <c r="K9" s="130"/>
      <c r="L9" s="131"/>
      <c r="M9" s="131"/>
      <c r="N9" s="131"/>
      <c r="O9" s="53"/>
    </row>
    <row r="10" spans="2:21">
      <c r="B10" s="159"/>
      <c r="J10" s="189"/>
      <c r="K10" s="132"/>
      <c r="L10" s="132"/>
      <c r="M10" s="132"/>
      <c r="N10" s="132"/>
      <c r="O10" s="56"/>
    </row>
    <row r="11" spans="2:21">
      <c r="B11" s="134"/>
      <c r="C11" s="134"/>
      <c r="D11" s="134"/>
      <c r="E11" s="134"/>
      <c r="F11" s="134"/>
      <c r="G11" s="134"/>
      <c r="H11" s="134"/>
      <c r="I11" s="134"/>
      <c r="J11" s="189"/>
      <c r="K11" s="135"/>
      <c r="L11" s="186"/>
      <c r="M11" s="135"/>
      <c r="N11" s="135"/>
      <c r="O11" s="160"/>
    </row>
    <row r="12" spans="2:21">
      <c r="B12" s="139"/>
      <c r="J12" s="189"/>
      <c r="K12" s="132"/>
      <c r="L12" s="132"/>
      <c r="M12" s="132"/>
      <c r="N12" s="132"/>
      <c r="O12" s="56"/>
    </row>
    <row r="13" spans="2:21">
      <c r="J13" s="189"/>
      <c r="K13" s="132"/>
      <c r="L13" s="187"/>
      <c r="M13" s="132"/>
      <c r="N13" s="132"/>
    </row>
    <row r="14" spans="2:21">
      <c r="B14" s="129"/>
      <c r="J14" s="189"/>
      <c r="K14" s="132"/>
      <c r="L14" s="187"/>
      <c r="M14" s="132"/>
      <c r="N14" s="132"/>
      <c r="O14" s="56"/>
      <c r="U14" s="136"/>
    </row>
    <row r="15" spans="2:21">
      <c r="J15" s="189"/>
      <c r="K15" s="132"/>
      <c r="L15" s="187"/>
      <c r="M15" s="132"/>
      <c r="N15" s="132"/>
      <c r="U15" s="136"/>
    </row>
    <row r="16" spans="2:21">
      <c r="B16" s="129"/>
      <c r="J16" s="189"/>
      <c r="K16" s="132"/>
      <c r="L16" s="187"/>
      <c r="M16" s="132"/>
      <c r="N16" s="132"/>
      <c r="O16" s="56"/>
    </row>
    <row r="17" spans="2:23">
      <c r="J17" s="189"/>
      <c r="K17" s="132"/>
      <c r="L17" s="187"/>
      <c r="M17" s="132"/>
      <c r="N17" s="132"/>
      <c r="U17" s="136"/>
    </row>
    <row r="18" spans="2:23">
      <c r="B18" s="129"/>
      <c r="J18" s="189"/>
      <c r="K18" s="132"/>
      <c r="L18" s="187"/>
      <c r="M18" s="132"/>
      <c r="N18" s="132"/>
      <c r="O18" s="56"/>
    </row>
    <row r="19" spans="2:23">
      <c r="J19" s="189"/>
      <c r="K19" s="132"/>
      <c r="L19" s="187"/>
      <c r="M19" s="132"/>
      <c r="N19" s="132"/>
    </row>
    <row r="20" spans="2:23">
      <c r="B20" s="129"/>
      <c r="J20" s="189"/>
      <c r="K20" s="132"/>
      <c r="L20" s="187"/>
      <c r="M20" s="132"/>
      <c r="N20" s="132"/>
      <c r="O20" s="56"/>
    </row>
    <row r="21" spans="2:23">
      <c r="J21" s="189"/>
      <c r="K21" s="132"/>
      <c r="L21" s="187"/>
      <c r="M21" s="132"/>
      <c r="N21" s="132"/>
    </row>
    <row r="22" spans="2:23">
      <c r="B22" s="129"/>
      <c r="J22" s="189"/>
      <c r="K22" s="132"/>
      <c r="L22" s="187"/>
      <c r="M22" s="132"/>
      <c r="N22" s="132"/>
      <c r="O22" s="56"/>
      <c r="U22" s="136"/>
    </row>
    <row r="23" spans="2:23">
      <c r="J23" s="189"/>
      <c r="K23" s="132"/>
      <c r="L23" s="187"/>
      <c r="M23" s="132"/>
      <c r="N23" s="132"/>
      <c r="U23" s="136"/>
      <c r="W23" s="136"/>
    </row>
    <row r="24" spans="2:23">
      <c r="B24" s="159"/>
      <c r="J24" s="189"/>
      <c r="K24" s="132"/>
      <c r="L24" s="187"/>
      <c r="M24" s="132"/>
      <c r="N24" s="132"/>
      <c r="O24" s="56"/>
    </row>
    <row r="25" spans="2:23">
      <c r="J25" s="189"/>
      <c r="K25" s="132"/>
      <c r="L25" s="187"/>
      <c r="M25" s="132"/>
      <c r="N25" s="132"/>
    </row>
    <row r="26" spans="2:23">
      <c r="B26" s="159"/>
      <c r="J26" s="189"/>
      <c r="K26" s="132"/>
      <c r="L26" s="187"/>
      <c r="M26" s="132"/>
      <c r="N26" s="132"/>
      <c r="O26" s="56"/>
    </row>
    <row r="27" spans="2:23">
      <c r="J27" s="189"/>
      <c r="K27" s="132"/>
      <c r="L27" s="187"/>
      <c r="M27" s="132"/>
      <c r="N27" s="132"/>
    </row>
    <row r="28" spans="2:23">
      <c r="B28" s="159"/>
      <c r="J28" s="189"/>
      <c r="K28" s="132"/>
      <c r="L28" s="187"/>
      <c r="M28" s="132"/>
      <c r="N28" s="132"/>
      <c r="O28" s="56"/>
    </row>
    <row r="29" spans="2:23">
      <c r="J29" s="189"/>
      <c r="K29" s="132"/>
      <c r="L29" s="187"/>
      <c r="M29" s="132"/>
      <c r="N29" s="132"/>
    </row>
    <row r="30" spans="2:23">
      <c r="B30" s="159"/>
      <c r="J30" s="189"/>
      <c r="K30" s="132"/>
      <c r="L30" s="187"/>
      <c r="M30" s="132"/>
      <c r="N30" s="132"/>
      <c r="O30" s="56"/>
    </row>
    <row r="31" spans="2:23">
      <c r="B31" s="134"/>
      <c r="C31" s="134"/>
      <c r="D31" s="134"/>
      <c r="E31" s="134"/>
      <c r="F31" s="134"/>
      <c r="G31" s="134"/>
      <c r="H31" s="134"/>
      <c r="I31" s="134"/>
      <c r="J31" s="189"/>
      <c r="K31" s="135"/>
      <c r="L31" s="186"/>
      <c r="M31" s="135"/>
      <c r="N31" s="135"/>
      <c r="O31" s="134"/>
    </row>
    <row r="32" spans="2:23">
      <c r="B32" s="159"/>
      <c r="J32" s="189"/>
      <c r="K32" s="132"/>
      <c r="L32" s="187"/>
      <c r="M32" s="132"/>
      <c r="N32" s="132"/>
      <c r="O32" s="56"/>
    </row>
    <row r="33" spans="2:15">
      <c r="J33" s="189"/>
      <c r="K33" s="132"/>
      <c r="L33" s="187"/>
      <c r="M33" s="132"/>
      <c r="N33" s="132"/>
    </row>
    <row r="34" spans="2:15">
      <c r="B34" s="129"/>
      <c r="J34" s="189"/>
      <c r="K34" s="132"/>
      <c r="L34" s="187"/>
      <c r="M34" s="132"/>
      <c r="N34" s="132"/>
      <c r="O34" s="56"/>
    </row>
    <row r="35" spans="2:15">
      <c r="J35" s="189"/>
      <c r="K35" s="132"/>
      <c r="L35" s="187"/>
      <c r="M35" s="132"/>
      <c r="N35" s="132"/>
    </row>
    <row r="36" spans="2:15">
      <c r="B36" s="129"/>
      <c r="J36" s="189"/>
      <c r="K36" s="132"/>
      <c r="L36" s="188"/>
      <c r="M36" s="132"/>
      <c r="N36" s="132"/>
      <c r="O36" s="56"/>
    </row>
    <row r="37" spans="2:15">
      <c r="J37" s="189"/>
      <c r="K37" s="132"/>
      <c r="L37" s="187"/>
      <c r="M37" s="132"/>
      <c r="N37" s="132"/>
    </row>
    <row r="38" spans="2:15">
      <c r="B38" s="129"/>
      <c r="J38" s="189"/>
      <c r="K38" s="132"/>
      <c r="L38" s="188"/>
      <c r="M38" s="132"/>
      <c r="N38" s="132"/>
      <c r="O38" s="56"/>
    </row>
    <row r="39" spans="2:15">
      <c r="J39" s="189"/>
      <c r="K39" s="132"/>
      <c r="L39" s="187"/>
      <c r="M39" s="132"/>
      <c r="N39" s="132"/>
    </row>
    <row r="40" spans="2:15">
      <c r="B40" s="129"/>
      <c r="J40" s="189"/>
      <c r="K40" s="132"/>
      <c r="L40" s="188"/>
      <c r="M40" s="132"/>
      <c r="N40" s="132"/>
      <c r="O40" s="56"/>
    </row>
    <row r="41" spans="2:15">
      <c r="J41" s="189"/>
      <c r="K41" s="132"/>
      <c r="L41" s="187"/>
      <c r="M41" s="132"/>
      <c r="N41" s="132"/>
    </row>
    <row r="42" spans="2:15">
      <c r="B42" s="129"/>
      <c r="J42" s="189"/>
      <c r="K42" s="132"/>
      <c r="L42" s="188"/>
      <c r="M42" s="132"/>
      <c r="N42" s="132"/>
      <c r="O42" s="56"/>
    </row>
    <row r="43" spans="2:15">
      <c r="B43" s="134"/>
      <c r="C43" s="134"/>
      <c r="D43" s="134"/>
      <c r="E43" s="134"/>
      <c r="F43" s="134"/>
      <c r="G43" s="134"/>
      <c r="H43" s="134"/>
      <c r="I43" s="134"/>
      <c r="J43" s="189"/>
      <c r="K43" s="134"/>
      <c r="L43" s="186"/>
      <c r="M43" s="134"/>
      <c r="N43" s="134"/>
      <c r="O43" s="134"/>
    </row>
    <row r="44" spans="2:15">
      <c r="L44" s="133"/>
    </row>
    <row r="45" spans="2:15">
      <c r="L45" s="13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ELC_BY-CAES</vt:lpstr>
      <vt:lpstr>ELC_BulkEES</vt:lpstr>
      <vt:lpstr>ELC_INT</vt:lpstr>
      <vt:lpstr>SUP_H2</vt:lpstr>
      <vt:lpstr>RCA_Batteries</vt:lpstr>
      <vt:lpstr>ELC_HEAT</vt:lpstr>
      <vt:lpstr>ELC_COOL</vt:lpstr>
      <vt:lpstr>ELC_EVCONS</vt:lpstr>
      <vt:lpstr>ELC_UCDischargingLimit</vt:lpstr>
      <vt:lpstr>Input_DATA</vt:lpstr>
      <vt:lpstr>RES</vt:lpstr>
      <vt:lpstr>ELC_BulkEESv2</vt:lpstr>
      <vt:lpstr>RCA_Batteries (2)</vt:lpstr>
      <vt:lpstr>TRA_Batteries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Patricia Fortes</cp:lastModifiedBy>
  <cp:lastPrinted>2018-01-15T15:17:50Z</cp:lastPrinted>
  <dcterms:created xsi:type="dcterms:W3CDTF">2005-06-03T09:41:13Z</dcterms:created>
  <dcterms:modified xsi:type="dcterms:W3CDTF">2022-10-09T22:07:10Z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271589756011962</vt:r8>
  </property>
</Properties>
</file>