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drawings/drawing10.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Amman\OneDrive\Desktop\"/>
    </mc:Choice>
  </mc:AlternateContent>
  <xr:revisionPtr revIDLastSave="8" documentId="8_{7D992120-5CB3-40B0-9F92-DAACE390BB25}" xr6:coauthVersionLast="36" xr6:coauthVersionMax="36" xr10:uidLastSave="{1C6542EE-64D0-4BB6-9DFC-E6E38C074B65}"/>
  <bookViews>
    <workbookView xWindow="0" yWindow="0" windowWidth="20490" windowHeight="7545" firstSheet="6" activeTab="9" xr2:uid="{638B58B4-70A1-4B80-84A4-7FFD7E34425C}"/>
  </bookViews>
  <sheets>
    <sheet name="kpis" sheetId="2" r:id="rId1"/>
    <sheet name="RATING" sheetId="5" r:id="rId2"/>
    <sheet name="GENDER" sheetId="6" r:id="rId3"/>
    <sheet name="EDUCATION BY ATTRICTION" sheetId="7" r:id="rId4"/>
    <sheet name="ATTRIRTION BY JOB" sheetId="8" r:id="rId5"/>
    <sheet name="DEPT WISE ATTRICTION" sheetId="9" r:id="rId6"/>
    <sheet name="ATTRICTION BY AGE GROUP" sheetId="11" r:id="rId7"/>
    <sheet name="MARITAL STATUS" sheetId="12" r:id="rId8"/>
    <sheet name="DATA" sheetId="1" r:id="rId9"/>
    <sheet name="DASHBOARD" sheetId="4" r:id="rId10"/>
  </sheets>
  <definedNames>
    <definedName name="_xlchart.v1.0" hidden="1">'ATTRIRTION BY JOB'!$D$4:$D$12</definedName>
    <definedName name="_xlchart.v1.1" hidden="1">'ATTRIRTION BY JOB'!$E$4:$E$12</definedName>
    <definedName name="_xlchart.v1.5" hidden="1">'ATTRIRTION BY JOB'!$D$4:$D$12</definedName>
    <definedName name="_xlchart.v1.6" hidden="1">'ATTRIRTION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2" l="1"/>
  <c r="D6" i="12"/>
  <c r="D4" i="12"/>
  <c r="B9" i="2"/>
  <c r="E4" i="12"/>
  <c r="B7" i="5"/>
  <c r="E6" i="12"/>
  <c r="E5" i="12"/>
  <c r="C7" i="5" l="1"/>
  <c r="D5" i="8"/>
  <c r="D6" i="8"/>
  <c r="D7" i="8"/>
  <c r="D8" i="8"/>
  <c r="D9" i="8"/>
  <c r="D4" i="8"/>
  <c r="B10" i="6"/>
  <c r="E4" i="8"/>
  <c r="E6" i="8"/>
  <c r="B11" i="6"/>
  <c r="E5" i="8"/>
  <c r="A9" i="2"/>
  <c r="C9" i="2"/>
  <c r="C10" i="6" l="1"/>
  <c r="D9" i="2"/>
  <c r="E9" i="2"/>
  <c r="C11" i="6"/>
  <c r="B8" i="5"/>
  <c r="C8" i="5" s="1"/>
</calcChain>
</file>

<file path=xl/sharedStrings.xml><?xml version="1.0" encoding="utf-8"?>
<sst xmlns="http://schemas.openxmlformats.org/spreadsheetml/2006/main" count="19216" uniqueCount="1576">
  <si>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</si>
  <si>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</si>
  <si>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</si>
  <si>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</si>
  <si>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</si>
  <si>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</si>
  <si>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</si>
  <si>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</si>
  <si>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</si>
  <si>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</si>
  <si>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</si>
  <si>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</si>
  <si>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</si>
  <si>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</si>
  <si>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</si>
  <si>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</si>
  <si>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</si>
  <si>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</si>
  <si>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</si>
  <si>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</si>
  <si>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</si>
  <si>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</si>
  <si>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</si>
  <si>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</si>
  <si>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</si>
  <si>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</si>
  <si>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</si>
  <si>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</si>
  <si>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</si>
  <si>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</si>
  <si>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</si>
  <si>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</si>
  <si>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</si>
  <si>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</si>
  <si>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</si>
  <si>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</si>
  <si>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</si>
  <si>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</si>
  <si>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</si>
  <si>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</si>
  <si>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</si>
  <si>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</si>
  <si>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</si>
  <si>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</si>
  <si>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</si>
  <si>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</si>
  <si>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</si>
  <si>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</si>
  <si>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</si>
  <si>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</si>
  <si>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</si>
  <si>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</si>
  <si>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</si>
  <si>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</si>
  <si>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</si>
  <si>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</si>
  <si>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</si>
  <si>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</si>
  <si>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</si>
  <si>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</si>
  <si>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</si>
  <si>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</si>
  <si>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</si>
  <si>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</si>
  <si>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</si>
  <si>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</si>
  <si>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</si>
  <si>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</si>
  <si>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</si>
  <si>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</si>
  <si>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</si>
  <si>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</si>
  <si>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</si>
  <si>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</si>
  <si>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</si>
  <si>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</si>
  <si>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</si>
  <si>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</si>
  <si>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</si>
  <si>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</si>
  <si>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</si>
  <si>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</si>
  <si>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</si>
  <si>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</si>
  <si>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</si>
  <si>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</si>
  <si>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</si>
  <si>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</si>
  <si>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</si>
  <si>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</si>
  <si>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</si>
  <si>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</si>
  <si>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</si>
  <si>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</si>
  <si>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</si>
  <si>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</si>
  <si>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</si>
  <si>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</si>
  <si>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</si>
  <si>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</si>
  <si>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</si>
  <si>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</si>
  <si>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</si>
  <si>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</si>
  <si>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</si>
  <si>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</si>
  <si>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</si>
  <si>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</si>
  <si>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</si>
  <si>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</si>
  <si>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</si>
  <si>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</si>
  <si>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</si>
  <si>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</si>
  <si>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</si>
  <si>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</si>
  <si>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</si>
  <si>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</si>
  <si>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</si>
  <si>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</si>
  <si>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</si>
  <si>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</si>
  <si>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</si>
  <si>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</si>
  <si>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</si>
  <si>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</si>
  <si>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</si>
  <si>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</si>
  <si>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</si>
  <si>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</si>
  <si>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</si>
  <si>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</si>
  <si>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</si>
  <si>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</si>
  <si>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</si>
  <si>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</si>
  <si>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</si>
  <si>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</si>
  <si>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</si>
  <si>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</si>
  <si>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</si>
  <si>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</si>
  <si>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</si>
  <si>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</si>
  <si>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</si>
  <si>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</si>
  <si>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</si>
  <si>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</si>
  <si>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</si>
  <si>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</si>
  <si>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</si>
  <si>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</si>
  <si>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</si>
  <si>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</si>
  <si>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</si>
  <si>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</si>
  <si>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</si>
  <si>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</si>
  <si>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</si>
  <si>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</si>
  <si>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</si>
  <si>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</si>
  <si>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</si>
  <si>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</si>
  <si>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</si>
  <si>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</si>
  <si>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</si>
  <si>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</si>
  <si>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</si>
  <si>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</si>
  <si>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</si>
  <si>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</si>
  <si>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</si>
  <si>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</si>
  <si>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</si>
  <si>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</si>
  <si>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</si>
  <si>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</si>
  <si>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</si>
  <si>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</si>
  <si>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</si>
  <si>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</si>
  <si>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</si>
  <si>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</si>
  <si>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</si>
  <si>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</si>
  <si>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</si>
  <si>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</si>
  <si>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</si>
  <si>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</si>
  <si>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</si>
  <si>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</si>
  <si>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</si>
  <si>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</si>
  <si>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</si>
  <si>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</si>
  <si>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</si>
  <si>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</si>
  <si>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</si>
  <si>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</si>
  <si>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</si>
  <si>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</si>
  <si>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</si>
  <si>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</si>
  <si>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</si>
  <si>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</si>
  <si>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</si>
  <si>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</si>
  <si>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</si>
  <si>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</si>
  <si>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</si>
  <si>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</si>
  <si>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</si>
  <si>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</si>
  <si>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</si>
  <si>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</si>
  <si>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</si>
  <si>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</si>
  <si>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</si>
  <si>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</si>
  <si>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</si>
  <si>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</si>
  <si>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</si>
  <si>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</si>
  <si>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</si>
  <si>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</si>
  <si>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</si>
  <si>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</si>
  <si>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</si>
  <si>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</si>
  <si>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</si>
  <si>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</si>
  <si>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</si>
  <si>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</si>
  <si>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</si>
  <si>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</si>
  <si>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</si>
  <si>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</si>
  <si>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</si>
  <si>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</si>
  <si>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</si>
  <si>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</si>
  <si>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</si>
  <si>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</si>
  <si>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</si>
  <si>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</si>
  <si>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</si>
  <si>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</si>
  <si>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</si>
  <si>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</si>
  <si>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</si>
  <si>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</si>
  <si>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</si>
  <si>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</si>
  <si>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</si>
  <si>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</si>
  <si>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</si>
  <si>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</si>
  <si>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</si>
  <si>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</si>
  <si>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</si>
  <si>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</si>
  <si>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</si>
  <si>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</si>
  <si>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</si>
  <si>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</si>
  <si>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</si>
  <si>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</si>
  <si>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</si>
  <si>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</si>
  <si>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</si>
  <si>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</si>
  <si>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</si>
  <si>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</si>
  <si>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</si>
  <si>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</si>
  <si>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</si>
  <si>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</si>
  <si>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</si>
  <si>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</si>
  <si>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</si>
  <si>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</si>
  <si>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</si>
  <si>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</si>
  <si>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</si>
  <si>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</si>
  <si>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</si>
  <si>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</si>
  <si>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</si>
  <si>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</si>
  <si>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</si>
  <si>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</si>
  <si>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</si>
  <si>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</si>
  <si>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</si>
  <si>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</si>
  <si>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</si>
  <si>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</si>
  <si>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</si>
  <si>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</si>
  <si>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</si>
  <si>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</si>
  <si>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</si>
  <si>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</si>
  <si>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</si>
  <si>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</si>
  <si>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</si>
  <si>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</si>
  <si>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</si>
  <si>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</si>
  <si>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</si>
  <si>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</si>
  <si>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</si>
  <si>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</si>
  <si>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</si>
  <si>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</si>
  <si>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</si>
  <si>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</si>
  <si>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</si>
  <si>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</si>
  <si>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</si>
  <si>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</si>
  <si>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</si>
  <si>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</si>
  <si>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</si>
  <si>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</si>
  <si>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</si>
  <si>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</si>
  <si>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</si>
  <si>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</si>
  <si>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</si>
  <si>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</si>
  <si>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</si>
  <si>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</si>
  <si>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</si>
  <si>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</si>
  <si>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</si>
  <si>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</si>
  <si>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</si>
  <si>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</si>
  <si>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</si>
  <si>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</si>
  <si>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</si>
  <si>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</si>
  <si>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</si>
  <si>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</si>
  <si>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</si>
  <si>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</si>
  <si>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</si>
  <si>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</si>
  <si>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</si>
  <si>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</si>
  <si>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</si>
  <si>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</si>
  <si>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</si>
  <si>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</si>
  <si>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</si>
  <si>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</si>
  <si>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</si>
  <si>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</si>
  <si>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</si>
  <si>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</si>
  <si>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</si>
  <si>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</si>
  <si>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</si>
  <si>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</si>
  <si>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</si>
  <si>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</si>
  <si>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</si>
  <si>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</si>
  <si>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</si>
  <si>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</si>
  <si>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</si>
  <si>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</si>
  <si>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</si>
  <si>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</si>
  <si>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</si>
  <si>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</si>
  <si>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</si>
  <si>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</si>
  <si>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</si>
  <si>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</si>
  <si>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</si>
  <si>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</si>
  <si>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</si>
  <si>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</si>
  <si>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</si>
  <si>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</si>
  <si>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</si>
  <si>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</si>
  <si>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</si>
  <si>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</si>
  <si>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</si>
  <si>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</si>
  <si>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</si>
  <si>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</si>
  <si>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</si>
  <si>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</si>
  <si>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</si>
  <si>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</si>
  <si>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</si>
  <si>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</si>
  <si>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</si>
  <si>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</si>
  <si>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</si>
  <si>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</si>
  <si>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</si>
  <si>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</si>
  <si>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</si>
  <si>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</si>
  <si>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</si>
  <si>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</si>
  <si>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</si>
  <si>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</si>
  <si>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</si>
  <si>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</si>
  <si>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</si>
  <si>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</si>
  <si>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</si>
  <si>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</si>
  <si>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</si>
  <si>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</si>
  <si>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</si>
  <si>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</si>
  <si>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</si>
  <si>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</si>
  <si>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</si>
  <si>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</si>
  <si>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</si>
  <si>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</si>
  <si>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</si>
  <si>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</si>
  <si>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</si>
  <si>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</si>
  <si>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</si>
  <si>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</si>
  <si>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</si>
  <si>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</si>
  <si>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</si>
  <si>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</si>
  <si>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</si>
  <si>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</si>
  <si>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</si>
  <si>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</si>
  <si>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</si>
  <si>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</si>
  <si>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</si>
  <si>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</si>
  <si>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</si>
  <si>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</si>
  <si>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</si>
  <si>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</si>
  <si>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</si>
  <si>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</si>
  <si>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</si>
  <si>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</si>
  <si>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</si>
  <si>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</si>
  <si>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</si>
  <si>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</si>
  <si>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</si>
  <si>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</si>
  <si>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</si>
  <si>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</si>
  <si>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</si>
  <si>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</si>
  <si>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</si>
  <si>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</si>
  <si>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</si>
  <si>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</si>
  <si>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</si>
  <si>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</si>
  <si>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</si>
  <si>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</si>
  <si>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</si>
  <si>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</si>
  <si>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</si>
  <si>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</si>
  <si>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</si>
  <si>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</si>
  <si>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</si>
  <si>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</si>
  <si>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</si>
  <si>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</si>
  <si>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</si>
  <si>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</si>
  <si>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</si>
  <si>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</si>
  <si>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</si>
  <si>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</si>
  <si>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</si>
  <si>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</si>
  <si>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</si>
  <si>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</si>
  <si>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</si>
  <si>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</si>
  <si>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</si>
  <si>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</si>
  <si>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</si>
  <si>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</si>
  <si>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</si>
  <si>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</si>
  <si>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</si>
  <si>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</si>
  <si>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</si>
  <si>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</si>
  <si>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</si>
  <si>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</si>
  <si>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</si>
  <si>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</si>
  <si>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</si>
  <si>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</si>
  <si>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</si>
  <si>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</si>
  <si>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</si>
  <si>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</si>
  <si>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</si>
  <si>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</si>
  <si>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</si>
  <si>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</si>
  <si>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</si>
  <si>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</si>
  <si>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</si>
  <si>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</si>
  <si>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</si>
  <si>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</si>
  <si>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</si>
  <si>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</si>
  <si>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</si>
  <si>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</si>
  <si>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</si>
  <si>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</si>
  <si>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</si>
  <si>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</si>
  <si>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</si>
  <si>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</si>
  <si>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</si>
  <si>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</si>
  <si>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</si>
  <si>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</si>
  <si>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</si>
  <si>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</si>
  <si>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</si>
  <si>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</si>
  <si>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</si>
  <si>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</si>
  <si>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</si>
  <si>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</si>
  <si>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</si>
  <si>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</si>
  <si>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</si>
  <si>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</si>
  <si>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</si>
  <si>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</si>
  <si>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</si>
  <si>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</si>
  <si>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</si>
  <si>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</si>
  <si>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</si>
  <si>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</si>
  <si>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</si>
  <si>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</si>
  <si>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</si>
  <si>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</si>
  <si>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</si>
  <si>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</si>
  <si>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</si>
  <si>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</si>
  <si>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</si>
  <si>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</si>
  <si>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</si>
  <si>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</si>
  <si>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</si>
  <si>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</si>
  <si>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</si>
  <si>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</si>
  <si>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</si>
  <si>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</si>
  <si>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</si>
  <si>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</si>
  <si>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</si>
  <si>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</si>
  <si>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</si>
  <si>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</si>
  <si>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</si>
  <si>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</si>
  <si>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</si>
  <si>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</si>
  <si>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</si>
  <si>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</si>
  <si>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</si>
  <si>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</si>
  <si>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</si>
  <si>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</si>
  <si>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</si>
  <si>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</si>
  <si>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</si>
  <si>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</si>
  <si>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</si>
  <si>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</si>
  <si>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</si>
  <si>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</si>
  <si>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</si>
  <si>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</si>
  <si>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</si>
  <si>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</si>
  <si>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</si>
  <si>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</si>
  <si>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</si>
  <si>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</si>
  <si>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</si>
  <si>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</si>
  <si>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</si>
  <si>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</si>
  <si>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</si>
  <si>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</si>
  <si>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</si>
  <si>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</si>
  <si>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</si>
  <si>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</si>
  <si>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</si>
  <si>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</si>
  <si>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</si>
  <si>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</si>
  <si>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</si>
  <si>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</si>
  <si>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</si>
  <si>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</si>
  <si>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</si>
  <si>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</si>
  <si>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</si>
  <si>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</si>
  <si>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</si>
  <si>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</si>
  <si>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</si>
  <si>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</si>
  <si>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</si>
  <si>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</si>
  <si>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</si>
  <si>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</si>
  <si>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</si>
  <si>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</si>
  <si>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</si>
  <si>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</si>
  <si>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</si>
  <si>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</si>
  <si>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</si>
  <si>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</si>
  <si>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</si>
  <si>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</si>
  <si>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</si>
  <si>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</si>
  <si>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</si>
  <si>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</si>
  <si>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</si>
  <si>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</si>
  <si>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</si>
  <si>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</si>
  <si>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</si>
  <si>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</si>
  <si>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</si>
  <si>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</si>
  <si>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</si>
  <si>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</si>
  <si>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</si>
  <si>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</si>
  <si>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</si>
  <si>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</si>
  <si>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</si>
  <si>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</si>
  <si>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</si>
  <si>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</si>
  <si>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</si>
  <si>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</si>
  <si>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</si>
  <si>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</si>
  <si>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</si>
  <si>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</si>
  <si>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</si>
  <si>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</si>
  <si>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</si>
  <si>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</si>
  <si>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</si>
  <si>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</si>
  <si>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</si>
  <si>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</si>
  <si>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</si>
  <si>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</si>
  <si>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</si>
  <si>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</si>
  <si>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</si>
  <si>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</si>
  <si>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</si>
  <si>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</si>
  <si>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</si>
  <si>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</si>
  <si>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</si>
  <si>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</si>
  <si>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</si>
  <si>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</si>
  <si>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</si>
  <si>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</si>
  <si>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</si>
  <si>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</si>
  <si>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</si>
  <si>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</si>
  <si>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</si>
  <si>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</si>
  <si>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</si>
  <si>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</si>
  <si>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</si>
  <si>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</si>
  <si>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</si>
  <si>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</si>
  <si>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</si>
  <si>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</si>
  <si>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</si>
  <si>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</si>
  <si>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</si>
  <si>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</si>
  <si>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</si>
  <si>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</si>
  <si>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</si>
  <si>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</si>
  <si>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</si>
  <si>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</si>
  <si>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</si>
  <si>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</si>
  <si>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</si>
  <si>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</si>
  <si>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</si>
  <si>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</si>
  <si>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</si>
  <si>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</si>
  <si>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</si>
  <si>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</si>
  <si>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</si>
  <si>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</si>
  <si>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</si>
  <si>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</si>
  <si>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</si>
  <si>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</si>
  <si>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</si>
  <si>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</si>
  <si>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</si>
  <si>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</si>
  <si>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</si>
  <si>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</si>
  <si>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</si>
  <si>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</si>
  <si>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</si>
  <si>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</si>
  <si>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</si>
  <si>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</si>
  <si>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</si>
  <si>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</si>
  <si>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</si>
  <si>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</si>
  <si>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</si>
  <si>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</si>
  <si>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</si>
  <si>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</si>
  <si>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</si>
  <si>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</si>
  <si>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</si>
  <si>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</si>
  <si>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</si>
  <si>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</si>
  <si>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</si>
  <si>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</si>
  <si>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</si>
  <si>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</si>
  <si>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</si>
  <si>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</si>
  <si>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</si>
  <si>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</si>
  <si>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</si>
  <si>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</si>
  <si>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</si>
  <si>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</si>
  <si>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</si>
  <si>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</si>
  <si>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</si>
  <si>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</si>
  <si>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</si>
  <si>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</si>
  <si>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</si>
  <si>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</si>
  <si>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</si>
  <si>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</si>
  <si>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</si>
  <si>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</si>
  <si>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</si>
  <si>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</si>
  <si>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</si>
  <si>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</si>
  <si>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</si>
  <si>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</si>
  <si>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</si>
  <si>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</si>
  <si>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</si>
  <si>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</si>
  <si>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</si>
  <si>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</si>
  <si>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</si>
  <si>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</si>
  <si>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</si>
  <si>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</si>
  <si>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</si>
  <si>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</si>
  <si>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</si>
  <si>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</si>
  <si>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</si>
  <si>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</si>
  <si>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</si>
  <si>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</si>
  <si>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</si>
  <si>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</si>
  <si>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</si>
  <si>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</si>
  <si>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</si>
  <si>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</si>
  <si>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</si>
  <si>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</si>
  <si>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</si>
  <si>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</si>
  <si>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</si>
  <si>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</si>
  <si>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</si>
  <si>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</si>
  <si>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</si>
  <si>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</si>
  <si>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</si>
  <si>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</si>
  <si>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</si>
  <si>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</si>
  <si>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</si>
  <si>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</si>
  <si>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</si>
  <si>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</si>
  <si>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</si>
  <si>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</si>
  <si>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</si>
  <si>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</si>
  <si>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</si>
  <si>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</si>
  <si>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</si>
  <si>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</si>
  <si>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</si>
  <si>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</si>
  <si>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</si>
  <si>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</si>
  <si>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</si>
  <si>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</si>
  <si>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</si>
  <si>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</si>
  <si>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</si>
  <si>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</si>
  <si>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</si>
  <si>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</si>
  <si>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</si>
  <si>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</si>
  <si>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</si>
  <si>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</si>
  <si>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</si>
  <si>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</si>
  <si>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</si>
  <si>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</si>
  <si>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</si>
  <si>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</si>
  <si>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</si>
  <si>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</si>
  <si>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</si>
  <si>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</si>
  <si>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</si>
  <si>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</si>
  <si>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</si>
  <si>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</si>
  <si>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</si>
  <si>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</si>
  <si>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</si>
  <si>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</si>
  <si>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</si>
  <si>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</si>
  <si>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</si>
  <si>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</si>
  <si>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</si>
  <si>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</si>
  <si>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</si>
  <si>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</si>
  <si>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</si>
  <si>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</si>
  <si>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</si>
  <si>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</si>
  <si>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</si>
  <si>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</si>
  <si>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</si>
  <si>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</si>
  <si>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</si>
  <si>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</si>
  <si>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</si>
  <si>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</si>
  <si>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</si>
  <si>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</si>
  <si>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</si>
  <si>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</si>
  <si>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</si>
  <si>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</si>
  <si>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</si>
  <si>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</si>
  <si>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</si>
  <si>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</si>
  <si>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</si>
  <si>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</si>
  <si>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</si>
  <si>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</si>
  <si>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</si>
  <si>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</si>
  <si>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</si>
  <si>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</si>
  <si>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</si>
  <si>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</si>
  <si>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</si>
  <si>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</si>
  <si>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</si>
  <si>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</si>
  <si>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</si>
  <si>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</si>
  <si>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</si>
  <si>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</si>
  <si>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</si>
  <si>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</si>
  <si>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</si>
  <si>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</si>
  <si>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</si>
  <si>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</si>
  <si>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</si>
  <si>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</si>
  <si>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</si>
  <si>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</si>
  <si>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</si>
  <si>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</si>
  <si>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</si>
  <si>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</si>
  <si>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</si>
  <si>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</si>
  <si>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</si>
  <si>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</si>
  <si>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</si>
  <si>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</si>
  <si>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</si>
  <si>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</si>
  <si>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</si>
  <si>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</si>
  <si>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</si>
  <si>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</si>
  <si>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</si>
  <si>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</si>
  <si>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</si>
  <si>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</si>
  <si>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</si>
  <si>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</si>
  <si>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</si>
  <si>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</si>
  <si>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</si>
  <si>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</si>
  <si>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</si>
  <si>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</si>
  <si>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</si>
  <si>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</si>
  <si>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</si>
  <si>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</si>
  <si>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</si>
  <si>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</si>
  <si>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</si>
  <si>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</si>
  <si>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</si>
  <si>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</si>
  <si>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</si>
  <si>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</si>
  <si>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</si>
  <si>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</si>
  <si>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</si>
  <si>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</si>
  <si>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</si>
  <si>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</si>
  <si>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</si>
  <si>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</si>
  <si>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</si>
  <si>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</si>
  <si>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</si>
  <si>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</si>
  <si>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</si>
  <si>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</si>
  <si>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</si>
  <si>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</si>
  <si>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</si>
  <si>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</si>
  <si>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</si>
  <si>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</si>
  <si>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</si>
  <si>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</si>
  <si>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</si>
  <si>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</si>
  <si>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</si>
  <si>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</si>
  <si>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</si>
  <si>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</si>
  <si>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</si>
  <si>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</si>
  <si>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</si>
  <si>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</si>
  <si>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</si>
  <si>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</si>
  <si>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</si>
  <si>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</si>
  <si>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</si>
  <si>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</si>
  <si>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</si>
  <si>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</si>
  <si>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</si>
  <si>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</si>
  <si>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</si>
  <si>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</si>
  <si>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</si>
  <si>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</si>
  <si>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</si>
  <si>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</si>
  <si>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</si>
  <si>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</si>
  <si>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</si>
  <si>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</si>
  <si>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</si>
  <si>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</si>
  <si>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</si>
  <si>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</si>
  <si>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</si>
  <si>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</si>
  <si>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</si>
  <si>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</si>
  <si>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</si>
  <si>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</si>
  <si>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</si>
  <si>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</si>
  <si>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</si>
  <si>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</si>
  <si>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</si>
  <si>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</si>
  <si>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</si>
  <si>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</si>
  <si>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</si>
  <si>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</si>
  <si>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</si>
  <si>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</si>
  <si>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</si>
  <si>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</si>
  <si>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</si>
  <si>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</si>
  <si>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</si>
  <si>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</si>
  <si>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</si>
  <si>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</si>
  <si>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</si>
  <si>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</si>
  <si>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</si>
  <si>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</si>
  <si>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</si>
  <si>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</si>
  <si>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</si>
  <si>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</si>
  <si>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</si>
  <si>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</si>
  <si>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</si>
  <si>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</si>
  <si>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</si>
  <si>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</si>
  <si>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</si>
  <si>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</si>
  <si>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</si>
  <si>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</si>
  <si>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</si>
  <si>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</si>
  <si>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</si>
  <si>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</si>
  <si>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</si>
  <si>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</si>
  <si>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</si>
  <si>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</si>
  <si>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</si>
  <si>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</si>
  <si>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</si>
  <si>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</si>
  <si>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</si>
  <si>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</si>
  <si>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</si>
  <si>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</si>
  <si>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</si>
  <si>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</si>
  <si>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</si>
  <si>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</si>
  <si>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</si>
  <si>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</si>
  <si>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</si>
  <si>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</si>
  <si>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</si>
  <si>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</si>
  <si>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</si>
  <si>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</si>
  <si>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</si>
  <si>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</si>
  <si>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</si>
  <si>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</si>
  <si>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</si>
  <si>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</si>
  <si>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</si>
  <si>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</si>
  <si>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</si>
  <si>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</si>
  <si>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</si>
  <si>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</si>
  <si>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</si>
  <si>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</si>
  <si>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</si>
  <si>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</si>
  <si>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</si>
  <si>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</si>
  <si>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</si>
  <si>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</si>
  <si>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</si>
  <si>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</si>
  <si>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</si>
  <si>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</si>
  <si>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</si>
  <si>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</si>
  <si>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</si>
  <si>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</si>
  <si>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</si>
  <si>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</si>
  <si>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</si>
  <si>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</si>
  <si>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</si>
  <si>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</si>
  <si>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</si>
  <si>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</si>
  <si>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</si>
  <si>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</si>
  <si>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</si>
  <si>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</si>
  <si>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</si>
  <si>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</si>
  <si>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</si>
  <si>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</si>
  <si>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</si>
  <si>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</si>
  <si>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</si>
  <si>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</si>
  <si>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</si>
  <si>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</si>
  <si>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</si>
  <si>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</si>
  <si>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</si>
  <si>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</si>
  <si>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</si>
  <si>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</si>
  <si>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</si>
  <si>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</si>
  <si>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</si>
  <si>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</si>
  <si>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</si>
  <si>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</si>
  <si>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</si>
  <si>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</si>
  <si>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</si>
  <si>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</si>
  <si>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</si>
  <si>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</si>
  <si>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</si>
  <si>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</si>
  <si>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</si>
  <si>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</si>
  <si>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</si>
  <si>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</si>
  <si>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</si>
  <si>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</si>
  <si>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</si>
  <si>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</si>
  <si>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</si>
  <si>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</si>
  <si>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</si>
  <si>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</si>
  <si>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</si>
  <si>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</si>
  <si>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</si>
  <si>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</si>
  <si>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</si>
  <si>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</si>
  <si>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</si>
  <si>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</si>
  <si>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</si>
  <si>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</si>
  <si>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</si>
  <si>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</si>
  <si>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</si>
  <si>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</si>
  <si>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</si>
  <si>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</si>
  <si>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</si>
  <si>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</si>
  <si>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</si>
  <si>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</si>
  <si>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</si>
  <si>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</si>
  <si>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</si>
  <si>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</si>
  <si>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</si>
  <si>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</si>
  <si>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</si>
  <si>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</si>
  <si>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</si>
  <si>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</si>
  <si>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</si>
  <si>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</si>
  <si>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</si>
  <si>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</si>
  <si>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</si>
  <si>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</si>
  <si>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</si>
  <si>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</si>
  <si>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</si>
  <si>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</si>
  <si>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</si>
  <si>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</si>
  <si>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</si>
  <si>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</si>
  <si>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</si>
  <si>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</si>
  <si>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</si>
  <si>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</si>
  <si>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</si>
  <si>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</si>
  <si>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</si>
  <si>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</si>
  <si>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</si>
  <si>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</si>
  <si>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</si>
  <si>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</si>
  <si>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</si>
  <si>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</si>
  <si>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</si>
  <si>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</si>
  <si>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</si>
  <si>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</si>
  <si>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</si>
  <si>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</si>
  <si>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</si>
  <si>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</si>
  <si>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</si>
  <si>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</si>
  <si>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</si>
  <si>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</si>
  <si>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</si>
  <si>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</si>
  <si>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</si>
  <si>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</si>
  <si>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</si>
  <si>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</si>
  <si>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</si>
  <si>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</si>
  <si>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</si>
  <si>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</si>
  <si>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</si>
  <si>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</si>
  <si>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</si>
  <si>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</si>
  <si>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</si>
  <si>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</si>
  <si>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</si>
  <si>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</si>
  <si>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</si>
  <si>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</si>
  <si>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</si>
  <si>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</si>
  <si>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</si>
  <si>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</si>
  <si>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</si>
  <si>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</si>
  <si>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</si>
  <si>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</si>
  <si>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</si>
  <si>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</si>
  <si>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</si>
  <si>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</si>
  <si>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</si>
  <si>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</si>
  <si>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</si>
  <si>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</si>
  <si>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</si>
  <si>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</si>
  <si>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</si>
  <si>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</si>
  <si>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</si>
  <si>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</si>
  <si>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</si>
  <si>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</si>
  <si>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</si>
  <si>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</si>
  <si>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</si>
  <si>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</si>
  <si>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</si>
  <si>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</si>
  <si>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</si>
  <si>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</si>
  <si>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</si>
  <si>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</si>
  <si>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</si>
  <si>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</si>
  <si>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</si>
  <si>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</si>
  <si>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</si>
  <si>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</si>
  <si>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</si>
  <si>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</si>
  <si>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</si>
  <si>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</si>
  <si>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</si>
  <si>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</si>
  <si>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</si>
  <si>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</si>
  <si>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</si>
  <si>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</si>
  <si>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</si>
  <si>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</si>
  <si>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</si>
  <si>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</si>
  <si>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</si>
  <si>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</si>
  <si>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</si>
  <si>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</si>
  <si>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</si>
  <si>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</si>
  <si>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</si>
  <si>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</si>
  <si>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</si>
  <si>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</si>
  <si>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</si>
  <si>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</si>
  <si>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</si>
  <si>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</si>
  <si>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</si>
  <si>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</si>
  <si>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</si>
  <si>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</si>
  <si>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</si>
  <si>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</si>
  <si>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</si>
  <si>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</si>
  <si>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</si>
  <si>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</si>
  <si>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</si>
  <si>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</si>
  <si>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</si>
  <si>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</si>
  <si>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</si>
  <si>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</si>
  <si>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</si>
  <si>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</si>
  <si>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</si>
  <si>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</si>
  <si>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</si>
  <si>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</si>
  <si>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</si>
  <si>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</si>
  <si>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</si>
  <si>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</si>
  <si>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</si>
  <si>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</si>
  <si>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</si>
  <si>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</si>
  <si>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</si>
  <si>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</si>
  <si>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</si>
  <si>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</si>
  <si>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</si>
  <si>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</si>
  <si>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</si>
  <si>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</si>
  <si>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</si>
  <si>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</si>
  <si>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</si>
  <si>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</si>
  <si>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</si>
  <si>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</si>
  <si>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</si>
  <si>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</si>
  <si>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</si>
  <si>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</si>
  <si>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</si>
  <si>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</si>
  <si>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</si>
  <si>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</si>
  <si>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</si>
  <si>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</si>
  <si>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</si>
  <si>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</si>
  <si>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</si>
  <si>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</si>
  <si>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</si>
  <si>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</si>
  <si>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</si>
  <si>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</si>
  <si>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</si>
  <si>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</si>
  <si>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</si>
  <si>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</si>
  <si>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</si>
  <si>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</si>
  <si>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</si>
  <si>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</si>
  <si>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</si>
  <si>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</si>
  <si>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</si>
  <si>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</si>
  <si>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</si>
  <si>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</si>
  <si>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</si>
  <si>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</si>
  <si>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</si>
  <si>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</si>
  <si>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</si>
  <si>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</si>
  <si>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</si>
  <si>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</si>
  <si>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</si>
  <si>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</si>
  <si>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</si>
  <si>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</si>
  <si>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</si>
  <si>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</si>
  <si>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</si>
  <si>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</si>
  <si>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</si>
  <si>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</si>
  <si>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</si>
  <si>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</si>
  <si>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</si>
  <si>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</si>
  <si>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</si>
  <si>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</si>
  <si>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</si>
  <si>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</si>
  <si>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</si>
  <si>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</si>
  <si>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</si>
  <si>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</si>
  <si>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</si>
  <si>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</si>
  <si>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</si>
  <si>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</si>
  <si>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</si>
  <si>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</si>
  <si>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</si>
  <si>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</si>
  <si>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</si>
  <si>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</si>
  <si>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</si>
  <si>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</si>
  <si>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</si>
  <si>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</si>
  <si>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</si>
  <si>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</si>
  <si>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</si>
  <si>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</si>
  <si>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</si>
  <si>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</si>
  <si>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</si>
  <si>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</si>
  <si>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</si>
  <si>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</si>
  <si>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</si>
  <si>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</si>
  <si>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</si>
  <si>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</si>
  <si>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</si>
  <si>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</si>
  <si>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</si>
  <si>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</si>
  <si>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</si>
  <si>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</si>
  <si>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</si>
  <si>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</si>
  <si>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</si>
  <si>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</si>
  <si>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</si>
  <si>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</si>
  <si>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</si>
  <si>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</si>
  <si>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</si>
  <si>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</si>
  <si>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</si>
  <si>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</si>
  <si>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</si>
  <si>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</si>
  <si>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</si>
  <si>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</si>
  <si>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</si>
  <si>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</si>
  <si>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</si>
  <si>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</si>
  <si>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</si>
  <si>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</si>
  <si>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</si>
  <si>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</si>
  <si>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</si>
  <si>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</si>
  <si>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</si>
  <si>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</si>
  <si>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</si>
  <si>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</si>
  <si>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</si>
  <si>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</si>
  <si>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</si>
  <si>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</si>
  <si>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</si>
  <si>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</si>
  <si>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</si>
  <si>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</si>
  <si>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</si>
  <si>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</si>
  <si>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</si>
  <si>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</si>
  <si>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</si>
  <si>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</si>
  <si>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</si>
  <si>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</si>
  <si>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</si>
  <si>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</si>
  <si>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</si>
  <si>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</si>
  <si>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</si>
  <si>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</si>
  <si>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</si>
  <si>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</si>
  <si>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</si>
  <si>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</si>
  <si>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</si>
  <si>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</si>
  <si>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</si>
  <si>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</si>
  <si>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</si>
  <si>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</si>
  <si>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</si>
  <si>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</si>
  <si>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</si>
  <si>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</si>
  <si>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</si>
  <si>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</si>
  <si>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</si>
  <si>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</si>
  <si>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attriction</t>
  </si>
  <si>
    <t>active emp</t>
  </si>
  <si>
    <t>attriction rate</t>
  </si>
  <si>
    <t>avg age</t>
  </si>
  <si>
    <t>Average of Job Satisfaction</t>
  </si>
  <si>
    <t xml:space="preserve"> RATING</t>
  </si>
  <si>
    <t>BALANCE RATING</t>
  </si>
  <si>
    <t>Row Labels</t>
  </si>
  <si>
    <t>Grand Total</t>
  </si>
  <si>
    <t>Count of Employee Count</t>
  </si>
  <si>
    <t>FEMALE</t>
  </si>
  <si>
    <t>MALE</t>
  </si>
  <si>
    <t>JOB ROLE</t>
  </si>
  <si>
    <t xml:space="preserve">ATTRITION </t>
  </si>
  <si>
    <t>Count of Attrition</t>
  </si>
  <si>
    <t>Sum of CF_attrition counts</t>
  </si>
  <si>
    <t>MARITAL STATUS</t>
  </si>
  <si>
    <t>ATTRICTION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</si>
</sst>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1" xfId="0" applyFont="1" applyBorder="1"/>
    <xf numFmtId="0" fontId="0" fillId="0" borderId="1" xfId="0" applyFont="1" applyBorder="1" applyAlignment="1"/>
    <xf numFmtId="0" fontId="0" fillId="0" borderId="1" xfId="0" applyFont="1" applyBorder="1"/>
    <xf numFmtId="0" fontId="0" fillId="0" borderId="0" xfId="0" applyNumberFormat="1"/>
    <xf numFmtId="9" fontId="0" fillId="0" borderId="0" xfId="1" applyFont="1"/>
    <xf numFmtId="10" fontId="0" fillId="0" borderId="0" xfId="1" applyNumberFormat="1" applyFont="1"/>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6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2" formatCode="0.00"/>
    </dxf>
    <dxf>
      <fill>
        <patternFill>
          <bgColor theme="4" tint="-0.2499465926084170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61"/>
      <tableStyleElement type="firstRowStripe" dxfId="60"/>
      <tableStyleElement type="secondRowStripe" dxfId="59"/>
    </tableStyle>
    <tableStyle name="Slicer Style 1" pivot="0" table="0" count="1" xr9:uid="{21A0A74A-B8E5-4434-8476-078867760AED}">
      <tableStyleElement type="wholeTable" dxfId="5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04950674269165"/>
          <c:y val="5.3610449856558627E-2"/>
          <c:w val="0.84588541495074621"/>
          <c:h val="0.8732901080571436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B7-4BE9-AC6E-3949B22486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B7-4BE9-AC6E-3949B2248620}"/>
              </c:ext>
            </c:extLst>
          </c:dPt>
          <c:val>
            <c:numRef>
              <c:f>RATING!$C$7:$C$8</c:f>
              <c:numCache>
                <c:formatCode>General</c:formatCode>
                <c:ptCount val="2"/>
                <c:pt idx="0">
                  <c:v>0.77316810344827591</c:v>
                </c:pt>
                <c:pt idx="1">
                  <c:v>0.22683189655172409</c:v>
                </c:pt>
              </c:numCache>
            </c:numRef>
          </c:val>
          <c:extLst>
            <c:ext xmlns:c16="http://schemas.microsoft.com/office/drawing/2014/chart" uri="{C3380CC4-5D6E-409C-BE32-E72D297353CC}">
              <c16:uniqueId val="{00000000-B22A-4235-8FCC-C4E826867A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42847024818345"/>
          <c:y val="7.5407087618501678E-2"/>
          <c:w val="0.71655736039823037"/>
          <c:h val="0.8491858247629966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FF-4911-904A-0F62458365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FF-4911-904A-0F62458365AD}"/>
              </c:ext>
            </c:extLst>
          </c:dPt>
          <c:val>
            <c:numRef>
              <c:f>GENDER!$C$10:$C$11</c:f>
              <c:numCache>
                <c:formatCode>0%</c:formatCode>
                <c:ptCount val="2"/>
                <c:pt idx="0">
                  <c:v>0.40948275862068967</c:v>
                </c:pt>
                <c:pt idx="1">
                  <c:v>1.4421052631578948</c:v>
                </c:pt>
              </c:numCache>
            </c:numRef>
          </c:val>
          <c:extLst>
            <c:ext xmlns:c16="http://schemas.microsoft.com/office/drawing/2014/chart" uri="{C3380CC4-5D6E-409C-BE32-E72D297353CC}">
              <c16:uniqueId val="{00000000-4FCE-4FC5-B276-1F6666D3F4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2024.xlsx]EDUCATION BY ATTRICTION!EDUCATION BY ATTRICTION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'EDUCATION BY ATTRICTION'!$B$3</c:f>
              <c:strCache>
                <c:ptCount val="1"/>
                <c:pt idx="0">
                  <c:v>Total</c:v>
                </c:pt>
              </c:strCache>
            </c:strRef>
          </c:tx>
          <c:spPr>
            <a:solidFill>
              <a:schemeClr val="accent1"/>
            </a:solidFill>
            <a:ln>
              <a:noFill/>
            </a:ln>
            <a:effectLst/>
          </c:spPr>
          <c:invertIfNegative val="0"/>
          <c:cat>
            <c:strRef>
              <c:f>'EDUCATION BY ATTRICTION'!$A$4:$A$9</c:f>
              <c:strCache>
                <c:ptCount val="5"/>
                <c:pt idx="0">
                  <c:v>Associates Degree</c:v>
                </c:pt>
                <c:pt idx="1">
                  <c:v>Bachelor's Degree</c:v>
                </c:pt>
                <c:pt idx="2">
                  <c:v>Doctoral Degree</c:v>
                </c:pt>
                <c:pt idx="3">
                  <c:v>High School</c:v>
                </c:pt>
                <c:pt idx="4">
                  <c:v>Master's Degree</c:v>
                </c:pt>
              </c:strCache>
            </c:strRef>
          </c:cat>
          <c:val>
            <c:numRef>
              <c:f>'EDUCATION BY ATTRICTION'!$B$4:$B$9</c:f>
              <c:numCache>
                <c:formatCode>General</c:formatCode>
                <c:ptCount val="5"/>
                <c:pt idx="0">
                  <c:v>15</c:v>
                </c:pt>
                <c:pt idx="1">
                  <c:v>25</c:v>
                </c:pt>
                <c:pt idx="2">
                  <c:v>0</c:v>
                </c:pt>
                <c:pt idx="3">
                  <c:v>10</c:v>
                </c:pt>
                <c:pt idx="4">
                  <c:v>13</c:v>
                </c:pt>
              </c:numCache>
            </c:numRef>
          </c:val>
          <c:extLst>
            <c:ext xmlns:c16="http://schemas.microsoft.com/office/drawing/2014/chart" uri="{C3380CC4-5D6E-409C-BE32-E72D297353CC}">
              <c16:uniqueId val="{00000000-EAB7-410A-A4AF-7168BC453B75}"/>
            </c:ext>
          </c:extLst>
        </c:ser>
        <c:dLbls>
          <c:showLegendKey val="0"/>
          <c:showVal val="0"/>
          <c:showCatName val="0"/>
          <c:showSerName val="0"/>
          <c:showPercent val="0"/>
          <c:showBubbleSize val="0"/>
        </c:dLbls>
        <c:gapWidth val="182"/>
        <c:axId val="839720383"/>
        <c:axId val="481468783"/>
      </c:barChart>
      <c:catAx>
        <c:axId val="8397203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468783"/>
        <c:crosses val="autoZero"/>
        <c:auto val="1"/>
        <c:lblAlgn val="ctr"/>
        <c:lblOffset val="100"/>
        <c:noMultiLvlLbl val="0"/>
      </c:catAx>
      <c:valAx>
        <c:axId val="4814687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2024.xlsx]DEPT WISE ATTRICTION!DEPT WISE ATTRICTION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'DEPT WISE ATTRICTION'!$B$3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81-4F15-B5AF-601E3B54DD17}"/>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ATTRICTION'!$A$4:$A$7</c:f>
              <c:strCache>
                <c:ptCount val="3"/>
                <c:pt idx="0">
                  <c:v>HR</c:v>
                </c:pt>
                <c:pt idx="1">
                  <c:v>R&amp;D</c:v>
                </c:pt>
                <c:pt idx="2">
                  <c:v>Sales</c:v>
                </c:pt>
              </c:strCache>
            </c:strRef>
          </c:cat>
          <c:val>
            <c:numRef>
              <c:f>'DEPT WISE ATTRICTION'!$B$4:$B$7</c:f>
              <c:numCache>
                <c:formatCode>0.00%</c:formatCode>
                <c:ptCount val="3"/>
                <c:pt idx="0">
                  <c:v>3.1746031746031744E-2</c:v>
                </c:pt>
                <c:pt idx="1">
                  <c:v>0.74603174603174605</c:v>
                </c:pt>
                <c:pt idx="2">
                  <c:v>0.22222222222222221</c:v>
                </c:pt>
              </c:numCache>
            </c:numRef>
          </c:val>
          <c:extLst>
            <c:ext xmlns:c16="http://schemas.microsoft.com/office/drawing/2014/chart" uri="{C3380CC4-5D6E-409C-BE32-E72D297353CC}">
              <c16:uniqueId val="{00000000-A9F2-43B1-8A19-DF8CB37628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2024.xlsx]ATTRICTION BY AGE GROUP!ATTRICTION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66830708661418"/>
          <c:y val="6.5377641541865025E-2"/>
          <c:w val="0.77795603674540681"/>
          <c:h val="0.8416746864975212"/>
        </c:manualLayout>
      </c:layout>
      <c:barChart>
        <c:barDir val="col"/>
        <c:grouping val="clustered"/>
        <c:varyColors val="0"/>
        <c:ser>
          <c:idx val="0"/>
          <c:order val="0"/>
          <c:tx>
            <c:strRef>
              <c:f>'ATTRICTION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'ATTRICTION BY AGE GROUP'!$A$4:$A$9</c:f>
              <c:strCache>
                <c:ptCount val="5"/>
                <c:pt idx="0">
                  <c:v>25 - 34</c:v>
                </c:pt>
                <c:pt idx="1">
                  <c:v>35 - 44</c:v>
                </c:pt>
                <c:pt idx="2">
                  <c:v>Under 25</c:v>
                </c:pt>
                <c:pt idx="3">
                  <c:v>Over 55</c:v>
                </c:pt>
                <c:pt idx="4">
                  <c:v>45 - 54</c:v>
                </c:pt>
              </c:strCache>
            </c:strRef>
          </c:cat>
          <c:val>
            <c:numRef>
              <c:f>'ATTRICTION BY AGE GROUP'!$B$4:$B$9</c:f>
              <c:numCache>
                <c:formatCode>General</c:formatCode>
                <c:ptCount val="5"/>
                <c:pt idx="0">
                  <c:v>30</c:v>
                </c:pt>
                <c:pt idx="1">
                  <c:v>15</c:v>
                </c:pt>
                <c:pt idx="2">
                  <c:v>10</c:v>
                </c:pt>
                <c:pt idx="3">
                  <c:v>4</c:v>
                </c:pt>
                <c:pt idx="4">
                  <c:v>4</c:v>
                </c:pt>
              </c:numCache>
            </c:numRef>
          </c:val>
          <c:extLst>
            <c:ext xmlns:c16="http://schemas.microsoft.com/office/drawing/2014/chart" uri="{C3380CC4-5D6E-409C-BE32-E72D297353CC}">
              <c16:uniqueId val="{00000000-9A08-4466-AFCB-3989D6F84FBD}"/>
            </c:ext>
          </c:extLst>
        </c:ser>
        <c:dLbls>
          <c:dLblPos val="outEnd"/>
          <c:showLegendKey val="0"/>
          <c:showVal val="1"/>
          <c:showCatName val="0"/>
          <c:showSerName val="0"/>
          <c:showPercent val="0"/>
          <c:showBubbleSize val="0"/>
        </c:dLbls>
        <c:gapWidth val="219"/>
        <c:overlap val="-27"/>
        <c:axId val="1090984384"/>
        <c:axId val="1088917152"/>
      </c:barChart>
      <c:catAx>
        <c:axId val="109098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917152"/>
        <c:crosses val="autoZero"/>
        <c:auto val="1"/>
        <c:lblAlgn val="ctr"/>
        <c:lblOffset val="100"/>
        <c:noMultiLvlLbl val="0"/>
      </c:catAx>
      <c:valAx>
        <c:axId val="108891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25905511811024"/>
          <c:y val="3.4584154095245088E-2"/>
          <c:w val="0.61888655228510514"/>
          <c:h val="0.9308860694102885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DA-4A31-B37B-9313590CFF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DA-4A31-B37B-9313590CFF6F}"/>
              </c:ext>
            </c:extLst>
          </c:dPt>
          <c:val>
            <c:numRef>
              <c:f>RATING!$C$7:$C$8</c:f>
              <c:numCache>
                <c:formatCode>General</c:formatCode>
                <c:ptCount val="2"/>
                <c:pt idx="0">
                  <c:v>0.77316810344827591</c:v>
                </c:pt>
                <c:pt idx="1">
                  <c:v>0.22683189655172409</c:v>
                </c:pt>
              </c:numCache>
            </c:numRef>
          </c:val>
          <c:extLst>
            <c:ext xmlns:c16="http://schemas.microsoft.com/office/drawing/2014/chart" uri="{C3380CC4-5D6E-409C-BE32-E72D297353CC}">
              <c16:uniqueId val="{00000004-F0DA-4A31-B37B-9313590CFF6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930979160646235"/>
          <c:y val="0.1327511823721754"/>
          <c:w val="0.71655736039823037"/>
          <c:h val="0.84918582476299664"/>
        </c:manualLayout>
      </c:layout>
      <c:doughnutChart>
        <c:varyColors val="1"/>
        <c:ser>
          <c:idx val="1"/>
          <c:order val="0"/>
          <c:dPt>
            <c:idx val="0"/>
            <c:bubble3D val="0"/>
            <c:extLst>
              <c:ext xmlns:c16="http://schemas.microsoft.com/office/drawing/2014/chart" uri="{C3380CC4-5D6E-409C-BE32-E72D297353CC}">
                <c16:uniqueId val="{0000000C-EFCA-473A-9E6A-4A9B35C5D7FB}"/>
              </c:ext>
            </c:extLst>
          </c:dPt>
          <c:dPt>
            <c:idx val="1"/>
            <c:bubble3D val="0"/>
            <c:extLst>
              <c:ext xmlns:c16="http://schemas.microsoft.com/office/drawing/2014/chart" uri="{C3380CC4-5D6E-409C-BE32-E72D297353CC}">
                <c16:uniqueId val="{0000000D-EFCA-473A-9E6A-4A9B35C5D7FB}"/>
              </c:ext>
            </c:extLst>
          </c:dPt>
          <c:val>
            <c:numRef>
              <c:f>GENDER!$C$10:$C$11</c:f>
              <c:numCache>
                <c:formatCode>0%</c:formatCode>
                <c:ptCount val="2"/>
                <c:pt idx="0">
                  <c:v>0.40948275862068967</c:v>
                </c:pt>
                <c:pt idx="1">
                  <c:v>1.4421052631578948</c:v>
                </c:pt>
              </c:numCache>
            </c:numRef>
          </c:val>
          <c:extLst>
            <c:ext xmlns:c16="http://schemas.microsoft.com/office/drawing/2014/chart" uri="{C3380CC4-5D6E-409C-BE32-E72D297353CC}">
              <c16:uniqueId val="{0000000B-EFCA-473A-9E6A-4A9B35C5D7FB}"/>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EFCA-473A-9E6A-4A9B35C5D7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EFCA-473A-9E6A-4A9B35C5D7FB}"/>
              </c:ext>
            </c:extLst>
          </c:dPt>
          <c:val>
            <c:numRef>
              <c:f>GENDER!$C$10:$C$11</c:f>
              <c:numCache>
                <c:formatCode>0%</c:formatCode>
                <c:ptCount val="2"/>
                <c:pt idx="0">
                  <c:v>0.40948275862068967</c:v>
                </c:pt>
                <c:pt idx="1">
                  <c:v>1.4421052631578948</c:v>
                </c:pt>
              </c:numCache>
            </c:numRef>
          </c:val>
          <c:extLst>
            <c:ext xmlns:c16="http://schemas.microsoft.com/office/drawing/2014/chart" uri="{C3380CC4-5D6E-409C-BE32-E72D297353CC}">
              <c16:uniqueId val="{0000000A-EFCA-473A-9E6A-4A9B35C5D7FB}"/>
            </c:ext>
          </c:extLst>
        </c:ser>
        <c:dLbls>
          <c:showLegendKey val="0"/>
          <c:showVal val="0"/>
          <c:showCatName val="0"/>
          <c:showSerName val="0"/>
          <c:showPercent val="0"/>
          <c:showBubbleSize val="0"/>
          <c:showLeaderLines val="1"/>
        </c:dLbls>
        <c:firstSliceAng val="0"/>
        <c:holeSize val="75"/>
      </c:doughnutChart>
      <c:spPr>
        <a:noFill/>
        <a:ln w="25400">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4933641199822"/>
          <c:y val="0.18231753532675934"/>
          <c:w val="0.71655736039823037"/>
          <c:h val="0.84918582476299664"/>
        </c:manualLayout>
      </c:layout>
      <c:doughnutChart>
        <c:varyColors val="1"/>
        <c:ser>
          <c:idx val="1"/>
          <c:order val="0"/>
          <c:dPt>
            <c:idx val="0"/>
            <c:bubble3D val="0"/>
            <c:extLst>
              <c:ext xmlns:c16="http://schemas.microsoft.com/office/drawing/2014/chart" uri="{C3380CC4-5D6E-409C-BE32-E72D297353CC}">
                <c16:uniqueId val="{0000000C-7323-4AC3-9419-B3138B20D185}"/>
              </c:ext>
            </c:extLst>
          </c:dPt>
          <c:dPt>
            <c:idx val="1"/>
            <c:bubble3D val="0"/>
            <c:extLst>
              <c:ext xmlns:c16="http://schemas.microsoft.com/office/drawing/2014/chart" uri="{C3380CC4-5D6E-409C-BE32-E72D297353CC}">
                <c16:uniqueId val="{0000000D-7323-4AC3-9419-B3138B20D185}"/>
              </c:ext>
            </c:extLst>
          </c:dPt>
          <c:val>
            <c:numRef>
              <c:f>GENDER!$C$10:$C$11</c:f>
              <c:numCache>
                <c:formatCode>0%</c:formatCode>
                <c:ptCount val="2"/>
                <c:pt idx="0">
                  <c:v>0.40948275862068967</c:v>
                </c:pt>
                <c:pt idx="1">
                  <c:v>1.4421052631578948</c:v>
                </c:pt>
              </c:numCache>
            </c:numRef>
          </c:val>
          <c:extLst>
            <c:ext xmlns:c16="http://schemas.microsoft.com/office/drawing/2014/chart" uri="{C3380CC4-5D6E-409C-BE32-E72D297353CC}">
              <c16:uniqueId val="{0000000B-7323-4AC3-9419-B3138B20D185}"/>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7323-4AC3-9419-B3138B20D1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7323-4AC3-9419-B3138B20D185}"/>
              </c:ext>
            </c:extLst>
          </c:dPt>
          <c:val>
            <c:numRef>
              <c:f>GENDER!$C$10:$C$11</c:f>
              <c:numCache>
                <c:formatCode>0%</c:formatCode>
                <c:ptCount val="2"/>
                <c:pt idx="0">
                  <c:v>0.40948275862068967</c:v>
                </c:pt>
                <c:pt idx="1">
                  <c:v>1.4421052631578948</c:v>
                </c:pt>
              </c:numCache>
            </c:numRef>
          </c:val>
          <c:extLst>
            <c:ext xmlns:c16="http://schemas.microsoft.com/office/drawing/2014/chart" uri="{C3380CC4-5D6E-409C-BE32-E72D297353CC}">
              <c16:uniqueId val="{0000000A-7323-4AC3-9419-B3138B20D185}"/>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2024.xlsx]EDUCATION BY ATTRICTION!EDUCATION BY ATTRICTION</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'EDUCATION BY ATTRICTION'!$B$3</c:f>
              <c:strCache>
                <c:ptCount val="1"/>
                <c:pt idx="0">
                  <c:v>Total</c:v>
                </c:pt>
              </c:strCache>
            </c:strRef>
          </c:tx>
          <c:spPr>
            <a:solidFill>
              <a:schemeClr val="accent1"/>
            </a:solidFill>
            <a:ln>
              <a:noFill/>
            </a:ln>
            <a:effectLst/>
          </c:spPr>
          <c:invertIfNegative val="0"/>
          <c:cat>
            <c:strRef>
              <c:f>'EDUCATION BY ATTRICTION'!$A$4:$A$9</c:f>
              <c:strCache>
                <c:ptCount val="5"/>
                <c:pt idx="0">
                  <c:v>Associates Degree</c:v>
                </c:pt>
                <c:pt idx="1">
                  <c:v>Bachelor's Degree</c:v>
                </c:pt>
                <c:pt idx="2">
                  <c:v>Doctoral Degree</c:v>
                </c:pt>
                <c:pt idx="3">
                  <c:v>High School</c:v>
                </c:pt>
                <c:pt idx="4">
                  <c:v>Master's Degree</c:v>
                </c:pt>
              </c:strCache>
            </c:strRef>
          </c:cat>
          <c:val>
            <c:numRef>
              <c:f>'EDUCATION BY ATTRICTION'!$B$4:$B$9</c:f>
              <c:numCache>
                <c:formatCode>General</c:formatCode>
                <c:ptCount val="5"/>
                <c:pt idx="0">
                  <c:v>15</c:v>
                </c:pt>
                <c:pt idx="1">
                  <c:v>25</c:v>
                </c:pt>
                <c:pt idx="2">
                  <c:v>0</c:v>
                </c:pt>
                <c:pt idx="3">
                  <c:v>10</c:v>
                </c:pt>
                <c:pt idx="4">
                  <c:v>13</c:v>
                </c:pt>
              </c:numCache>
            </c:numRef>
          </c:val>
          <c:extLst>
            <c:ext xmlns:c16="http://schemas.microsoft.com/office/drawing/2014/chart" uri="{C3380CC4-5D6E-409C-BE32-E72D297353CC}">
              <c16:uniqueId val="{00000000-3258-49DF-97F8-A373BD1FD63A}"/>
            </c:ext>
          </c:extLst>
        </c:ser>
        <c:dLbls>
          <c:showLegendKey val="0"/>
          <c:showVal val="0"/>
          <c:showCatName val="0"/>
          <c:showSerName val="0"/>
          <c:showPercent val="0"/>
          <c:showBubbleSize val="0"/>
        </c:dLbls>
        <c:gapWidth val="182"/>
        <c:axId val="839720383"/>
        <c:axId val="481468783"/>
      </c:barChart>
      <c:catAx>
        <c:axId val="839720383"/>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1468783"/>
        <c:crosses val="autoZero"/>
        <c:auto val="1"/>
        <c:lblAlgn val="ctr"/>
        <c:lblOffset val="100"/>
        <c:noMultiLvlLbl val="0"/>
      </c:catAx>
      <c:valAx>
        <c:axId val="481468783"/>
        <c:scaling>
          <c:orientation val="minMax"/>
        </c:scaling>
        <c:delete val="0"/>
        <c:axPos val="b"/>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972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2024.xlsx]DEPT WISE ATTRICTION!DEPT WISE ATTRICTION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ATTRICTION'!$B$3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DE-43F4-B706-2FBC4919A1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DE-43F4-B706-2FBC4919A1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ADE-43F4-B706-2FBC4919A1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ATTRICTION'!$A$4:$A$7</c:f>
              <c:strCache>
                <c:ptCount val="3"/>
                <c:pt idx="0">
                  <c:v>HR</c:v>
                </c:pt>
                <c:pt idx="1">
                  <c:v>R&amp;D</c:v>
                </c:pt>
                <c:pt idx="2">
                  <c:v>Sales</c:v>
                </c:pt>
              </c:strCache>
            </c:strRef>
          </c:cat>
          <c:val>
            <c:numRef>
              <c:f>'DEPT WISE ATTRICTION'!$B$4:$B$7</c:f>
              <c:numCache>
                <c:formatCode>0.00%</c:formatCode>
                <c:ptCount val="3"/>
                <c:pt idx="0">
                  <c:v>3.1746031746031744E-2</c:v>
                </c:pt>
                <c:pt idx="1">
                  <c:v>0.74603174603174605</c:v>
                </c:pt>
                <c:pt idx="2">
                  <c:v>0.22222222222222221</c:v>
                </c:pt>
              </c:numCache>
            </c:numRef>
          </c:val>
          <c:extLst>
            <c:ext xmlns:c16="http://schemas.microsoft.com/office/drawing/2014/chart" uri="{C3380CC4-5D6E-409C-BE32-E72D297353CC}">
              <c16:uniqueId val="{00000006-7ADE-43F4-B706-2FBC4919A17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[AMAN HR ANALYTICS DASHBOARD 2024.xlsx]ATTRICTION BY AGE GROUP!ATTRICTION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89039830909001"/>
          <c:y val="6.5377550052097513E-2"/>
          <c:w val="0.77795603674540681"/>
          <c:h val="0.8416746864975212"/>
        </c:manualLayout>
      </c:layout>
      <c:barChart>
        <c:barDir val="col"/>
        <c:grouping val="clustered"/>
        <c:varyColors val="0"/>
        <c:ser>
          <c:idx val="0"/>
          <c:order val="0"/>
          <c:tx>
            <c:strRef>
              <c:f>'ATTRICTION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'ATTRICTION BY AGE GROUP'!$A$4:$A$9</c:f>
              <c:strCache>
                <c:ptCount val="5"/>
                <c:pt idx="0">
                  <c:v>25 - 34</c:v>
                </c:pt>
                <c:pt idx="1">
                  <c:v>35 - 44</c:v>
                </c:pt>
                <c:pt idx="2">
                  <c:v>Under 25</c:v>
                </c:pt>
                <c:pt idx="3">
                  <c:v>Over 55</c:v>
                </c:pt>
                <c:pt idx="4">
                  <c:v>45 - 54</c:v>
                </c:pt>
              </c:strCache>
            </c:strRef>
          </c:cat>
          <c:val>
            <c:numRef>
              <c:f>'ATTRICTION BY AGE GROUP'!$B$4:$B$9</c:f>
              <c:numCache>
                <c:formatCode>General</c:formatCode>
                <c:ptCount val="5"/>
                <c:pt idx="0">
                  <c:v>30</c:v>
                </c:pt>
                <c:pt idx="1">
                  <c:v>15</c:v>
                </c:pt>
                <c:pt idx="2">
                  <c:v>10</c:v>
                </c:pt>
                <c:pt idx="3">
                  <c:v>4</c:v>
                </c:pt>
                <c:pt idx="4">
                  <c:v>4</c:v>
                </c:pt>
              </c:numCache>
            </c:numRef>
          </c:val>
          <c:extLst>
            <c:ext xmlns:c16="http://schemas.microsoft.com/office/drawing/2014/chart" uri="{C3380CC4-5D6E-409C-BE32-E72D297353CC}">
              <c16:uniqueId val="{00000000-91B3-408F-B022-30E95F886FB6}"/>
            </c:ext>
          </c:extLst>
        </c:ser>
        <c:dLbls>
          <c:dLblPos val="outEnd"/>
          <c:showLegendKey val="0"/>
          <c:showVal val="1"/>
          <c:showCatName val="0"/>
          <c:showSerName val="0"/>
          <c:showPercent val="0"/>
          <c:showBubbleSize val="0"/>
        </c:dLbls>
        <c:gapWidth val="219"/>
        <c:overlap val="-27"/>
        <c:axId val="1090984384"/>
        <c:axId val="1088917152"/>
      </c:barChart>
      <c:catAx>
        <c:axId val="109098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917152"/>
        <c:crosses val="autoZero"/>
        <c:auto val="1"/>
        <c:lblAlgn val="ctr"/>
        <c:lblOffset val="100"/>
        <c:noMultiLvlLbl val="0"/>
      </c:catAx>
      <c:valAx>
        <c:axId val="1088917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C3BE05B-140D-47DD-A953-B0A2A184FB0E}">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11AEEBEF-7F4F-4B57-9021-7C541885954C}">
          <cx:tx>
            <cx:txData>
              <cx:f>_xlchart.v2.3</cx:f>
              <cx:v>ATTRICTION</cx:v>
            </cx:txData>
          </cx:tx>
          <cx:dataLabels>
            <cx:txPr>
              <a:bodyPr spcFirstLastPara="1" vertOverflow="ellipsis" horzOverflow="overflow" wrap="square" lIns="0" tIns="0" rIns="0" bIns="0" anchor="ctr" anchorCtr="1"/>
              <a:lstStyle/>
              <a:p>
                <a:pPr algn="ctr" rtl="0">
                  <a:defRPr baseline="0">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panose="020F0502020204030204"/>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6C3BE05B-140D-47DD-A953-B0A2A184FB0E}">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11AEEBEF-7F4F-4B57-9021-7C541885954C}">
          <cx:tx>
            <cx:txData>
              <cx:f>_xlchart.v2.8</cx:f>
              <cx:v>ATTRICTION</cx:v>
            </cx:txData>
          </cx:tx>
          <cx:dataLabels>
            <cx:txPr>
              <a:bodyPr spcFirstLastPara="1" vertOverflow="ellipsis" horzOverflow="overflow" wrap="square" lIns="0" tIns="0" rIns="0" bIns="0" anchor="ctr" anchorCtr="1"/>
              <a:lstStyle/>
              <a:p>
                <a:pPr algn="ctr" rtl="0">
                  <a:defRPr baseline="0">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microsoft.com/office/2014/relationships/chartEx" Target="../charts/chartEx3.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228600</xdr:colOff>
      <xdr:row>3</xdr:row>
      <xdr:rowOff>133350</xdr:rowOff>
    </xdr:from>
    <xdr:to>
      <xdr:col>5</xdr:col>
      <xdr:colOff>390525</xdr:colOff>
      <xdr:row>8</xdr:row>
      <xdr:rowOff>0</xdr:rowOff>
    </xdr:to>
    <xdr:graphicFrame macro="">
      <xdr:nvGraphicFramePr>
        <xdr:cNvPr id="3" name="Chart 2">
          <a:extLst>
            <a:ext uri="{FF2B5EF4-FFF2-40B4-BE49-F238E27FC236}">
              <a16:creationId xmlns:a16="http://schemas.microsoft.com/office/drawing/2014/main" id="{B7671C5E-ED47-440A-BE82-A78663565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128588</xdr:colOff>
      <xdr:row>9</xdr:row>
      <xdr:rowOff>161925</xdr:rowOff>
    </xdr:from>
    <xdr:to>
      <xdr:col>7</xdr:col>
      <xdr:colOff>314326</xdr:colOff>
      <xdr:row>16</xdr:row>
      <xdr:rowOff>109536</xdr:rowOff>
    </xdr:to>
    <xdr:graphicFrame macro="">
      <xdr:nvGraphicFramePr>
        <xdr:cNvPr id="2" name="Chart 1">
          <a:extLst>
            <a:ext uri="{FF2B5EF4-FFF2-40B4-BE49-F238E27FC236}">
              <a16:creationId xmlns:a16="http://schemas.microsoft.com/office/drawing/2014/main" id="{02B8A4D4-4E72-40F2-A2E6-AE0A56B3A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314325</xdr:colOff>
      <xdr:row>2</xdr:row>
      <xdr:rowOff>28575</xdr:rowOff>
    </xdr:from>
    <xdr:to>
      <xdr:col>13</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FC607901-41E5-4904-AC75-55E44B26AE0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58150" y="4095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447675</xdr:colOff>
      <xdr:row>2</xdr:row>
      <xdr:rowOff>152401</xdr:rowOff>
    </xdr:from>
    <xdr:to>
      <xdr:col>9</xdr:col>
      <xdr:colOff>447675</xdr:colOff>
      <xdr:row>8</xdr:row>
      <xdr:rowOff>57151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FC1841A0-2F7F-4933-B9CE-230863CA62F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753100" y="533401"/>
              <a:ext cx="1828800" cy="10477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295275</xdr:colOff>
      <xdr:row>5</xdr:row>
      <xdr:rowOff>85724</xdr:rowOff>
    </xdr:from>
    <xdr:to>
      <xdr:col>9</xdr:col>
      <xdr:colOff>600075</xdr:colOff>
      <xdr:row>19</xdr:row>
      <xdr:rowOff>80961</xdr:rowOff>
    </xdr:to>
    <xdr:graphicFrame macro="">
      <xdr:nvGraphicFramePr>
        <xdr:cNvPr id="2" name="Chart 1">
          <a:extLst>
            <a:ext uri="{FF2B5EF4-FFF2-40B4-BE49-F238E27FC236}">
              <a16:creationId xmlns:a16="http://schemas.microsoft.com/office/drawing/2014/main" id="{661D5233-1829-4BE5-AB7F-90C10BFB5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261937</xdr:colOff>
      <xdr:row>2</xdr:row>
      <xdr:rowOff>23812</xdr:rowOff>
    </xdr:from>
    <xdr:to>
      <xdr:col>15</xdr:col>
      <xdr:colOff>566737</xdr:colOff>
      <xdr:row>16</xdr:row>
      <xdr:rowOff>100012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EC76524-7832-4FCB-BC84-D9BBE87D45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739187" y="40481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581025</xdr:colOff>
      <xdr:row>8</xdr:row>
      <xdr:rowOff>19050</xdr:rowOff>
    </xdr:from>
    <xdr:to>
      <xdr:col>10</xdr:col>
      <xdr:colOff>57150</xdr:colOff>
      <xdr:row>19</xdr:row>
      <xdr:rowOff>80961</xdr:rowOff>
    </xdr:to>
    <xdr:graphicFrame macro="">
      <xdr:nvGraphicFramePr>
        <xdr:cNvPr id="2" name="Chart 1">
          <a:extLst>
            <a:ext uri="{FF2B5EF4-FFF2-40B4-BE49-F238E27FC236}">
              <a16:creationId xmlns:a16="http://schemas.microsoft.com/office/drawing/2014/main" id="{1CBA6CE2-580F-486E-B199-A8DC792D0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1</xdr:row>
      <xdr:rowOff>171449</xdr:rowOff>
    </xdr:from>
    <xdr:to>
      <xdr:col>11</xdr:col>
      <xdr:colOff>9525</xdr:colOff>
      <xdr:row>15</xdr:row>
      <xdr:rowOff>90486</xdr:rowOff>
    </xdr:to>
    <xdr:graphicFrame macro="">
      <xdr:nvGraphicFramePr>
        <xdr:cNvPr id="2" name="Chart 1">
          <a:extLst>
            <a:ext uri="{FF2B5EF4-FFF2-40B4-BE49-F238E27FC236}">
              <a16:creationId xmlns:a16="http://schemas.microsoft.com/office/drawing/2014/main" id="{D013FAB4-5616-4BDA-AC13-3A43DFF2E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23812</xdr:colOff>
      <xdr:row>8</xdr:row>
      <xdr:rowOff>9524</xdr:rowOff>
    </xdr:from>
    <xdr:to>
      <xdr:col>4</xdr:col>
      <xdr:colOff>890587</xdr:colOff>
      <xdr:row>21</xdr:row>
      <xdr:rowOff>100011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32343AB-7627-4DD0-8C73-FD6AA4992E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812" y="1533524"/>
              <a:ext cx="4572000" cy="256698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514350</xdr:colOff>
      <xdr:row>3</xdr:row>
      <xdr:rowOff>47625</xdr:rowOff>
    </xdr:from>
    <xdr:to>
      <xdr:col>8</xdr:col>
      <xdr:colOff>514350</xdr:colOff>
      <xdr:row>16</xdr:row>
      <xdr:rowOff>95250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4B32FDA-5FE8-457F-AF42-3BC50B60021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81625" y="6191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342900</xdr:colOff>
      <xdr:row>3</xdr:row>
      <xdr:rowOff>57150</xdr:rowOff>
    </xdr:from>
    <xdr:to>
      <xdr:col>12</xdr:col>
      <xdr:colOff>342900</xdr:colOff>
      <xdr:row>16</xdr:row>
      <xdr:rowOff>104775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1CB66F6C-E4B6-4271-BEC0-091AE663DBF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648575" y="628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7D9DA8EB-FC69-41EF-B44F-CB15A4E7A15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63C94A67-B5D5-4B24-884D-F430760DEE97}"/>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96BDCDD-E86F-4CDB-B2EA-6D95E403898F}"/>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CEA6CAB-E652-4E83-84A5-29C919FFD504}"/>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8B6B1C28-6770-4276-94AB-4703286C6396}"/>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6136B334-F040-4E93-AE12-6E2809D02B9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1A0842D2-A7E6-4ABC-9248-D3AE21ACF202}"/>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D0B572B2-DD4F-4920-AC67-7FA80549AA3E}"/>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63877128-AB4B-4909-86C4-169AF3FC333D}"/>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733B3A19-325C-4EC9-B788-45F24BC4179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CD5049CC-6791-48F3-BD67-1033ADD11E1D}"/>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9A55AF90-230B-4CB7-9866-B24E0BC065D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15180538-2598-47DF-BF8B-1365145A5F83}"/>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1E1087C2-25E7-44F4-A25A-09CA0F1F83A2}"/>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B4606E52-7A83-43D7-B484-6C1A79164E65}"/>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D1596CAA-8A1F-414F-AEA8-5D79EBF9D594}"/>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6F28BAE0-E1A0-4C3E-BE0A-DBF4A01ADED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1870A54D-56B3-451B-851E-111935593C63}"/>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0318415A-5304-4E9D-AE9B-A7B280C9EB64}"/>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B0215236-5424-46E3-A2A8-5D0246B417B8}"/>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4E12AEC1-CB3F-4EED-94D1-E3C7F9BC1ABC}"/>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56F4FED5-3488-435B-9FCD-26DB68DC103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8178799D-17E4-4647-AADC-8488D37EAE3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62BFA1E-9C1B-4682-8FF0-8849490589A9}"/>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CB1376D2-8310-4190-B197-10449A94E5FE}"/>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CBC230C-A7FB-41F3-8B26-2535D43D98A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0A733F4E-D303-4FF7-BD9A-1B19446DA5A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167105</xdr:colOff>
      <xdr:row>6</xdr:row>
      <xdr:rowOff>66842</xdr:rowOff>
    </xdr:from>
    <xdr:to>
      <xdr:col>4</xdr:col>
      <xdr:colOff>384342</xdr:colOff>
      <xdr:row>8</xdr:row>
      <xdr:rowOff>50132</xdr:rowOff>
    </xdr:to>
    <xdr:sp macro="" textlink="">
      <xdr:nvSpPr>
        <xdr:cNvPr id="29" name="TextBox 28">
          <a:extLst>
            <a:ext uri="{FF2B5EF4-FFF2-40B4-BE49-F238E27FC236}">
              <a16:creationId xmlns:a16="http://schemas.microsoft.com/office/drawing/2014/main" id="{0EEE09E6-B3B2-47AA-822A-2FEF5062E7DD}"/>
            </a:ext>
          </a:extLst>
        </xdr:cNvPr>
        <xdr:cNvSpPr txBox="1"/>
      </xdr:nvSpPr>
      <xdr:spPr>
        <a:xfrm>
          <a:off x="167105" y="1169737"/>
          <a:ext cx="2623553"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Black" panose="020B0A04020102020204" pitchFamily="34" charset="0"/>
            </a:rPr>
            <a:t>TOTALS</a:t>
          </a:r>
          <a:r>
            <a:rPr lang="en-GB" sz="1400" baseline="0">
              <a:latin typeface="Arial Black" panose="020B0A04020102020204" pitchFamily="34" charset="0"/>
            </a:rPr>
            <a:t> EMPLOYES</a:t>
          </a:r>
          <a:endParaRPr lang="en-GB" sz="1400">
            <a:latin typeface="Arial Black" panose="020B0A04020102020204" pitchFamily="34" charset="0"/>
          </a:endParaRPr>
        </a:p>
      </xdr:txBody>
    </xdr:sp>
    <xdr:clientData/>
  </xdr:twoCellAnchor>
  <xdr:twoCellAnchor>
    <xdr:from>
      <xdr:col>0</xdr:col>
      <xdr:colOff>367632</xdr:colOff>
      <xdr:row>8</xdr:row>
      <xdr:rowOff>16711</xdr:rowOff>
    </xdr:from>
    <xdr:to>
      <xdr:col>4</xdr:col>
      <xdr:colOff>167106</xdr:colOff>
      <xdr:row>10</xdr:row>
      <xdr:rowOff>33421</xdr:rowOff>
    </xdr:to>
    <xdr:sp macro="" textlink="kpis!A9">
      <xdr:nvSpPr>
        <xdr:cNvPr id="30" name="TextBox 29">
          <a:extLst>
            <a:ext uri="{FF2B5EF4-FFF2-40B4-BE49-F238E27FC236}">
              <a16:creationId xmlns:a16="http://schemas.microsoft.com/office/drawing/2014/main" id="{7A4CC31D-0E37-4361-89DC-D350691CAB63}"/>
            </a:ext>
          </a:extLst>
        </xdr:cNvPr>
        <xdr:cNvSpPr txBox="1"/>
      </xdr:nvSpPr>
      <xdr:spPr>
        <a:xfrm>
          <a:off x="367632" y="1487237"/>
          <a:ext cx="2205790"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378347-4F6A-4299-9BCA-8D7F7B68435B}" type="TxLink">
            <a:rPr lang="en-US" sz="2400" b="0" i="0" u="none" strike="noStrike">
              <a:solidFill>
                <a:srgbClr val="000000"/>
              </a:solidFill>
              <a:latin typeface="Arial Rounded MT Bold" panose="020F0704030504030204" pitchFamily="34" charset="0"/>
              <a:cs typeface="Calibri"/>
            </a:rPr>
            <a:pPr algn="ctr"/>
            <a:t>464</a:t>
          </a:fld>
          <a:endParaRPr lang="en-GB" sz="2400">
            <a:latin typeface="Arial Rounded MT Bold" panose="020F0704030504030204" pitchFamily="34" charset="0"/>
          </a:endParaRPr>
        </a:p>
      </xdr:txBody>
    </xdr:sp>
    <xdr:clientData/>
  </xdr:twoCellAnchor>
  <xdr:twoCellAnchor>
    <xdr:from>
      <xdr:col>5</xdr:col>
      <xdr:colOff>66842</xdr:colOff>
      <xdr:row>5</xdr:row>
      <xdr:rowOff>171618</xdr:rowOff>
    </xdr:from>
    <xdr:to>
      <xdr:col>9</xdr:col>
      <xdr:colOff>284079</xdr:colOff>
      <xdr:row>7</xdr:row>
      <xdr:rowOff>154907</xdr:rowOff>
    </xdr:to>
    <xdr:sp macro="" textlink="">
      <xdr:nvSpPr>
        <xdr:cNvPr id="31" name="TextBox 30">
          <a:extLst>
            <a:ext uri="{FF2B5EF4-FFF2-40B4-BE49-F238E27FC236}">
              <a16:creationId xmlns:a16="http://schemas.microsoft.com/office/drawing/2014/main" id="{B71B7D88-22A6-4B35-BC8C-3BECFD8A0C21}"/>
            </a:ext>
          </a:extLst>
        </xdr:cNvPr>
        <xdr:cNvSpPr txBox="1"/>
      </xdr:nvSpPr>
      <xdr:spPr>
        <a:xfrm>
          <a:off x="3074737" y="1090697"/>
          <a:ext cx="2623553"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Black" panose="020B0A04020102020204" pitchFamily="34" charset="0"/>
            </a:rPr>
            <a:t>TOTAL ATTRICTION</a:t>
          </a:r>
        </a:p>
      </xdr:txBody>
    </xdr:sp>
    <xdr:clientData/>
  </xdr:twoCellAnchor>
  <xdr:twoCellAnchor>
    <xdr:from>
      <xdr:col>5</xdr:col>
      <xdr:colOff>300789</xdr:colOff>
      <xdr:row>8</xdr:row>
      <xdr:rowOff>4512</xdr:rowOff>
    </xdr:from>
    <xdr:to>
      <xdr:col>9</xdr:col>
      <xdr:colOff>100263</xdr:colOff>
      <xdr:row>10</xdr:row>
      <xdr:rowOff>21222</xdr:rowOff>
    </xdr:to>
    <xdr:sp macro="" textlink="kpis!B9">
      <xdr:nvSpPr>
        <xdr:cNvPr id="32" name="TextBox 31">
          <a:extLst>
            <a:ext uri="{FF2B5EF4-FFF2-40B4-BE49-F238E27FC236}">
              <a16:creationId xmlns:a16="http://schemas.microsoft.com/office/drawing/2014/main" id="{0BE24104-19AB-4A4D-95D1-FA407D2F3AD9}"/>
            </a:ext>
          </a:extLst>
        </xdr:cNvPr>
        <xdr:cNvSpPr txBox="1"/>
      </xdr:nvSpPr>
      <xdr:spPr>
        <a:xfrm>
          <a:off x="3308684" y="1475038"/>
          <a:ext cx="2205790"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86FB1EB-AFA4-4A5B-8777-7FBA269068D0}" type="TxLink">
            <a:rPr lang="en-US" sz="2400" b="0" i="0" u="none" strike="noStrike">
              <a:solidFill>
                <a:srgbClr val="000000"/>
              </a:solidFill>
              <a:latin typeface="Arial Rounded MT Bold" panose="020F0704030504030204" pitchFamily="34" charset="0"/>
              <a:ea typeface="+mn-ea"/>
              <a:cs typeface="Calibri"/>
            </a:rPr>
            <a:pPr marL="0" indent="0" algn="ctr"/>
            <a:t>63</a:t>
          </a:fld>
          <a:endParaRPr lang="en-GB"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10</xdr:col>
      <xdr:colOff>50132</xdr:colOff>
      <xdr:row>5</xdr:row>
      <xdr:rowOff>171617</xdr:rowOff>
    </xdr:from>
    <xdr:to>
      <xdr:col>14</xdr:col>
      <xdr:colOff>267369</xdr:colOff>
      <xdr:row>7</xdr:row>
      <xdr:rowOff>154906</xdr:rowOff>
    </xdr:to>
    <xdr:sp macro="" textlink="">
      <xdr:nvSpPr>
        <xdr:cNvPr id="33" name="TextBox 32">
          <a:extLst>
            <a:ext uri="{FF2B5EF4-FFF2-40B4-BE49-F238E27FC236}">
              <a16:creationId xmlns:a16="http://schemas.microsoft.com/office/drawing/2014/main" id="{99A85614-7C7A-4B65-B1D0-C5A7F952E5AF}"/>
            </a:ext>
          </a:extLst>
        </xdr:cNvPr>
        <xdr:cNvSpPr txBox="1"/>
      </xdr:nvSpPr>
      <xdr:spPr>
        <a:xfrm>
          <a:off x="6065921" y="1090696"/>
          <a:ext cx="2623553"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Black" panose="020B0A04020102020204" pitchFamily="34" charset="0"/>
            </a:rPr>
            <a:t>ACTIVATION</a:t>
          </a:r>
          <a:r>
            <a:rPr lang="en-GB" sz="1400" baseline="0">
              <a:latin typeface="Arial Black" panose="020B0A04020102020204" pitchFamily="34" charset="0"/>
            </a:rPr>
            <a:t> EMPLOYEE</a:t>
          </a:r>
          <a:endParaRPr lang="en-GB" sz="1400">
            <a:latin typeface="Arial Black" panose="020B0A04020102020204" pitchFamily="34" charset="0"/>
          </a:endParaRPr>
        </a:p>
      </xdr:txBody>
    </xdr:sp>
    <xdr:clientData/>
  </xdr:twoCellAnchor>
  <xdr:twoCellAnchor>
    <xdr:from>
      <xdr:col>10</xdr:col>
      <xdr:colOff>200527</xdr:colOff>
      <xdr:row>8</xdr:row>
      <xdr:rowOff>4512</xdr:rowOff>
    </xdr:from>
    <xdr:to>
      <xdr:col>14</xdr:col>
      <xdr:colOff>1</xdr:colOff>
      <xdr:row>10</xdr:row>
      <xdr:rowOff>21222</xdr:rowOff>
    </xdr:to>
    <xdr:sp macro="" textlink="kpis!D9">
      <xdr:nvSpPr>
        <xdr:cNvPr id="34" name="TextBox 33">
          <a:extLst>
            <a:ext uri="{FF2B5EF4-FFF2-40B4-BE49-F238E27FC236}">
              <a16:creationId xmlns:a16="http://schemas.microsoft.com/office/drawing/2014/main" id="{FAA793E4-F6FC-4FD6-B689-DB5CBEC3546B}"/>
            </a:ext>
          </a:extLst>
        </xdr:cNvPr>
        <xdr:cNvSpPr txBox="1"/>
      </xdr:nvSpPr>
      <xdr:spPr>
        <a:xfrm>
          <a:off x="6216316" y="1475038"/>
          <a:ext cx="2205790"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59F5385-897C-4CD0-AFA7-C0E6674E66EB}" type="TxLink">
            <a:rPr lang="en-US" sz="2400" b="0" i="0" u="none" strike="noStrike">
              <a:solidFill>
                <a:srgbClr val="000000"/>
              </a:solidFill>
              <a:latin typeface="Arial Rounded MT Bold" panose="020F0704030504030204" pitchFamily="34" charset="0"/>
              <a:ea typeface="+mn-ea"/>
              <a:cs typeface="Calibri"/>
            </a:rPr>
            <a:pPr marL="0" indent="0" algn="ctr"/>
            <a:t>401</a:t>
          </a:fld>
          <a:endParaRPr lang="en-GB"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14</xdr:col>
      <xdr:colOff>551448</xdr:colOff>
      <xdr:row>5</xdr:row>
      <xdr:rowOff>138196</xdr:rowOff>
    </xdr:from>
    <xdr:to>
      <xdr:col>19</xdr:col>
      <xdr:colOff>167106</xdr:colOff>
      <xdr:row>7</xdr:row>
      <xdr:rowOff>121485</xdr:rowOff>
    </xdr:to>
    <xdr:sp macro="" textlink="">
      <xdr:nvSpPr>
        <xdr:cNvPr id="35" name="TextBox 34">
          <a:extLst>
            <a:ext uri="{FF2B5EF4-FFF2-40B4-BE49-F238E27FC236}">
              <a16:creationId xmlns:a16="http://schemas.microsoft.com/office/drawing/2014/main" id="{83BB36C6-62E1-41EF-B7C3-A7E4BF869B10}"/>
            </a:ext>
          </a:extLst>
        </xdr:cNvPr>
        <xdr:cNvSpPr txBox="1"/>
      </xdr:nvSpPr>
      <xdr:spPr>
        <a:xfrm>
          <a:off x="8973553" y="1057275"/>
          <a:ext cx="2623553"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Black" panose="020B0A04020102020204" pitchFamily="34" charset="0"/>
            </a:rPr>
            <a:t>ATTRICTION</a:t>
          </a:r>
          <a:r>
            <a:rPr lang="en-GB" sz="1400" baseline="0">
              <a:latin typeface="Arial Black" panose="020B0A04020102020204" pitchFamily="34" charset="0"/>
            </a:rPr>
            <a:t> RATE</a:t>
          </a:r>
          <a:endParaRPr lang="en-GB" sz="1400">
            <a:latin typeface="Arial Black" panose="020B0A04020102020204" pitchFamily="34" charset="0"/>
          </a:endParaRPr>
        </a:p>
      </xdr:txBody>
    </xdr:sp>
    <xdr:clientData/>
  </xdr:twoCellAnchor>
  <xdr:twoCellAnchor>
    <xdr:from>
      <xdr:col>15</xdr:col>
      <xdr:colOff>167105</xdr:colOff>
      <xdr:row>7</xdr:row>
      <xdr:rowOff>171616</xdr:rowOff>
    </xdr:from>
    <xdr:to>
      <xdr:col>18</xdr:col>
      <xdr:colOff>568158</xdr:colOff>
      <xdr:row>10</xdr:row>
      <xdr:rowOff>4511</xdr:rowOff>
    </xdr:to>
    <xdr:sp macro="" textlink="kpis!E9">
      <xdr:nvSpPr>
        <xdr:cNvPr id="36" name="TextBox 35">
          <a:extLst>
            <a:ext uri="{FF2B5EF4-FFF2-40B4-BE49-F238E27FC236}">
              <a16:creationId xmlns:a16="http://schemas.microsoft.com/office/drawing/2014/main" id="{567F1B2A-1609-41E1-8C8D-C4DDA86E5825}"/>
            </a:ext>
          </a:extLst>
        </xdr:cNvPr>
        <xdr:cNvSpPr txBox="1"/>
      </xdr:nvSpPr>
      <xdr:spPr>
        <a:xfrm>
          <a:off x="9190789" y="1458327"/>
          <a:ext cx="2205790"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E7021C7-2E1F-4267-833D-CC6910990B17}" type="TxLink">
            <a:rPr lang="en-US" sz="2400" b="0" i="0" u="none" strike="noStrike">
              <a:solidFill>
                <a:srgbClr val="000000"/>
              </a:solidFill>
              <a:latin typeface="Arial Rounded MT Bold" panose="020F0704030504030204" pitchFamily="34" charset="0"/>
              <a:ea typeface="+mn-ea"/>
              <a:cs typeface="Calibri"/>
            </a:rPr>
            <a:pPr marL="0" indent="0" algn="ctr"/>
            <a:t>13.58%</a:t>
          </a:fld>
          <a:endParaRPr lang="en-GB"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19</xdr:col>
      <xdr:colOff>417763</xdr:colOff>
      <xdr:row>5</xdr:row>
      <xdr:rowOff>116974</xdr:rowOff>
    </xdr:from>
    <xdr:to>
      <xdr:col>24</xdr:col>
      <xdr:colOff>33421</xdr:colOff>
      <xdr:row>7</xdr:row>
      <xdr:rowOff>100263</xdr:rowOff>
    </xdr:to>
    <xdr:sp macro="" textlink="">
      <xdr:nvSpPr>
        <xdr:cNvPr id="37" name="TextBox 36">
          <a:extLst>
            <a:ext uri="{FF2B5EF4-FFF2-40B4-BE49-F238E27FC236}">
              <a16:creationId xmlns:a16="http://schemas.microsoft.com/office/drawing/2014/main" id="{915EF09B-7698-46E8-8E70-EC46EA641F9E}"/>
            </a:ext>
          </a:extLst>
        </xdr:cNvPr>
        <xdr:cNvSpPr txBox="1"/>
      </xdr:nvSpPr>
      <xdr:spPr>
        <a:xfrm>
          <a:off x="11847763" y="1036053"/>
          <a:ext cx="2623553"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Black" panose="020B0A04020102020204" pitchFamily="34" charset="0"/>
            </a:rPr>
            <a:t>AVERAGE</a:t>
          </a:r>
          <a:r>
            <a:rPr lang="en-GB" sz="1400" baseline="0">
              <a:latin typeface="Arial Black" panose="020B0A04020102020204" pitchFamily="34" charset="0"/>
            </a:rPr>
            <a:t> AGE</a:t>
          </a:r>
          <a:endParaRPr lang="en-GB" sz="1400">
            <a:latin typeface="Arial Black" panose="020B0A04020102020204" pitchFamily="34" charset="0"/>
          </a:endParaRPr>
        </a:p>
      </xdr:txBody>
    </xdr:sp>
    <xdr:clientData/>
  </xdr:twoCellAnchor>
  <xdr:twoCellAnchor>
    <xdr:from>
      <xdr:col>20</xdr:col>
      <xdr:colOff>100264</xdr:colOff>
      <xdr:row>7</xdr:row>
      <xdr:rowOff>150394</xdr:rowOff>
    </xdr:from>
    <xdr:to>
      <xdr:col>23</xdr:col>
      <xdr:colOff>501317</xdr:colOff>
      <xdr:row>9</xdr:row>
      <xdr:rowOff>167105</xdr:rowOff>
    </xdr:to>
    <xdr:sp macro="" textlink="kpis!C9">
      <xdr:nvSpPr>
        <xdr:cNvPr id="38" name="TextBox 37">
          <a:extLst>
            <a:ext uri="{FF2B5EF4-FFF2-40B4-BE49-F238E27FC236}">
              <a16:creationId xmlns:a16="http://schemas.microsoft.com/office/drawing/2014/main" id="{B1B6B5D1-4393-4F6B-8748-4CF7693B846F}"/>
            </a:ext>
          </a:extLst>
        </xdr:cNvPr>
        <xdr:cNvSpPr txBox="1"/>
      </xdr:nvSpPr>
      <xdr:spPr>
        <a:xfrm>
          <a:off x="12131843" y="1437105"/>
          <a:ext cx="2205790"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011E61-F568-44F6-BAFE-D8BD410CD564}" type="TxLink">
            <a:rPr lang="en-US" sz="2400" b="0" i="0" u="none" strike="noStrike">
              <a:solidFill>
                <a:srgbClr val="000000"/>
              </a:solidFill>
              <a:latin typeface="Arial Rounded MT Bold" panose="020F0704030504030204" pitchFamily="34" charset="0"/>
              <a:ea typeface="+mn-ea"/>
              <a:cs typeface="Calibri"/>
            </a:rPr>
            <a:pPr marL="0" indent="0" algn="ctr"/>
            <a:t>37</a:t>
          </a:fld>
          <a:endParaRPr lang="en-GB"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0</xdr:col>
      <xdr:colOff>417763</xdr:colOff>
      <xdr:row>1</xdr:row>
      <xdr:rowOff>0</xdr:rowOff>
    </xdr:from>
    <xdr:to>
      <xdr:col>13</xdr:col>
      <xdr:colOff>568158</xdr:colOff>
      <xdr:row>4</xdr:row>
      <xdr:rowOff>50132</xdr:rowOff>
    </xdr:to>
    <xdr:sp macro="" textlink="">
      <xdr:nvSpPr>
        <xdr:cNvPr id="39" name="TextBox 38">
          <a:extLst>
            <a:ext uri="{FF2B5EF4-FFF2-40B4-BE49-F238E27FC236}">
              <a16:creationId xmlns:a16="http://schemas.microsoft.com/office/drawing/2014/main" id="{8FAE655A-B558-42EA-82EE-CFCD7BCF9A52}"/>
            </a:ext>
          </a:extLst>
        </xdr:cNvPr>
        <xdr:cNvSpPr txBox="1"/>
      </xdr:nvSpPr>
      <xdr:spPr>
        <a:xfrm>
          <a:off x="417763" y="183816"/>
          <a:ext cx="7970921" cy="601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Arial Rounded MT Bold" panose="020F0704030504030204" pitchFamily="34" charset="0"/>
            </a:rPr>
            <a:t>HR ANALYITICS DASHBOARD</a:t>
          </a:r>
        </a:p>
      </xdr:txBody>
    </xdr:sp>
    <xdr:clientData/>
  </xdr:twoCellAnchor>
  <xdr:twoCellAnchor>
    <xdr:from>
      <xdr:col>15</xdr:col>
      <xdr:colOff>33421</xdr:colOff>
      <xdr:row>0</xdr:row>
      <xdr:rowOff>133685</xdr:rowOff>
    </xdr:from>
    <xdr:to>
      <xdr:col>18</xdr:col>
      <xdr:colOff>33421</xdr:colOff>
      <xdr:row>4</xdr:row>
      <xdr:rowOff>116974</xdr:rowOff>
    </xdr:to>
    <xdr:sp macro="" textlink="">
      <xdr:nvSpPr>
        <xdr:cNvPr id="40" name="TextBox 39">
          <a:extLst>
            <a:ext uri="{FF2B5EF4-FFF2-40B4-BE49-F238E27FC236}">
              <a16:creationId xmlns:a16="http://schemas.microsoft.com/office/drawing/2014/main" id="{CAB3BA15-DB19-47FA-AD10-56947B86789B}"/>
            </a:ext>
          </a:extLst>
        </xdr:cNvPr>
        <xdr:cNvSpPr txBox="1"/>
      </xdr:nvSpPr>
      <xdr:spPr>
        <a:xfrm>
          <a:off x="9057105" y="133685"/>
          <a:ext cx="1804737" cy="718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Arial Rounded MT Bold" panose="020F0704030504030204" pitchFamily="34" charset="0"/>
            </a:rPr>
            <a:t>JOB</a:t>
          </a:r>
        </a:p>
        <a:p>
          <a:r>
            <a:rPr lang="en-GB" sz="1400">
              <a:latin typeface="Arial Rounded MT Bold" panose="020F0704030504030204" pitchFamily="34" charset="0"/>
            </a:rPr>
            <a:t>SATISFICATION </a:t>
          </a:r>
        </a:p>
        <a:p>
          <a:r>
            <a:rPr lang="en-GB" sz="1400">
              <a:latin typeface="Arial Rounded MT Bold" panose="020F0704030504030204" pitchFamily="34" charset="0"/>
            </a:rPr>
            <a:t>RATING</a:t>
          </a:r>
        </a:p>
      </xdr:txBody>
    </xdr:sp>
    <xdr:clientData/>
  </xdr:twoCellAnchor>
  <xdr:twoCellAnchor>
    <xdr:from>
      <xdr:col>17</xdr:col>
      <xdr:colOff>551448</xdr:colOff>
      <xdr:row>0</xdr:row>
      <xdr:rowOff>133684</xdr:rowOff>
    </xdr:from>
    <xdr:to>
      <xdr:col>20</xdr:col>
      <xdr:colOff>16711</xdr:colOff>
      <xdr:row>4</xdr:row>
      <xdr:rowOff>134018</xdr:rowOff>
    </xdr:to>
    <xdr:graphicFrame macro="">
      <xdr:nvGraphicFramePr>
        <xdr:cNvPr id="41" name="Chart 40">
          <a:extLst>
            <a:ext uri="{FF2B5EF4-FFF2-40B4-BE49-F238E27FC236}">
              <a16:creationId xmlns:a16="http://schemas.microsoft.com/office/drawing/2014/main" id="{AE2DC85C-0BDD-40C5-A1A4-9B9E9E6E8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451184</xdr:colOff>
      <xdr:row>1</xdr:row>
      <xdr:rowOff>133685</xdr:rowOff>
    </xdr:from>
    <xdr:to>
      <xdr:col>19</xdr:col>
      <xdr:colOff>300790</xdr:colOff>
      <xdr:row>3</xdr:row>
      <xdr:rowOff>100264</xdr:rowOff>
    </xdr:to>
    <xdr:sp macro="" textlink="RATING!$B$7">
      <xdr:nvSpPr>
        <xdr:cNvPr id="42" name="TextBox 41">
          <a:extLst>
            <a:ext uri="{FF2B5EF4-FFF2-40B4-BE49-F238E27FC236}">
              <a16:creationId xmlns:a16="http://schemas.microsoft.com/office/drawing/2014/main" id="{2BD033A2-D611-4524-8214-1658BE123E39}"/>
            </a:ext>
          </a:extLst>
        </xdr:cNvPr>
        <xdr:cNvSpPr txBox="1"/>
      </xdr:nvSpPr>
      <xdr:spPr>
        <a:xfrm>
          <a:off x="11279605" y="317501"/>
          <a:ext cx="451185" cy="334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83DAB1-5983-43E6-9F77-BA48A7B255D5}" type="TxLink">
            <a:rPr lang="en-US" sz="1600" b="0" i="0" u="none" strike="noStrike">
              <a:solidFill>
                <a:srgbClr val="000000"/>
              </a:solidFill>
              <a:latin typeface="Calibri"/>
              <a:cs typeface="Calibri"/>
            </a:rPr>
            <a:pPr/>
            <a:t>3.1</a:t>
          </a:fld>
          <a:endParaRPr lang="en-GB" sz="1600"/>
        </a:p>
      </xdr:txBody>
    </xdr:sp>
    <xdr:clientData/>
  </xdr:twoCellAnchor>
  <xdr:twoCellAnchor>
    <xdr:from>
      <xdr:col>0</xdr:col>
      <xdr:colOff>233948</xdr:colOff>
      <xdr:row>17</xdr:row>
      <xdr:rowOff>167106</xdr:rowOff>
    </xdr:from>
    <xdr:to>
      <xdr:col>2</xdr:col>
      <xdr:colOff>435728</xdr:colOff>
      <xdr:row>24</xdr:row>
      <xdr:rowOff>128084</xdr:rowOff>
    </xdr:to>
    <xdr:graphicFrame macro="">
      <xdr:nvGraphicFramePr>
        <xdr:cNvPr id="43" name="Chart 42">
          <a:extLst>
            <a:ext uri="{FF2B5EF4-FFF2-40B4-BE49-F238E27FC236}">
              <a16:creationId xmlns:a16="http://schemas.microsoft.com/office/drawing/2014/main" id="{7A6E26DB-8569-4ABB-A112-CFFFAAF66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568157</xdr:colOff>
      <xdr:row>17</xdr:row>
      <xdr:rowOff>116973</xdr:rowOff>
    </xdr:from>
    <xdr:to>
      <xdr:col>6</xdr:col>
      <xdr:colOff>168358</xdr:colOff>
      <xdr:row>24</xdr:row>
      <xdr:rowOff>111373</xdr:rowOff>
    </xdr:to>
    <xdr:graphicFrame macro="">
      <xdr:nvGraphicFramePr>
        <xdr:cNvPr id="44" name="Chart 43">
          <a:extLst>
            <a:ext uri="{FF2B5EF4-FFF2-40B4-BE49-F238E27FC236}">
              <a16:creationId xmlns:a16="http://schemas.microsoft.com/office/drawing/2014/main" id="{6D441749-1E34-4999-8E85-55DBC2B62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85558</xdr:colOff>
      <xdr:row>20</xdr:row>
      <xdr:rowOff>118980</xdr:rowOff>
    </xdr:from>
    <xdr:to>
      <xdr:col>2</xdr:col>
      <xdr:colOff>50131</xdr:colOff>
      <xdr:row>22</xdr:row>
      <xdr:rowOff>133685</xdr:rowOff>
    </xdr:to>
    <xdr:sp macro="" textlink="GENDER!$B$10">
      <xdr:nvSpPr>
        <xdr:cNvPr id="45" name="TextBox 44">
          <a:extLst>
            <a:ext uri="{FF2B5EF4-FFF2-40B4-BE49-F238E27FC236}">
              <a16:creationId xmlns:a16="http://schemas.microsoft.com/office/drawing/2014/main" id="{DB495D34-5AF1-4E96-AADF-702C5D0EABB8}"/>
            </a:ext>
          </a:extLst>
        </xdr:cNvPr>
        <xdr:cNvSpPr txBox="1"/>
      </xdr:nvSpPr>
      <xdr:spPr>
        <a:xfrm>
          <a:off x="687137" y="3795296"/>
          <a:ext cx="566152" cy="382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B8BA49-8C7A-4032-B6EA-4BA6BEF23111}" type="TxLink">
            <a:rPr lang="en-US" sz="1400" b="0" i="0" u="none" strike="noStrike">
              <a:solidFill>
                <a:srgbClr val="000000"/>
              </a:solidFill>
              <a:latin typeface="Arial Rounded MT Bold" panose="020F0704030504030204" pitchFamily="34" charset="0"/>
              <a:cs typeface="Calibri"/>
            </a:rPr>
            <a:pPr/>
            <a:t>190</a:t>
          </a:fld>
          <a:endParaRPr lang="en-GB" sz="1400">
            <a:latin typeface="Arial Rounded MT Bold" panose="020F0704030504030204" pitchFamily="34" charset="0"/>
          </a:endParaRPr>
        </a:p>
      </xdr:txBody>
    </xdr:sp>
    <xdr:clientData/>
  </xdr:twoCellAnchor>
  <xdr:twoCellAnchor>
    <xdr:from>
      <xdr:col>4</xdr:col>
      <xdr:colOff>421774</xdr:colOff>
      <xdr:row>20</xdr:row>
      <xdr:rowOff>154406</xdr:rowOff>
    </xdr:from>
    <xdr:to>
      <xdr:col>5</xdr:col>
      <xdr:colOff>386347</xdr:colOff>
      <xdr:row>22</xdr:row>
      <xdr:rowOff>169111</xdr:rowOff>
    </xdr:to>
    <xdr:sp macro="" textlink="GENDER!$B$11">
      <xdr:nvSpPr>
        <xdr:cNvPr id="46" name="TextBox 45">
          <a:extLst>
            <a:ext uri="{FF2B5EF4-FFF2-40B4-BE49-F238E27FC236}">
              <a16:creationId xmlns:a16="http://schemas.microsoft.com/office/drawing/2014/main" id="{B8386936-945F-4ECE-87F7-1F4AC9D6FEF0}"/>
            </a:ext>
          </a:extLst>
        </xdr:cNvPr>
        <xdr:cNvSpPr txBox="1"/>
      </xdr:nvSpPr>
      <xdr:spPr>
        <a:xfrm>
          <a:off x="2828090" y="3830722"/>
          <a:ext cx="566152" cy="382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FF6A0-1DF2-4BAA-9EBE-213BD93D9224}" type="TxLink">
            <a:rPr lang="en-US" sz="1400" b="0" i="0" u="none" strike="noStrike">
              <a:solidFill>
                <a:srgbClr val="000000"/>
              </a:solidFill>
              <a:latin typeface="Arial Rounded MT Bold" panose="020F0704030504030204" pitchFamily="34" charset="0"/>
              <a:cs typeface="Calibri"/>
            </a:rPr>
            <a:pPr/>
            <a:t>274</a:t>
          </a:fld>
          <a:endParaRPr lang="en-GB" sz="1400">
            <a:latin typeface="Arial Rounded MT Bold" panose="020F0704030504030204" pitchFamily="34" charset="0"/>
          </a:endParaRPr>
        </a:p>
      </xdr:txBody>
    </xdr:sp>
    <xdr:clientData/>
  </xdr:twoCellAnchor>
  <xdr:twoCellAnchor>
    <xdr:from>
      <xdr:col>0</xdr:col>
      <xdr:colOff>534737</xdr:colOff>
      <xdr:row>11</xdr:row>
      <xdr:rowOff>50131</xdr:rowOff>
    </xdr:from>
    <xdr:to>
      <xdr:col>6</xdr:col>
      <xdr:colOff>150394</xdr:colOff>
      <xdr:row>12</xdr:row>
      <xdr:rowOff>167106</xdr:rowOff>
    </xdr:to>
    <xdr:sp macro="" textlink="">
      <xdr:nvSpPr>
        <xdr:cNvPr id="47" name="TextBox 46">
          <a:extLst>
            <a:ext uri="{FF2B5EF4-FFF2-40B4-BE49-F238E27FC236}">
              <a16:creationId xmlns:a16="http://schemas.microsoft.com/office/drawing/2014/main" id="{5C5B35FA-4B81-4F4D-BA40-8BEA194569FA}"/>
            </a:ext>
          </a:extLst>
        </xdr:cNvPr>
        <xdr:cNvSpPr txBox="1"/>
      </xdr:nvSpPr>
      <xdr:spPr>
        <a:xfrm>
          <a:off x="534737" y="2072105"/>
          <a:ext cx="3225131" cy="300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Arial Rounded MT Bold" panose="020F0704030504030204" pitchFamily="34" charset="0"/>
            </a:rPr>
            <a:t>TOTAL</a:t>
          </a:r>
          <a:r>
            <a:rPr lang="en-GB" sz="1400" baseline="0">
              <a:latin typeface="Arial Rounded MT Bold" panose="020F0704030504030204" pitchFamily="34" charset="0"/>
            </a:rPr>
            <a:t> EMPLOYE BY GENDER</a:t>
          </a:r>
          <a:endParaRPr lang="en-GB" sz="1400">
            <a:latin typeface="Arial Rounded MT Bold" panose="020F0704030504030204" pitchFamily="34" charset="0"/>
          </a:endParaRPr>
        </a:p>
      </xdr:txBody>
    </xdr:sp>
    <xdr:clientData/>
  </xdr:twoCellAnchor>
  <xdr:twoCellAnchor editAs="oneCell">
    <xdr:from>
      <xdr:col>0</xdr:col>
      <xdr:colOff>350921</xdr:colOff>
      <xdr:row>13</xdr:row>
      <xdr:rowOff>83553</xdr:rowOff>
    </xdr:from>
    <xdr:to>
      <xdr:col>6</xdr:col>
      <xdr:colOff>501315</xdr:colOff>
      <xdr:row>18</xdr:row>
      <xdr:rowOff>50132</xdr:rowOff>
    </xdr:to>
    <mc:AlternateContent xmlns:mc="http://schemas.openxmlformats.org/markup-compatibility/2006" xmlns:a14="http://schemas.microsoft.com/office/drawing/2010/main">
      <mc:Choice Requires="a14">
        <xdr:graphicFrame macro="">
          <xdr:nvGraphicFramePr>
            <xdr:cNvPr id="48" name="Gender 1">
              <a:extLst>
                <a:ext uri="{FF2B5EF4-FFF2-40B4-BE49-F238E27FC236}">
                  <a16:creationId xmlns:a16="http://schemas.microsoft.com/office/drawing/2014/main" id="{624B3E6C-F214-47A8-966F-BE662C75847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50921" y="2473158"/>
              <a:ext cx="3759868" cy="8856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317500</xdr:colOff>
      <xdr:row>13</xdr:row>
      <xdr:rowOff>66843</xdr:rowOff>
    </xdr:from>
    <xdr:to>
      <xdr:col>16</xdr:col>
      <xdr:colOff>116974</xdr:colOff>
      <xdr:row>25</xdr:row>
      <xdr:rowOff>50131</xdr:rowOff>
    </xdr:to>
    <xdr:graphicFrame macro="">
      <xdr:nvGraphicFramePr>
        <xdr:cNvPr id="49" name="Chart 48">
          <a:extLst>
            <a:ext uri="{FF2B5EF4-FFF2-40B4-BE49-F238E27FC236}">
              <a16:creationId xmlns:a16="http://schemas.microsoft.com/office/drawing/2014/main" id="{599C6150-FC4F-4AA0-B0DB-5C40ACCDD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183815</xdr:colOff>
      <xdr:row>11</xdr:row>
      <xdr:rowOff>83552</xdr:rowOff>
    </xdr:from>
    <xdr:to>
      <xdr:col>15</xdr:col>
      <xdr:colOff>66842</xdr:colOff>
      <xdr:row>13</xdr:row>
      <xdr:rowOff>33421</xdr:rowOff>
    </xdr:to>
    <xdr:sp macro="" textlink="">
      <xdr:nvSpPr>
        <xdr:cNvPr id="50" name="TextBox 49">
          <a:extLst>
            <a:ext uri="{FF2B5EF4-FFF2-40B4-BE49-F238E27FC236}">
              <a16:creationId xmlns:a16="http://schemas.microsoft.com/office/drawing/2014/main" id="{BE260CA5-0273-4544-83C4-6B0DE761317B}"/>
            </a:ext>
          </a:extLst>
        </xdr:cNvPr>
        <xdr:cNvSpPr txBox="1"/>
      </xdr:nvSpPr>
      <xdr:spPr>
        <a:xfrm>
          <a:off x="5598026" y="2105526"/>
          <a:ext cx="3492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Arial Rounded MT Bold" panose="020F0704030504030204" pitchFamily="34" charset="0"/>
            </a:rPr>
            <a:t>ATTRICTION</a:t>
          </a:r>
          <a:r>
            <a:rPr lang="en-GB" sz="1400" baseline="0">
              <a:latin typeface="Arial Rounded MT Bold" panose="020F0704030504030204" pitchFamily="34" charset="0"/>
            </a:rPr>
            <a:t> BY EDUCATION</a:t>
          </a:r>
          <a:endParaRPr lang="en-GB" sz="1400">
            <a:latin typeface="Arial Rounded MT Bold" panose="020F0704030504030204" pitchFamily="34" charset="0"/>
          </a:endParaRPr>
        </a:p>
      </xdr:txBody>
    </xdr:sp>
    <xdr:clientData/>
  </xdr:twoCellAnchor>
  <xdr:twoCellAnchor>
    <xdr:from>
      <xdr:col>16</xdr:col>
      <xdr:colOff>267369</xdr:colOff>
      <xdr:row>13</xdr:row>
      <xdr:rowOff>50131</xdr:rowOff>
    </xdr:from>
    <xdr:to>
      <xdr:col>24</xdr:col>
      <xdr:colOff>167105</xdr:colOff>
      <xdr:row>25</xdr:row>
      <xdr:rowOff>50130</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FBD002CA-1979-471E-B544-5622640510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020969" y="2526631"/>
              <a:ext cx="4776536" cy="228599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167105</xdr:colOff>
      <xdr:row>11</xdr:row>
      <xdr:rowOff>66842</xdr:rowOff>
    </xdr:from>
    <xdr:to>
      <xdr:col>23</xdr:col>
      <xdr:colOff>150395</xdr:colOff>
      <xdr:row>12</xdr:row>
      <xdr:rowOff>133685</xdr:rowOff>
    </xdr:to>
    <xdr:sp macro="" textlink="">
      <xdr:nvSpPr>
        <xdr:cNvPr id="52" name="TextBox 51">
          <a:extLst>
            <a:ext uri="{FF2B5EF4-FFF2-40B4-BE49-F238E27FC236}">
              <a16:creationId xmlns:a16="http://schemas.microsoft.com/office/drawing/2014/main" id="{B2CB525D-11C4-4057-BA4A-104D72D4CAA3}"/>
            </a:ext>
          </a:extLst>
        </xdr:cNvPr>
        <xdr:cNvSpPr txBox="1"/>
      </xdr:nvSpPr>
      <xdr:spPr>
        <a:xfrm>
          <a:off x="10393947" y="2088816"/>
          <a:ext cx="3592764" cy="250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latin typeface="Arial Rounded MT Bold" panose="020F0704030504030204" pitchFamily="34" charset="0"/>
            </a:rPr>
            <a:t>ATTRICTION</a:t>
          </a:r>
          <a:r>
            <a:rPr lang="en-GB" sz="1400" baseline="0">
              <a:latin typeface="Arial Rounded MT Bold" panose="020F0704030504030204" pitchFamily="34" charset="0"/>
            </a:rPr>
            <a:t> BY JOB</a:t>
          </a:r>
          <a:endParaRPr lang="en-GB" sz="1400">
            <a:latin typeface="Arial Rounded MT Bold" panose="020F0704030504030204" pitchFamily="34" charset="0"/>
          </a:endParaRPr>
        </a:p>
      </xdr:txBody>
    </xdr:sp>
    <xdr:clientData/>
  </xdr:twoCellAnchor>
  <xdr:twoCellAnchor>
    <xdr:from>
      <xdr:col>0</xdr:col>
      <xdr:colOff>133684</xdr:colOff>
      <xdr:row>27</xdr:row>
      <xdr:rowOff>167105</xdr:rowOff>
    </xdr:from>
    <xdr:to>
      <xdr:col>7</xdr:col>
      <xdr:colOff>66842</xdr:colOff>
      <xdr:row>39</xdr:row>
      <xdr:rowOff>66842</xdr:rowOff>
    </xdr:to>
    <xdr:graphicFrame macro="">
      <xdr:nvGraphicFramePr>
        <xdr:cNvPr id="53" name="Chart 52">
          <a:extLst>
            <a:ext uri="{FF2B5EF4-FFF2-40B4-BE49-F238E27FC236}">
              <a16:creationId xmlns:a16="http://schemas.microsoft.com/office/drawing/2014/main" id="{5284A0D1-3087-4F25-9464-3BB995D63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467895</xdr:colOff>
      <xdr:row>26</xdr:row>
      <xdr:rowOff>16710</xdr:rowOff>
    </xdr:from>
    <xdr:to>
      <xdr:col>6</xdr:col>
      <xdr:colOff>367631</xdr:colOff>
      <xdr:row>28</xdr:row>
      <xdr:rowOff>0</xdr:rowOff>
    </xdr:to>
    <xdr:sp macro="" textlink="">
      <xdr:nvSpPr>
        <xdr:cNvPr id="54" name="TextBox 53">
          <a:extLst>
            <a:ext uri="{FF2B5EF4-FFF2-40B4-BE49-F238E27FC236}">
              <a16:creationId xmlns:a16="http://schemas.microsoft.com/office/drawing/2014/main" id="{0D99EE7F-A7CE-46D8-83B9-76843C589AEC}"/>
            </a:ext>
          </a:extLst>
        </xdr:cNvPr>
        <xdr:cNvSpPr txBox="1"/>
      </xdr:nvSpPr>
      <xdr:spPr>
        <a:xfrm>
          <a:off x="467895" y="4795921"/>
          <a:ext cx="3509210" cy="350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latin typeface="Arial Rounded MT Bold" panose="020F0704030504030204" pitchFamily="34" charset="0"/>
            </a:rPr>
            <a:t>ATTRACTION</a:t>
          </a:r>
          <a:r>
            <a:rPr lang="en-GB" sz="1400" baseline="0">
              <a:latin typeface="Arial Rounded MT Bold" panose="020F0704030504030204" pitchFamily="34" charset="0"/>
            </a:rPr>
            <a:t> WISE DEPARTMENT</a:t>
          </a:r>
          <a:endParaRPr lang="en-GB" sz="1400">
            <a:latin typeface="Arial Rounded MT Bold" panose="020F0704030504030204" pitchFamily="34" charset="0"/>
          </a:endParaRPr>
        </a:p>
      </xdr:txBody>
    </xdr:sp>
    <xdr:clientData/>
  </xdr:twoCellAnchor>
  <xdr:twoCellAnchor>
    <xdr:from>
      <xdr:col>7</xdr:col>
      <xdr:colOff>284078</xdr:colOff>
      <xdr:row>28</xdr:row>
      <xdr:rowOff>16710</xdr:rowOff>
    </xdr:from>
    <xdr:to>
      <xdr:col>13</xdr:col>
      <xdr:colOff>484606</xdr:colOff>
      <xdr:row>39</xdr:row>
      <xdr:rowOff>167105</xdr:rowOff>
    </xdr:to>
    <xdr:graphicFrame macro="">
      <xdr:nvGraphicFramePr>
        <xdr:cNvPr id="55" name="Chart 54">
          <a:extLst>
            <a:ext uri="{FF2B5EF4-FFF2-40B4-BE49-F238E27FC236}">
              <a16:creationId xmlns:a16="http://schemas.microsoft.com/office/drawing/2014/main" id="{DF762B57-03F5-495E-AF85-F8363864D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317499</xdr:colOff>
      <xdr:row>26</xdr:row>
      <xdr:rowOff>0</xdr:rowOff>
    </xdr:from>
    <xdr:to>
      <xdr:col>13</xdr:col>
      <xdr:colOff>334210</xdr:colOff>
      <xdr:row>28</xdr:row>
      <xdr:rowOff>33421</xdr:rowOff>
    </xdr:to>
    <xdr:sp macro="" textlink="">
      <xdr:nvSpPr>
        <xdr:cNvPr id="56" name="TextBox 55">
          <a:extLst>
            <a:ext uri="{FF2B5EF4-FFF2-40B4-BE49-F238E27FC236}">
              <a16:creationId xmlns:a16="http://schemas.microsoft.com/office/drawing/2014/main" id="{ECBFE775-BCE2-45AC-A738-EC8E45FD45EA}"/>
            </a:ext>
          </a:extLst>
        </xdr:cNvPr>
        <xdr:cNvSpPr txBox="1"/>
      </xdr:nvSpPr>
      <xdr:spPr>
        <a:xfrm>
          <a:off x="5130131" y="4779211"/>
          <a:ext cx="3024605" cy="401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latin typeface="Arial Rounded MT Bold" panose="020F0704030504030204" pitchFamily="34" charset="0"/>
            </a:rPr>
            <a:t>ATTRICTION BY AGE GROUP</a:t>
          </a:r>
        </a:p>
      </xdr:txBody>
    </xdr:sp>
    <xdr:clientData/>
  </xdr:twoCellAnchor>
  <xdr:twoCellAnchor>
    <xdr:from>
      <xdr:col>14</xdr:col>
      <xdr:colOff>50132</xdr:colOff>
      <xdr:row>27</xdr:row>
      <xdr:rowOff>167105</xdr:rowOff>
    </xdr:from>
    <xdr:to>
      <xdr:col>19</xdr:col>
      <xdr:colOff>167104</xdr:colOff>
      <xdr:row>39</xdr:row>
      <xdr:rowOff>150394</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5EA7F42C-D31D-4378-BC8A-48F7693A7C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584532" y="5310605"/>
              <a:ext cx="3164972" cy="226928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xdr:colOff>
      <xdr:row>26</xdr:row>
      <xdr:rowOff>33420</xdr:rowOff>
    </xdr:from>
    <xdr:to>
      <xdr:col>19</xdr:col>
      <xdr:colOff>467895</xdr:colOff>
      <xdr:row>27</xdr:row>
      <xdr:rowOff>66842</xdr:rowOff>
    </xdr:to>
    <xdr:sp macro="" textlink="">
      <xdr:nvSpPr>
        <xdr:cNvPr id="58" name="TextBox 57">
          <a:extLst>
            <a:ext uri="{FF2B5EF4-FFF2-40B4-BE49-F238E27FC236}">
              <a16:creationId xmlns:a16="http://schemas.microsoft.com/office/drawing/2014/main" id="{BC30EA90-517C-4E61-AF36-11B04397BEC8}"/>
            </a:ext>
          </a:extLst>
        </xdr:cNvPr>
        <xdr:cNvSpPr txBox="1"/>
      </xdr:nvSpPr>
      <xdr:spPr>
        <a:xfrm>
          <a:off x="8422107" y="4812631"/>
          <a:ext cx="3475788" cy="217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a:latin typeface="Arial Rounded MT Bold" panose="020F0704030504030204" pitchFamily="34" charset="0"/>
            </a:rPr>
            <a:t>ATTRICTION BY MARITAL STATUS</a:t>
          </a:r>
        </a:p>
      </xdr:txBody>
    </xdr:sp>
    <xdr:clientData/>
  </xdr:twoCellAnchor>
  <xdr:twoCellAnchor editAs="oneCell">
    <xdr:from>
      <xdr:col>22</xdr:col>
      <xdr:colOff>350921</xdr:colOff>
      <xdr:row>27</xdr:row>
      <xdr:rowOff>167105</xdr:rowOff>
    </xdr:from>
    <xdr:to>
      <xdr:col>24</xdr:col>
      <xdr:colOff>100263</xdr:colOff>
      <xdr:row>39</xdr:row>
      <xdr:rowOff>150394</xdr:rowOff>
    </xdr:to>
    <mc:AlternateContent xmlns:mc="http://schemas.openxmlformats.org/markup-compatibility/2006" xmlns:a14="http://schemas.microsoft.com/office/drawing/2010/main">
      <mc:Choice Requires="a14">
        <xdr:graphicFrame macro="">
          <xdr:nvGraphicFramePr>
            <xdr:cNvPr id="63" name="Department 1">
              <a:extLst>
                <a:ext uri="{FF2B5EF4-FFF2-40B4-BE49-F238E27FC236}">
                  <a16:creationId xmlns:a16="http://schemas.microsoft.com/office/drawing/2014/main" id="{E0823FCC-41C9-43E4-8857-19636B88FEF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585658" y="5130131"/>
              <a:ext cx="952500" cy="21890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284079</xdr:colOff>
      <xdr:row>27</xdr:row>
      <xdr:rowOff>133685</xdr:rowOff>
    </xdr:from>
    <xdr:to>
      <xdr:col>22</xdr:col>
      <xdr:colOff>308142</xdr:colOff>
      <xdr:row>39</xdr:row>
      <xdr:rowOff>150395</xdr:rowOff>
    </xdr:to>
    <mc:AlternateContent xmlns:mc="http://schemas.openxmlformats.org/markup-compatibility/2006" xmlns:a14="http://schemas.microsoft.com/office/drawing/2010/main">
      <mc:Choice Requires="a14">
        <xdr:graphicFrame macro="">
          <xdr:nvGraphicFramePr>
            <xdr:cNvPr id="64" name="Education Field 2">
              <a:extLst>
                <a:ext uri="{FF2B5EF4-FFF2-40B4-BE49-F238E27FC236}">
                  <a16:creationId xmlns:a16="http://schemas.microsoft.com/office/drawing/2014/main" id="{AD382ADE-F886-4DAF-A78F-CD160387B58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714079" y="5096711"/>
              <a:ext cx="1828800" cy="222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417763</xdr:colOff>
      <xdr:row>26</xdr:row>
      <xdr:rowOff>33421</xdr:rowOff>
    </xdr:from>
    <xdr:to>
      <xdr:col>24</xdr:col>
      <xdr:colOff>0</xdr:colOff>
      <xdr:row>28</xdr:row>
      <xdr:rowOff>0</xdr:rowOff>
    </xdr:to>
    <xdr:sp macro="" textlink="">
      <xdr:nvSpPr>
        <xdr:cNvPr id="65" name="TextBox 64">
          <a:extLst>
            <a:ext uri="{FF2B5EF4-FFF2-40B4-BE49-F238E27FC236}">
              <a16:creationId xmlns:a16="http://schemas.microsoft.com/office/drawing/2014/main" id="{0C8DD685-9A58-4513-93AE-D847697873FE}"/>
            </a:ext>
          </a:extLst>
        </xdr:cNvPr>
        <xdr:cNvSpPr txBox="1"/>
      </xdr:nvSpPr>
      <xdr:spPr>
        <a:xfrm>
          <a:off x="11847763" y="4812632"/>
          <a:ext cx="2590132" cy="334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latin typeface="Arial Rounded MT Bold" panose="020F0704030504030204" pitchFamily="34" charset="0"/>
            </a:rPr>
            <a:t>FILTER PANEL</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0.42347</cdr:x>
      <cdr:y>0.29532</cdr:y>
    </cdr:from>
    <cdr:to>
      <cdr:x>0.62916</cdr:x>
      <cdr:y>0.68151</cdr:y>
    </cdr:to>
    <cdr:sp macro="" textlink="">
      <cdr:nvSpPr>
        <cdr:cNvPr id="2" name="TextBox 1">
          <a:extLst xmlns:a="http://schemas.openxmlformats.org/drawingml/2006/main">
            <a:ext uri="{FF2B5EF4-FFF2-40B4-BE49-F238E27FC236}">
              <a16:creationId xmlns:a16="http://schemas.microsoft.com/office/drawing/2014/main" id="{2C34E3EF-5F59-4307-9695-82FC1E0464AD}"/>
            </a:ext>
          </a:extLst>
        </cdr:cNvPr>
        <cdr:cNvSpPr txBox="1"/>
      </cdr:nvSpPr>
      <cdr:spPr>
        <a:xfrm xmlns:a="http://schemas.openxmlformats.org/drawingml/2006/main">
          <a:off x="584869" y="217238"/>
          <a:ext cx="284078" cy="28407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drawings/drawing10.xml><?xml version="1.0" encoding="utf-8"?>
<c:userShapes xmlns:c="http://schemas.openxmlformats.org/drawingml/2006/chart">
  <cdr:relSizeAnchor xmlns:cdr="http://schemas.openxmlformats.org/drawingml/2006/chartDrawing">
    <cdr:from>
      <cdr:x>0.30925</cdr:x>
      <cdr:y>0.46958</cdr:y>
    </cdr:from>
    <cdr:to>
      <cdr:x>0.78501</cdr:x>
      <cdr:y>0.70437</cdr:y>
    </cdr:to>
    <cdr:sp macro="" textlink="">
      <cdr:nvSpPr>
        <cdr:cNvPr id="2" name="TextBox 1">
          <a:extLst xmlns:a="http://schemas.openxmlformats.org/drawingml/2006/main">
            <a:ext uri="{FF2B5EF4-FFF2-40B4-BE49-F238E27FC236}">
              <a16:creationId xmlns:a16="http://schemas.microsoft.com/office/drawing/2014/main" id="{2E9E668F-EA24-4EF9-80AD-BD3D5AFBFA8D}"/>
            </a:ext>
          </a:extLst>
        </cdr:cNvPr>
        <cdr:cNvSpPr txBox="1"/>
      </cdr:nvSpPr>
      <cdr:spPr>
        <a:xfrm xmlns:a="http://schemas.openxmlformats.org/drawingml/2006/main">
          <a:off x="434474" y="601580"/>
          <a:ext cx="668421" cy="300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man" refreshedDate="45538.252181481483" createdVersion="6" refreshedVersion="6" minRefreshableVersion="3" recordCount="1470" xr:uid="{5D6E2AB5-B576-44F4-99DC-59D95AC9A5BF}">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48243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D98DBD-9949-45D3-A53E-F3FA81790CD2}" name="kpi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707DC-62C4-4A20-8836-0213BFA9AAA8}"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059FBC-9405-4A5D-B60B-E6F0B7CE7BC7}"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1CA866-FB15-49C6-A2BA-5D7BEC10187E}" name="EDUCATION BY ATTRIC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DA4C8D-49AF-4886-8149-F22519DBF5DD}" name="ATTRIC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3CB093-0433-49F9-A5AA-91A9A1AF9E65}" name="DEPT WISE ATTRIC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D89F0C-7D36-4893-BC5F-E49ED87A022C}" name="ATTRIC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3"/>
    </i>
    <i>
      <x v="2"/>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575723-38FE-462A-8744-EDFBDD983A78}"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EBD5364-292C-46E8-81DD-73DE90C812EF}" sourceName="Gender">
  <pivotTables>
    <pivotTable tabId="6" name="gender"/>
  </pivotTables>
  <data>
    <tabular pivotCacheId="948243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59EB5E4-B2BF-4315-976E-D1A19F0D62F4}" sourceName="Department">
  <pivotTables>
    <pivotTable tabId="12" name="MARITAL STATUS"/>
    <pivotTable tabId="11" name="ATTRICTION BY AGE GROUP"/>
    <pivotTable tabId="8" name="ATTRICTION BY JOB"/>
    <pivotTable tabId="9" name="DEPT WISE ATTRICTION"/>
    <pivotTable tabId="7" name="EDUCATION BY ATTRICTION"/>
    <pivotTable tabId="6" name="gender"/>
    <pivotTable tabId="2" name="kpis"/>
    <pivotTable tabId="5" name="RATING"/>
  </pivotTables>
  <data>
    <tabular pivotCacheId="948243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8925771-BCA7-4794-A52E-1968C917CC5A}" sourceName="Education Field">
  <pivotTables>
    <pivotTable tabId="12" name="MARITAL STATUS"/>
    <pivotTable tabId="11" name="ATTRICTION BY AGE GROUP"/>
    <pivotTable tabId="8" name="ATTRICTION BY JOB"/>
    <pivotTable tabId="9" name="DEPT WISE ATTRICTION"/>
    <pivotTable tabId="7" name="EDUCATION BY ATTRICTION"/>
    <pivotTable tabId="6" name="gender"/>
    <pivotTable tabId="2" name="kpis"/>
    <pivotTable tabId="5" name="RATING"/>
  </pivotTables>
  <data>
    <tabular pivotCacheId="94824309">
      <items count="6">
        <i x="5"/>
        <i x="0"/>
        <i x="3"/>
        <i x="2" s="1"/>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6A5176E-E102-42FB-B65B-75EBF6C6CED8}" cache="Slicer_Gender" caption="Gender" rowHeight="241300"/>
  <slicer name="Education Field" xr10:uid="{E3879803-C8BB-4F85-BC84-77854358E65E}" cache="Slicer_Education_Field1" caption="Education Fiel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BE6E099-2690-4FBD-B4C2-125DAF816615}" cache="Slicer_Department" caption="Department" rowHeight="241300"/>
  <slicer name="Education Field 1" xr10:uid="{B8D9867B-140E-4F74-9378-9417E6D8E82F}" cache="Slicer_Education_Field1"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BD1D55C-53C0-451B-AF5E-7F9D807CE32A}" cache="Slicer_Gender" caption="Gender" rowHeight="241300"/>
  <slicer name="Department 1" xr10:uid="{ACAE0605-02D4-4787-87EA-59754DFF5587}" cache="Slicer_Department" caption="Department" style="SlicerStyleDark6" rowHeight="241300"/>
  <slicer name="Education Field 2" xr10:uid="{B786463B-7959-4788-A529-5357135B1B38}" cache="Slicer_Education_Field1" caption="Education Field"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3D173-E112-4C20-9089-00C02D6ECD77}" name="Table_1" displayName="Table_1" ref="A1:AR1471" headerRowDxfId="56" totalsRowDxfId="55">
  <autoFilter ref="A1:AR1471" xr:uid="{8D76366B-15D1-4CDE-8246-56090EDD7DCD}"/>
  <tableColumns count="44">
    <tableColumn id="1" xr3:uid="{EC838000-E806-4E60-8587-7D21CE5CA655}" name="Attrition" dataDxfId="54"/>
    <tableColumn id="2" xr3:uid="{2DD80546-C544-45AB-8ABA-14766F7F5A39}" name="Business Travel" dataDxfId="53"/>
    <tableColumn id="3" xr3:uid="{FC0C5C84-C42B-4A8F-9B97-0C94A3CB6F74}" name="CF_age band" dataDxfId="52"/>
    <tableColumn id="4" xr3:uid="{0B2A1ABF-302B-4E2C-B1FE-A46168335BBF}" name="CF_attrition label" dataDxfId="51"/>
    <tableColumn id="5" xr3:uid="{89EF52E6-8C37-487C-A9EB-7815E2092D35}" name="Department" dataDxfId="50"/>
    <tableColumn id="6" xr3:uid="{55AD7CB4-8C35-4C85-862A-489ACBFB1DAF}" name="Education Field" dataDxfId="49"/>
    <tableColumn id="7" xr3:uid="{E20A0312-C9B4-4976-9C93-A5173689AAB1}" name="emp no" dataDxfId="48"/>
    <tableColumn id="8" xr3:uid="{997F510C-0965-4D90-9C9A-B971A4F5BF95}" name="Employee Number" dataDxfId="47"/>
    <tableColumn id="9" xr3:uid="{A86A4D9B-70C3-4F70-9EE7-C12A04F4901D}" name="Gender" dataDxfId="46"/>
    <tableColumn id="10" xr3:uid="{205D6855-9F01-411E-8A8F-E7CA4AB23B11}" name="Job Role" dataDxfId="45"/>
    <tableColumn id="11" xr3:uid="{A3EF9FC1-B577-4F58-9DCC-94AD50CCCC6B}" name="Marital Status" dataDxfId="44"/>
    <tableColumn id="12" xr3:uid="{673F3220-776B-49E9-B0FE-B94B130921DE}" name="Over Time" dataDxfId="43"/>
    <tableColumn id="13" xr3:uid="{A550570D-622E-480C-A018-F961FEAC30EC}" name="Over18" dataDxfId="42"/>
    <tableColumn id="14" xr3:uid="{10CF13AD-7A8F-498D-9B30-2F83EF9851F2}" name="Training Times Last Year" dataDxfId="41"/>
    <tableColumn id="15" xr3:uid="{4D109E14-3437-4A46-A7E2-B54DD426366D}" name="-2" dataDxfId="40"/>
    <tableColumn id="16" xr3:uid="{FED22075-A9AD-4B05-9515-9C43E6F91A43}" name="0" dataDxfId="39"/>
    <tableColumn id="17" xr3:uid="{22212D87-8046-4173-AF35-E1D5B270A53C}" name="Age" dataDxfId="38"/>
    <tableColumn id="18" xr3:uid="{F8267E48-49FE-4F62-9885-BBA6B518E829}" name="CF_attrition count" dataDxfId="37"/>
    <tableColumn id="19" xr3:uid="{50590BDB-5089-4BBC-9978-E89A5E98F519}" name="CF_attrition counts" dataDxfId="36"/>
    <tableColumn id="20" xr3:uid="{5AE8BEEC-672E-423B-B09A-9F0B76C795EC}" name="CF_attrition rate" dataDxfId="35"/>
    <tableColumn id="21" xr3:uid="{211D3117-6333-4E1F-B31C-CA47B4B75D62}" name="CF_current Employee" dataDxfId="34"/>
    <tableColumn id="22" xr3:uid="{A391FA0C-AC95-42B6-8925-3E6F704983BA}" name="Daily Rate" dataDxfId="33"/>
    <tableColumn id="23" xr3:uid="{9F3FC632-3334-476B-99E2-8E7301040AAC}" name="Distance From Home" dataDxfId="32"/>
    <tableColumn id="24" xr3:uid="{C2980CFA-7DF7-48B9-9690-153777900118}" name="Education" dataDxfId="31"/>
    <tableColumn id="25" xr3:uid="{75CD104F-2669-449F-A96F-A1639F93A555}" name="Employee Count" dataDxfId="30"/>
    <tableColumn id="26" xr3:uid="{57A72DEB-5FFF-437B-A28E-153B3738E054}" name="Environment Satisfaction" dataDxfId="29"/>
    <tableColumn id="27" xr3:uid="{3A20B40B-9FFB-4AEC-8DD0-BB53CD2A30CD}" name="Hourly Rate" dataDxfId="28"/>
    <tableColumn id="28" xr3:uid="{3B5304EC-2890-4A31-853E-FFF5127ABEC5}" name="Job Involvement" dataDxfId="27"/>
    <tableColumn id="29" xr3:uid="{E08E3363-11A9-4E86-BEC3-E0E3496E9112}" name="Job Level" dataDxfId="26"/>
    <tableColumn id="30" xr3:uid="{1405699C-8128-465A-999E-B8AB1610992B}" name="Job Satisfaction" dataDxfId="25"/>
    <tableColumn id="31" xr3:uid="{C047972D-E8CD-41FB-8014-7B6F885E4F43}" name="Monthly Income" dataDxfId="24"/>
    <tableColumn id="32" xr3:uid="{B5635E97-2B2C-46B6-93E3-EB1C8E50F7D7}" name="Monthly Rate" dataDxfId="23"/>
    <tableColumn id="33" xr3:uid="{A08D0090-E015-433A-ACEC-C10C322DFAF7}" name="Num Companies Worked" dataDxfId="22"/>
    <tableColumn id="34" xr3:uid="{6B32D7C1-FF5E-464D-8086-30BE0F39B455}" name="Percent Salary Hike" dataDxfId="21"/>
    <tableColumn id="35" xr3:uid="{C15679B1-E1D7-405F-AADE-EA9C7FAB34A3}" name="Performance Rating" dataDxfId="20"/>
    <tableColumn id="36" xr3:uid="{92E0CCEF-69B0-4C1E-B455-7C3EE9FD77FA}" name="Relationship Satisfaction" dataDxfId="19"/>
    <tableColumn id="37" xr3:uid="{FD09F76F-A616-4783-8445-DB690B2919AF}" name="Standard Hours" dataDxfId="18"/>
    <tableColumn id="38" xr3:uid="{34A95A4C-D8B9-4CC5-8AE6-553C97C5C610}" name="Stock Option Level" dataDxfId="17"/>
    <tableColumn id="39" xr3:uid="{DCA1BA32-8731-4400-B930-E58737E020DC}" name="Total Working Years" dataDxfId="16"/>
    <tableColumn id="40" xr3:uid="{59E309BD-9EAF-4187-800D-C3A4F455B2BE}" name="Work Life Balance" dataDxfId="15"/>
    <tableColumn id="41" xr3:uid="{DBF3EB47-7EF2-447D-AE7C-0104A408747B}" name="Years At Company" dataDxfId="14"/>
    <tableColumn id="42" xr3:uid="{3BAB873B-99C0-4156-95F7-0CCC0B722516}" name="Years In Current Role" dataDxfId="13"/>
    <tableColumn id="43" xr3:uid="{0FA7CF32-E4D0-4CD4-B0C2-EE2C60A1B80D}" name="Years Since Last Promotion" dataDxfId="12"/>
    <tableColumn id="44" xr3:uid="{873FD9FF-4540-4A17-AFFC-68E4F5C0239A}" name="Years With Curr Manager" dataDxfId="11"/>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AD8A8-F1EC-432E-860A-D18592812406}">
  <dimension ref="A3:E9"/>
  <sheetViews>
    <sheetView workbookViewId="0">
      <selection activeCell="B4" sqref="B4"/>
    </sheetView>
  </sheetViews>
  <sheetFormatPr defaultRowHeight="15" x14ac:dyDescent="0.25"/>
  <cols>
    <col min="1" max="1" width="26.140625" bestFit="1" customWidth="1"/>
    <col min="2" max="2" width="23.85546875" bestFit="1" customWidth="1"/>
    <col min="3" max="3" width="14.5703125" bestFit="1" customWidth="1"/>
    <col min="4" max="4" width="11.7109375" customWidth="1"/>
    <col min="5" max="5" width="16.140625" customWidth="1"/>
  </cols>
  <sheetData>
    <row r="3" spans="1:5" x14ac:dyDescent="0.25">
      <c r="A3" t="s">
        <v>1554</v>
      </c>
      <c r="B3" t="s">
        <v>1555</v>
      </c>
      <c r="C3" t="s">
        <v>1556</v>
      </c>
    </row>
    <row r="4" spans="1:5" x14ac:dyDescent="0.25">
      <c r="A4" s="4">
        <v>464</v>
      </c>
      <c r="B4" s="4">
        <v>63</v>
      </c>
      <c r="C4" s="4">
        <v>36.838362068965516</v>
      </c>
    </row>
    <row r="8" spans="1:5" x14ac:dyDescent="0.25">
      <c r="A8" t="s">
        <v>1557</v>
      </c>
      <c r="B8" t="s">
        <v>1558</v>
      </c>
      <c r="C8" t="s">
        <v>1561</v>
      </c>
      <c r="D8" t="s">
        <v>1559</v>
      </c>
      <c r="E8" t="s">
        <v>1560</v>
      </c>
    </row>
    <row r="9" spans="1:5" x14ac:dyDescent="0.25">
      <c r="A9">
        <f>GETPIVOTDATA("Count of Employee Number",$A$3)</f>
        <v>464</v>
      </c>
      <c r="B9">
        <f>GETPIVOTDATA("Sum of CF_attrition count",$A$3)</f>
        <v>63</v>
      </c>
      <c r="C9" s="9">
        <f>GETPIVOTDATA("Average of Age",$A$3)</f>
        <v>36.838362068965516</v>
      </c>
      <c r="D9">
        <f>A9-B9</f>
        <v>401</v>
      </c>
      <c r="E9" s="6">
        <f>B9/A9</f>
        <v>0.13577586206896552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04C1-E885-4C04-A2A5-153D0137D237}">
  <dimension ref="A3:C12"/>
  <sheetViews>
    <sheetView workbookViewId="0">
      <selection activeCell="I10" sqref="I10"/>
    </sheetView>
  </sheetViews>
  <sheetFormatPr defaultRowHeight="15" x14ac:dyDescent="0.25"/>
  <cols>
    <col min="1" max="1" width="25.140625" bestFit="1" customWidth="1"/>
    <col min="3" max="3" width="11.5703125" customWidth="1"/>
  </cols>
  <sheetData>
    <row r="3" spans="1:3" x14ac:dyDescent="0.25">
      <c r="A3" t="s">
        <v>1562</v>
      </c>
    </row>
    <row r="4" spans="1:3" x14ac:dyDescent="0.25">
      <c r="A4" s="7">
        <v>3.0926724137931036</v>
      </c>
    </row>
    <row r="7" spans="1:3" x14ac:dyDescent="0.25">
      <c r="A7" t="s">
        <v>1563</v>
      </c>
      <c r="B7" s="8">
        <f>GETPIVOTDATA("Job Satisfaction",$A$3)</f>
        <v>3.0926724137931036</v>
      </c>
      <c r="C7">
        <f>B7/4</f>
        <v>0.77316810344827591</v>
      </c>
    </row>
    <row r="8" spans="1:3" x14ac:dyDescent="0.25">
      <c r="A8" t="s">
        <v>1564</v>
      </c>
      <c r="B8" s="8">
        <f>4-B7</f>
        <v>0.90732758620689635</v>
      </c>
      <c r="C8">
        <f>B8/4</f>
        <v>0.22683189655172409</v>
      </c>
    </row>
    <row r="12" spans="1:3" ht="15.75" customHeight="1" x14ac:dyDescent="0.25"/>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F0B9-8B31-42D5-8B2F-B6903CF3B108}">
  <dimension ref="A3:C11"/>
  <sheetViews>
    <sheetView workbookViewId="0">
      <selection activeCell="C11" sqref="C11"/>
    </sheetView>
  </sheetViews>
  <sheetFormatPr defaultRowHeight="15" x14ac:dyDescent="0.25"/>
  <cols>
    <col min="1" max="1" width="13.140625" bestFit="1" customWidth="1"/>
    <col min="2" max="2" width="24" bestFit="1" customWidth="1"/>
    <col min="3" max="3" width="15" customWidth="1"/>
  </cols>
  <sheetData>
    <row r="3" spans="1:3" x14ac:dyDescent="0.25">
      <c r="A3" s="10" t="s">
        <v>1565</v>
      </c>
      <c r="B3" t="s">
        <v>1567</v>
      </c>
    </row>
    <row r="4" spans="1:3" x14ac:dyDescent="0.25">
      <c r="A4" s="11" t="s">
        <v>51</v>
      </c>
      <c r="B4" s="4">
        <v>190</v>
      </c>
    </row>
    <row r="5" spans="1:3" x14ac:dyDescent="0.25">
      <c r="A5" s="11" t="s">
        <v>62</v>
      </c>
      <c r="B5" s="4">
        <v>274</v>
      </c>
    </row>
    <row r="6" spans="1:3" x14ac:dyDescent="0.25">
      <c r="A6" s="11" t="s">
        <v>1566</v>
      </c>
      <c r="B6" s="4">
        <v>464</v>
      </c>
    </row>
    <row r="10" spans="1:3" x14ac:dyDescent="0.25">
      <c r="A10" t="s">
        <v>1568</v>
      </c>
      <c r="B10">
        <f>GETPIVOTDATA("Employee Count",$A$3,"Gender","Female")</f>
        <v>190</v>
      </c>
      <c r="C10" s="5">
        <f>IFERROR(B10/($B$10+B11),0)</f>
        <v>0.40948275862068967</v>
      </c>
    </row>
    <row r="11" spans="1:3" x14ac:dyDescent="0.25">
      <c r="A11" t="s">
        <v>1569</v>
      </c>
      <c r="B11">
        <f>GETPIVOTDATA("Employee Count",$A$3,"Gender","Male")</f>
        <v>274</v>
      </c>
      <c r="C11" s="5">
        <f>IFERROR(B11/($B$10+B13),0)</f>
        <v>1.4421052631578948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3D23F-3152-49B3-B3BA-2F8A15D8D8F3}">
  <dimension ref="A3:B9"/>
  <sheetViews>
    <sheetView topLeftCell="B1" workbookViewId="0">
      <selection activeCell="A4" sqref="A4:B8"/>
    </sheetView>
  </sheetViews>
  <sheetFormatPr defaultRowHeight="15" x14ac:dyDescent="0.25"/>
  <cols>
    <col min="1" max="1" width="17.42578125" bestFit="1" customWidth="1"/>
    <col min="2" max="2" width="23.85546875" bestFit="1" customWidth="1"/>
  </cols>
  <sheetData>
    <row r="3" spans="1:2" x14ac:dyDescent="0.25">
      <c r="A3" s="10" t="s">
        <v>1565</v>
      </c>
      <c r="B3" t="s">
        <v>1555</v>
      </c>
    </row>
    <row r="4" spans="1:2" x14ac:dyDescent="0.25">
      <c r="A4" s="11" t="s">
        <v>55</v>
      </c>
      <c r="B4" s="4">
        <v>15</v>
      </c>
    </row>
    <row r="5" spans="1:2" x14ac:dyDescent="0.25">
      <c r="A5" s="11" t="s">
        <v>77</v>
      </c>
      <c r="B5" s="4">
        <v>25</v>
      </c>
    </row>
    <row r="6" spans="1:2" x14ac:dyDescent="0.25">
      <c r="A6" s="11" t="s">
        <v>134</v>
      </c>
      <c r="B6" s="4">
        <v>0</v>
      </c>
    </row>
    <row r="7" spans="1:2" x14ac:dyDescent="0.25">
      <c r="A7" s="11" t="s">
        <v>65</v>
      </c>
      <c r="B7" s="4">
        <v>10</v>
      </c>
    </row>
    <row r="8" spans="1:2" x14ac:dyDescent="0.25">
      <c r="A8" s="11" t="s">
        <v>71</v>
      </c>
      <c r="B8" s="4">
        <v>13</v>
      </c>
    </row>
    <row r="9" spans="1:2" x14ac:dyDescent="0.25">
      <c r="A9" s="11" t="s">
        <v>1566</v>
      </c>
      <c r="B9" s="4">
        <v>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3AA4-F141-4C7E-BF0C-D02EA1921213}">
  <dimension ref="A3:E13"/>
  <sheetViews>
    <sheetView topLeftCell="C1" workbookViewId="0">
      <selection activeCell="E9" sqref="E9"/>
    </sheetView>
  </sheetViews>
  <sheetFormatPr defaultRowHeight="15" x14ac:dyDescent="0.25"/>
  <cols>
    <col min="1" max="1" width="25" bestFit="1" customWidth="1"/>
    <col min="2" max="2" width="23.85546875" bestFit="1" customWidth="1"/>
    <col min="4" max="4" width="28.7109375" customWidth="1"/>
    <col min="5" max="5" width="18.140625" customWidth="1"/>
  </cols>
  <sheetData>
    <row r="3" spans="1:5" x14ac:dyDescent="0.25">
      <c r="A3" s="10" t="s">
        <v>1565</v>
      </c>
      <c r="B3" t="s">
        <v>1555</v>
      </c>
      <c r="D3" t="s">
        <v>1570</v>
      </c>
      <c r="E3" t="s">
        <v>1571</v>
      </c>
    </row>
    <row r="4" spans="1:5" x14ac:dyDescent="0.25">
      <c r="A4" s="11" t="s">
        <v>83</v>
      </c>
      <c r="B4" s="4">
        <v>5</v>
      </c>
      <c r="D4" t="str">
        <f>A4</f>
        <v>Healthcare Representative</v>
      </c>
      <c r="E4">
        <f>GETPIVOTDATA("CF_attrition count",$A$3,"Job Role",A4)</f>
        <v>5</v>
      </c>
    </row>
    <row r="5" spans="1:5" x14ac:dyDescent="0.25">
      <c r="A5" s="11" t="s">
        <v>163</v>
      </c>
      <c r="B5" s="4">
        <v>2</v>
      </c>
      <c r="D5" t="str">
        <f t="shared" ref="D5:D9" si="0">A5</f>
        <v>Human Resources</v>
      </c>
      <c r="E5">
        <f t="shared" ref="E5:E9" si="1">GETPIVOTDATA("CF_attrition count",$A$3,"Job Role",A5)</f>
        <v>2</v>
      </c>
    </row>
    <row r="6" spans="1:5" x14ac:dyDescent="0.25">
      <c r="A6" s="11" t="s">
        <v>68</v>
      </c>
      <c r="B6" s="4">
        <v>17</v>
      </c>
      <c r="D6" t="str">
        <f t="shared" si="0"/>
        <v>Laboratory Technician</v>
      </c>
      <c r="E6">
        <f t="shared" si="1"/>
        <v>17</v>
      </c>
    </row>
    <row r="7" spans="1:5" x14ac:dyDescent="0.25">
      <c r="A7" s="11" t="s">
        <v>95</v>
      </c>
      <c r="B7" s="4">
        <v>2</v>
      </c>
      <c r="D7" t="str">
        <f t="shared" si="0"/>
        <v>Manager</v>
      </c>
    </row>
    <row r="8" spans="1:5" x14ac:dyDescent="0.25">
      <c r="A8" s="11" t="s">
        <v>81</v>
      </c>
      <c r="B8" s="4">
        <v>5</v>
      </c>
      <c r="D8" t="str">
        <f t="shared" si="0"/>
        <v>Manufacturing Director</v>
      </c>
    </row>
    <row r="9" spans="1:5" x14ac:dyDescent="0.25">
      <c r="A9" s="11" t="s">
        <v>101</v>
      </c>
      <c r="B9" s="4">
        <v>0</v>
      </c>
      <c r="D9" t="str">
        <f t="shared" si="0"/>
        <v>Research Director</v>
      </c>
    </row>
    <row r="10" spans="1:5" x14ac:dyDescent="0.25">
      <c r="A10" s="11" t="s">
        <v>63</v>
      </c>
      <c r="B10" s="4">
        <v>18</v>
      </c>
    </row>
    <row r="11" spans="1:5" x14ac:dyDescent="0.25">
      <c r="A11" s="11" t="s">
        <v>52</v>
      </c>
      <c r="B11" s="4">
        <v>9</v>
      </c>
    </row>
    <row r="12" spans="1:5" x14ac:dyDescent="0.25">
      <c r="A12" s="11" t="s">
        <v>99</v>
      </c>
      <c r="B12" s="4">
        <v>5</v>
      </c>
    </row>
    <row r="13" spans="1:5" x14ac:dyDescent="0.25">
      <c r="A13" s="11" t="s">
        <v>1566</v>
      </c>
      <c r="B13" s="4">
        <v>63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48C0-A57F-43E3-8CDF-3C5D99C90572}">
  <dimension ref="A3:B7"/>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10" t="s">
        <v>1565</v>
      </c>
      <c r="B3" t="s">
        <v>1555</v>
      </c>
    </row>
    <row r="4" spans="1:2" x14ac:dyDescent="0.25">
      <c r="A4" s="11" t="s">
        <v>161</v>
      </c>
      <c r="B4" s="12">
        <v>3.1746031746031744E-2</v>
      </c>
    </row>
    <row r="5" spans="1:2" x14ac:dyDescent="0.25">
      <c r="A5" s="11" t="s">
        <v>60</v>
      </c>
      <c r="B5" s="12">
        <v>0.74603174603174605</v>
      </c>
    </row>
    <row r="6" spans="1:2" x14ac:dyDescent="0.25">
      <c r="A6" s="11" t="s">
        <v>48</v>
      </c>
      <c r="B6" s="12">
        <v>0.22222222222222221</v>
      </c>
    </row>
    <row r="7" spans="1:2" x14ac:dyDescent="0.25">
      <c r="A7" s="11" t="s">
        <v>1566</v>
      </c>
      <c r="B7" s="1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33F88-4DC3-4971-9C37-1B79E359A1B3}">
  <dimension ref="A3:B9"/>
  <sheetViews>
    <sheetView workbookViewId="0">
      <selection activeCell="G5" sqref="G5"/>
    </sheetView>
  </sheetViews>
  <sheetFormatPr defaultRowHeight="15" x14ac:dyDescent="0.25"/>
  <cols>
    <col min="1" max="1" width="13.140625" bestFit="1" customWidth="1"/>
    <col min="2" max="2" width="24.7109375" bestFit="1" customWidth="1"/>
  </cols>
  <sheetData>
    <row r="3" spans="1:2" x14ac:dyDescent="0.25">
      <c r="A3" s="10" t="s">
        <v>1565</v>
      </c>
      <c r="B3" t="s">
        <v>1573</v>
      </c>
    </row>
    <row r="4" spans="1:2" x14ac:dyDescent="0.25">
      <c r="A4" s="11" t="s">
        <v>69</v>
      </c>
      <c r="B4" s="4">
        <v>30</v>
      </c>
    </row>
    <row r="5" spans="1:2" x14ac:dyDescent="0.25">
      <c r="A5" s="11" t="s">
        <v>46</v>
      </c>
      <c r="B5" s="4">
        <v>15</v>
      </c>
    </row>
    <row r="6" spans="1:2" x14ac:dyDescent="0.25">
      <c r="A6" s="11" t="s">
        <v>92</v>
      </c>
      <c r="B6" s="4">
        <v>10</v>
      </c>
    </row>
    <row r="7" spans="1:2" x14ac:dyDescent="0.25">
      <c r="A7" s="11" t="s">
        <v>75</v>
      </c>
      <c r="B7" s="4">
        <v>4</v>
      </c>
    </row>
    <row r="8" spans="1:2" x14ac:dyDescent="0.25">
      <c r="A8" s="11" t="s">
        <v>58</v>
      </c>
      <c r="B8" s="4">
        <v>4</v>
      </c>
    </row>
    <row r="9" spans="1:2" x14ac:dyDescent="0.25">
      <c r="A9" s="11" t="s">
        <v>1566</v>
      </c>
      <c r="B9" s="4">
        <v>63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1BC-5A1B-4BAD-9691-F878DAE63666}">
  <dimension ref="A3:E7"/>
  <sheetViews>
    <sheetView workbookViewId="0">
      <selection activeCell="J20" sqref="J20"/>
    </sheetView>
  </sheetViews>
  <sheetFormatPr defaultRowHeight="15" x14ac:dyDescent="0.25"/>
  <cols>
    <col min="1" max="1" width="13.140625" bestFit="1" customWidth="1"/>
    <col min="2" max="2" width="16.7109375" bestFit="1" customWidth="1"/>
    <col min="4" max="4" width="16.5703125" customWidth="1"/>
    <col min="5" max="5" width="17.42578125" customWidth="1"/>
  </cols>
  <sheetData>
    <row r="3" spans="1:5" x14ac:dyDescent="0.25">
      <c r="A3" s="10" t="s">
        <v>1565</v>
      </c>
      <c r="B3" t="s">
        <v>1572</v>
      </c>
      <c r="D3" t="s">
        <v>1574</v>
      </c>
      <c r="E3" t="s">
        <v>1575</v>
      </c>
    </row>
    <row r="4" spans="1:5" x14ac:dyDescent="0.25">
      <c r="A4" s="11" t="s">
        <v>79</v>
      </c>
      <c r="B4" s="4">
        <v>107</v>
      </c>
      <c r="D4" t="str">
        <f>A4</f>
        <v>Divorced</v>
      </c>
      <c r="E4">
        <f>GETPIVOTDATA("Attrition",$A$3,"Marital Status",A4)</f>
        <v>107</v>
      </c>
    </row>
    <row r="5" spans="1:5" x14ac:dyDescent="0.25">
      <c r="A5" s="11" t="s">
        <v>64</v>
      </c>
      <c r="B5" s="4">
        <v>210</v>
      </c>
      <c r="D5" t="str">
        <f t="shared" ref="D5:D6" si="0">A5</f>
        <v>Married</v>
      </c>
      <c r="E5">
        <f t="shared" ref="E5:E6" si="1">GETPIVOTDATA("Attrition",$A$3,"Marital Status",A5)</f>
        <v>210</v>
      </c>
    </row>
    <row r="6" spans="1:5" x14ac:dyDescent="0.25">
      <c r="A6" s="11" t="s">
        <v>53</v>
      </c>
      <c r="B6" s="4">
        <v>147</v>
      </c>
      <c r="D6" t="str">
        <f t="shared" si="0"/>
        <v>Single</v>
      </c>
      <c r="E6">
        <f t="shared" si="1"/>
        <v>147</v>
      </c>
    </row>
    <row r="7" spans="1:5" x14ac:dyDescent="0.25">
      <c r="A7" s="11" t="s">
        <v>1566</v>
      </c>
      <c r="B7" s="4">
        <v>464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417F-6480-490F-9524-D6A956E8D692}">
  <dimension ref="A1:AR1471"/>
  <sheetViews>
    <sheetView topLeftCell="AL1" workbookViewId="0">
      <selection activeCell="AS16" sqref="AS16"/>
    </sheetView>
  </sheetViews>
  <sheetFormatPr defaultColWidth="12.85546875" defaultRowHeight="15" x14ac:dyDescent="0.25"/>
  <cols>
    <col min="1" max="1" width="11.140625" style="2" customWidth="1"/>
    <col min="2" max="2" width="17.7109375" style="2" customWidth="1"/>
    <col min="3" max="3" width="15.28515625" style="2" customWidth="1"/>
    <col min="4" max="4" width="20" style="2" customWidth="1"/>
    <col min="5" max="5" width="14.5703125" style="2" customWidth="1"/>
    <col min="6" max="6" width="17.7109375" style="2" customWidth="1"/>
    <col min="7" max="7" width="12.42578125" style="2" customWidth="1"/>
    <col min="8" max="8" width="22.7109375" style="2" customWidth="1"/>
    <col min="9" max="9" width="9.7109375" style="2" customWidth="1"/>
    <col min="10" max="10" width="26.7109375" style="2" customWidth="1"/>
    <col min="11" max="11" width="16.5703125" style="2" customWidth="1"/>
    <col min="12" max="12" width="12.85546875" style="2"/>
    <col min="13" max="13" width="14.7109375" style="2" customWidth="1"/>
    <col min="14" max="14" width="25.7109375" style="2" customWidth="1"/>
    <col min="15" max="17" width="9.7109375" style="2" customWidth="1"/>
    <col min="18" max="18" width="20.42578125" style="2" customWidth="1"/>
    <col min="19" max="19" width="21.28515625" style="2" customWidth="1"/>
    <col min="20" max="20" width="18.85546875" style="2" customWidth="1"/>
    <col min="21" max="21" width="23.42578125" style="2" customWidth="1"/>
    <col min="22" max="22" width="12.7109375" style="2" customWidth="1"/>
    <col min="23" max="23" width="23" style="2" customWidth="1"/>
    <col min="24" max="24" width="18.28515625" style="2" customWidth="1"/>
    <col min="25" max="25" width="18.85546875" style="2" customWidth="1"/>
    <col min="26" max="26" width="26.85546875" style="2" customWidth="1"/>
    <col min="27" max="27" width="14.28515625" style="2" customWidth="1"/>
    <col min="28" max="28" width="18.85546875" style="2" customWidth="1"/>
    <col min="29" max="29" width="11.7109375" style="2" customWidth="1"/>
    <col min="30" max="30" width="17.85546875" style="2" customWidth="1"/>
    <col min="31" max="31" width="18.7109375" style="2" customWidth="1"/>
    <col min="32" max="32" width="16" style="2" customWidth="1"/>
    <col min="33" max="33" width="26.85546875" style="2" customWidth="1"/>
    <col min="34" max="34" width="21.42578125" style="2" customWidth="1"/>
    <col min="35" max="35" width="21.85546875" style="2" customWidth="1"/>
    <col min="36" max="36" width="26.7109375" style="2" customWidth="1"/>
    <col min="37" max="37" width="17.85546875" style="2" customWidth="1"/>
    <col min="38" max="38" width="20.85546875" style="2" customWidth="1"/>
    <col min="39" max="39" width="22.28515625" style="2" customWidth="1"/>
    <col min="40" max="40" width="20" style="2" customWidth="1"/>
    <col min="41" max="41" width="20.42578125" style="2" customWidth="1"/>
    <col min="42" max="42" width="23.28515625" style="2" customWidth="1"/>
    <col min="43" max="43" width="28.85546875" style="2" customWidth="1"/>
    <col min="44" max="44" width="27" style="2" customWidth="1"/>
    <col min="45" max="16384" width="12.85546875" style="2"/>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3"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3"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3"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D761B-17FD-499F-B9C2-50ACFC699875}">
  <dimension ref="A1"/>
  <sheetViews>
    <sheetView tabSelected="1" topLeftCell="A4" zoomScale="57" zoomScaleNormal="57" workbookViewId="0">
      <selection activeCell="AA18" sqref="AA18"/>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kpis</vt:lpstr>
      <vt:lpstr>RATING</vt:lpstr>
      <vt:lpstr>GENDER</vt:lpstr>
      <vt:lpstr>EDUCATION BY ATTRICTION</vt:lpstr>
      <vt:lpstr>ATTRIRTION BY JOB</vt:lpstr>
      <vt:lpstr>DEPT WISE ATTRICTION</vt:lpstr>
      <vt:lpstr>ATTRICTION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Amman</dc:creator>
  <cp:lastModifiedBy>Amman</cp:lastModifiedBy>
  <dcterms:created xsi:type="dcterms:W3CDTF">2024-09-01T09:59:39Z</dcterms:created>
  <dcterms:modified xsi:type="dcterms:W3CDTF">2024-09-05T09:52:17Z</dcterms:modified>
</cp:coreProperties>
</file>