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apps\care\clients\sovu\main\care_v2.0.16\cs\uploads\"/>
    </mc:Choice>
  </mc:AlternateContent>
  <bookViews>
    <workbookView xWindow="120" yWindow="120" windowWidth="15600" windowHeight="6975"/>
  </bookViews>
  <sheets>
    <sheet name="01-01" sheetId="1" r:id="rId1"/>
    <sheet name="2017-12-01" sheetId="2" r:id="rId2"/>
    <sheet name="2017" sheetId="3" r:id="rId3"/>
  </sheets>
  <definedNames>
    <definedName name="_xlnm._FilterDatabase" localSheetId="0" hidden="1">'01-01'!$A$3:$F$111</definedName>
    <definedName name="_xlnm.Print_Area" localSheetId="0">'01-01'!$A$1:$G$111</definedName>
  </definedNames>
  <calcPr calcId="162913"/>
</workbook>
</file>

<file path=xl/calcChain.xml><?xml version="1.0" encoding="utf-8"?>
<calcChain xmlns="http://schemas.openxmlformats.org/spreadsheetml/2006/main">
  <c r="D139" i="2" l="1"/>
  <c r="E139" i="2" s="1"/>
  <c r="D138" i="2"/>
  <c r="E138" i="2" s="1"/>
  <c r="D131" i="2"/>
  <c r="D129" i="2"/>
  <c r="E129" i="2" s="1"/>
  <c r="D127" i="2"/>
  <c r="E127" i="2" s="1"/>
  <c r="D122" i="2"/>
  <c r="D120" i="2"/>
  <c r="E120" i="2" s="1"/>
  <c r="D119" i="2"/>
  <c r="E119" i="2" s="1"/>
  <c r="D116" i="2"/>
  <c r="E116" i="2" s="1"/>
  <c r="D107" i="2"/>
  <c r="E107" i="2" s="1"/>
  <c r="D104" i="2"/>
  <c r="E104" i="2" s="1"/>
  <c r="D102" i="2"/>
  <c r="E102" i="2" s="1"/>
  <c r="D101" i="2"/>
  <c r="E101" i="2" s="1"/>
  <c r="D100" i="2"/>
  <c r="E100" i="2" s="1"/>
  <c r="D99" i="2"/>
  <c r="E99" i="2" s="1"/>
  <c r="D98" i="2"/>
  <c r="E98" i="2" s="1"/>
  <c r="D89" i="2"/>
  <c r="E89" i="2" s="1"/>
  <c r="D86" i="2"/>
  <c r="E86" i="2" s="1"/>
  <c r="D85" i="2"/>
  <c r="E85" i="2" s="1"/>
  <c r="D84" i="2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5" i="2"/>
  <c r="E75" i="2" s="1"/>
  <c r="D74" i="2"/>
  <c r="E74" i="2" s="1"/>
  <c r="D71" i="2"/>
  <c r="E71" i="2" s="1"/>
  <c r="D65" i="2"/>
  <c r="E65" i="2" s="1"/>
  <c r="D63" i="2"/>
  <c r="E63" i="2" s="1"/>
  <c r="D60" i="2"/>
  <c r="E60" i="2" s="1"/>
  <c r="D58" i="2"/>
  <c r="E58" i="2" s="1"/>
  <c r="D57" i="2"/>
  <c r="E57" i="2" s="1"/>
  <c r="D56" i="2"/>
  <c r="E56" i="2" s="1"/>
  <c r="D55" i="2"/>
  <c r="E55" i="2" s="1"/>
  <c r="D54" i="2"/>
  <c r="E54" i="2" s="1"/>
  <c r="D52" i="2"/>
  <c r="E52" i="2" s="1"/>
  <c r="D50" i="2"/>
  <c r="E50" i="2" s="1"/>
  <c r="D49" i="2"/>
  <c r="E49" i="2" s="1"/>
  <c r="D48" i="2"/>
  <c r="E48" i="2" s="1"/>
  <c r="D45" i="2"/>
  <c r="E45" i="2" s="1"/>
  <c r="D44" i="2"/>
  <c r="E44" i="2" s="1"/>
  <c r="D43" i="2"/>
  <c r="E43" i="2" s="1"/>
  <c r="D42" i="2"/>
  <c r="E42" i="2" s="1"/>
  <c r="D40" i="2"/>
  <c r="E40" i="2" s="1"/>
  <c r="D39" i="2"/>
  <c r="E39" i="2" s="1"/>
  <c r="D37" i="2"/>
  <c r="E37" i="2" s="1"/>
  <c r="D36" i="2"/>
  <c r="E36" i="2" s="1"/>
  <c r="D34" i="2"/>
  <c r="E34" i="2" s="1"/>
  <c r="D33" i="2"/>
  <c r="D32" i="2"/>
  <c r="E32" i="2" s="1"/>
  <c r="D30" i="2"/>
  <c r="E30" i="2" s="1"/>
  <c r="D29" i="2"/>
  <c r="E29" i="2" s="1"/>
  <c r="D28" i="2"/>
  <c r="E28" i="2" s="1"/>
  <c r="D27" i="2"/>
  <c r="E27" i="2" s="1"/>
  <c r="D25" i="2"/>
  <c r="E25" i="2" s="1"/>
  <c r="D22" i="2"/>
  <c r="E22" i="2" s="1"/>
  <c r="D21" i="2"/>
  <c r="E21" i="2" s="1"/>
  <c r="D145" i="2"/>
  <c r="E145" i="2" s="1"/>
  <c r="D144" i="2"/>
  <c r="E144" i="2" s="1"/>
  <c r="D18" i="2"/>
  <c r="E18" i="2" s="1"/>
  <c r="D151" i="2"/>
  <c r="E151" i="2" s="1"/>
  <c r="D149" i="2"/>
  <c r="E149" i="2" s="1"/>
  <c r="D153" i="2"/>
  <c r="E153" i="2" s="1"/>
  <c r="D16" i="2"/>
  <c r="E16" i="2" s="1"/>
  <c r="D15" i="2"/>
  <c r="E15" i="2" s="1"/>
  <c r="E148" i="2"/>
  <c r="D14" i="2"/>
  <c r="E14" i="2" s="1"/>
  <c r="D13" i="2"/>
  <c r="E13" i="2" s="1"/>
  <c r="D12" i="2"/>
  <c r="E12" i="2" s="1"/>
  <c r="D7" i="2"/>
  <c r="E7" i="2" s="1"/>
  <c r="D143" i="2"/>
  <c r="E143" i="2" s="1"/>
  <c r="D5" i="2"/>
  <c r="E5" i="2" s="1"/>
  <c r="D111" i="1" l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4" i="1"/>
  <c r="E74" i="1" s="1"/>
  <c r="D73" i="1"/>
  <c r="E73" i="1" s="1"/>
  <c r="D72" i="1"/>
  <c r="E72" i="1" s="1"/>
  <c r="D71" i="1"/>
  <c r="E71" i="1" s="1"/>
  <c r="D70" i="1"/>
  <c r="E70" i="1" s="1"/>
  <c r="D68" i="1"/>
  <c r="E68" i="1" s="1"/>
  <c r="D67" i="1"/>
  <c r="E67" i="1" s="1"/>
  <c r="D66" i="1"/>
  <c r="E66" i="1" s="1"/>
  <c r="D65" i="1"/>
  <c r="E65" i="1" s="1"/>
  <c r="D64" i="1"/>
  <c r="E64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<sst xmlns="http://schemas.openxmlformats.org/spreadsheetml/2006/main" count="772" uniqueCount="454">
  <si>
    <t>TARIF DES MEDICAMENTS POUR C.S. SOVU  DU 01/01/2015</t>
  </si>
  <si>
    <t>OBSERVATION</t>
  </si>
  <si>
    <t>PHARM. DISTRICT</t>
  </si>
  <si>
    <t>PRIX AU C.S SOVU</t>
  </si>
  <si>
    <t>12.35</t>
  </si>
  <si>
    <t>II. POMMADES</t>
  </si>
  <si>
    <t>III. MEDICAMENTS O.R.L / OPHT.</t>
  </si>
  <si>
    <t>IV. MEDICAMENTS SIROP</t>
  </si>
  <si>
    <t>V. MEDICAMENTS INJECTABLES</t>
  </si>
  <si>
    <t>Emballage</t>
  </si>
  <si>
    <t>aas 100 mg</t>
  </si>
  <si>
    <t>aas 500 mg</t>
  </si>
  <si>
    <t>albendazole 500 mg</t>
  </si>
  <si>
    <t>aminophylline 100 mg</t>
  </si>
  <si>
    <t>amoxycilline 125 mg</t>
  </si>
  <si>
    <t>amoxycilline 250 mg</t>
  </si>
  <si>
    <t>amoxycilline 500 mg</t>
  </si>
  <si>
    <t>bisacodyl 5 mg</t>
  </si>
  <si>
    <t>charbon</t>
  </si>
  <si>
    <t>chlorpheniramine 4 mg</t>
  </si>
  <si>
    <t>cimetidine 200 mg</t>
  </si>
  <si>
    <t>cimetidine 400 mg</t>
  </si>
  <si>
    <t>ciprofloxacine 250 mg</t>
  </si>
  <si>
    <t>ciprofloxacine 500 mg</t>
  </si>
  <si>
    <t>cloxacilline 250 mg</t>
  </si>
  <si>
    <t>diazepam 5 mg</t>
  </si>
  <si>
    <t>diclofenac 50 mg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</si>
  <si>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</si>
  <si>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</si>
  <si>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</si>
  <si>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</si>
  <si>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</si>
  <si>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</si>
  <si>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</si>
  <si>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</si>
  <si>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ibubrofene 400 mg</t>
  </si>
  <si>
    <t>indomethacine 25 mg</t>
  </si>
  <si>
    <t xml:space="preserve">mebendazole 100 mg </t>
  </si>
  <si>
    <t>metoclopramide 10 mg</t>
  </si>
  <si>
    <t>metronidazole 250 mg</t>
  </si>
  <si>
    <t>multivit</t>
  </si>
  <si>
    <t>niclosamide 500 mg</t>
  </si>
  <si>
    <t>nitrofurantoine 100 mg</t>
  </si>
  <si>
    <t>nystatine orale 500000 ui</t>
  </si>
  <si>
    <t>nystatine ovule 100000 ui</t>
  </si>
  <si>
    <t>paracetamol 100 mg</t>
  </si>
  <si>
    <t>paracetamol 500 mg</t>
  </si>
  <si>
    <t>phenoxymethylpenicilline 250 mg</t>
  </si>
  <si>
    <t>phenobarbital 30 mg</t>
  </si>
  <si>
    <t>phenobarbital 100 mg</t>
  </si>
  <si>
    <t>prednisolone 5 mg</t>
  </si>
  <si>
    <t>prometazine 25 mg</t>
  </si>
  <si>
    <t>quinine 300 mg</t>
  </si>
  <si>
    <t>salbutamol 5 mg et 4mg</t>
  </si>
  <si>
    <t>sro sels de réhydratation orale</t>
  </si>
  <si>
    <t>zinc 20 mg</t>
  </si>
  <si>
    <t>ac. benzoique (whitfield) 50g</t>
  </si>
  <si>
    <t>anti hemorroide</t>
  </si>
  <si>
    <t>cromosol collyre</t>
  </si>
  <si>
    <t>tetracycline 1% pommade opht.</t>
  </si>
  <si>
    <t>salbutamol spray</t>
  </si>
  <si>
    <t>beclomethasone spray</t>
  </si>
  <si>
    <t>glucose isotonique 500 ml</t>
  </si>
  <si>
    <t>lidocaine 2% 30 ml</t>
  </si>
  <si>
    <t>quinine inj.</t>
  </si>
  <si>
    <t>ringer lactate 500 ml</t>
  </si>
  <si>
    <t>lidocaine 2% 50 ml</t>
  </si>
  <si>
    <t>vit k inj.</t>
  </si>
  <si>
    <t>coartem 6x1 (5-15 kg)</t>
  </si>
  <si>
    <t>coartem 6x2 (15-25 kg)</t>
  </si>
  <si>
    <t>coartem 6x3 (25-35 kg)</t>
  </si>
  <si>
    <t>coartem 6x4 (&gt;35 kg)</t>
  </si>
  <si>
    <t>vit b complexe</t>
  </si>
  <si>
    <t>vit a (retinol)</t>
  </si>
  <si>
    <t>vit c 500 mg (acide ascorbique)</t>
  </si>
  <si>
    <t>vit b1 100 mg (thiamine)</t>
  </si>
  <si>
    <t>pommade camphree</t>
  </si>
  <si>
    <t>pommade ichtyolee</t>
  </si>
  <si>
    <t>pommade oxyde de zinc</t>
  </si>
  <si>
    <t>chloramphenicol (CAF) collyre</t>
  </si>
  <si>
    <t>chloramphenicol otique</t>
  </si>
  <si>
    <t>amoxycilline sirop</t>
  </si>
  <si>
    <t>cloxacilline sirop</t>
  </si>
  <si>
    <t>erythromycine sirop</t>
  </si>
  <si>
    <t>ibuprofene sirop</t>
  </si>
  <si>
    <t>metronidazole sirop</t>
  </si>
  <si>
    <t>multivit sirop</t>
  </si>
  <si>
    <t>nystatine sirop</t>
  </si>
  <si>
    <t>paracetamol sirop</t>
  </si>
  <si>
    <t>promethazine sirop</t>
  </si>
  <si>
    <t>mebendazole sirop</t>
  </si>
  <si>
    <t>adrenaline inj.</t>
  </si>
  <si>
    <t>ampicilline inj.</t>
  </si>
  <si>
    <t>aminophylline inj. 10ml</t>
  </si>
  <si>
    <t>benzyl peni.procaine inj.</t>
  </si>
  <si>
    <t>diazepam inj. 2 ml</t>
  </si>
  <si>
    <t>aas inj. 900 mg</t>
  </si>
  <si>
    <t>artesunate inj. 60 mg</t>
  </si>
  <si>
    <t>benzathine inj. 2.4 mui mega</t>
  </si>
  <si>
    <t>diclofenac inj. 75mg/3ml</t>
  </si>
  <si>
    <t>gentamycine inj. 2ml</t>
  </si>
  <si>
    <t>hydrocortisone inj. 100 mg</t>
  </si>
  <si>
    <t>hyoscine inj. 2ml</t>
  </si>
  <si>
    <t>methyergometrine inj.</t>
  </si>
  <si>
    <t>chlorure de sodium normal saline 500 ml</t>
  </si>
  <si>
    <t>ocytocine inj. 1ml, 10 ui</t>
  </si>
  <si>
    <t>promethazine inj.</t>
  </si>
  <si>
    <t>paracetamol sup 125mg</t>
  </si>
  <si>
    <t>eau pour injection (eau physiologique)</t>
  </si>
  <si>
    <t>co-trimoxazole sirop</t>
  </si>
  <si>
    <t>co-trimoxazole 120 mg</t>
  </si>
  <si>
    <t>co-trimoxazole 480 mg</t>
  </si>
  <si>
    <t>ac.nalidixique 500 mg</t>
  </si>
  <si>
    <t>I. MEDICAMENTS ORAUX</t>
  </si>
  <si>
    <t>Code</t>
  </si>
  <si>
    <t>MO1</t>
  </si>
  <si>
    <t>MO2</t>
  </si>
  <si>
    <t>MO3</t>
  </si>
  <si>
    <t>MO4</t>
  </si>
  <si>
    <t>MO5</t>
  </si>
  <si>
    <t>MO6</t>
  </si>
  <si>
    <t>MO7</t>
  </si>
  <si>
    <t>MO8</t>
  </si>
  <si>
    <t>MO9</t>
  </si>
  <si>
    <t>MO10</t>
  </si>
  <si>
    <t>MO11</t>
  </si>
  <si>
    <t>MO12</t>
  </si>
  <si>
    <t>MO13</t>
  </si>
  <si>
    <t>MO14</t>
  </si>
  <si>
    <t>MO15</t>
  </si>
  <si>
    <t>MO16</t>
  </si>
  <si>
    <t>MO17</t>
  </si>
  <si>
    <t>MO18</t>
  </si>
  <si>
    <t>MO19</t>
  </si>
  <si>
    <t>MO20</t>
  </si>
  <si>
    <t>MO21</t>
  </si>
  <si>
    <t>MO22</t>
  </si>
  <si>
    <t>MO23</t>
  </si>
  <si>
    <t>MO24</t>
  </si>
  <si>
    <t>MO25</t>
  </si>
  <si>
    <t>MO26</t>
  </si>
  <si>
    <t>MO27</t>
  </si>
  <si>
    <t>MO28</t>
  </si>
  <si>
    <t>MO29</t>
  </si>
  <si>
    <t>MO30</t>
  </si>
  <si>
    <t>MO31</t>
  </si>
  <si>
    <t>MO32</t>
  </si>
  <si>
    <t>MO33</t>
  </si>
  <si>
    <t>MO34</t>
  </si>
  <si>
    <t>MO35</t>
  </si>
  <si>
    <t>MO36</t>
  </si>
  <si>
    <t>MO37</t>
  </si>
  <si>
    <t>MO38</t>
  </si>
  <si>
    <t>MO39</t>
  </si>
  <si>
    <t>MO40</t>
  </si>
  <si>
    <t>MO41</t>
  </si>
  <si>
    <t>MO42</t>
  </si>
  <si>
    <t>MO43</t>
  </si>
  <si>
    <t>MO44</t>
  </si>
  <si>
    <t>MO45</t>
  </si>
  <si>
    <t>MO46</t>
  </si>
  <si>
    <t>MO47</t>
  </si>
  <si>
    <t>MO48</t>
  </si>
  <si>
    <t>MO49</t>
  </si>
  <si>
    <t>MO50</t>
  </si>
  <si>
    <t>MO51</t>
  </si>
  <si>
    <t>MO52</t>
  </si>
  <si>
    <t>MO53</t>
  </si>
  <si>
    <t>MO54</t>
  </si>
  <si>
    <t>MO55</t>
  </si>
  <si>
    <t>MO56</t>
  </si>
  <si>
    <t>MO57</t>
  </si>
  <si>
    <t>MO58</t>
  </si>
  <si>
    <t>PO1</t>
  </si>
  <si>
    <t>PO2</t>
  </si>
  <si>
    <t>PO3</t>
  </si>
  <si>
    <t>PO4</t>
  </si>
  <si>
    <t>PO5</t>
  </si>
  <si>
    <t>OP1</t>
  </si>
  <si>
    <t>OP2</t>
  </si>
  <si>
    <t>OP3</t>
  </si>
  <si>
    <t>OP4</t>
  </si>
  <si>
    <t>OP5</t>
  </si>
  <si>
    <t>OP6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</si>
  <si>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</si>
  <si>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</si>
  <si>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</si>
  <si>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</si>
  <si>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</si>
  <si>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</si>
  <si>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</si>
  <si>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</si>
  <si>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</si>
  <si>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</si>
  <si>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</si>
  <si>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</si>
  <si>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</si>
  <si>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</si>
  <si>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</si>
  <si>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</si>
  <si>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</si>
  <si>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</si>
  <si>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</si>
  <si>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</si>
  <si>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</si>
  <si>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</si>
  <si>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</si>
  <si>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</si>
  <si>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</si>
  <si>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</si>
  <si>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</si>
  <si>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</si>
  <si>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</si>
  <si>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</si>
  <si>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</si>
  <si>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MI21</t>
  </si>
  <si>
    <t>MI22</t>
  </si>
  <si>
    <t>MI23</t>
  </si>
  <si>
    <t>TARIF DE MEDICAMENT</t>
  </si>
  <si>
    <t>A A S 100 MG</t>
  </si>
  <si>
    <t>A A S 300MG</t>
  </si>
  <si>
    <t>AMBALLAGE</t>
  </si>
  <si>
    <t>A A S 500MG</t>
  </si>
  <si>
    <t>ACICLOVIR</t>
  </si>
  <si>
    <t>ACID FOLIC</t>
  </si>
  <si>
    <t>ASPEGIC inj</t>
  </si>
  <si>
    <t>ACIDE NALIDIXIQUE(NEGRAMME)</t>
  </si>
  <si>
    <t>ADRENALNE</t>
  </si>
  <si>
    <t>ALBENDAZOLE cé</t>
  </si>
  <si>
    <t>AMINOPHILNE</t>
  </si>
  <si>
    <t>AMINOPHILNE INJ</t>
  </si>
  <si>
    <t>AMOXYLLINE500MG gel</t>
  </si>
  <si>
    <t>AMOXYLLINE250MG gel</t>
  </si>
  <si>
    <t>AMOXILLINE  SUSPENSION 125MG</t>
  </si>
  <si>
    <t>AMPICILLINE 500MG /GR</t>
  </si>
  <si>
    <t>AMPICILLINE inj 1gr</t>
  </si>
  <si>
    <t>ARTESUNATE 60 MG INJ</t>
  </si>
  <si>
    <t>ATROPINE INJ AMP</t>
  </si>
  <si>
    <t>AMITRIPTYLLINE</t>
  </si>
  <si>
    <t>BANDE Elastique</t>
  </si>
  <si>
    <t>BISACODRY 5MG cé</t>
  </si>
  <si>
    <t>BISTOURIS STELLE</t>
  </si>
  <si>
    <t>BISCOPAN 100MG/ cé</t>
  </si>
  <si>
    <t>BUSCOPAN  inj 20mg</t>
  </si>
  <si>
    <t>BENZATHINE  inj PENICELLINE (Extencelline)</t>
  </si>
  <si>
    <t>CHRORAMPHINICOL (CAF) 250MG</t>
  </si>
  <si>
    <t>CAF AUDITIF</t>
  </si>
  <si>
    <t>CAF  INJ</t>
  </si>
  <si>
    <t>CHLORPROMAZINE</t>
  </si>
  <si>
    <t>CHRORAMPHINICOL COLLYRE</t>
  </si>
  <si>
    <t>CHRORAMPHIRAMINE SP 1FL</t>
  </si>
  <si>
    <t>CHRORAMPHIRAMINE</t>
  </si>
  <si>
    <t>CHRORAMPHINICOL gouttes auriculaires</t>
  </si>
  <si>
    <t>CIMETIDINE TAGMET 200MG cé</t>
  </si>
  <si>
    <t>CIMETIDINE TAGMET 400MG cé</t>
  </si>
  <si>
    <t>CIMETIDINE inj 200mg  400mg</t>
  </si>
  <si>
    <t xml:space="preserve">CIPROFLOXACINE 500MG </t>
  </si>
  <si>
    <t xml:space="preserve">CIPROFLOXACINE 250MG </t>
  </si>
  <si>
    <t>CLAXACILLINE 250MG</t>
  </si>
  <si>
    <t>CLAXACILLINE SP 125mg/5ml100ml</t>
  </si>
  <si>
    <t>CHLOREXIDINE</t>
  </si>
  <si>
    <t>CO-TRIMOXAZOLE480MG/cé</t>
  </si>
  <si>
    <t>CO-TRIMOXAZOLE120 MG/cé</t>
  </si>
  <si>
    <t>CO-TRIMOXAZOLE sirop 1fl</t>
  </si>
  <si>
    <t>COARTEM 5-14KG</t>
  </si>
  <si>
    <t>COARTEM 15-24KG</t>
  </si>
  <si>
    <t>COARTEM 25-34KG</t>
  </si>
  <si>
    <t>COARTEM 35KG et Plus</t>
  </si>
  <si>
    <t>CHARBON ACTIVE  125MG</t>
  </si>
  <si>
    <t xml:space="preserve">CATA GUT </t>
  </si>
  <si>
    <t xml:space="preserve">CATHER G 18  </t>
  </si>
  <si>
    <t xml:space="preserve">CATHER G 20 G22 G24 </t>
  </si>
  <si>
    <t>CROMOGLYCATE SODIUM COLLYRE</t>
  </si>
  <si>
    <t>CHRORAMINE</t>
  </si>
  <si>
    <t>CAPTOPRIL 25mg cp</t>
  </si>
  <si>
    <t>DEXAMETHAZONE INJ 1AMP</t>
  </si>
  <si>
    <t>DIAZEPAN 5MG/ cé</t>
  </si>
  <si>
    <t>DIAZEPAN  inj  10mg</t>
  </si>
  <si>
    <t>DICLOFINAC    50mg</t>
  </si>
  <si>
    <t>DICLOFINAC inj 1 amp</t>
  </si>
  <si>
    <t xml:space="preserve">DOXCILINE  100MG </t>
  </si>
  <si>
    <t>DICLOFINAC SUPP</t>
  </si>
  <si>
    <t>EAU DISTRILLEE inj</t>
  </si>
  <si>
    <t>EAU OXYGENEE inj</t>
  </si>
  <si>
    <t xml:space="preserve">ERGMETRINE inj 1amp </t>
  </si>
  <si>
    <t>ERTHROMYCINE 250MG</t>
  </si>
  <si>
    <t xml:space="preserve">ERTHROMYCINE  sirp </t>
  </si>
  <si>
    <t xml:space="preserve">FER SURFATE cé 200mg </t>
  </si>
  <si>
    <t>FUROSAMIDE (lasix)  INJ</t>
  </si>
  <si>
    <t>FUROSAMIDE (lasix) 40mg cé</t>
  </si>
  <si>
    <t>FORMOL PARAFORMALDEHYDE</t>
  </si>
  <si>
    <t xml:space="preserve">GANT PROPRE </t>
  </si>
  <si>
    <t>GANT GENECOLOGIQUE STERILE</t>
  </si>
  <si>
    <t xml:space="preserve">GANT STERILE </t>
  </si>
  <si>
    <t>GLUSEOFILIVINE</t>
  </si>
  <si>
    <t>GENTAMICINE COLLYRE</t>
  </si>
  <si>
    <t xml:space="preserve">GANTAMYCINE inj </t>
  </si>
  <si>
    <t xml:space="preserve">GLUCOSE 5% </t>
  </si>
  <si>
    <t>SERUM PHISIOLOGIQUE (NACL)</t>
  </si>
  <si>
    <t>HYDROCORTIZONE INJ</t>
  </si>
  <si>
    <t>HYDROXCIDE D'A L M (Trisilicate de magnesieum)</t>
  </si>
  <si>
    <t>HALOPERIDOL RETARD50MG/ML INJ</t>
  </si>
  <si>
    <t>IBUPROFENE   400MG</t>
  </si>
  <si>
    <t>IBUPROF 200N</t>
  </si>
  <si>
    <t>INDOMETHAZINE 25MG (Indocid)</t>
  </si>
  <si>
    <t>KETOCONAZOLE  200MG</t>
  </si>
  <si>
    <t xml:space="preserve">LINGER </t>
  </si>
  <si>
    <t>MEBENDAZOLE  100MG</t>
  </si>
  <si>
    <t xml:space="preserve"> </t>
  </si>
  <si>
    <t>Vermox Sirop</t>
  </si>
  <si>
    <t>METOCLOPRAMIDE 10MG/ cé</t>
  </si>
  <si>
    <t>METOCLOPRAMIDE inj 2ml</t>
  </si>
  <si>
    <t>METRONIDANIDAZOLE 250MG (Fragy</t>
  </si>
  <si>
    <t>METRONIDANIDAZOLE  sirop 1fl</t>
  </si>
  <si>
    <t>MULTIVITAMINE cé</t>
  </si>
  <si>
    <t>MULTIVITAMINE SP 60ML</t>
  </si>
  <si>
    <t>NICLOSAMIDE (Yomessa )</t>
  </si>
  <si>
    <t>NITROFURANTOINE</t>
  </si>
  <si>
    <t>NYSTATINE ORAL cé</t>
  </si>
  <si>
    <t>NYSTATINE OVULE</t>
  </si>
  <si>
    <t>OXYTOCINE</t>
  </si>
  <si>
    <t>OMEPRAZOLE 20MG</t>
  </si>
  <si>
    <t>PARACETAMOL 100MG</t>
  </si>
  <si>
    <t xml:space="preserve">PARACETAMOL 500MG </t>
  </si>
  <si>
    <t>PARACETAMOL 125MG SUPPO</t>
  </si>
  <si>
    <t>PARACITAMOL sirop</t>
  </si>
  <si>
    <t>PREGNANCY TEST</t>
  </si>
  <si>
    <t>PENI V  250MG cé</t>
  </si>
  <si>
    <t>PENI PROCAINE 1fl (PPF)</t>
  </si>
  <si>
    <t xml:space="preserve">PHENOBARBITAL </t>
  </si>
  <si>
    <t>POMMADE CAMPHRE</t>
  </si>
  <si>
    <t>POMMADE ICHTYOLEE</t>
  </si>
  <si>
    <t>POMMADE WITH FIELG</t>
  </si>
  <si>
    <t>PREDINAZOLE 5MG cé</t>
  </si>
  <si>
    <t>PROMETHAZINE 25MG /cé</t>
  </si>
  <si>
    <t>POLIVIDONE</t>
  </si>
  <si>
    <t>PROMETHAZINE INJ Anj</t>
  </si>
  <si>
    <t>QUININI 300MG/cé</t>
  </si>
  <si>
    <t xml:space="preserve">QUININI INJ </t>
  </si>
  <si>
    <t>SABITAMOL 4MG</t>
  </si>
  <si>
    <t xml:space="preserve">SABITAMOL INJ </t>
  </si>
  <si>
    <t>SABITAMOL SPRAY200DOSES B/1</t>
  </si>
  <si>
    <t>SERINGUE 10CC +AIGUILLE</t>
  </si>
  <si>
    <t>SERINGUE 2CC +AIGUILLE</t>
  </si>
  <si>
    <t>AIGUILLE G21</t>
  </si>
  <si>
    <t>SERINGUE 5CC+ AIGUILLE</t>
  </si>
  <si>
    <r>
      <t>SONDE VESICALE N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 xml:space="preserve">14 </t>
    </r>
  </si>
  <si>
    <t>SONDE D'ASPIRATION NO 5</t>
  </si>
  <si>
    <t>SAC A URINE</t>
  </si>
  <si>
    <t>SRO 1SACHET</t>
  </si>
  <si>
    <t>SET DE PERFUSION+AIGUILLE (TROUSSE)</t>
  </si>
  <si>
    <t>TETRA GEL OPHT (TUBE)</t>
  </si>
  <si>
    <t>TRINIDAZOLE 500MG</t>
  </si>
  <si>
    <t>VITAMINI B co cé</t>
  </si>
  <si>
    <t>VITAMINI B1 (THIAMINE)</t>
  </si>
  <si>
    <t>VITAMINI B1 INJ (THIAMINE)</t>
  </si>
  <si>
    <t>VITAMINI B6 (PYRIDOXNE</t>
  </si>
  <si>
    <t>VITAMINI  B6 INJ  1AMP</t>
  </si>
  <si>
    <t>VITAMINI C (acid ascorbique) 500mg)</t>
  </si>
  <si>
    <t>VITAMINI K</t>
  </si>
  <si>
    <t>VITAMINE B co inj</t>
  </si>
  <si>
    <t>LIDOCAINE 1FL Dentisterie</t>
  </si>
  <si>
    <t>LIDOCAINE 1FL</t>
  </si>
  <si>
    <t>UMBILICAL CORD CLAMPS STERILE</t>
  </si>
  <si>
    <t>ZINC</t>
  </si>
  <si>
    <t>PRIX AU C.S BUSORO</t>
  </si>
  <si>
    <t>Medicine Name</t>
  </si>
  <si>
    <t>Buying Price</t>
  </si>
  <si>
    <t>Selling Amount</t>
  </si>
  <si>
    <t>MO63</t>
  </si>
  <si>
    <t>Yes</t>
  </si>
  <si>
    <t>MO80</t>
  </si>
  <si>
    <t>aas 300mg</t>
  </si>
  <si>
    <t>MO62</t>
  </si>
  <si>
    <t>ac. folique 5 mg</t>
  </si>
  <si>
    <t>ac.nalidixique 500 mg - Negram</t>
  </si>
  <si>
    <t>MO59</t>
  </si>
  <si>
    <t>acide folique 5 mg</t>
  </si>
  <si>
    <t>MO73</t>
  </si>
  <si>
    <t>Acide valproique (depakine) 200 mg</t>
  </si>
  <si>
    <t>MO74</t>
  </si>
  <si>
    <t>Acide valproique (depakine) 300mg</t>
  </si>
  <si>
    <t>MO75</t>
  </si>
  <si>
    <t>Acide valproique (depakine) 500 mg</t>
  </si>
  <si>
    <t>MO72</t>
  </si>
  <si>
    <t>Acyclovir 200 mg</t>
  </si>
  <si>
    <t>albendazole 400 mg</t>
  </si>
  <si>
    <t>MO76</t>
  </si>
  <si>
    <t>Aldactone/ spironolactone 5 mg</t>
  </si>
  <si>
    <t>MO77</t>
  </si>
  <si>
    <t>Amitriptylline 25 mg</t>
  </si>
  <si>
    <t>MO78</t>
  </si>
  <si>
    <t>Amoxycilline+ acide clavulanique 625 mg</t>
  </si>
  <si>
    <t>No</t>
  </si>
  <si>
    <t>Buscopan 100mg/ce</t>
  </si>
  <si>
    <t>MO64</t>
  </si>
  <si>
    <t>Buscopan inj</t>
  </si>
  <si>
    <t>MO65</t>
  </si>
  <si>
    <t>Chlorpromazine 25 mg</t>
  </si>
  <si>
    <t>coartem 6x1 - 5-15 kg</t>
  </si>
  <si>
    <t>coartem 6x2 - 15-25 kg</t>
  </si>
  <si>
    <t>coartem 6x3 - 25-35 kg</t>
  </si>
  <si>
    <t>coartem 6x4 - &gt;35 kg</t>
  </si>
  <si>
    <t>MO70</t>
  </si>
  <si>
    <t>diclofenac spositoire</t>
  </si>
  <si>
    <t>MO61</t>
  </si>
  <si>
    <t>fer sulfate 200mg</t>
  </si>
  <si>
    <t>MO66</t>
  </si>
  <si>
    <t>Glibenclamide 5 mg</t>
  </si>
  <si>
    <t>MO79</t>
  </si>
  <si>
    <t>Hydrochlorothiazide 25 mg</t>
  </si>
  <si>
    <t>MO67</t>
  </si>
  <si>
    <t>Hydrochlorothiazide 50 mg</t>
  </si>
  <si>
    <t>ibuprofene 400 mg</t>
  </si>
  <si>
    <t>mebendazole 100 mg</t>
  </si>
  <si>
    <t>MO68</t>
  </si>
  <si>
    <t>Methyldopa 250 mg</t>
  </si>
  <si>
    <t>nifedipine 10mg</t>
  </si>
  <si>
    <t>MO69</t>
  </si>
  <si>
    <t>Nifedipine 20 mg</t>
  </si>
  <si>
    <t>paracetamol suppo 125mg</t>
  </si>
  <si>
    <t>pen v 250mg ce</t>
  </si>
  <si>
    <t>predinidazole 5 mg</t>
  </si>
  <si>
    <t>promethazine 25 mg</t>
  </si>
  <si>
    <t>salbutamol 4 mg</t>
  </si>
  <si>
    <t>SRO sels de réhydratation orale</t>
  </si>
  <si>
    <t>vit a - retinol</t>
  </si>
  <si>
    <t>vit b1 100 mg - thiamine</t>
  </si>
  <si>
    <t>vit c 500 mg - acide ascorbique</t>
  </si>
  <si>
    <t>MO71</t>
  </si>
  <si>
    <t>VitamineB1(thiamine) 50 mg</t>
  </si>
  <si>
    <t>II. Pommades</t>
  </si>
  <si>
    <t>ac. benzoique - whitfield 50g</t>
  </si>
  <si>
    <t>chloramphenicol - CAF collyre</t>
  </si>
  <si>
    <t>chloramphenicol - CAF otique</t>
  </si>
  <si>
    <t>MS12</t>
  </si>
  <si>
    <t>Amoxycilline+ acide clavulanique sirop</t>
  </si>
  <si>
    <t>aminophylline inj. 10 ml</t>
  </si>
  <si>
    <t>MI28</t>
  </si>
  <si>
    <t>Aspegic inj</t>
  </si>
  <si>
    <t>benzyl inj. peni.procaine</t>
  </si>
  <si>
    <t>cetrimide 15% et chlorhexidine 1.5%</t>
  </si>
  <si>
    <t>MI25</t>
  </si>
  <si>
    <t>Chlorpromazine inject 2 ml,25 mg</t>
  </si>
  <si>
    <t>diclofenac inj.</t>
  </si>
  <si>
    <t>eau pour injection/physiologique</t>
  </si>
  <si>
    <t>MI27</t>
  </si>
  <si>
    <t>Haloperidol inj.5mg/ml</t>
  </si>
  <si>
    <t>MI26</t>
  </si>
  <si>
    <t>Levomepromazine 125 mg</t>
  </si>
  <si>
    <t>lidocaine</t>
  </si>
  <si>
    <t>lidocaine (Dentisterie)</t>
  </si>
  <si>
    <t>Linger</t>
  </si>
  <si>
    <t>MI24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</si>
</sst>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2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165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0" fontId="0" fillId="7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7" fillId="0" borderId="0" xfId="1" applyFill="1" applyBorder="1"/>
    <xf numFmtId="0" fontId="9" fillId="0" borderId="0" xfId="1" applyFont="1" applyFill="1" applyBorder="1"/>
    <xf numFmtId="0" fontId="9" fillId="0" borderId="1" xfId="1" applyFont="1" applyFill="1" applyBorder="1"/>
    <xf numFmtId="0" fontId="7" fillId="0" borderId="1" xfId="1" applyFill="1" applyBorder="1"/>
    <xf numFmtId="0" fontId="10" fillId="0" borderId="1" xfId="1" applyFont="1" applyFill="1" applyBorder="1"/>
    <xf numFmtId="0" fontId="11" fillId="0" borderId="1" xfId="1" applyFont="1" applyFill="1" applyBorder="1"/>
    <xf numFmtId="0" fontId="11" fillId="0" borderId="0" xfId="1" applyFont="1" applyFill="1" applyBorder="1"/>
    <xf numFmtId="0" fontId="12" fillId="0" borderId="1" xfId="1" applyFont="1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5" fillId="4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5" fillId="5" borderId="1" xfId="0" applyFont="1" applyFill="1" applyBorder="1"/>
    <xf numFmtId="0" fontId="5" fillId="6" borderId="1" xfId="0" applyFont="1" applyFill="1" applyBorder="1"/>
    <xf numFmtId="1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view="pageBreakPreview" zoomScaleSheetLayoutView="100" workbookViewId="0">
      <selection activeCell="A4" sqref="A4:XFD4"/>
    </sheetView>
  </sheetViews>
  <sheetFormatPr defaultColWidth="9.140625" defaultRowHeight="15" x14ac:dyDescent="0.25"/>
  <cols>
    <col min="1" max="1" width="32.7109375" customWidth="1"/>
    <col min="2" max="2" width="12.5703125" customWidth="1"/>
    <col min="3" max="3" width="17.140625" style="6" customWidth="1"/>
    <col min="4" max="4" width="11.28515625" customWidth="1"/>
    <col min="5" max="5" width="15" customWidth="1"/>
    <col min="6" max="6" width="10.140625" bestFit="1" customWidth="1"/>
  </cols>
  <sheetData>
    <row r="1" spans="1:7" x14ac:dyDescent="0.25">
      <c r="A1" s="13" t="s">
        <v>0</v>
      </c>
      <c r="B1" s="13"/>
      <c r="C1" s="13"/>
      <c r="D1" s="13"/>
      <c r="E1" s="13"/>
    </row>
    <row r="2" spans="1:7" x14ac:dyDescent="0.25">
      <c r="A2" s="1"/>
      <c r="B2" s="1"/>
      <c r="C2" s="7"/>
      <c r="D2" s="8"/>
      <c r="E2" s="8"/>
    </row>
    <row r="3" spans="1:7" x14ac:dyDescent="0.25">
      <c r="A3" s="29">
        <v>42506</v>
      </c>
      <c r="B3" s="30" t="s">
        <v>1</v>
      </c>
      <c r="C3" s="31" t="s">
        <v>2</v>
      </c>
      <c r="D3" s="32">
        <v>0.2</v>
      </c>
      <c r="E3" s="31" t="s">
        <v>3</v>
      </c>
      <c r="F3" s="23" t="s">
        <v>9</v>
      </c>
      <c r="G3" s="23" t="s">
        <v>114</v>
      </c>
    </row>
    <row r="4" spans="1:7" x14ac:dyDescent="0.25">
      <c r="A4" s="22" t="s">
        <v>113</v>
      </c>
      <c r="B4" s="22"/>
      <c r="C4" s="9"/>
      <c r="D4" s="10"/>
      <c r="E4" s="10"/>
      <c r="F4" s="23"/>
      <c r="G4" s="23"/>
    </row>
    <row r="5" spans="1:7" x14ac:dyDescent="0.25">
      <c r="A5" s="24" t="s">
        <v>10</v>
      </c>
      <c r="B5" s="24"/>
      <c r="C5" s="2">
        <v>4.8600000000000003</v>
      </c>
      <c r="D5" s="2">
        <f t="shared" ref="D5:D36" si="0">C5*20/100</f>
        <v>0.97199999999999998</v>
      </c>
      <c r="E5" s="2">
        <f t="shared" ref="E5:E36" si="1">C5+D5</f>
        <v>5.8320000000000007</v>
      </c>
      <c r="F5" s="3">
        <v>1</v>
      </c>
      <c r="G5" s="23" t="s">
        <v>115</v>
      </c>
    </row>
    <row r="6" spans="1:7" x14ac:dyDescent="0.25">
      <c r="A6" s="24" t="s">
        <v>11</v>
      </c>
      <c r="B6" s="24"/>
      <c r="C6" s="2">
        <v>3.6</v>
      </c>
      <c r="D6" s="2">
        <f t="shared" si="0"/>
        <v>0.72</v>
      </c>
      <c r="E6" s="2">
        <f t="shared" si="1"/>
        <v>4.32</v>
      </c>
      <c r="F6" s="3">
        <v>1</v>
      </c>
      <c r="G6" s="23" t="s">
        <v>116</v>
      </c>
    </row>
    <row r="7" spans="1:7" x14ac:dyDescent="0.25">
      <c r="A7" s="24" t="s">
        <v>112</v>
      </c>
      <c r="B7" s="24"/>
      <c r="C7" s="2">
        <v>48.3</v>
      </c>
      <c r="D7" s="2">
        <f t="shared" si="0"/>
        <v>9.66</v>
      </c>
      <c r="E7" s="2">
        <f t="shared" si="1"/>
        <v>57.959999999999994</v>
      </c>
      <c r="F7" s="3">
        <v>0</v>
      </c>
      <c r="G7" s="23" t="s">
        <v>117</v>
      </c>
    </row>
    <row r="8" spans="1:7" x14ac:dyDescent="0.25">
      <c r="A8" s="24" t="s">
        <v>12</v>
      </c>
      <c r="B8" s="24"/>
      <c r="C8" s="2">
        <v>0</v>
      </c>
      <c r="D8" s="2">
        <f t="shared" si="0"/>
        <v>0</v>
      </c>
      <c r="E8" s="2">
        <f t="shared" si="1"/>
        <v>0</v>
      </c>
      <c r="F8" s="3">
        <v>1</v>
      </c>
      <c r="G8" s="23" t="s">
        <v>118</v>
      </c>
    </row>
    <row r="9" spans="1:7" x14ac:dyDescent="0.25">
      <c r="A9" s="24" t="s">
        <v>13</v>
      </c>
      <c r="B9" s="24"/>
      <c r="C9" s="2">
        <v>3</v>
      </c>
      <c r="D9" s="2">
        <f t="shared" si="0"/>
        <v>0.6</v>
      </c>
      <c r="E9" s="2">
        <f t="shared" si="1"/>
        <v>3.6</v>
      </c>
      <c r="F9" s="3">
        <v>1</v>
      </c>
      <c r="G9" s="23" t="s">
        <v>119</v>
      </c>
    </row>
    <row r="10" spans="1:7" x14ac:dyDescent="0.25">
      <c r="A10" s="24" t="s">
        <v>14</v>
      </c>
      <c r="B10" s="24"/>
      <c r="C10" s="2">
        <v>8.4</v>
      </c>
      <c r="D10" s="2">
        <f t="shared" si="0"/>
        <v>1.68</v>
      </c>
      <c r="E10" s="2">
        <f t="shared" si="1"/>
        <v>10.08</v>
      </c>
      <c r="F10" s="3">
        <v>1</v>
      </c>
      <c r="G10" s="23" t="s">
        <v>120</v>
      </c>
    </row>
    <row r="11" spans="1:7" x14ac:dyDescent="0.25">
      <c r="A11" s="24" t="s">
        <v>15</v>
      </c>
      <c r="B11" s="24"/>
      <c r="C11" s="2">
        <v>12.7</v>
      </c>
      <c r="D11" s="2">
        <f t="shared" si="0"/>
        <v>2.54</v>
      </c>
      <c r="E11" s="2">
        <f t="shared" si="1"/>
        <v>15.239999999999998</v>
      </c>
      <c r="F11" s="3">
        <v>1</v>
      </c>
      <c r="G11" s="23" t="s">
        <v>121</v>
      </c>
    </row>
    <row r="12" spans="1:7" x14ac:dyDescent="0.25">
      <c r="A12" s="24" t="s">
        <v>16</v>
      </c>
      <c r="B12" s="24"/>
      <c r="C12" s="2">
        <v>23.2</v>
      </c>
      <c r="D12" s="2">
        <f t="shared" si="0"/>
        <v>4.6399999999999997</v>
      </c>
      <c r="E12" s="2">
        <f t="shared" si="1"/>
        <v>27.84</v>
      </c>
      <c r="F12" s="3">
        <v>1</v>
      </c>
      <c r="G12" s="23" t="s">
        <v>122</v>
      </c>
    </row>
    <row r="13" spans="1:7" x14ac:dyDescent="0.25">
      <c r="A13" s="24" t="s">
        <v>17</v>
      </c>
      <c r="B13" s="24"/>
      <c r="C13" s="2">
        <v>11.5</v>
      </c>
      <c r="D13" s="2">
        <f t="shared" si="0"/>
        <v>2.2999999999999998</v>
      </c>
      <c r="E13" s="2">
        <f t="shared" si="1"/>
        <v>13.8</v>
      </c>
      <c r="F13" s="3">
        <v>1</v>
      </c>
      <c r="G13" s="23" t="s">
        <v>123</v>
      </c>
    </row>
    <row r="14" spans="1:7" x14ac:dyDescent="0.25">
      <c r="A14" s="24" t="s">
        <v>18</v>
      </c>
      <c r="B14" s="24"/>
      <c r="C14" s="2">
        <v>5.6</v>
      </c>
      <c r="D14" s="2">
        <f t="shared" si="0"/>
        <v>1.1200000000000001</v>
      </c>
      <c r="E14" s="2">
        <f t="shared" si="1"/>
        <v>6.72</v>
      </c>
      <c r="F14" s="3">
        <v>1</v>
      </c>
      <c r="G14" s="23" t="s">
        <v>124</v>
      </c>
    </row>
    <row r="15" spans="1:7" x14ac:dyDescent="0.25">
      <c r="A15" s="24" t="s">
        <v>19</v>
      </c>
      <c r="B15" s="24"/>
      <c r="C15" s="2">
        <v>2.8</v>
      </c>
      <c r="D15" s="2">
        <f t="shared" si="0"/>
        <v>0.56000000000000005</v>
      </c>
      <c r="E15" s="2">
        <f t="shared" si="1"/>
        <v>3.36</v>
      </c>
      <c r="F15" s="3">
        <v>1</v>
      </c>
      <c r="G15" s="23" t="s">
        <v>125</v>
      </c>
    </row>
    <row r="16" spans="1:7" x14ac:dyDescent="0.25">
      <c r="A16" s="24" t="s">
        <v>20</v>
      </c>
      <c r="B16" s="24"/>
      <c r="C16" s="2">
        <v>8.51</v>
      </c>
      <c r="D16" s="2">
        <f t="shared" si="0"/>
        <v>1.702</v>
      </c>
      <c r="E16" s="2">
        <f t="shared" si="1"/>
        <v>10.212</v>
      </c>
      <c r="F16" s="3">
        <v>1</v>
      </c>
      <c r="G16" s="23" t="s">
        <v>126</v>
      </c>
    </row>
    <row r="17" spans="1:7" x14ac:dyDescent="0.25">
      <c r="A17" s="24" t="s">
        <v>21</v>
      </c>
      <c r="B17" s="24"/>
      <c r="C17" s="2">
        <v>8.4</v>
      </c>
      <c r="D17" s="2">
        <f t="shared" si="0"/>
        <v>1.68</v>
      </c>
      <c r="E17" s="2">
        <f t="shared" si="1"/>
        <v>10.08</v>
      </c>
      <c r="F17" s="3">
        <v>0</v>
      </c>
      <c r="G17" s="23" t="s">
        <v>127</v>
      </c>
    </row>
    <row r="18" spans="1:7" x14ac:dyDescent="0.25">
      <c r="A18" s="24" t="s">
        <v>22</v>
      </c>
      <c r="B18" s="24"/>
      <c r="C18" s="2" t="s">
        <v>4</v>
      </c>
      <c r="D18" s="2">
        <f t="shared" si="0"/>
        <v>2.4700000000000002</v>
      </c>
      <c r="E18" s="2">
        <f t="shared" si="1"/>
        <v>14.82</v>
      </c>
      <c r="F18" s="3">
        <v>0</v>
      </c>
      <c r="G18" s="23" t="s">
        <v>128</v>
      </c>
    </row>
    <row r="19" spans="1:7" x14ac:dyDescent="0.25">
      <c r="A19" s="24" t="s">
        <v>23</v>
      </c>
      <c r="B19" s="24"/>
      <c r="C19" s="2">
        <v>34.049999999999997</v>
      </c>
      <c r="D19" s="2">
        <f t="shared" si="0"/>
        <v>6.81</v>
      </c>
      <c r="E19" s="2">
        <f t="shared" si="1"/>
        <v>40.86</v>
      </c>
      <c r="F19" s="3">
        <v>0</v>
      </c>
      <c r="G19" s="23" t="s">
        <v>129</v>
      </c>
    </row>
    <row r="20" spans="1:7" x14ac:dyDescent="0.25">
      <c r="A20" s="25" t="s">
        <v>24</v>
      </c>
      <c r="B20" s="25"/>
      <c r="C20" s="11">
        <v>12.5</v>
      </c>
      <c r="D20" s="11">
        <f t="shared" si="0"/>
        <v>2.5</v>
      </c>
      <c r="E20" s="11">
        <f t="shared" si="1"/>
        <v>15</v>
      </c>
      <c r="F20" s="3">
        <v>1</v>
      </c>
      <c r="G20" s="23" t="s">
        <v>130</v>
      </c>
    </row>
    <row r="21" spans="1:7" x14ac:dyDescent="0.25">
      <c r="A21" s="24" t="s">
        <v>68</v>
      </c>
      <c r="B21" s="24"/>
      <c r="C21" s="2">
        <v>180</v>
      </c>
      <c r="D21" s="2">
        <f t="shared" si="0"/>
        <v>36</v>
      </c>
      <c r="E21" s="2">
        <f t="shared" si="1"/>
        <v>216</v>
      </c>
      <c r="F21" s="3">
        <v>0</v>
      </c>
      <c r="G21" s="23" t="s">
        <v>131</v>
      </c>
    </row>
    <row r="22" spans="1:7" x14ac:dyDescent="0.25">
      <c r="A22" s="24" t="s">
        <v>69</v>
      </c>
      <c r="B22" s="24"/>
      <c r="C22" s="2">
        <v>180</v>
      </c>
      <c r="D22" s="2">
        <f t="shared" si="0"/>
        <v>36</v>
      </c>
      <c r="E22" s="2">
        <f t="shared" si="1"/>
        <v>216</v>
      </c>
      <c r="F22" s="3">
        <v>0</v>
      </c>
      <c r="G22" s="23" t="s">
        <v>132</v>
      </c>
    </row>
    <row r="23" spans="1:7" x14ac:dyDescent="0.25">
      <c r="A23" s="24" t="s">
        <v>70</v>
      </c>
      <c r="B23" s="24"/>
      <c r="C23" s="2">
        <v>270</v>
      </c>
      <c r="D23" s="2">
        <f t="shared" si="0"/>
        <v>54</v>
      </c>
      <c r="E23" s="2">
        <f t="shared" si="1"/>
        <v>324</v>
      </c>
      <c r="F23" s="3">
        <v>0</v>
      </c>
      <c r="G23" s="23" t="s">
        <v>133</v>
      </c>
    </row>
    <row r="24" spans="1:7" x14ac:dyDescent="0.25">
      <c r="A24" s="24" t="s">
        <v>71</v>
      </c>
      <c r="B24" s="24"/>
      <c r="C24" s="2">
        <v>270</v>
      </c>
      <c r="D24" s="2">
        <f t="shared" si="0"/>
        <v>54</v>
      </c>
      <c r="E24" s="2">
        <f t="shared" si="1"/>
        <v>324</v>
      </c>
      <c r="F24" s="3">
        <v>0</v>
      </c>
      <c r="G24" s="23" t="s">
        <v>134</v>
      </c>
    </row>
    <row r="25" spans="1:7" x14ac:dyDescent="0.25">
      <c r="A25" s="24" t="s">
        <v>110</v>
      </c>
      <c r="B25" s="24"/>
      <c r="C25" s="2">
        <v>3.6</v>
      </c>
      <c r="D25" s="2">
        <f t="shared" si="0"/>
        <v>0.72</v>
      </c>
      <c r="E25" s="2">
        <f t="shared" si="1"/>
        <v>4.32</v>
      </c>
      <c r="F25" s="3">
        <v>1</v>
      </c>
      <c r="G25" s="23" t="s">
        <v>135</v>
      </c>
    </row>
    <row r="26" spans="1:7" x14ac:dyDescent="0.25">
      <c r="A26" s="24" t="s">
        <v>111</v>
      </c>
      <c r="B26" s="24"/>
      <c r="C26" s="2">
        <v>7.2</v>
      </c>
      <c r="D26" s="2">
        <f t="shared" si="0"/>
        <v>1.44</v>
      </c>
      <c r="E26" s="2">
        <f t="shared" si="1"/>
        <v>8.64</v>
      </c>
      <c r="F26" s="3">
        <v>1</v>
      </c>
      <c r="G26" s="23" t="s">
        <v>136</v>
      </c>
    </row>
    <row r="27" spans="1:7" x14ac:dyDescent="0.25">
      <c r="A27" s="24" t="s">
        <v>25</v>
      </c>
      <c r="B27" s="24"/>
      <c r="C27" s="2">
        <v>6</v>
      </c>
      <c r="D27" s="2">
        <f t="shared" si="0"/>
        <v>1.2</v>
      </c>
      <c r="E27" s="2">
        <f t="shared" si="1"/>
        <v>7.2</v>
      </c>
      <c r="F27" s="3">
        <v>1</v>
      </c>
      <c r="G27" s="23" t="s">
        <v>137</v>
      </c>
    </row>
    <row r="28" spans="1:7" x14ac:dyDescent="0.25">
      <c r="A28" s="25" t="s">
        <v>26</v>
      </c>
      <c r="B28" s="25"/>
      <c r="C28" s="11">
        <v>3.85</v>
      </c>
      <c r="D28" s="11">
        <f t="shared" si="0"/>
        <v>0.77</v>
      </c>
      <c r="E28" s="11">
        <f t="shared" si="1"/>
        <v>4.62</v>
      </c>
      <c r="F28" s="3">
        <v>1</v>
      </c>
      <c r="G28" s="23" t="s">
        <v>138</v>
      </c>
    </row>
    <row r="29" spans="1:7" x14ac:dyDescent="0.25">
      <c r="A29" s="25" t="s">
        <v>27</v>
      </c>
      <c r="B29" s="25"/>
      <c r="C29" s="11">
        <v>11.9</v>
      </c>
      <c r="D29" s="11">
        <f t="shared" si="0"/>
        <v>2.38</v>
      </c>
      <c r="E29" s="11">
        <f t="shared" si="1"/>
        <v>14.280000000000001</v>
      </c>
      <c r="F29" s="3">
        <v>1</v>
      </c>
      <c r="G29" s="23" t="s">
        <v>139</v>
      </c>
    </row>
    <row r="30" spans="1:7" x14ac:dyDescent="0.25">
      <c r="A30" s="24" t="s">
        <v>28</v>
      </c>
      <c r="B30" s="24"/>
      <c r="C30" s="2">
        <v>19.100000000000001</v>
      </c>
      <c r="D30" s="2">
        <f t="shared" si="0"/>
        <v>3.82</v>
      </c>
      <c r="E30" s="2">
        <f t="shared" si="1"/>
        <v>22.92</v>
      </c>
      <c r="F30" s="3">
        <v>1</v>
      </c>
      <c r="G30" s="23" t="s">
        <v>140</v>
      </c>
    </row>
    <row r="31" spans="1:7" x14ac:dyDescent="0.25">
      <c r="A31" s="25" t="s">
        <v>29</v>
      </c>
      <c r="B31" s="25"/>
      <c r="C31" s="11">
        <v>3.74</v>
      </c>
      <c r="D31" s="11">
        <f t="shared" si="0"/>
        <v>0.74800000000000011</v>
      </c>
      <c r="E31" s="11">
        <f t="shared" si="1"/>
        <v>4.4880000000000004</v>
      </c>
      <c r="F31" s="3">
        <v>1</v>
      </c>
      <c r="G31" s="23" t="s">
        <v>141</v>
      </c>
    </row>
    <row r="32" spans="1:7" x14ac:dyDescent="0.25">
      <c r="A32" s="24" t="s">
        <v>30</v>
      </c>
      <c r="B32" s="24"/>
      <c r="C32" s="2">
        <v>9</v>
      </c>
      <c r="D32" s="2">
        <f t="shared" si="0"/>
        <v>1.8</v>
      </c>
      <c r="E32" s="2">
        <f t="shared" si="1"/>
        <v>10.8</v>
      </c>
      <c r="F32" s="3">
        <v>1</v>
      </c>
      <c r="G32" s="23" t="s">
        <v>142</v>
      </c>
    </row>
    <row r="33" spans="1:7" x14ac:dyDescent="0.25">
      <c r="A33" s="26" t="s">
        <v>31</v>
      </c>
      <c r="B33" s="26"/>
      <c r="C33" s="2">
        <v>66.239999999999995</v>
      </c>
      <c r="D33" s="2">
        <f t="shared" si="0"/>
        <v>13.247999999999999</v>
      </c>
      <c r="E33" s="2">
        <f t="shared" si="1"/>
        <v>79.488</v>
      </c>
      <c r="F33" s="3">
        <v>0</v>
      </c>
      <c r="G33" s="23" t="s">
        <v>143</v>
      </c>
    </row>
    <row r="34" spans="1:7" x14ac:dyDescent="0.25">
      <c r="A34" s="24" t="s">
        <v>32</v>
      </c>
      <c r="B34" s="24"/>
      <c r="C34" s="2">
        <v>3.84</v>
      </c>
      <c r="D34" s="2">
        <f t="shared" si="0"/>
        <v>0.76800000000000002</v>
      </c>
      <c r="E34" s="2">
        <f t="shared" si="1"/>
        <v>4.6079999999999997</v>
      </c>
      <c r="F34" s="3">
        <v>1</v>
      </c>
      <c r="G34" s="23" t="s">
        <v>144</v>
      </c>
    </row>
    <row r="35" spans="1:7" x14ac:dyDescent="0.25">
      <c r="A35" s="24" t="s">
        <v>33</v>
      </c>
      <c r="B35" s="24"/>
      <c r="C35" s="2">
        <v>57.6</v>
      </c>
      <c r="D35" s="2">
        <f t="shared" si="0"/>
        <v>11.52</v>
      </c>
      <c r="E35" s="2">
        <f t="shared" si="1"/>
        <v>69.12</v>
      </c>
      <c r="F35" s="3">
        <v>0</v>
      </c>
      <c r="G35" s="23" t="s">
        <v>145</v>
      </c>
    </row>
    <row r="36" spans="1:7" x14ac:dyDescent="0.25">
      <c r="A36" s="24" t="s">
        <v>34</v>
      </c>
      <c r="B36" s="24"/>
      <c r="C36" s="2">
        <v>6</v>
      </c>
      <c r="D36" s="2">
        <f t="shared" si="0"/>
        <v>1.2</v>
      </c>
      <c r="E36" s="2">
        <f t="shared" si="1"/>
        <v>7.2</v>
      </c>
      <c r="F36" s="3">
        <v>1</v>
      </c>
      <c r="G36" s="23" t="s">
        <v>146</v>
      </c>
    </row>
    <row r="37" spans="1:7" x14ac:dyDescent="0.25">
      <c r="A37" s="24" t="s">
        <v>35</v>
      </c>
      <c r="B37" s="24"/>
      <c r="C37" s="2">
        <v>5.6</v>
      </c>
      <c r="D37" s="2">
        <f t="shared" ref="D37:D62" si="2">C37*20/100</f>
        <v>1.1200000000000001</v>
      </c>
      <c r="E37" s="2">
        <f t="shared" ref="E37:E62" si="3">C37+D37</f>
        <v>6.72</v>
      </c>
      <c r="F37" s="3">
        <v>1</v>
      </c>
      <c r="G37" s="23" t="s">
        <v>147</v>
      </c>
    </row>
    <row r="38" spans="1:7" x14ac:dyDescent="0.25">
      <c r="A38" s="24" t="s">
        <v>36</v>
      </c>
      <c r="B38" s="24"/>
      <c r="C38" s="2">
        <v>3.25</v>
      </c>
      <c r="D38" s="2">
        <f t="shared" si="2"/>
        <v>0.65</v>
      </c>
      <c r="E38" s="2">
        <f t="shared" si="3"/>
        <v>3.9</v>
      </c>
      <c r="F38" s="3">
        <v>1</v>
      </c>
      <c r="G38" s="23" t="s">
        <v>148</v>
      </c>
    </row>
    <row r="39" spans="1:7" x14ac:dyDescent="0.25">
      <c r="A39" s="24" t="s">
        <v>37</v>
      </c>
      <c r="B39" s="24"/>
      <c r="C39" s="2">
        <v>3.6</v>
      </c>
      <c r="D39" s="2">
        <f t="shared" si="2"/>
        <v>0.72</v>
      </c>
      <c r="E39" s="2">
        <f t="shared" si="3"/>
        <v>4.32</v>
      </c>
      <c r="F39" s="3">
        <v>1</v>
      </c>
      <c r="G39" s="23" t="s">
        <v>149</v>
      </c>
    </row>
    <row r="40" spans="1:7" x14ac:dyDescent="0.25">
      <c r="A40" s="25" t="s">
        <v>38</v>
      </c>
      <c r="B40" s="25"/>
      <c r="C40" s="11">
        <v>3.3</v>
      </c>
      <c r="D40" s="11">
        <f t="shared" si="2"/>
        <v>0.66</v>
      </c>
      <c r="E40" s="11">
        <f t="shared" si="3"/>
        <v>3.96</v>
      </c>
      <c r="F40" s="3">
        <v>1</v>
      </c>
      <c r="G40" s="23" t="s">
        <v>150</v>
      </c>
    </row>
    <row r="41" spans="1:7" x14ac:dyDescent="0.25">
      <c r="A41" s="24" t="s">
        <v>39</v>
      </c>
      <c r="B41" s="24"/>
      <c r="C41" s="2">
        <v>4</v>
      </c>
      <c r="D41" s="2">
        <f t="shared" si="2"/>
        <v>0.8</v>
      </c>
      <c r="E41" s="2">
        <f t="shared" si="3"/>
        <v>4.8</v>
      </c>
      <c r="F41" s="3">
        <v>1</v>
      </c>
      <c r="G41" s="23" t="s">
        <v>151</v>
      </c>
    </row>
    <row r="42" spans="1:7" x14ac:dyDescent="0.25">
      <c r="A42" s="24" t="s">
        <v>40</v>
      </c>
      <c r="B42" s="24"/>
      <c r="C42" s="2">
        <v>3.18</v>
      </c>
      <c r="D42" s="2">
        <f t="shared" si="2"/>
        <v>0.63600000000000001</v>
      </c>
      <c r="E42" s="2">
        <f t="shared" si="3"/>
        <v>3.8160000000000003</v>
      </c>
      <c r="F42" s="3">
        <v>1</v>
      </c>
      <c r="G42" s="23" t="s">
        <v>152</v>
      </c>
    </row>
    <row r="43" spans="1:7" x14ac:dyDescent="0.25">
      <c r="A43" s="24" t="s">
        <v>41</v>
      </c>
      <c r="B43" s="24"/>
      <c r="C43" s="2">
        <v>28.8</v>
      </c>
      <c r="D43" s="2">
        <f t="shared" si="2"/>
        <v>5.76</v>
      </c>
      <c r="E43" s="2">
        <f t="shared" si="3"/>
        <v>34.56</v>
      </c>
      <c r="F43" s="3">
        <v>1</v>
      </c>
      <c r="G43" s="23" t="s">
        <v>153</v>
      </c>
    </row>
    <row r="44" spans="1:7" x14ac:dyDescent="0.25">
      <c r="A44" s="24" t="s">
        <v>42</v>
      </c>
      <c r="B44" s="24"/>
      <c r="C44" s="2">
        <v>8.5</v>
      </c>
      <c r="D44" s="2">
        <f t="shared" si="2"/>
        <v>1.7</v>
      </c>
      <c r="E44" s="2">
        <f t="shared" si="3"/>
        <v>10.199999999999999</v>
      </c>
      <c r="F44" s="3">
        <v>1</v>
      </c>
      <c r="G44" s="23" t="s">
        <v>154</v>
      </c>
    </row>
    <row r="45" spans="1:7" x14ac:dyDescent="0.25">
      <c r="A45" s="24" t="s">
        <v>43</v>
      </c>
      <c r="B45" s="24"/>
      <c r="C45" s="2">
        <v>42.6</v>
      </c>
      <c r="D45" s="2">
        <f t="shared" si="2"/>
        <v>8.52</v>
      </c>
      <c r="E45" s="2">
        <f t="shared" si="3"/>
        <v>51.120000000000005</v>
      </c>
      <c r="F45" s="3">
        <v>1</v>
      </c>
      <c r="G45" s="23" t="s">
        <v>155</v>
      </c>
    </row>
    <row r="46" spans="1:7" x14ac:dyDescent="0.25">
      <c r="A46" s="24" t="s">
        <v>44</v>
      </c>
      <c r="B46" s="24"/>
      <c r="C46" s="2">
        <v>23.44</v>
      </c>
      <c r="D46" s="2">
        <f t="shared" si="2"/>
        <v>4.6879999999999997</v>
      </c>
      <c r="E46" s="2">
        <f t="shared" si="3"/>
        <v>28.128</v>
      </c>
      <c r="F46" s="3">
        <v>1</v>
      </c>
      <c r="G46" s="23" t="s">
        <v>156</v>
      </c>
    </row>
    <row r="47" spans="1:7" x14ac:dyDescent="0.25">
      <c r="A47" s="24" t="s">
        <v>45</v>
      </c>
      <c r="B47" s="24"/>
      <c r="C47" s="2">
        <v>1.8</v>
      </c>
      <c r="D47" s="2">
        <f t="shared" si="2"/>
        <v>0.36</v>
      </c>
      <c r="E47" s="2">
        <f t="shared" si="3"/>
        <v>2.16</v>
      </c>
      <c r="F47" s="3">
        <v>1</v>
      </c>
      <c r="G47" s="23" t="s">
        <v>157</v>
      </c>
    </row>
    <row r="48" spans="1:7" x14ac:dyDescent="0.25">
      <c r="A48" s="24" t="s">
        <v>46</v>
      </c>
      <c r="B48" s="24"/>
      <c r="C48" s="2">
        <v>3.1</v>
      </c>
      <c r="D48" s="2">
        <f t="shared" si="2"/>
        <v>0.62</v>
      </c>
      <c r="E48" s="2">
        <f t="shared" si="3"/>
        <v>3.72</v>
      </c>
      <c r="F48" s="3">
        <v>1</v>
      </c>
      <c r="G48" s="23" t="s">
        <v>158</v>
      </c>
    </row>
    <row r="49" spans="1:7" x14ac:dyDescent="0.25">
      <c r="A49" s="26" t="s">
        <v>107</v>
      </c>
      <c r="B49" s="26"/>
      <c r="C49" s="2">
        <v>65.7</v>
      </c>
      <c r="D49" s="2">
        <f t="shared" si="2"/>
        <v>13.14</v>
      </c>
      <c r="E49" s="2">
        <f t="shared" si="3"/>
        <v>78.84</v>
      </c>
      <c r="F49" s="3">
        <v>0</v>
      </c>
      <c r="G49" s="23" t="s">
        <v>159</v>
      </c>
    </row>
    <row r="50" spans="1:7" x14ac:dyDescent="0.25">
      <c r="A50" s="25" t="s">
        <v>47</v>
      </c>
      <c r="B50" s="25"/>
      <c r="C50" s="11">
        <v>14</v>
      </c>
      <c r="D50" s="11">
        <f t="shared" si="2"/>
        <v>2.8</v>
      </c>
      <c r="E50" s="11">
        <f t="shared" si="3"/>
        <v>16.8</v>
      </c>
      <c r="F50" s="3">
        <v>1</v>
      </c>
      <c r="G50" s="23" t="s">
        <v>160</v>
      </c>
    </row>
    <row r="51" spans="1:7" x14ac:dyDescent="0.25">
      <c r="A51" s="24" t="s">
        <v>48</v>
      </c>
      <c r="B51" s="24"/>
      <c r="C51" s="2">
        <v>6.9</v>
      </c>
      <c r="D51" s="2">
        <f t="shared" si="2"/>
        <v>1.38</v>
      </c>
      <c r="E51" s="2">
        <f t="shared" si="3"/>
        <v>8.2800000000000011</v>
      </c>
      <c r="F51" s="3">
        <v>1</v>
      </c>
      <c r="G51" s="23" t="s">
        <v>161</v>
      </c>
    </row>
    <row r="52" spans="1:7" x14ac:dyDescent="0.25">
      <c r="A52" s="24" t="s">
        <v>49</v>
      </c>
      <c r="B52" s="24"/>
      <c r="C52" s="2">
        <v>66</v>
      </c>
      <c r="D52" s="2">
        <f t="shared" si="2"/>
        <v>13.2</v>
      </c>
      <c r="E52" s="2">
        <f t="shared" si="3"/>
        <v>79.2</v>
      </c>
      <c r="F52" s="3">
        <v>1</v>
      </c>
      <c r="G52" s="23" t="s">
        <v>162</v>
      </c>
    </row>
    <row r="53" spans="1:7" x14ac:dyDescent="0.25">
      <c r="A53" s="27" t="s">
        <v>50</v>
      </c>
      <c r="B53" s="27"/>
      <c r="C53" s="2">
        <v>6.23</v>
      </c>
      <c r="D53" s="2">
        <f t="shared" si="2"/>
        <v>1.246</v>
      </c>
      <c r="E53" s="2">
        <f t="shared" si="3"/>
        <v>7.4760000000000009</v>
      </c>
      <c r="F53" s="3">
        <v>1</v>
      </c>
      <c r="G53" s="23" t="s">
        <v>163</v>
      </c>
    </row>
    <row r="54" spans="1:7" x14ac:dyDescent="0.25">
      <c r="A54" s="25" t="s">
        <v>51</v>
      </c>
      <c r="B54" s="25"/>
      <c r="C54" s="11">
        <v>7.2</v>
      </c>
      <c r="D54" s="11">
        <f t="shared" si="2"/>
        <v>1.44</v>
      </c>
      <c r="E54" s="11">
        <f t="shared" si="3"/>
        <v>8.64</v>
      </c>
      <c r="F54" s="3">
        <v>0</v>
      </c>
      <c r="G54" s="23" t="s">
        <v>164</v>
      </c>
    </row>
    <row r="55" spans="1:7" x14ac:dyDescent="0.25">
      <c r="A55" s="24" t="s">
        <v>52</v>
      </c>
      <c r="B55" s="24"/>
      <c r="C55" s="2">
        <v>10.1</v>
      </c>
      <c r="D55" s="2">
        <f t="shared" si="2"/>
        <v>2.02</v>
      </c>
      <c r="E55" s="2">
        <f t="shared" si="3"/>
        <v>12.12</v>
      </c>
      <c r="F55" s="3">
        <v>1</v>
      </c>
      <c r="G55" s="23" t="s">
        <v>165</v>
      </c>
    </row>
    <row r="56" spans="1:7" x14ac:dyDescent="0.25">
      <c r="A56" s="24" t="s">
        <v>53</v>
      </c>
      <c r="B56" s="24"/>
      <c r="C56" s="2">
        <v>1.68</v>
      </c>
      <c r="D56" s="2">
        <f t="shared" si="2"/>
        <v>0.33600000000000002</v>
      </c>
      <c r="E56" s="2">
        <f t="shared" si="3"/>
        <v>2.016</v>
      </c>
      <c r="F56" s="3">
        <v>1</v>
      </c>
      <c r="G56" s="23" t="s">
        <v>166</v>
      </c>
    </row>
    <row r="57" spans="1:7" x14ac:dyDescent="0.25">
      <c r="A57" s="24" t="s">
        <v>54</v>
      </c>
      <c r="B57" s="24"/>
      <c r="C57" s="2">
        <v>60.3</v>
      </c>
      <c r="D57" s="2">
        <f t="shared" si="2"/>
        <v>12.06</v>
      </c>
      <c r="E57" s="2">
        <f t="shared" si="3"/>
        <v>72.36</v>
      </c>
      <c r="F57" s="3">
        <v>0</v>
      </c>
      <c r="G57" s="23" t="s">
        <v>167</v>
      </c>
    </row>
    <row r="58" spans="1:7" x14ac:dyDescent="0.25">
      <c r="A58" s="24" t="s">
        <v>73</v>
      </c>
      <c r="B58" s="24"/>
      <c r="C58" s="2">
        <v>0</v>
      </c>
      <c r="D58" s="2">
        <f t="shared" si="2"/>
        <v>0</v>
      </c>
      <c r="E58" s="2">
        <f t="shared" si="3"/>
        <v>0</v>
      </c>
      <c r="F58" s="3">
        <v>1</v>
      </c>
      <c r="G58" s="23" t="s">
        <v>168</v>
      </c>
    </row>
    <row r="59" spans="1:7" x14ac:dyDescent="0.25">
      <c r="A59" s="24" t="s">
        <v>72</v>
      </c>
      <c r="B59" s="24"/>
      <c r="C59" s="2">
        <v>1.2</v>
      </c>
      <c r="D59" s="2">
        <f t="shared" si="2"/>
        <v>0.24</v>
      </c>
      <c r="E59" s="2">
        <f t="shared" si="3"/>
        <v>1.44</v>
      </c>
      <c r="F59" s="3">
        <v>1</v>
      </c>
      <c r="G59" s="23" t="s">
        <v>169</v>
      </c>
    </row>
    <row r="60" spans="1:7" x14ac:dyDescent="0.25">
      <c r="A60" s="24" t="s">
        <v>75</v>
      </c>
      <c r="B60" s="24"/>
      <c r="C60" s="2">
        <v>6.6</v>
      </c>
      <c r="D60" s="2">
        <f t="shared" si="2"/>
        <v>1.32</v>
      </c>
      <c r="E60" s="2">
        <f t="shared" si="3"/>
        <v>7.92</v>
      </c>
      <c r="F60" s="3">
        <v>1</v>
      </c>
      <c r="G60" s="23" t="s">
        <v>170</v>
      </c>
    </row>
    <row r="61" spans="1:7" x14ac:dyDescent="0.25">
      <c r="A61" s="24" t="s">
        <v>74</v>
      </c>
      <c r="B61" s="24"/>
      <c r="C61" s="2">
        <v>10.199999999999999</v>
      </c>
      <c r="D61" s="2">
        <f t="shared" si="2"/>
        <v>2.04</v>
      </c>
      <c r="E61" s="2">
        <f t="shared" si="3"/>
        <v>12.239999999999998</v>
      </c>
      <c r="F61" s="3">
        <v>1</v>
      </c>
      <c r="G61" s="23" t="s">
        <v>171</v>
      </c>
    </row>
    <row r="62" spans="1:7" x14ac:dyDescent="0.25">
      <c r="A62" s="24" t="s">
        <v>55</v>
      </c>
      <c r="B62" s="24"/>
      <c r="C62" s="2">
        <v>24</v>
      </c>
      <c r="D62" s="2">
        <f t="shared" si="2"/>
        <v>4.8</v>
      </c>
      <c r="E62" s="2">
        <f t="shared" si="3"/>
        <v>28.8</v>
      </c>
      <c r="F62" s="3">
        <v>0</v>
      </c>
      <c r="G62" s="23" t="s">
        <v>172</v>
      </c>
    </row>
    <row r="63" spans="1:7" x14ac:dyDescent="0.25">
      <c r="A63" s="22" t="s">
        <v>5</v>
      </c>
      <c r="B63" s="22"/>
      <c r="C63" s="12"/>
      <c r="D63" s="12"/>
      <c r="E63" s="12"/>
      <c r="F63" s="23"/>
      <c r="G63" s="23"/>
    </row>
    <row r="64" spans="1:7" x14ac:dyDescent="0.25">
      <c r="A64" s="26" t="s">
        <v>56</v>
      </c>
      <c r="B64" s="26"/>
      <c r="C64" s="2">
        <v>1140</v>
      </c>
      <c r="D64" s="2">
        <f>C64*20/100</f>
        <v>228</v>
      </c>
      <c r="E64" s="2">
        <f>C64+D64</f>
        <v>1368</v>
      </c>
      <c r="F64" s="4">
        <v>0</v>
      </c>
      <c r="G64" s="23" t="s">
        <v>173</v>
      </c>
    </row>
    <row r="65" spans="1:7" x14ac:dyDescent="0.25">
      <c r="A65" s="24" t="s">
        <v>57</v>
      </c>
      <c r="B65" s="24"/>
      <c r="C65" s="2">
        <v>744</v>
      </c>
      <c r="D65" s="2">
        <f>C65*20/100</f>
        <v>148.80000000000001</v>
      </c>
      <c r="E65" s="2">
        <f>C65+D65</f>
        <v>892.8</v>
      </c>
      <c r="F65" s="4">
        <v>0</v>
      </c>
      <c r="G65" s="23" t="s">
        <v>174</v>
      </c>
    </row>
    <row r="66" spans="1:7" x14ac:dyDescent="0.25">
      <c r="A66" s="24" t="s">
        <v>76</v>
      </c>
      <c r="B66" s="24"/>
      <c r="C66" s="2">
        <v>536.4</v>
      </c>
      <c r="D66" s="2">
        <f>C66*20/100</f>
        <v>107.28</v>
      </c>
      <c r="E66" s="2">
        <f>C66+D66</f>
        <v>643.67999999999995</v>
      </c>
      <c r="F66" s="5">
        <v>0</v>
      </c>
      <c r="G66" s="23" t="s">
        <v>175</v>
      </c>
    </row>
    <row r="67" spans="1:7" x14ac:dyDescent="0.25">
      <c r="A67" s="24" t="s">
        <v>77</v>
      </c>
      <c r="B67" s="24"/>
      <c r="C67" s="2">
        <v>1725.6</v>
      </c>
      <c r="D67" s="2">
        <f>C67*20/100</f>
        <v>345.12</v>
      </c>
      <c r="E67" s="2">
        <f>C67+D67</f>
        <v>2070.7199999999998</v>
      </c>
      <c r="F67" s="4">
        <v>0</v>
      </c>
      <c r="G67" s="23" t="s">
        <v>176</v>
      </c>
    </row>
    <row r="68" spans="1:7" x14ac:dyDescent="0.25">
      <c r="A68" s="24" t="s">
        <v>78</v>
      </c>
      <c r="B68" s="24"/>
      <c r="C68" s="2">
        <v>540</v>
      </c>
      <c r="D68" s="2">
        <f>C68*20/100</f>
        <v>108</v>
      </c>
      <c r="E68" s="2">
        <f>C68+D68</f>
        <v>648</v>
      </c>
      <c r="F68" s="4">
        <v>0</v>
      </c>
      <c r="G68" s="23" t="s">
        <v>177</v>
      </c>
    </row>
    <row r="69" spans="1:7" x14ac:dyDescent="0.25">
      <c r="A69" s="22" t="s">
        <v>6</v>
      </c>
      <c r="B69" s="22"/>
      <c r="C69" s="12"/>
      <c r="D69" s="12"/>
      <c r="E69" s="12"/>
      <c r="F69" s="23"/>
      <c r="G69" s="23"/>
    </row>
    <row r="70" spans="1:7" x14ac:dyDescent="0.25">
      <c r="A70" s="26" t="s">
        <v>58</v>
      </c>
      <c r="B70" s="26"/>
      <c r="C70" s="2">
        <v>840</v>
      </c>
      <c r="D70" s="2">
        <f>C70*20/100</f>
        <v>168</v>
      </c>
      <c r="E70" s="2">
        <f>C70+D70</f>
        <v>1008</v>
      </c>
      <c r="F70" s="4">
        <v>0</v>
      </c>
      <c r="G70" s="23" t="s">
        <v>178</v>
      </c>
    </row>
    <row r="71" spans="1:7" x14ac:dyDescent="0.25">
      <c r="A71" s="24" t="s">
        <v>79</v>
      </c>
      <c r="B71" s="24"/>
      <c r="C71" s="2">
        <v>362.4</v>
      </c>
      <c r="D71" s="2">
        <f>C71*20/100</f>
        <v>72.48</v>
      </c>
      <c r="E71" s="2">
        <f>C71+D71</f>
        <v>434.88</v>
      </c>
      <c r="F71" s="4">
        <v>0</v>
      </c>
      <c r="G71" s="23" t="s">
        <v>179</v>
      </c>
    </row>
    <row r="72" spans="1:7" x14ac:dyDescent="0.25">
      <c r="A72" s="24" t="s">
        <v>80</v>
      </c>
      <c r="B72" s="24"/>
      <c r="C72" s="2">
        <v>216</v>
      </c>
      <c r="D72" s="2">
        <f>C72*20/100</f>
        <v>43.2</v>
      </c>
      <c r="E72" s="2">
        <f>C72+D72</f>
        <v>259.2</v>
      </c>
      <c r="F72" s="5">
        <v>0</v>
      </c>
      <c r="G72" s="23" t="s">
        <v>180</v>
      </c>
    </row>
    <row r="73" spans="1:7" x14ac:dyDescent="0.25">
      <c r="A73" s="24" t="s">
        <v>59</v>
      </c>
      <c r="B73" s="24"/>
      <c r="C73" s="2">
        <v>151.02000000000001</v>
      </c>
      <c r="D73" s="2">
        <f>C73*20/100</f>
        <v>30.204000000000001</v>
      </c>
      <c r="E73" s="2">
        <f>C73+D73</f>
        <v>181.22400000000002</v>
      </c>
      <c r="F73" s="4">
        <v>0</v>
      </c>
      <c r="G73" s="23" t="s">
        <v>181</v>
      </c>
    </row>
    <row r="74" spans="1:7" x14ac:dyDescent="0.25">
      <c r="A74" s="24" t="s">
        <v>60</v>
      </c>
      <c r="B74" s="24"/>
      <c r="C74" s="2">
        <v>702.5</v>
      </c>
      <c r="D74" s="2">
        <f>C74*20/100</f>
        <v>140.5</v>
      </c>
      <c r="E74" s="2">
        <f>C74+D74</f>
        <v>843</v>
      </c>
      <c r="F74" s="4">
        <v>0</v>
      </c>
      <c r="G74" s="23" t="s">
        <v>182</v>
      </c>
    </row>
    <row r="75" spans="1:7" x14ac:dyDescent="0.25">
      <c r="A75" s="24" t="s">
        <v>61</v>
      </c>
      <c r="B75" s="24"/>
      <c r="C75" s="2">
        <v>0</v>
      </c>
      <c r="D75" s="2">
        <v>0</v>
      </c>
      <c r="E75" s="2">
        <v>0</v>
      </c>
      <c r="F75" s="4">
        <v>0</v>
      </c>
      <c r="G75" s="23" t="s">
        <v>183</v>
      </c>
    </row>
    <row r="76" spans="1:7" x14ac:dyDescent="0.25">
      <c r="A76" s="22" t="s">
        <v>7</v>
      </c>
      <c r="B76" s="22"/>
      <c r="C76" s="12"/>
      <c r="D76" s="12"/>
      <c r="E76" s="12"/>
      <c r="F76" s="23"/>
      <c r="G76" s="23"/>
    </row>
    <row r="77" spans="1:7" x14ac:dyDescent="0.25">
      <c r="A77" s="24" t="s">
        <v>81</v>
      </c>
      <c r="B77" s="24"/>
      <c r="C77" s="2">
        <v>378</v>
      </c>
      <c r="D77" s="2">
        <f t="shared" ref="D77:D87" si="4">C77*20/100</f>
        <v>75.599999999999994</v>
      </c>
      <c r="E77" s="2">
        <f t="shared" ref="E77:E87" si="5">C77+D77</f>
        <v>453.6</v>
      </c>
      <c r="F77" s="4">
        <v>0</v>
      </c>
      <c r="G77" s="23" t="s">
        <v>184</v>
      </c>
    </row>
    <row r="78" spans="1:7" x14ac:dyDescent="0.25">
      <c r="A78" s="24" t="s">
        <v>82</v>
      </c>
      <c r="B78" s="24"/>
      <c r="C78" s="2">
        <v>378</v>
      </c>
      <c r="D78" s="2">
        <f t="shared" si="4"/>
        <v>75.599999999999994</v>
      </c>
      <c r="E78" s="2">
        <f t="shared" si="5"/>
        <v>453.6</v>
      </c>
      <c r="F78" s="4">
        <v>0</v>
      </c>
      <c r="G78" s="23" t="s">
        <v>185</v>
      </c>
    </row>
    <row r="79" spans="1:7" x14ac:dyDescent="0.25">
      <c r="A79" s="24" t="s">
        <v>109</v>
      </c>
      <c r="B79" s="24"/>
      <c r="C79" s="2">
        <v>415.2</v>
      </c>
      <c r="D79" s="2">
        <f t="shared" si="4"/>
        <v>83.04</v>
      </c>
      <c r="E79" s="2">
        <f t="shared" si="5"/>
        <v>498.24</v>
      </c>
      <c r="F79" s="4">
        <v>0</v>
      </c>
      <c r="G79" s="23" t="s">
        <v>186</v>
      </c>
    </row>
    <row r="80" spans="1:7" x14ac:dyDescent="0.25">
      <c r="A80" s="24" t="s">
        <v>83</v>
      </c>
      <c r="B80" s="24"/>
      <c r="C80" s="2">
        <v>462</v>
      </c>
      <c r="D80" s="2">
        <f t="shared" si="4"/>
        <v>92.4</v>
      </c>
      <c r="E80" s="2">
        <f t="shared" si="5"/>
        <v>554.4</v>
      </c>
      <c r="F80" s="4">
        <v>0</v>
      </c>
      <c r="G80" s="23" t="s">
        <v>187</v>
      </c>
    </row>
    <row r="81" spans="1:7" x14ac:dyDescent="0.25">
      <c r="A81" s="24" t="s">
        <v>84</v>
      </c>
      <c r="B81" s="24"/>
      <c r="C81" s="2">
        <v>237.6</v>
      </c>
      <c r="D81" s="2">
        <f t="shared" si="4"/>
        <v>47.52</v>
      </c>
      <c r="E81" s="2">
        <f t="shared" si="5"/>
        <v>285.12</v>
      </c>
      <c r="F81" s="4">
        <v>0</v>
      </c>
      <c r="G81" s="23" t="s">
        <v>188</v>
      </c>
    </row>
    <row r="82" spans="1:7" x14ac:dyDescent="0.25">
      <c r="A82" s="24" t="s">
        <v>90</v>
      </c>
      <c r="B82" s="24"/>
      <c r="C82" s="2">
        <v>387.6</v>
      </c>
      <c r="D82" s="2">
        <f t="shared" si="4"/>
        <v>77.52</v>
      </c>
      <c r="E82" s="2">
        <f t="shared" si="5"/>
        <v>465.12</v>
      </c>
      <c r="F82" s="4">
        <v>0</v>
      </c>
      <c r="G82" s="23" t="s">
        <v>189</v>
      </c>
    </row>
    <row r="83" spans="1:7" x14ac:dyDescent="0.25">
      <c r="A83" s="24" t="s">
        <v>85</v>
      </c>
      <c r="B83" s="24"/>
      <c r="C83" s="2">
        <v>332.4</v>
      </c>
      <c r="D83" s="2">
        <f t="shared" si="4"/>
        <v>66.48</v>
      </c>
      <c r="E83" s="2">
        <f t="shared" si="5"/>
        <v>398.88</v>
      </c>
      <c r="F83" s="4">
        <v>0</v>
      </c>
      <c r="G83" s="23" t="s">
        <v>190</v>
      </c>
    </row>
    <row r="84" spans="1:7" x14ac:dyDescent="0.25">
      <c r="A84" s="24" t="s">
        <v>86</v>
      </c>
      <c r="B84" s="24"/>
      <c r="C84" s="2">
        <v>642</v>
      </c>
      <c r="D84" s="2">
        <f t="shared" si="4"/>
        <v>128.4</v>
      </c>
      <c r="E84" s="2">
        <f t="shared" si="5"/>
        <v>770.4</v>
      </c>
      <c r="F84" s="4">
        <v>0</v>
      </c>
      <c r="G84" s="23" t="s">
        <v>191</v>
      </c>
    </row>
    <row r="85" spans="1:7" x14ac:dyDescent="0.25">
      <c r="A85" s="24" t="s">
        <v>87</v>
      </c>
      <c r="B85" s="24"/>
      <c r="C85" s="2">
        <v>432</v>
      </c>
      <c r="D85" s="2">
        <f t="shared" si="4"/>
        <v>86.4</v>
      </c>
      <c r="E85" s="2">
        <f t="shared" si="5"/>
        <v>518.4</v>
      </c>
      <c r="F85" s="4">
        <v>0</v>
      </c>
      <c r="G85" s="23" t="s">
        <v>192</v>
      </c>
    </row>
    <row r="86" spans="1:7" x14ac:dyDescent="0.25">
      <c r="A86" s="24" t="s">
        <v>88</v>
      </c>
      <c r="B86" s="24"/>
      <c r="C86" s="2">
        <v>272.39999999999998</v>
      </c>
      <c r="D86" s="2">
        <f t="shared" si="4"/>
        <v>54.48</v>
      </c>
      <c r="E86" s="2">
        <f t="shared" si="5"/>
        <v>326.88</v>
      </c>
      <c r="F86" s="4">
        <v>0</v>
      </c>
      <c r="G86" s="23" t="s">
        <v>193</v>
      </c>
    </row>
    <row r="87" spans="1:7" x14ac:dyDescent="0.25">
      <c r="A87" s="26" t="s">
        <v>89</v>
      </c>
      <c r="B87" s="26"/>
      <c r="C87" s="2">
        <v>216</v>
      </c>
      <c r="D87" s="2">
        <f t="shared" si="4"/>
        <v>43.2</v>
      </c>
      <c r="E87" s="2">
        <f t="shared" si="5"/>
        <v>259.2</v>
      </c>
      <c r="F87" s="4">
        <v>0</v>
      </c>
      <c r="G87" s="23" t="s">
        <v>194</v>
      </c>
    </row>
    <row r="88" spans="1:7" x14ac:dyDescent="0.25">
      <c r="A88" s="22" t="s">
        <v>8</v>
      </c>
      <c r="B88" s="22"/>
      <c r="C88" s="12"/>
      <c r="D88" s="12"/>
      <c r="E88" s="12"/>
      <c r="F88" s="23"/>
      <c r="G88" s="23"/>
    </row>
    <row r="89" spans="1:7" x14ac:dyDescent="0.25">
      <c r="A89" s="26" t="s">
        <v>96</v>
      </c>
      <c r="B89" s="26"/>
      <c r="C89" s="2">
        <v>960</v>
      </c>
      <c r="D89" s="2">
        <f t="shared" ref="D89:D111" si="6">C89*20/100</f>
        <v>192</v>
      </c>
      <c r="E89" s="2">
        <f t="shared" ref="E89:E111" si="7">C89+D89</f>
        <v>1152</v>
      </c>
      <c r="F89" s="4">
        <v>0</v>
      </c>
      <c r="G89" s="23" t="s">
        <v>195</v>
      </c>
    </row>
    <row r="90" spans="1:7" x14ac:dyDescent="0.25">
      <c r="A90" s="26" t="s">
        <v>91</v>
      </c>
      <c r="B90" s="26"/>
      <c r="C90" s="2">
        <v>68.599999999999994</v>
      </c>
      <c r="D90" s="2">
        <f t="shared" si="6"/>
        <v>13.72</v>
      </c>
      <c r="E90" s="2">
        <f t="shared" si="7"/>
        <v>82.32</v>
      </c>
      <c r="F90" s="4">
        <v>0</v>
      </c>
      <c r="G90" s="23" t="s">
        <v>196</v>
      </c>
    </row>
    <row r="91" spans="1:7" x14ac:dyDescent="0.25">
      <c r="A91" s="24" t="s">
        <v>93</v>
      </c>
      <c r="B91" s="24"/>
      <c r="C91" s="2">
        <v>124.2</v>
      </c>
      <c r="D91" s="2">
        <f t="shared" si="6"/>
        <v>24.84</v>
      </c>
      <c r="E91" s="2">
        <f t="shared" si="7"/>
        <v>149.04</v>
      </c>
      <c r="F91" s="4">
        <v>0</v>
      </c>
      <c r="G91" s="23" t="s">
        <v>197</v>
      </c>
    </row>
    <row r="92" spans="1:7" x14ac:dyDescent="0.25">
      <c r="A92" s="27" t="s">
        <v>92</v>
      </c>
      <c r="B92" s="27"/>
      <c r="C92" s="2">
        <v>124.8</v>
      </c>
      <c r="D92" s="2">
        <f t="shared" si="6"/>
        <v>24.96</v>
      </c>
      <c r="E92" s="2">
        <f t="shared" si="7"/>
        <v>149.76</v>
      </c>
      <c r="F92" s="4">
        <v>0</v>
      </c>
      <c r="G92" s="23" t="s">
        <v>198</v>
      </c>
    </row>
    <row r="93" spans="1:7" x14ac:dyDescent="0.25">
      <c r="A93" s="24" t="s">
        <v>97</v>
      </c>
      <c r="B93" s="24"/>
      <c r="C93" s="2">
        <v>53.5</v>
      </c>
      <c r="D93" s="2">
        <f t="shared" si="6"/>
        <v>10.7</v>
      </c>
      <c r="E93" s="2">
        <f t="shared" si="7"/>
        <v>64.2</v>
      </c>
      <c r="F93" s="4">
        <v>0</v>
      </c>
      <c r="G93" s="23" t="s">
        <v>199</v>
      </c>
    </row>
    <row r="94" spans="1:7" x14ac:dyDescent="0.25">
      <c r="A94" s="24" t="s">
        <v>98</v>
      </c>
      <c r="B94" s="24"/>
      <c r="C94" s="2">
        <v>214.8</v>
      </c>
      <c r="D94" s="2">
        <f t="shared" si="6"/>
        <v>42.96</v>
      </c>
      <c r="E94" s="2">
        <f t="shared" si="7"/>
        <v>257.76</v>
      </c>
      <c r="F94" s="4">
        <v>0</v>
      </c>
      <c r="G94" s="23" t="s">
        <v>200</v>
      </c>
    </row>
    <row r="95" spans="1:7" x14ac:dyDescent="0.25">
      <c r="A95" s="24" t="s">
        <v>94</v>
      </c>
      <c r="B95" s="24"/>
      <c r="C95" s="2">
        <v>249.36</v>
      </c>
      <c r="D95" s="2">
        <f t="shared" si="6"/>
        <v>49.872000000000007</v>
      </c>
      <c r="E95" s="2">
        <f t="shared" si="7"/>
        <v>299.23200000000003</v>
      </c>
      <c r="F95" s="4">
        <v>0</v>
      </c>
      <c r="G95" s="23" t="s">
        <v>201</v>
      </c>
    </row>
    <row r="96" spans="1:7" x14ac:dyDescent="0.25">
      <c r="A96" s="24" t="s">
        <v>95</v>
      </c>
      <c r="B96" s="24"/>
      <c r="C96" s="2">
        <v>149.13999999999999</v>
      </c>
      <c r="D96" s="2">
        <f t="shared" si="6"/>
        <v>29.827999999999996</v>
      </c>
      <c r="E96" s="2">
        <f t="shared" si="7"/>
        <v>178.96799999999999</v>
      </c>
      <c r="F96" s="4">
        <v>0</v>
      </c>
      <c r="G96" s="23" t="s">
        <v>202</v>
      </c>
    </row>
    <row r="97" spans="1:7" x14ac:dyDescent="0.25">
      <c r="A97" s="28" t="s">
        <v>99</v>
      </c>
      <c r="B97" s="28"/>
      <c r="C97" s="2">
        <v>55.2</v>
      </c>
      <c r="D97" s="2">
        <f t="shared" si="6"/>
        <v>11.04</v>
      </c>
      <c r="E97" s="2">
        <f t="shared" si="7"/>
        <v>66.240000000000009</v>
      </c>
      <c r="F97" s="4">
        <v>0</v>
      </c>
      <c r="G97" s="23" t="s">
        <v>203</v>
      </c>
    </row>
    <row r="98" spans="1:7" x14ac:dyDescent="0.25">
      <c r="A98" s="24" t="s">
        <v>108</v>
      </c>
      <c r="B98" s="24"/>
      <c r="C98" s="2">
        <v>31.283000000000001</v>
      </c>
      <c r="D98" s="2">
        <f t="shared" si="6"/>
        <v>6.2566000000000006</v>
      </c>
      <c r="E98" s="2">
        <f t="shared" si="7"/>
        <v>37.5396</v>
      </c>
      <c r="F98" s="4">
        <v>0</v>
      </c>
      <c r="G98" s="23" t="s">
        <v>204</v>
      </c>
    </row>
    <row r="99" spans="1:7" x14ac:dyDescent="0.25">
      <c r="A99" s="24" t="s">
        <v>100</v>
      </c>
      <c r="B99" s="24"/>
      <c r="C99" s="2">
        <v>60</v>
      </c>
      <c r="D99" s="2">
        <f t="shared" si="6"/>
        <v>12</v>
      </c>
      <c r="E99" s="2">
        <f t="shared" si="7"/>
        <v>72</v>
      </c>
      <c r="F99" s="4">
        <v>0</v>
      </c>
      <c r="G99" s="23" t="s">
        <v>205</v>
      </c>
    </row>
    <row r="100" spans="1:7" x14ac:dyDescent="0.25">
      <c r="A100" s="24" t="s">
        <v>62</v>
      </c>
      <c r="B100" s="24"/>
      <c r="C100" s="2">
        <v>480</v>
      </c>
      <c r="D100" s="2">
        <f t="shared" si="6"/>
        <v>96</v>
      </c>
      <c r="E100" s="2">
        <f t="shared" si="7"/>
        <v>576</v>
      </c>
      <c r="F100" s="4">
        <v>0</v>
      </c>
      <c r="G100" s="23" t="s">
        <v>206</v>
      </c>
    </row>
    <row r="101" spans="1:7" x14ac:dyDescent="0.25">
      <c r="A101" s="26" t="s">
        <v>101</v>
      </c>
      <c r="B101" s="26"/>
      <c r="C101" s="2">
        <v>346</v>
      </c>
      <c r="D101" s="2">
        <f t="shared" si="6"/>
        <v>69.2</v>
      </c>
      <c r="E101" s="2">
        <f t="shared" si="7"/>
        <v>415.2</v>
      </c>
      <c r="F101" s="4">
        <v>0</v>
      </c>
      <c r="G101" s="23" t="s">
        <v>207</v>
      </c>
    </row>
    <row r="102" spans="1:7" x14ac:dyDescent="0.25">
      <c r="A102" s="24" t="s">
        <v>102</v>
      </c>
      <c r="B102" s="24"/>
      <c r="C102" s="2">
        <v>102</v>
      </c>
      <c r="D102" s="2">
        <f t="shared" si="6"/>
        <v>20.399999999999999</v>
      </c>
      <c r="E102" s="2">
        <f t="shared" si="7"/>
        <v>122.4</v>
      </c>
      <c r="F102" s="4">
        <v>0</v>
      </c>
      <c r="G102" s="23" t="s">
        <v>208</v>
      </c>
    </row>
    <row r="103" spans="1:7" x14ac:dyDescent="0.25">
      <c r="A103" s="24" t="s">
        <v>63</v>
      </c>
      <c r="B103" s="24"/>
      <c r="C103" s="2">
        <v>232.8</v>
      </c>
      <c r="D103" s="2">
        <f t="shared" si="6"/>
        <v>46.56</v>
      </c>
      <c r="E103" s="2">
        <f t="shared" si="7"/>
        <v>279.36</v>
      </c>
      <c r="F103" s="4">
        <v>0</v>
      </c>
      <c r="G103" s="23" t="s">
        <v>209</v>
      </c>
    </row>
    <row r="104" spans="1:7" x14ac:dyDescent="0.25">
      <c r="A104" s="24" t="s">
        <v>103</v>
      </c>
      <c r="B104" s="24"/>
      <c r="C104" s="2">
        <v>265.7</v>
      </c>
      <c r="D104" s="2">
        <f t="shared" si="6"/>
        <v>53.14</v>
      </c>
      <c r="E104" s="2">
        <f t="shared" si="7"/>
        <v>318.83999999999997</v>
      </c>
      <c r="F104" s="4">
        <v>0</v>
      </c>
      <c r="G104" s="23" t="s">
        <v>210</v>
      </c>
    </row>
    <row r="105" spans="1:7" x14ac:dyDescent="0.25">
      <c r="A105" s="24" t="s">
        <v>104</v>
      </c>
      <c r="B105" s="24"/>
      <c r="C105" s="2">
        <v>441.6</v>
      </c>
      <c r="D105" s="2">
        <f t="shared" si="6"/>
        <v>88.32</v>
      </c>
      <c r="E105" s="2">
        <f t="shared" si="7"/>
        <v>529.92000000000007</v>
      </c>
      <c r="F105" s="4">
        <v>0</v>
      </c>
      <c r="G105" s="23" t="s">
        <v>211</v>
      </c>
    </row>
    <row r="106" spans="1:7" x14ac:dyDescent="0.25">
      <c r="A106" s="27" t="s">
        <v>105</v>
      </c>
      <c r="B106" s="27"/>
      <c r="C106" s="2">
        <v>168</v>
      </c>
      <c r="D106" s="2">
        <f t="shared" si="6"/>
        <v>33.6</v>
      </c>
      <c r="E106" s="2">
        <f t="shared" si="7"/>
        <v>201.6</v>
      </c>
      <c r="F106" s="4">
        <v>0</v>
      </c>
      <c r="G106" s="23" t="s">
        <v>212</v>
      </c>
    </row>
    <row r="107" spans="1:7" x14ac:dyDescent="0.25">
      <c r="A107" s="24" t="s">
        <v>106</v>
      </c>
      <c r="B107" s="24"/>
      <c r="C107" s="2">
        <v>312</v>
      </c>
      <c r="D107" s="2">
        <f t="shared" si="6"/>
        <v>62.4</v>
      </c>
      <c r="E107" s="2">
        <f t="shared" si="7"/>
        <v>374.4</v>
      </c>
      <c r="F107" s="4">
        <v>0</v>
      </c>
      <c r="G107" s="23" t="s">
        <v>213</v>
      </c>
    </row>
    <row r="108" spans="1:7" x14ac:dyDescent="0.25">
      <c r="A108" s="24" t="s">
        <v>64</v>
      </c>
      <c r="B108" s="24"/>
      <c r="C108" s="2">
        <v>53.5</v>
      </c>
      <c r="D108" s="2">
        <f t="shared" si="6"/>
        <v>10.7</v>
      </c>
      <c r="E108" s="2">
        <f t="shared" si="7"/>
        <v>64.2</v>
      </c>
      <c r="F108" s="4">
        <v>0</v>
      </c>
      <c r="G108" s="23" t="s">
        <v>214</v>
      </c>
    </row>
    <row r="109" spans="1:7" x14ac:dyDescent="0.25">
      <c r="A109" s="25" t="s">
        <v>65</v>
      </c>
      <c r="B109" s="25"/>
      <c r="C109" s="11">
        <v>480</v>
      </c>
      <c r="D109" s="11">
        <f t="shared" si="6"/>
        <v>96</v>
      </c>
      <c r="E109" s="11">
        <f t="shared" si="7"/>
        <v>576</v>
      </c>
      <c r="F109" s="4">
        <v>0</v>
      </c>
      <c r="G109" s="23" t="s">
        <v>215</v>
      </c>
    </row>
    <row r="110" spans="1:7" x14ac:dyDescent="0.25">
      <c r="A110" s="27" t="s">
        <v>66</v>
      </c>
      <c r="B110" s="27"/>
      <c r="C110" s="2">
        <v>565.32000000000005</v>
      </c>
      <c r="D110" s="2">
        <f t="shared" si="6"/>
        <v>113.06400000000002</v>
      </c>
      <c r="E110" s="2">
        <f t="shared" si="7"/>
        <v>678.38400000000001</v>
      </c>
      <c r="F110" s="4">
        <v>0</v>
      </c>
      <c r="G110" s="23" t="s">
        <v>216</v>
      </c>
    </row>
    <row r="111" spans="1:7" x14ac:dyDescent="0.25">
      <c r="A111" s="27" t="s">
        <v>67</v>
      </c>
      <c r="B111" s="27"/>
      <c r="C111" s="2">
        <v>192</v>
      </c>
      <c r="D111" s="2">
        <f t="shared" si="6"/>
        <v>38.4</v>
      </c>
      <c r="E111" s="2">
        <f t="shared" si="7"/>
        <v>230.4</v>
      </c>
      <c r="F111" s="4">
        <v>0</v>
      </c>
      <c r="G111" s="23" t="s">
        <v>217</v>
      </c>
    </row>
  </sheetData>
  <mergeCells count="1">
    <mergeCell ref="A1:E1"/>
  </mergeCells>
  <pageMargins left="0.36" right="0.23" top="0.34" bottom="0.33" header="0.3" footer="0.3"/>
  <pageSetup scale="81" orientation="portrait" r:id="rId1"/>
  <rowBreaks count="1" manualBreakCount="1">
    <brk id="5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3"/>
  <sheetViews>
    <sheetView zoomScaleNormal="100" workbookViewId="0">
      <selection activeCell="A145" sqref="A145:XFD145"/>
    </sheetView>
  </sheetViews>
  <sheetFormatPr defaultColWidth="11.42578125" defaultRowHeight="12.75" x14ac:dyDescent="0.2"/>
  <cols>
    <col min="1" max="1" width="44.42578125" style="14" bestFit="1" customWidth="1"/>
    <col min="2" max="2" width="11.5703125" style="14" bestFit="1" customWidth="1"/>
    <col min="3" max="3" width="12.85546875" style="14" customWidth="1"/>
    <col min="4" max="5" width="11.42578125" style="14" customWidth="1"/>
    <col min="6" max="6" width="10.140625" style="14" bestFit="1" customWidth="1"/>
    <col min="7" max="255" width="11.42578125" style="14"/>
    <col min="256" max="256" width="6.28515625" style="14" customWidth="1"/>
    <col min="257" max="257" width="43.42578125" style="14" customWidth="1"/>
    <col min="258" max="258" width="22.140625" style="14" customWidth="1"/>
    <col min="259" max="259" width="12.85546875" style="14" customWidth="1"/>
    <col min="260" max="261" width="11.42578125" style="14" customWidth="1"/>
    <col min="262" max="262" width="14.7109375" style="14" customWidth="1"/>
    <col min="263" max="511" width="11.42578125" style="14"/>
    <col min="512" max="512" width="6.28515625" style="14" customWidth="1"/>
    <col min="513" max="513" width="43.42578125" style="14" customWidth="1"/>
    <col min="514" max="514" width="22.140625" style="14" customWidth="1"/>
    <col min="515" max="515" width="12.85546875" style="14" customWidth="1"/>
    <col min="516" max="517" width="11.42578125" style="14" customWidth="1"/>
    <col min="518" max="518" width="14.7109375" style="14" customWidth="1"/>
    <col min="519" max="767" width="11.42578125" style="14"/>
    <col min="768" max="768" width="6.28515625" style="14" customWidth="1"/>
    <col min="769" max="769" width="43.42578125" style="14" customWidth="1"/>
    <col min="770" max="770" width="22.140625" style="14" customWidth="1"/>
    <col min="771" max="771" width="12.85546875" style="14" customWidth="1"/>
    <col min="772" max="773" width="11.42578125" style="14" customWidth="1"/>
    <col min="774" max="774" width="14.7109375" style="14" customWidth="1"/>
    <col min="775" max="1023" width="11.42578125" style="14"/>
    <col min="1024" max="1024" width="6.28515625" style="14" customWidth="1"/>
    <col min="1025" max="1025" width="43.42578125" style="14" customWidth="1"/>
    <col min="1026" max="1026" width="22.140625" style="14" customWidth="1"/>
    <col min="1027" max="1027" width="12.85546875" style="14" customWidth="1"/>
    <col min="1028" max="1029" width="11.42578125" style="14" customWidth="1"/>
    <col min="1030" max="1030" width="14.7109375" style="14" customWidth="1"/>
    <col min="1031" max="1279" width="11.42578125" style="14"/>
    <col min="1280" max="1280" width="6.28515625" style="14" customWidth="1"/>
    <col min="1281" max="1281" width="43.42578125" style="14" customWidth="1"/>
    <col min="1282" max="1282" width="22.140625" style="14" customWidth="1"/>
    <col min="1283" max="1283" width="12.85546875" style="14" customWidth="1"/>
    <col min="1284" max="1285" width="11.42578125" style="14" customWidth="1"/>
    <col min="1286" max="1286" width="14.7109375" style="14" customWidth="1"/>
    <col min="1287" max="1535" width="11.42578125" style="14"/>
    <col min="1536" max="1536" width="6.28515625" style="14" customWidth="1"/>
    <col min="1537" max="1537" width="43.42578125" style="14" customWidth="1"/>
    <col min="1538" max="1538" width="22.140625" style="14" customWidth="1"/>
    <col min="1539" max="1539" width="12.85546875" style="14" customWidth="1"/>
    <col min="1540" max="1541" width="11.42578125" style="14" customWidth="1"/>
    <col min="1542" max="1542" width="14.7109375" style="14" customWidth="1"/>
    <col min="1543" max="1791" width="11.42578125" style="14"/>
    <col min="1792" max="1792" width="6.28515625" style="14" customWidth="1"/>
    <col min="1793" max="1793" width="43.42578125" style="14" customWidth="1"/>
    <col min="1794" max="1794" width="22.140625" style="14" customWidth="1"/>
    <col min="1795" max="1795" width="12.85546875" style="14" customWidth="1"/>
    <col min="1796" max="1797" width="11.42578125" style="14" customWidth="1"/>
    <col min="1798" max="1798" width="14.7109375" style="14" customWidth="1"/>
    <col min="1799" max="2047" width="11.42578125" style="14"/>
    <col min="2048" max="2048" width="6.28515625" style="14" customWidth="1"/>
    <col min="2049" max="2049" width="43.42578125" style="14" customWidth="1"/>
    <col min="2050" max="2050" width="22.140625" style="14" customWidth="1"/>
    <col min="2051" max="2051" width="12.85546875" style="14" customWidth="1"/>
    <col min="2052" max="2053" width="11.42578125" style="14" customWidth="1"/>
    <col min="2054" max="2054" width="14.7109375" style="14" customWidth="1"/>
    <col min="2055" max="2303" width="11.42578125" style="14"/>
    <col min="2304" max="2304" width="6.28515625" style="14" customWidth="1"/>
    <col min="2305" max="2305" width="43.42578125" style="14" customWidth="1"/>
    <col min="2306" max="2306" width="22.140625" style="14" customWidth="1"/>
    <col min="2307" max="2307" width="12.85546875" style="14" customWidth="1"/>
    <col min="2308" max="2309" width="11.42578125" style="14" customWidth="1"/>
    <col min="2310" max="2310" width="14.7109375" style="14" customWidth="1"/>
    <col min="2311" max="2559" width="11.42578125" style="14"/>
    <col min="2560" max="2560" width="6.28515625" style="14" customWidth="1"/>
    <col min="2561" max="2561" width="43.42578125" style="14" customWidth="1"/>
    <col min="2562" max="2562" width="22.140625" style="14" customWidth="1"/>
    <col min="2563" max="2563" width="12.85546875" style="14" customWidth="1"/>
    <col min="2564" max="2565" width="11.42578125" style="14" customWidth="1"/>
    <col min="2566" max="2566" width="14.7109375" style="14" customWidth="1"/>
    <col min="2567" max="2815" width="11.42578125" style="14"/>
    <col min="2816" max="2816" width="6.28515625" style="14" customWidth="1"/>
    <col min="2817" max="2817" width="43.42578125" style="14" customWidth="1"/>
    <col min="2818" max="2818" width="22.140625" style="14" customWidth="1"/>
    <col min="2819" max="2819" width="12.85546875" style="14" customWidth="1"/>
    <col min="2820" max="2821" width="11.42578125" style="14" customWidth="1"/>
    <col min="2822" max="2822" width="14.7109375" style="14" customWidth="1"/>
    <col min="2823" max="3071" width="11.42578125" style="14"/>
    <col min="3072" max="3072" width="6.28515625" style="14" customWidth="1"/>
    <col min="3073" max="3073" width="43.42578125" style="14" customWidth="1"/>
    <col min="3074" max="3074" width="22.140625" style="14" customWidth="1"/>
    <col min="3075" max="3075" width="12.85546875" style="14" customWidth="1"/>
    <col min="3076" max="3077" width="11.42578125" style="14" customWidth="1"/>
    <col min="3078" max="3078" width="14.7109375" style="14" customWidth="1"/>
    <col min="3079" max="3327" width="11.42578125" style="14"/>
    <col min="3328" max="3328" width="6.28515625" style="14" customWidth="1"/>
    <col min="3329" max="3329" width="43.42578125" style="14" customWidth="1"/>
    <col min="3330" max="3330" width="22.140625" style="14" customWidth="1"/>
    <col min="3331" max="3331" width="12.85546875" style="14" customWidth="1"/>
    <col min="3332" max="3333" width="11.42578125" style="14" customWidth="1"/>
    <col min="3334" max="3334" width="14.7109375" style="14" customWidth="1"/>
    <col min="3335" max="3583" width="11.42578125" style="14"/>
    <col min="3584" max="3584" width="6.28515625" style="14" customWidth="1"/>
    <col min="3585" max="3585" width="43.42578125" style="14" customWidth="1"/>
    <col min="3586" max="3586" width="22.140625" style="14" customWidth="1"/>
    <col min="3587" max="3587" width="12.85546875" style="14" customWidth="1"/>
    <col min="3588" max="3589" width="11.42578125" style="14" customWidth="1"/>
    <col min="3590" max="3590" width="14.7109375" style="14" customWidth="1"/>
    <col min="3591" max="3839" width="11.42578125" style="14"/>
    <col min="3840" max="3840" width="6.28515625" style="14" customWidth="1"/>
    <col min="3841" max="3841" width="43.42578125" style="14" customWidth="1"/>
    <col min="3842" max="3842" width="22.140625" style="14" customWidth="1"/>
    <col min="3843" max="3843" width="12.85546875" style="14" customWidth="1"/>
    <col min="3844" max="3845" width="11.42578125" style="14" customWidth="1"/>
    <col min="3846" max="3846" width="14.7109375" style="14" customWidth="1"/>
    <col min="3847" max="4095" width="11.42578125" style="14"/>
    <col min="4096" max="4096" width="6.28515625" style="14" customWidth="1"/>
    <col min="4097" max="4097" width="43.42578125" style="14" customWidth="1"/>
    <col min="4098" max="4098" width="22.140625" style="14" customWidth="1"/>
    <col min="4099" max="4099" width="12.85546875" style="14" customWidth="1"/>
    <col min="4100" max="4101" width="11.42578125" style="14" customWidth="1"/>
    <col min="4102" max="4102" width="14.7109375" style="14" customWidth="1"/>
    <col min="4103" max="4351" width="11.42578125" style="14"/>
    <col min="4352" max="4352" width="6.28515625" style="14" customWidth="1"/>
    <col min="4353" max="4353" width="43.42578125" style="14" customWidth="1"/>
    <col min="4354" max="4354" width="22.140625" style="14" customWidth="1"/>
    <col min="4355" max="4355" width="12.85546875" style="14" customWidth="1"/>
    <col min="4356" max="4357" width="11.42578125" style="14" customWidth="1"/>
    <col min="4358" max="4358" width="14.7109375" style="14" customWidth="1"/>
    <col min="4359" max="4607" width="11.42578125" style="14"/>
    <col min="4608" max="4608" width="6.28515625" style="14" customWidth="1"/>
    <col min="4609" max="4609" width="43.42578125" style="14" customWidth="1"/>
    <col min="4610" max="4610" width="22.140625" style="14" customWidth="1"/>
    <col min="4611" max="4611" width="12.85546875" style="14" customWidth="1"/>
    <col min="4612" max="4613" width="11.42578125" style="14" customWidth="1"/>
    <col min="4614" max="4614" width="14.7109375" style="14" customWidth="1"/>
    <col min="4615" max="4863" width="11.42578125" style="14"/>
    <col min="4864" max="4864" width="6.28515625" style="14" customWidth="1"/>
    <col min="4865" max="4865" width="43.42578125" style="14" customWidth="1"/>
    <col min="4866" max="4866" width="22.140625" style="14" customWidth="1"/>
    <col min="4867" max="4867" width="12.85546875" style="14" customWidth="1"/>
    <col min="4868" max="4869" width="11.42578125" style="14" customWidth="1"/>
    <col min="4870" max="4870" width="14.7109375" style="14" customWidth="1"/>
    <col min="4871" max="5119" width="11.42578125" style="14"/>
    <col min="5120" max="5120" width="6.28515625" style="14" customWidth="1"/>
    <col min="5121" max="5121" width="43.42578125" style="14" customWidth="1"/>
    <col min="5122" max="5122" width="22.140625" style="14" customWidth="1"/>
    <col min="5123" max="5123" width="12.85546875" style="14" customWidth="1"/>
    <col min="5124" max="5125" width="11.42578125" style="14" customWidth="1"/>
    <col min="5126" max="5126" width="14.7109375" style="14" customWidth="1"/>
    <col min="5127" max="5375" width="11.42578125" style="14"/>
    <col min="5376" max="5376" width="6.28515625" style="14" customWidth="1"/>
    <col min="5377" max="5377" width="43.42578125" style="14" customWidth="1"/>
    <col min="5378" max="5378" width="22.140625" style="14" customWidth="1"/>
    <col min="5379" max="5379" width="12.85546875" style="14" customWidth="1"/>
    <col min="5380" max="5381" width="11.42578125" style="14" customWidth="1"/>
    <col min="5382" max="5382" width="14.7109375" style="14" customWidth="1"/>
    <col min="5383" max="5631" width="11.42578125" style="14"/>
    <col min="5632" max="5632" width="6.28515625" style="14" customWidth="1"/>
    <col min="5633" max="5633" width="43.42578125" style="14" customWidth="1"/>
    <col min="5634" max="5634" width="22.140625" style="14" customWidth="1"/>
    <col min="5635" max="5635" width="12.85546875" style="14" customWidth="1"/>
    <col min="5636" max="5637" width="11.42578125" style="14" customWidth="1"/>
    <col min="5638" max="5638" width="14.7109375" style="14" customWidth="1"/>
    <col min="5639" max="5887" width="11.42578125" style="14"/>
    <col min="5888" max="5888" width="6.28515625" style="14" customWidth="1"/>
    <col min="5889" max="5889" width="43.42578125" style="14" customWidth="1"/>
    <col min="5890" max="5890" width="22.140625" style="14" customWidth="1"/>
    <col min="5891" max="5891" width="12.85546875" style="14" customWidth="1"/>
    <col min="5892" max="5893" width="11.42578125" style="14" customWidth="1"/>
    <col min="5894" max="5894" width="14.7109375" style="14" customWidth="1"/>
    <col min="5895" max="6143" width="11.42578125" style="14"/>
    <col min="6144" max="6144" width="6.28515625" style="14" customWidth="1"/>
    <col min="6145" max="6145" width="43.42578125" style="14" customWidth="1"/>
    <col min="6146" max="6146" width="22.140625" style="14" customWidth="1"/>
    <col min="6147" max="6147" width="12.85546875" style="14" customWidth="1"/>
    <col min="6148" max="6149" width="11.42578125" style="14" customWidth="1"/>
    <col min="6150" max="6150" width="14.7109375" style="14" customWidth="1"/>
    <col min="6151" max="6399" width="11.42578125" style="14"/>
    <col min="6400" max="6400" width="6.28515625" style="14" customWidth="1"/>
    <col min="6401" max="6401" width="43.42578125" style="14" customWidth="1"/>
    <col min="6402" max="6402" width="22.140625" style="14" customWidth="1"/>
    <col min="6403" max="6403" width="12.85546875" style="14" customWidth="1"/>
    <col min="6404" max="6405" width="11.42578125" style="14" customWidth="1"/>
    <col min="6406" max="6406" width="14.7109375" style="14" customWidth="1"/>
    <col min="6407" max="6655" width="11.42578125" style="14"/>
    <col min="6656" max="6656" width="6.28515625" style="14" customWidth="1"/>
    <col min="6657" max="6657" width="43.42578125" style="14" customWidth="1"/>
    <col min="6658" max="6658" width="22.140625" style="14" customWidth="1"/>
    <col min="6659" max="6659" width="12.85546875" style="14" customWidth="1"/>
    <col min="6660" max="6661" width="11.42578125" style="14" customWidth="1"/>
    <col min="6662" max="6662" width="14.7109375" style="14" customWidth="1"/>
    <col min="6663" max="6911" width="11.42578125" style="14"/>
    <col min="6912" max="6912" width="6.28515625" style="14" customWidth="1"/>
    <col min="6913" max="6913" width="43.42578125" style="14" customWidth="1"/>
    <col min="6914" max="6914" width="22.140625" style="14" customWidth="1"/>
    <col min="6915" max="6915" width="12.85546875" style="14" customWidth="1"/>
    <col min="6916" max="6917" width="11.42578125" style="14" customWidth="1"/>
    <col min="6918" max="6918" width="14.7109375" style="14" customWidth="1"/>
    <col min="6919" max="7167" width="11.42578125" style="14"/>
    <col min="7168" max="7168" width="6.28515625" style="14" customWidth="1"/>
    <col min="7169" max="7169" width="43.42578125" style="14" customWidth="1"/>
    <col min="7170" max="7170" width="22.140625" style="14" customWidth="1"/>
    <col min="7171" max="7171" width="12.85546875" style="14" customWidth="1"/>
    <col min="7172" max="7173" width="11.42578125" style="14" customWidth="1"/>
    <col min="7174" max="7174" width="14.7109375" style="14" customWidth="1"/>
    <col min="7175" max="7423" width="11.42578125" style="14"/>
    <col min="7424" max="7424" width="6.28515625" style="14" customWidth="1"/>
    <col min="7425" max="7425" width="43.42578125" style="14" customWidth="1"/>
    <col min="7426" max="7426" width="22.140625" style="14" customWidth="1"/>
    <col min="7427" max="7427" width="12.85546875" style="14" customWidth="1"/>
    <col min="7428" max="7429" width="11.42578125" style="14" customWidth="1"/>
    <col min="7430" max="7430" width="14.7109375" style="14" customWidth="1"/>
    <col min="7431" max="7679" width="11.42578125" style="14"/>
    <col min="7680" max="7680" width="6.28515625" style="14" customWidth="1"/>
    <col min="7681" max="7681" width="43.42578125" style="14" customWidth="1"/>
    <col min="7682" max="7682" width="22.140625" style="14" customWidth="1"/>
    <col min="7683" max="7683" width="12.85546875" style="14" customWidth="1"/>
    <col min="7684" max="7685" width="11.42578125" style="14" customWidth="1"/>
    <col min="7686" max="7686" width="14.7109375" style="14" customWidth="1"/>
    <col min="7687" max="7935" width="11.42578125" style="14"/>
    <col min="7936" max="7936" width="6.28515625" style="14" customWidth="1"/>
    <col min="7937" max="7937" width="43.42578125" style="14" customWidth="1"/>
    <col min="7938" max="7938" width="22.140625" style="14" customWidth="1"/>
    <col min="7939" max="7939" width="12.85546875" style="14" customWidth="1"/>
    <col min="7940" max="7941" width="11.42578125" style="14" customWidth="1"/>
    <col min="7942" max="7942" width="14.7109375" style="14" customWidth="1"/>
    <col min="7943" max="8191" width="11.42578125" style="14"/>
    <col min="8192" max="8192" width="6.28515625" style="14" customWidth="1"/>
    <col min="8193" max="8193" width="43.42578125" style="14" customWidth="1"/>
    <col min="8194" max="8194" width="22.140625" style="14" customWidth="1"/>
    <col min="8195" max="8195" width="12.85546875" style="14" customWidth="1"/>
    <col min="8196" max="8197" width="11.42578125" style="14" customWidth="1"/>
    <col min="8198" max="8198" width="14.7109375" style="14" customWidth="1"/>
    <col min="8199" max="8447" width="11.42578125" style="14"/>
    <col min="8448" max="8448" width="6.28515625" style="14" customWidth="1"/>
    <col min="8449" max="8449" width="43.42578125" style="14" customWidth="1"/>
    <col min="8450" max="8450" width="22.140625" style="14" customWidth="1"/>
    <col min="8451" max="8451" width="12.85546875" style="14" customWidth="1"/>
    <col min="8452" max="8453" width="11.42578125" style="14" customWidth="1"/>
    <col min="8454" max="8454" width="14.7109375" style="14" customWidth="1"/>
    <col min="8455" max="8703" width="11.42578125" style="14"/>
    <col min="8704" max="8704" width="6.28515625" style="14" customWidth="1"/>
    <col min="8705" max="8705" width="43.42578125" style="14" customWidth="1"/>
    <col min="8706" max="8706" width="22.140625" style="14" customWidth="1"/>
    <col min="8707" max="8707" width="12.85546875" style="14" customWidth="1"/>
    <col min="8708" max="8709" width="11.42578125" style="14" customWidth="1"/>
    <col min="8710" max="8710" width="14.7109375" style="14" customWidth="1"/>
    <col min="8711" max="8959" width="11.42578125" style="14"/>
    <col min="8960" max="8960" width="6.28515625" style="14" customWidth="1"/>
    <col min="8961" max="8961" width="43.42578125" style="14" customWidth="1"/>
    <col min="8962" max="8962" width="22.140625" style="14" customWidth="1"/>
    <col min="8963" max="8963" width="12.85546875" style="14" customWidth="1"/>
    <col min="8964" max="8965" width="11.42578125" style="14" customWidth="1"/>
    <col min="8966" max="8966" width="14.7109375" style="14" customWidth="1"/>
    <col min="8967" max="9215" width="11.42578125" style="14"/>
    <col min="9216" max="9216" width="6.28515625" style="14" customWidth="1"/>
    <col min="9217" max="9217" width="43.42578125" style="14" customWidth="1"/>
    <col min="9218" max="9218" width="22.140625" style="14" customWidth="1"/>
    <col min="9219" max="9219" width="12.85546875" style="14" customWidth="1"/>
    <col min="9220" max="9221" width="11.42578125" style="14" customWidth="1"/>
    <col min="9222" max="9222" width="14.7109375" style="14" customWidth="1"/>
    <col min="9223" max="9471" width="11.42578125" style="14"/>
    <col min="9472" max="9472" width="6.28515625" style="14" customWidth="1"/>
    <col min="9473" max="9473" width="43.42578125" style="14" customWidth="1"/>
    <col min="9474" max="9474" width="22.140625" style="14" customWidth="1"/>
    <col min="9475" max="9475" width="12.85546875" style="14" customWidth="1"/>
    <col min="9476" max="9477" width="11.42578125" style="14" customWidth="1"/>
    <col min="9478" max="9478" width="14.7109375" style="14" customWidth="1"/>
    <col min="9479" max="9727" width="11.42578125" style="14"/>
    <col min="9728" max="9728" width="6.28515625" style="14" customWidth="1"/>
    <col min="9729" max="9729" width="43.42578125" style="14" customWidth="1"/>
    <col min="9730" max="9730" width="22.140625" style="14" customWidth="1"/>
    <col min="9731" max="9731" width="12.85546875" style="14" customWidth="1"/>
    <col min="9732" max="9733" width="11.42578125" style="14" customWidth="1"/>
    <col min="9734" max="9734" width="14.7109375" style="14" customWidth="1"/>
    <col min="9735" max="9983" width="11.42578125" style="14"/>
    <col min="9984" max="9984" width="6.28515625" style="14" customWidth="1"/>
    <col min="9985" max="9985" width="43.42578125" style="14" customWidth="1"/>
    <col min="9986" max="9986" width="22.140625" style="14" customWidth="1"/>
    <col min="9987" max="9987" width="12.85546875" style="14" customWidth="1"/>
    <col min="9988" max="9989" width="11.42578125" style="14" customWidth="1"/>
    <col min="9990" max="9990" width="14.7109375" style="14" customWidth="1"/>
    <col min="9991" max="10239" width="11.42578125" style="14"/>
    <col min="10240" max="10240" width="6.28515625" style="14" customWidth="1"/>
    <col min="10241" max="10241" width="43.42578125" style="14" customWidth="1"/>
    <col min="10242" max="10242" width="22.140625" style="14" customWidth="1"/>
    <col min="10243" max="10243" width="12.85546875" style="14" customWidth="1"/>
    <col min="10244" max="10245" width="11.42578125" style="14" customWidth="1"/>
    <col min="10246" max="10246" width="14.7109375" style="14" customWidth="1"/>
    <col min="10247" max="10495" width="11.42578125" style="14"/>
    <col min="10496" max="10496" width="6.28515625" style="14" customWidth="1"/>
    <col min="10497" max="10497" width="43.42578125" style="14" customWidth="1"/>
    <col min="10498" max="10498" width="22.140625" style="14" customWidth="1"/>
    <col min="10499" max="10499" width="12.85546875" style="14" customWidth="1"/>
    <col min="10500" max="10501" width="11.42578125" style="14" customWidth="1"/>
    <col min="10502" max="10502" width="14.7109375" style="14" customWidth="1"/>
    <col min="10503" max="10751" width="11.42578125" style="14"/>
    <col min="10752" max="10752" width="6.28515625" style="14" customWidth="1"/>
    <col min="10753" max="10753" width="43.42578125" style="14" customWidth="1"/>
    <col min="10754" max="10754" width="22.140625" style="14" customWidth="1"/>
    <col min="10755" max="10755" width="12.85546875" style="14" customWidth="1"/>
    <col min="10756" max="10757" width="11.42578125" style="14" customWidth="1"/>
    <col min="10758" max="10758" width="14.7109375" style="14" customWidth="1"/>
    <col min="10759" max="11007" width="11.42578125" style="14"/>
    <col min="11008" max="11008" width="6.28515625" style="14" customWidth="1"/>
    <col min="11009" max="11009" width="43.42578125" style="14" customWidth="1"/>
    <col min="11010" max="11010" width="22.140625" style="14" customWidth="1"/>
    <col min="11011" max="11011" width="12.85546875" style="14" customWidth="1"/>
    <col min="11012" max="11013" width="11.42578125" style="14" customWidth="1"/>
    <col min="11014" max="11014" width="14.7109375" style="14" customWidth="1"/>
    <col min="11015" max="11263" width="11.42578125" style="14"/>
    <col min="11264" max="11264" width="6.28515625" style="14" customWidth="1"/>
    <col min="11265" max="11265" width="43.42578125" style="14" customWidth="1"/>
    <col min="11266" max="11266" width="22.140625" style="14" customWidth="1"/>
    <col min="11267" max="11267" width="12.85546875" style="14" customWidth="1"/>
    <col min="11268" max="11269" width="11.42578125" style="14" customWidth="1"/>
    <col min="11270" max="11270" width="14.7109375" style="14" customWidth="1"/>
    <col min="11271" max="11519" width="11.42578125" style="14"/>
    <col min="11520" max="11520" width="6.28515625" style="14" customWidth="1"/>
    <col min="11521" max="11521" width="43.42578125" style="14" customWidth="1"/>
    <col min="11522" max="11522" width="22.140625" style="14" customWidth="1"/>
    <col min="11523" max="11523" width="12.85546875" style="14" customWidth="1"/>
    <col min="11524" max="11525" width="11.42578125" style="14" customWidth="1"/>
    <col min="11526" max="11526" width="14.7109375" style="14" customWidth="1"/>
    <col min="11527" max="11775" width="11.42578125" style="14"/>
    <col min="11776" max="11776" width="6.28515625" style="14" customWidth="1"/>
    <col min="11777" max="11777" width="43.42578125" style="14" customWidth="1"/>
    <col min="11778" max="11778" width="22.140625" style="14" customWidth="1"/>
    <col min="11779" max="11779" width="12.85546875" style="14" customWidth="1"/>
    <col min="11780" max="11781" width="11.42578125" style="14" customWidth="1"/>
    <col min="11782" max="11782" width="14.7109375" style="14" customWidth="1"/>
    <col min="11783" max="12031" width="11.42578125" style="14"/>
    <col min="12032" max="12032" width="6.28515625" style="14" customWidth="1"/>
    <col min="12033" max="12033" width="43.42578125" style="14" customWidth="1"/>
    <col min="12034" max="12034" width="22.140625" style="14" customWidth="1"/>
    <col min="12035" max="12035" width="12.85546875" style="14" customWidth="1"/>
    <col min="12036" max="12037" width="11.42578125" style="14" customWidth="1"/>
    <col min="12038" max="12038" width="14.7109375" style="14" customWidth="1"/>
    <col min="12039" max="12287" width="11.42578125" style="14"/>
    <col min="12288" max="12288" width="6.28515625" style="14" customWidth="1"/>
    <col min="12289" max="12289" width="43.42578125" style="14" customWidth="1"/>
    <col min="12290" max="12290" width="22.140625" style="14" customWidth="1"/>
    <col min="12291" max="12291" width="12.85546875" style="14" customWidth="1"/>
    <col min="12292" max="12293" width="11.42578125" style="14" customWidth="1"/>
    <col min="12294" max="12294" width="14.7109375" style="14" customWidth="1"/>
    <col min="12295" max="12543" width="11.42578125" style="14"/>
    <col min="12544" max="12544" width="6.28515625" style="14" customWidth="1"/>
    <col min="12545" max="12545" width="43.42578125" style="14" customWidth="1"/>
    <col min="12546" max="12546" width="22.140625" style="14" customWidth="1"/>
    <col min="12547" max="12547" width="12.85546875" style="14" customWidth="1"/>
    <col min="12548" max="12549" width="11.42578125" style="14" customWidth="1"/>
    <col min="12550" max="12550" width="14.7109375" style="14" customWidth="1"/>
    <col min="12551" max="12799" width="11.42578125" style="14"/>
    <col min="12800" max="12800" width="6.28515625" style="14" customWidth="1"/>
    <col min="12801" max="12801" width="43.42578125" style="14" customWidth="1"/>
    <col min="12802" max="12802" width="22.140625" style="14" customWidth="1"/>
    <col min="12803" max="12803" width="12.85546875" style="14" customWidth="1"/>
    <col min="12804" max="12805" width="11.42578125" style="14" customWidth="1"/>
    <col min="12806" max="12806" width="14.7109375" style="14" customWidth="1"/>
    <col min="12807" max="13055" width="11.42578125" style="14"/>
    <col min="13056" max="13056" width="6.28515625" style="14" customWidth="1"/>
    <col min="13057" max="13057" width="43.42578125" style="14" customWidth="1"/>
    <col min="13058" max="13058" width="22.140625" style="14" customWidth="1"/>
    <col min="13059" max="13059" width="12.85546875" style="14" customWidth="1"/>
    <col min="13060" max="13061" width="11.42578125" style="14" customWidth="1"/>
    <col min="13062" max="13062" width="14.7109375" style="14" customWidth="1"/>
    <col min="13063" max="13311" width="11.42578125" style="14"/>
    <col min="13312" max="13312" width="6.28515625" style="14" customWidth="1"/>
    <col min="13313" max="13313" width="43.42578125" style="14" customWidth="1"/>
    <col min="13314" max="13314" width="22.140625" style="14" customWidth="1"/>
    <col min="13315" max="13315" width="12.85546875" style="14" customWidth="1"/>
    <col min="13316" max="13317" width="11.42578125" style="14" customWidth="1"/>
    <col min="13318" max="13318" width="14.7109375" style="14" customWidth="1"/>
    <col min="13319" max="13567" width="11.42578125" style="14"/>
    <col min="13568" max="13568" width="6.28515625" style="14" customWidth="1"/>
    <col min="13569" max="13569" width="43.42578125" style="14" customWidth="1"/>
    <col min="13570" max="13570" width="22.140625" style="14" customWidth="1"/>
    <col min="13571" max="13571" width="12.85546875" style="14" customWidth="1"/>
    <col min="13572" max="13573" width="11.42578125" style="14" customWidth="1"/>
    <col min="13574" max="13574" width="14.7109375" style="14" customWidth="1"/>
    <col min="13575" max="13823" width="11.42578125" style="14"/>
    <col min="13824" max="13824" width="6.28515625" style="14" customWidth="1"/>
    <col min="13825" max="13825" width="43.42578125" style="14" customWidth="1"/>
    <col min="13826" max="13826" width="22.140625" style="14" customWidth="1"/>
    <col min="13827" max="13827" width="12.85546875" style="14" customWidth="1"/>
    <col min="13828" max="13829" width="11.42578125" style="14" customWidth="1"/>
    <col min="13830" max="13830" width="14.7109375" style="14" customWidth="1"/>
    <col min="13831" max="14079" width="11.42578125" style="14"/>
    <col min="14080" max="14080" width="6.28515625" style="14" customWidth="1"/>
    <col min="14081" max="14081" width="43.42578125" style="14" customWidth="1"/>
    <col min="14082" max="14082" width="22.140625" style="14" customWidth="1"/>
    <col min="14083" max="14083" width="12.85546875" style="14" customWidth="1"/>
    <col min="14084" max="14085" width="11.42578125" style="14" customWidth="1"/>
    <col min="14086" max="14086" width="14.7109375" style="14" customWidth="1"/>
    <col min="14087" max="14335" width="11.42578125" style="14"/>
    <col min="14336" max="14336" width="6.28515625" style="14" customWidth="1"/>
    <col min="14337" max="14337" width="43.42578125" style="14" customWidth="1"/>
    <col min="14338" max="14338" width="22.140625" style="14" customWidth="1"/>
    <col min="14339" max="14339" width="12.85546875" style="14" customWidth="1"/>
    <col min="14340" max="14341" width="11.42578125" style="14" customWidth="1"/>
    <col min="14342" max="14342" width="14.7109375" style="14" customWidth="1"/>
    <col min="14343" max="14591" width="11.42578125" style="14"/>
    <col min="14592" max="14592" width="6.28515625" style="14" customWidth="1"/>
    <col min="14593" max="14593" width="43.42578125" style="14" customWidth="1"/>
    <col min="14594" max="14594" width="22.140625" style="14" customWidth="1"/>
    <col min="14595" max="14595" width="12.85546875" style="14" customWidth="1"/>
    <col min="14596" max="14597" width="11.42578125" style="14" customWidth="1"/>
    <col min="14598" max="14598" width="14.7109375" style="14" customWidth="1"/>
    <col min="14599" max="14847" width="11.42578125" style="14"/>
    <col min="14848" max="14848" width="6.28515625" style="14" customWidth="1"/>
    <col min="14849" max="14849" width="43.42578125" style="14" customWidth="1"/>
    <col min="14850" max="14850" width="22.140625" style="14" customWidth="1"/>
    <col min="14851" max="14851" width="12.85546875" style="14" customWidth="1"/>
    <col min="14852" max="14853" width="11.42578125" style="14" customWidth="1"/>
    <col min="14854" max="14854" width="14.7109375" style="14" customWidth="1"/>
    <col min="14855" max="15103" width="11.42578125" style="14"/>
    <col min="15104" max="15104" width="6.28515625" style="14" customWidth="1"/>
    <col min="15105" max="15105" width="43.42578125" style="14" customWidth="1"/>
    <col min="15106" max="15106" width="22.140625" style="14" customWidth="1"/>
    <col min="15107" max="15107" width="12.85546875" style="14" customWidth="1"/>
    <col min="15108" max="15109" width="11.42578125" style="14" customWidth="1"/>
    <col min="15110" max="15110" width="14.7109375" style="14" customWidth="1"/>
    <col min="15111" max="15359" width="11.42578125" style="14"/>
    <col min="15360" max="15360" width="6.28515625" style="14" customWidth="1"/>
    <col min="15361" max="15361" width="43.42578125" style="14" customWidth="1"/>
    <col min="15362" max="15362" width="22.140625" style="14" customWidth="1"/>
    <col min="15363" max="15363" width="12.85546875" style="14" customWidth="1"/>
    <col min="15364" max="15365" width="11.42578125" style="14" customWidth="1"/>
    <col min="15366" max="15366" width="14.7109375" style="14" customWidth="1"/>
    <col min="15367" max="15615" width="11.42578125" style="14"/>
    <col min="15616" max="15616" width="6.28515625" style="14" customWidth="1"/>
    <col min="15617" max="15617" width="43.42578125" style="14" customWidth="1"/>
    <col min="15618" max="15618" width="22.140625" style="14" customWidth="1"/>
    <col min="15619" max="15619" width="12.85546875" style="14" customWidth="1"/>
    <col min="15620" max="15621" width="11.42578125" style="14" customWidth="1"/>
    <col min="15622" max="15622" width="14.7109375" style="14" customWidth="1"/>
    <col min="15623" max="15871" width="11.42578125" style="14"/>
    <col min="15872" max="15872" width="6.28515625" style="14" customWidth="1"/>
    <col min="15873" max="15873" width="43.42578125" style="14" customWidth="1"/>
    <col min="15874" max="15874" width="22.140625" style="14" customWidth="1"/>
    <col min="15875" max="15875" width="12.85546875" style="14" customWidth="1"/>
    <col min="15876" max="15877" width="11.42578125" style="14" customWidth="1"/>
    <col min="15878" max="15878" width="14.7109375" style="14" customWidth="1"/>
    <col min="15879" max="16127" width="11.42578125" style="14"/>
    <col min="16128" max="16128" width="6.28515625" style="14" customWidth="1"/>
    <col min="16129" max="16129" width="43.42578125" style="14" customWidth="1"/>
    <col min="16130" max="16130" width="22.140625" style="14" customWidth="1"/>
    <col min="16131" max="16131" width="12.85546875" style="14" customWidth="1"/>
    <col min="16132" max="16133" width="11.42578125" style="14" customWidth="1"/>
    <col min="16134" max="16134" width="14.7109375" style="14" customWidth="1"/>
    <col min="16135" max="16384" width="11.42578125" style="14"/>
  </cols>
  <sheetData>
    <row r="2" spans="1:7" ht="33" x14ac:dyDescent="0.45">
      <c r="A2" s="33" t="s">
        <v>218</v>
      </c>
      <c r="B2" s="33"/>
      <c r="C2" s="33"/>
      <c r="D2" s="33"/>
      <c r="E2" s="33"/>
      <c r="F2" s="33"/>
      <c r="G2" s="33"/>
    </row>
    <row r="3" spans="1:7" customFormat="1" ht="24" x14ac:dyDescent="0.25">
      <c r="A3" s="29">
        <v>42506</v>
      </c>
      <c r="B3" s="30" t="s">
        <v>1</v>
      </c>
      <c r="C3" s="31" t="s">
        <v>2</v>
      </c>
      <c r="D3" s="32">
        <v>0.2</v>
      </c>
      <c r="E3" s="31" t="s">
        <v>365</v>
      </c>
      <c r="F3" s="23" t="s">
        <v>9</v>
      </c>
      <c r="G3" s="23" t="s">
        <v>114</v>
      </c>
    </row>
    <row r="4" spans="1:7" customFormat="1" ht="15" x14ac:dyDescent="0.25">
      <c r="A4" s="22" t="s">
        <v>113</v>
      </c>
      <c r="B4" s="22"/>
      <c r="C4" s="9"/>
      <c r="D4" s="10"/>
      <c r="E4" s="10"/>
      <c r="F4" s="23"/>
      <c r="G4" s="23"/>
    </row>
    <row r="5" spans="1:7" s="20" customFormat="1" x14ac:dyDescent="0.2">
      <c r="A5" s="19" t="s">
        <v>219</v>
      </c>
      <c r="B5" s="19"/>
      <c r="C5" s="19">
        <v>2.9</v>
      </c>
      <c r="D5" s="19">
        <f>2.9*20/100</f>
        <v>0.57999999999999996</v>
      </c>
      <c r="E5" s="19">
        <f>D5+C5</f>
        <v>3.48</v>
      </c>
    </row>
    <row r="6" spans="1:7" s="20" customFormat="1" ht="17.25" customHeight="1" x14ac:dyDescent="0.2">
      <c r="A6" s="19" t="s">
        <v>220</v>
      </c>
      <c r="B6" s="19"/>
      <c r="C6" s="19"/>
      <c r="D6" s="19"/>
      <c r="E6" s="19">
        <v>3</v>
      </c>
    </row>
    <row r="7" spans="1:7" ht="15" customHeight="1" x14ac:dyDescent="0.2">
      <c r="A7" s="17" t="s">
        <v>222</v>
      </c>
      <c r="B7" s="17"/>
      <c r="C7" s="17">
        <v>5.47</v>
      </c>
      <c r="D7" s="17">
        <f>C7*20/100</f>
        <v>1.0939999999999999</v>
      </c>
      <c r="E7" s="17">
        <f>D7+C7</f>
        <v>6.5640000000000001</v>
      </c>
    </row>
    <row r="8" spans="1:7" ht="14.25" customHeight="1" x14ac:dyDescent="0.2">
      <c r="A8" s="16" t="s">
        <v>223</v>
      </c>
      <c r="B8" s="17"/>
      <c r="C8" s="17"/>
      <c r="D8" s="17"/>
      <c r="E8" s="17">
        <v>47</v>
      </c>
    </row>
    <row r="9" spans="1:7" ht="14.25" customHeight="1" x14ac:dyDescent="0.2">
      <c r="A9" s="17" t="s">
        <v>224</v>
      </c>
      <c r="B9" s="17"/>
      <c r="C9" s="17"/>
      <c r="D9" s="17"/>
      <c r="E9" s="17">
        <v>4</v>
      </c>
    </row>
    <row r="11" spans="1:7" x14ac:dyDescent="0.2">
      <c r="A11" s="16" t="s">
        <v>226</v>
      </c>
      <c r="B11" s="17"/>
      <c r="C11" s="17"/>
      <c r="D11" s="17"/>
      <c r="E11" s="17">
        <v>54</v>
      </c>
    </row>
    <row r="12" spans="1:7" x14ac:dyDescent="0.2">
      <c r="A12" s="16" t="s">
        <v>227</v>
      </c>
      <c r="B12" s="17"/>
      <c r="C12" s="17">
        <v>108.9</v>
      </c>
      <c r="D12" s="17">
        <f>C12*20/100</f>
        <v>21.78</v>
      </c>
      <c r="E12" s="17">
        <f t="shared" ref="E12:E63" si="0">C12+D12</f>
        <v>130.68</v>
      </c>
    </row>
    <row r="13" spans="1:7" x14ac:dyDescent="0.2">
      <c r="A13" s="17" t="s">
        <v>228</v>
      </c>
      <c r="B13" s="17"/>
      <c r="C13" s="17">
        <v>22.99</v>
      </c>
      <c r="D13" s="17">
        <f>C13*20/100</f>
        <v>4.5979999999999999</v>
      </c>
      <c r="E13" s="17">
        <f t="shared" si="0"/>
        <v>27.587999999999997</v>
      </c>
    </row>
    <row r="14" spans="1:7" x14ac:dyDescent="0.2">
      <c r="A14" s="17" t="s">
        <v>229</v>
      </c>
      <c r="B14" s="17"/>
      <c r="C14" s="17">
        <v>4.1749999999999998</v>
      </c>
      <c r="D14" s="17">
        <f>C14*20/100</f>
        <v>0.83499999999999996</v>
      </c>
      <c r="E14" s="17">
        <f t="shared" si="0"/>
        <v>5.01</v>
      </c>
    </row>
    <row r="15" spans="1:7" x14ac:dyDescent="0.2">
      <c r="A15" s="17" t="s">
        <v>231</v>
      </c>
      <c r="B15" s="17"/>
      <c r="C15" s="17">
        <v>22.99</v>
      </c>
      <c r="D15" s="17">
        <f>25.806*20/100</f>
        <v>5.1612</v>
      </c>
      <c r="E15" s="17">
        <f t="shared" si="0"/>
        <v>28.151199999999999</v>
      </c>
    </row>
    <row r="16" spans="1:7" x14ac:dyDescent="0.2">
      <c r="A16" s="17" t="s">
        <v>232</v>
      </c>
      <c r="B16" s="17"/>
      <c r="C16" s="17">
        <v>14.67</v>
      </c>
      <c r="D16" s="17">
        <f>C16*20/100</f>
        <v>2.9339999999999997</v>
      </c>
      <c r="E16" s="17">
        <f t="shared" si="0"/>
        <v>17.603999999999999</v>
      </c>
    </row>
    <row r="17" spans="1:5" x14ac:dyDescent="0.2">
      <c r="A17" s="17" t="s">
        <v>234</v>
      </c>
      <c r="B17" s="17"/>
      <c r="C17" s="17"/>
      <c r="D17" s="17"/>
      <c r="E17" s="17">
        <v>98</v>
      </c>
    </row>
    <row r="18" spans="1:5" x14ac:dyDescent="0.2">
      <c r="A18" s="17" t="s">
        <v>238</v>
      </c>
      <c r="B18" s="17"/>
      <c r="C18" s="17">
        <v>4.6459999999999999</v>
      </c>
      <c r="D18" s="17">
        <f>C18*20/100</f>
        <v>0.92920000000000003</v>
      </c>
      <c r="E18" s="17">
        <f>C18+D18</f>
        <v>5.5751999999999997</v>
      </c>
    </row>
    <row r="19" spans="1:5" x14ac:dyDescent="0.2">
      <c r="A19" s="17" t="s">
        <v>240</v>
      </c>
      <c r="B19" s="17"/>
      <c r="C19" s="17"/>
      <c r="D19" s="17"/>
      <c r="E19" s="17">
        <v>24</v>
      </c>
    </row>
    <row r="20" spans="1:5" x14ac:dyDescent="0.2">
      <c r="A20" s="17" t="s">
        <v>242</v>
      </c>
      <c r="B20" s="17"/>
      <c r="C20" s="17"/>
      <c r="D20" s="17"/>
      <c r="E20" s="17">
        <v>47.1</v>
      </c>
    </row>
    <row r="21" spans="1:5" x14ac:dyDescent="0.2">
      <c r="A21" s="17" t="s">
        <v>243</v>
      </c>
      <c r="B21" s="17"/>
      <c r="C21" s="17">
        <v>263.77999999999997</v>
      </c>
      <c r="D21" s="17">
        <f>C21*20/100</f>
        <v>52.755999999999993</v>
      </c>
      <c r="E21" s="17">
        <f>C21+D21</f>
        <v>316.53599999999994</v>
      </c>
    </row>
    <row r="22" spans="1:5" x14ac:dyDescent="0.2">
      <c r="A22" s="17" t="s">
        <v>244</v>
      </c>
      <c r="B22" s="17"/>
      <c r="C22" s="17">
        <v>193.6</v>
      </c>
      <c r="D22" s="17">
        <f>C22*20/100</f>
        <v>38.72</v>
      </c>
      <c r="E22" s="17">
        <f t="shared" si="0"/>
        <v>232.32</v>
      </c>
    </row>
    <row r="23" spans="1:5" x14ac:dyDescent="0.2">
      <c r="A23" s="17" t="s">
        <v>245</v>
      </c>
      <c r="B23" s="17"/>
      <c r="C23" s="17"/>
      <c r="D23" s="17"/>
      <c r="E23" s="17">
        <v>27.7</v>
      </c>
    </row>
    <row r="24" spans="1:5" x14ac:dyDescent="0.2">
      <c r="A24" s="17" t="s">
        <v>246</v>
      </c>
      <c r="B24" s="17"/>
      <c r="C24" s="17"/>
      <c r="D24" s="17"/>
      <c r="E24" s="17">
        <v>439</v>
      </c>
    </row>
    <row r="25" spans="1:5" x14ac:dyDescent="0.2">
      <c r="A25" s="16" t="s">
        <v>247</v>
      </c>
      <c r="B25" s="17"/>
      <c r="C25" s="17">
        <v>338.8</v>
      </c>
      <c r="D25" s="17">
        <f>C25*20/100</f>
        <v>67.760000000000005</v>
      </c>
      <c r="E25" s="17">
        <f>C25+D25</f>
        <v>406.56</v>
      </c>
    </row>
    <row r="26" spans="1:5" x14ac:dyDescent="0.2">
      <c r="A26" s="17" t="s">
        <v>248</v>
      </c>
      <c r="B26" s="17"/>
      <c r="C26" s="17"/>
      <c r="D26" s="17"/>
      <c r="E26" s="17">
        <v>162.05000000000001</v>
      </c>
    </row>
    <row r="27" spans="1:5" x14ac:dyDescent="0.2">
      <c r="A27" s="17" t="s">
        <v>249</v>
      </c>
      <c r="B27" s="17"/>
      <c r="C27" s="17">
        <v>211.75</v>
      </c>
      <c r="D27" s="17">
        <f>C27*20/100</f>
        <v>42.35</v>
      </c>
      <c r="E27" s="17">
        <f t="shared" si="0"/>
        <v>254.1</v>
      </c>
    </row>
    <row r="28" spans="1:5" x14ac:dyDescent="0.2">
      <c r="A28" s="16" t="s">
        <v>250</v>
      </c>
      <c r="B28" s="17"/>
      <c r="C28" s="17">
        <v>217.8</v>
      </c>
      <c r="D28" s="17">
        <f>C28*20/100</f>
        <v>43.56</v>
      </c>
      <c r="E28" s="17">
        <f>C28+D28</f>
        <v>261.36</v>
      </c>
    </row>
    <row r="29" spans="1:5" x14ac:dyDescent="0.2">
      <c r="A29" s="17" t="s">
        <v>251</v>
      </c>
      <c r="B29" s="17"/>
      <c r="C29" s="17">
        <v>0.93400000000000005</v>
      </c>
      <c r="D29" s="17">
        <f>C29*20/100</f>
        <v>0.18679999999999999</v>
      </c>
      <c r="E29" s="17">
        <f t="shared" si="0"/>
        <v>1.1208</v>
      </c>
    </row>
    <row r="30" spans="1:5" x14ac:dyDescent="0.2">
      <c r="A30" s="17" t="s">
        <v>252</v>
      </c>
      <c r="B30" s="17"/>
      <c r="C30" s="17">
        <v>266.2</v>
      </c>
      <c r="D30" s="17">
        <f>C30*20/100</f>
        <v>53.24</v>
      </c>
      <c r="E30" s="17">
        <f>C30+D30</f>
        <v>319.44</v>
      </c>
    </row>
    <row r="31" spans="1:5" x14ac:dyDescent="0.2">
      <c r="A31" s="17" t="s">
        <v>253</v>
      </c>
      <c r="B31" s="17"/>
      <c r="C31" s="17"/>
      <c r="D31" s="17"/>
      <c r="E31" s="17">
        <v>12</v>
      </c>
    </row>
    <row r="32" spans="1:5" x14ac:dyDescent="0.2">
      <c r="A32" s="17" t="s">
        <v>254</v>
      </c>
      <c r="B32" s="17"/>
      <c r="C32" s="17">
        <v>13.068</v>
      </c>
      <c r="D32" s="17">
        <f>C32*20/100</f>
        <v>2.6135999999999999</v>
      </c>
      <c r="E32" s="17">
        <f t="shared" si="0"/>
        <v>15.6816</v>
      </c>
    </row>
    <row r="33" spans="1:5" x14ac:dyDescent="0.2">
      <c r="A33" s="17" t="s">
        <v>255</v>
      </c>
      <c r="B33" s="17"/>
      <c r="C33" s="17">
        <v>266.2</v>
      </c>
      <c r="D33" s="17">
        <f>C33*20/100</f>
        <v>53.24</v>
      </c>
      <c r="E33" s="17">
        <v>400.7</v>
      </c>
    </row>
    <row r="34" spans="1:5" x14ac:dyDescent="0.2">
      <c r="A34" s="17" t="s">
        <v>256</v>
      </c>
      <c r="B34" s="17"/>
      <c r="C34" s="17">
        <v>27.83</v>
      </c>
      <c r="D34" s="17">
        <f>C34*20/100</f>
        <v>5.5659999999999989</v>
      </c>
      <c r="E34" s="17">
        <f t="shared" si="0"/>
        <v>33.396000000000001</v>
      </c>
    </row>
    <row r="35" spans="1:5" x14ac:dyDescent="0.2">
      <c r="A35" s="17" t="s">
        <v>257</v>
      </c>
      <c r="B35" s="17"/>
      <c r="C35" s="17"/>
      <c r="D35" s="17"/>
      <c r="E35" s="17">
        <v>24.4</v>
      </c>
    </row>
    <row r="36" spans="1:5" x14ac:dyDescent="0.2">
      <c r="A36" s="17" t="s">
        <v>258</v>
      </c>
      <c r="B36" s="17"/>
      <c r="C36" s="17">
        <v>14.29</v>
      </c>
      <c r="D36" s="17">
        <f>C36*20/100</f>
        <v>2.8579999999999997</v>
      </c>
      <c r="E36" s="17">
        <f>C36+D36</f>
        <v>17.148</v>
      </c>
    </row>
    <row r="37" spans="1:5" x14ac:dyDescent="0.2">
      <c r="A37" s="16" t="s">
        <v>259</v>
      </c>
      <c r="B37" s="17"/>
      <c r="C37" s="17">
        <v>423.5</v>
      </c>
      <c r="D37" s="17">
        <f>C37*20/100</f>
        <v>84.7</v>
      </c>
      <c r="E37" s="17">
        <f t="shared" si="0"/>
        <v>508.2</v>
      </c>
    </row>
    <row r="38" spans="1:5" x14ac:dyDescent="0.2">
      <c r="A38" s="17" t="s">
        <v>260</v>
      </c>
      <c r="B38" s="17"/>
      <c r="C38" s="17"/>
      <c r="D38" s="17"/>
      <c r="E38" s="17">
        <v>4000</v>
      </c>
    </row>
    <row r="39" spans="1:5" x14ac:dyDescent="0.2">
      <c r="A39" s="17" t="s">
        <v>261</v>
      </c>
      <c r="B39" s="17"/>
      <c r="C39" s="17">
        <v>10.007999999999999</v>
      </c>
      <c r="D39" s="17">
        <f>C39*20/100</f>
        <v>2.0015999999999998</v>
      </c>
      <c r="E39" s="17">
        <f t="shared" si="0"/>
        <v>12.009599999999999</v>
      </c>
    </row>
    <row r="40" spans="1:5" x14ac:dyDescent="0.2">
      <c r="A40" s="17" t="s">
        <v>262</v>
      </c>
      <c r="B40" s="17"/>
      <c r="C40" s="17">
        <v>2.7360000000000002</v>
      </c>
      <c r="D40" s="17">
        <f>C40*20/100</f>
        <v>0.54720000000000002</v>
      </c>
      <c r="E40" s="17">
        <f t="shared" si="0"/>
        <v>3.2832000000000003</v>
      </c>
    </row>
    <row r="41" spans="1:5" x14ac:dyDescent="0.2">
      <c r="A41" s="17" t="s">
        <v>263</v>
      </c>
      <c r="B41" s="17"/>
      <c r="C41" s="17"/>
      <c r="D41" s="17"/>
      <c r="E41" s="17">
        <v>323.7</v>
      </c>
    </row>
    <row r="42" spans="1:5" x14ac:dyDescent="0.2">
      <c r="A42" s="17" t="s">
        <v>264</v>
      </c>
      <c r="B42" s="17"/>
      <c r="C42" s="17">
        <v>181.5</v>
      </c>
      <c r="D42" s="17">
        <f>C42*20/100</f>
        <v>36.299999999999997</v>
      </c>
      <c r="E42" s="17">
        <f t="shared" si="0"/>
        <v>217.8</v>
      </c>
    </row>
    <row r="43" spans="1:5" x14ac:dyDescent="0.2">
      <c r="A43" s="17" t="s">
        <v>265</v>
      </c>
      <c r="B43" s="17"/>
      <c r="C43" s="17">
        <v>181.5</v>
      </c>
      <c r="D43" s="17">
        <f>C43*20/100</f>
        <v>36.299999999999997</v>
      </c>
      <c r="E43" s="17">
        <f t="shared" si="0"/>
        <v>217.8</v>
      </c>
    </row>
    <row r="44" spans="1:5" x14ac:dyDescent="0.2">
      <c r="A44" s="17" t="s">
        <v>266</v>
      </c>
      <c r="B44" s="17"/>
      <c r="C44" s="17">
        <v>272.25</v>
      </c>
      <c r="D44" s="17">
        <f>C44*20/100</f>
        <v>54.45</v>
      </c>
      <c r="E44" s="17">
        <f t="shared" si="0"/>
        <v>326.7</v>
      </c>
    </row>
    <row r="45" spans="1:5" x14ac:dyDescent="0.2">
      <c r="A45" s="17" t="s">
        <v>267</v>
      </c>
      <c r="B45" s="17"/>
      <c r="C45" s="17">
        <v>272.25</v>
      </c>
      <c r="D45" s="17">
        <f>C45*20/100</f>
        <v>54.45</v>
      </c>
      <c r="E45" s="17">
        <f t="shared" si="0"/>
        <v>326.7</v>
      </c>
    </row>
    <row r="46" spans="1:5" x14ac:dyDescent="0.2">
      <c r="A46" s="17" t="s">
        <v>268</v>
      </c>
      <c r="B46" s="17"/>
      <c r="C46" s="17"/>
      <c r="D46" s="17"/>
      <c r="E46" s="17">
        <v>99</v>
      </c>
    </row>
    <row r="47" spans="1:5" x14ac:dyDescent="0.2">
      <c r="A47" s="17" t="s">
        <v>269</v>
      </c>
      <c r="B47" s="17"/>
      <c r="C47" s="17"/>
      <c r="D47" s="17"/>
      <c r="E47" s="17">
        <v>365.4</v>
      </c>
    </row>
    <row r="48" spans="1:5" x14ac:dyDescent="0.2">
      <c r="A48" s="17" t="s">
        <v>270</v>
      </c>
      <c r="B48" s="17"/>
      <c r="C48" s="17">
        <v>146.047</v>
      </c>
      <c r="D48" s="17">
        <f>C48*20/100</f>
        <v>29.209400000000002</v>
      </c>
      <c r="E48" s="17">
        <f t="shared" si="0"/>
        <v>175.25639999999999</v>
      </c>
    </row>
    <row r="49" spans="1:5" x14ac:dyDescent="0.2">
      <c r="A49" s="17" t="s">
        <v>271</v>
      </c>
      <c r="B49" s="17"/>
      <c r="C49" s="17">
        <v>113.74</v>
      </c>
      <c r="D49" s="17">
        <f>C49*20/100</f>
        <v>22.747999999999998</v>
      </c>
      <c r="E49" s="17">
        <f t="shared" si="0"/>
        <v>136.488</v>
      </c>
    </row>
    <row r="50" spans="1:5" x14ac:dyDescent="0.2">
      <c r="A50" s="16" t="s">
        <v>272</v>
      </c>
      <c r="B50" s="17"/>
      <c r="C50" s="17">
        <v>919.6</v>
      </c>
      <c r="D50" s="17">
        <f>C50*20/100</f>
        <v>183.92</v>
      </c>
      <c r="E50" s="17">
        <f t="shared" si="0"/>
        <v>1103.52</v>
      </c>
    </row>
    <row r="51" spans="1:5" x14ac:dyDescent="0.2">
      <c r="A51" s="16" t="s">
        <v>273</v>
      </c>
      <c r="B51" s="17"/>
      <c r="C51" s="17"/>
      <c r="D51" s="17"/>
      <c r="E51" s="17">
        <v>23</v>
      </c>
    </row>
    <row r="52" spans="1:5" x14ac:dyDescent="0.2">
      <c r="A52" s="16" t="s">
        <v>274</v>
      </c>
      <c r="B52" s="17"/>
      <c r="C52" s="17">
        <v>21.175000000000001</v>
      </c>
      <c r="D52" s="17">
        <f>C52*20/100</f>
        <v>4.2350000000000003</v>
      </c>
      <c r="E52" s="17">
        <f t="shared" si="0"/>
        <v>25.41</v>
      </c>
    </row>
    <row r="53" spans="1:5" x14ac:dyDescent="0.2">
      <c r="A53" s="17" t="s">
        <v>275</v>
      </c>
      <c r="B53" s="17"/>
      <c r="C53" s="17"/>
      <c r="D53" s="17"/>
      <c r="E53" s="17">
        <v>120</v>
      </c>
    </row>
    <row r="54" spans="1:5" x14ac:dyDescent="0.2">
      <c r="A54" s="17" t="s">
        <v>276</v>
      </c>
      <c r="B54" s="17"/>
      <c r="C54" s="17">
        <v>4.51</v>
      </c>
      <c r="D54" s="17">
        <f>C54*20/100</f>
        <v>0.90199999999999991</v>
      </c>
      <c r="E54" s="17">
        <f>C54+D54</f>
        <v>5.4119999999999999</v>
      </c>
    </row>
    <row r="55" spans="1:5" x14ac:dyDescent="0.2">
      <c r="A55" s="17" t="s">
        <v>277</v>
      </c>
      <c r="B55" s="17"/>
      <c r="C55" s="17">
        <v>726</v>
      </c>
      <c r="D55" s="17">
        <f>726*20/100</f>
        <v>145.19999999999999</v>
      </c>
      <c r="E55" s="17">
        <f t="shared" si="0"/>
        <v>871.2</v>
      </c>
    </row>
    <row r="56" spans="1:5" x14ac:dyDescent="0.2">
      <c r="A56" s="17" t="s">
        <v>278</v>
      </c>
      <c r="B56" s="17"/>
      <c r="C56" s="17">
        <v>2.4769999999999999</v>
      </c>
      <c r="D56" s="17">
        <f>C56*20/100</f>
        <v>0.49540000000000001</v>
      </c>
      <c r="E56" s="17">
        <f t="shared" si="0"/>
        <v>2.9723999999999999</v>
      </c>
    </row>
    <row r="57" spans="1:5" x14ac:dyDescent="0.2">
      <c r="A57" s="17" t="s">
        <v>279</v>
      </c>
      <c r="B57" s="17"/>
      <c r="C57" s="17">
        <v>39.93</v>
      </c>
      <c r="D57" s="17">
        <f>C57*20/100</f>
        <v>7.9860000000000007</v>
      </c>
      <c r="E57" s="17">
        <f t="shared" si="0"/>
        <v>47.915999999999997</v>
      </c>
    </row>
    <row r="58" spans="1:5" x14ac:dyDescent="0.2">
      <c r="A58" s="17" t="s">
        <v>280</v>
      </c>
      <c r="B58" s="17"/>
      <c r="C58" s="17">
        <v>10.526999999999999</v>
      </c>
      <c r="D58" s="17">
        <f>C58*20/100</f>
        <v>2.1053999999999999</v>
      </c>
      <c r="E58" s="17">
        <f t="shared" si="0"/>
        <v>12.632399999999999</v>
      </c>
    </row>
    <row r="59" spans="1:5" x14ac:dyDescent="0.2">
      <c r="A59" s="17" t="s">
        <v>281</v>
      </c>
      <c r="B59" s="17"/>
      <c r="C59" s="17"/>
      <c r="D59" s="17"/>
      <c r="E59" s="17">
        <v>65.34</v>
      </c>
    </row>
    <row r="60" spans="1:5" x14ac:dyDescent="0.2">
      <c r="A60" s="17" t="s">
        <v>282</v>
      </c>
      <c r="B60" s="17"/>
      <c r="C60" s="17">
        <v>39.93</v>
      </c>
      <c r="D60" s="17">
        <f>C60*20/100</f>
        <v>7.9860000000000007</v>
      </c>
      <c r="E60" s="17">
        <f t="shared" si="0"/>
        <v>47.915999999999997</v>
      </c>
    </row>
    <row r="61" spans="1:5" x14ac:dyDescent="0.2">
      <c r="A61" s="16" t="s">
        <v>283</v>
      </c>
      <c r="B61" s="17"/>
      <c r="C61" s="17"/>
      <c r="D61" s="17"/>
      <c r="E61" s="17">
        <v>845</v>
      </c>
    </row>
    <row r="62" spans="1:5" x14ac:dyDescent="0.2">
      <c r="A62" s="17" t="s">
        <v>284</v>
      </c>
      <c r="B62" s="17"/>
      <c r="C62" s="17"/>
      <c r="D62" s="17"/>
      <c r="E62" s="17">
        <v>300</v>
      </c>
    </row>
    <row r="63" spans="1:5" x14ac:dyDescent="0.2">
      <c r="A63" s="17" t="s">
        <v>285</v>
      </c>
      <c r="B63" s="17"/>
      <c r="C63" s="17">
        <v>24.2</v>
      </c>
      <c r="D63" s="17">
        <f>C63*20/100</f>
        <v>4.84</v>
      </c>
      <c r="E63" s="17">
        <f t="shared" si="0"/>
        <v>29.04</v>
      </c>
    </row>
    <row r="64" spans="1:5" x14ac:dyDescent="0.2">
      <c r="A64" s="17" t="s">
        <v>286</v>
      </c>
      <c r="B64" s="17"/>
      <c r="C64" s="17"/>
      <c r="D64" s="17"/>
      <c r="E64" s="17">
        <v>660</v>
      </c>
    </row>
    <row r="65" spans="1:5" x14ac:dyDescent="0.2">
      <c r="A65" s="17" t="s">
        <v>287</v>
      </c>
      <c r="B65" s="17"/>
      <c r="C65" s="17">
        <v>9.68</v>
      </c>
      <c r="D65" s="17">
        <f>C65*20/100</f>
        <v>1.9359999999999999</v>
      </c>
      <c r="E65" s="17">
        <f>C65+D65</f>
        <v>11.616</v>
      </c>
    </row>
    <row r="66" spans="1:5" x14ac:dyDescent="0.2">
      <c r="A66" s="16" t="s">
        <v>288</v>
      </c>
      <c r="B66" s="17"/>
      <c r="C66" s="17"/>
      <c r="D66" s="17"/>
      <c r="E66" s="17">
        <v>180</v>
      </c>
    </row>
    <row r="67" spans="1:5" x14ac:dyDescent="0.2">
      <c r="A67" s="16" t="s">
        <v>289</v>
      </c>
      <c r="B67" s="17"/>
      <c r="C67" s="17"/>
      <c r="D67" s="17"/>
      <c r="E67" s="17">
        <v>5</v>
      </c>
    </row>
    <row r="68" spans="1:5" x14ac:dyDescent="0.2">
      <c r="A68" s="16" t="s">
        <v>290</v>
      </c>
      <c r="B68" s="17"/>
      <c r="C68" s="17"/>
      <c r="D68" s="17"/>
      <c r="E68" s="17">
        <v>19</v>
      </c>
    </row>
    <row r="69" spans="1:5" x14ac:dyDescent="0.2">
      <c r="A69" s="17" t="s">
        <v>291</v>
      </c>
      <c r="B69" s="17"/>
      <c r="C69" s="17"/>
      <c r="D69" s="17"/>
      <c r="E69" s="17">
        <v>42.1</v>
      </c>
    </row>
    <row r="70" spans="1:5" x14ac:dyDescent="0.2">
      <c r="A70" s="17" t="s">
        <v>292</v>
      </c>
      <c r="B70" s="17"/>
      <c r="C70" s="17"/>
      <c r="D70" s="17"/>
      <c r="E70" s="17">
        <v>1597</v>
      </c>
    </row>
    <row r="71" spans="1:5" x14ac:dyDescent="0.2">
      <c r="A71" s="17" t="s">
        <v>293</v>
      </c>
      <c r="B71" s="17"/>
      <c r="C71" s="17">
        <v>166.98</v>
      </c>
      <c r="D71" s="17">
        <f>C71*20/100</f>
        <v>33.396000000000001</v>
      </c>
      <c r="E71" s="17">
        <f>C71+D71</f>
        <v>200.37599999999998</v>
      </c>
    </row>
    <row r="72" spans="1:5" x14ac:dyDescent="0.2">
      <c r="A72" s="17" t="s">
        <v>294</v>
      </c>
      <c r="B72" s="17"/>
      <c r="C72" s="17"/>
      <c r="D72" s="17"/>
      <c r="E72" s="17">
        <v>54</v>
      </c>
    </row>
    <row r="73" spans="1:5" x14ac:dyDescent="0.2">
      <c r="A73" s="17" t="s">
        <v>295</v>
      </c>
      <c r="B73" s="17"/>
      <c r="C73" s="17"/>
      <c r="D73" s="17"/>
      <c r="E73" s="17">
        <v>300</v>
      </c>
    </row>
    <row r="74" spans="1:5" x14ac:dyDescent="0.2">
      <c r="A74" s="17" t="s">
        <v>296</v>
      </c>
      <c r="B74" s="17"/>
      <c r="C74" s="17">
        <v>72.599999999999994</v>
      </c>
      <c r="D74" s="17">
        <f>C74*20/100</f>
        <v>14.52</v>
      </c>
      <c r="E74" s="17">
        <f>C74+D74</f>
        <v>87.11999999999999</v>
      </c>
    </row>
    <row r="75" spans="1:5" x14ac:dyDescent="0.2">
      <c r="A75" s="17" t="s">
        <v>297</v>
      </c>
      <c r="B75" s="17"/>
      <c r="C75" s="17">
        <v>429.55</v>
      </c>
      <c r="D75" s="17">
        <f>C75*20/100</f>
        <v>85.91</v>
      </c>
      <c r="E75" s="17">
        <f>C75+D75</f>
        <v>515.46</v>
      </c>
    </row>
    <row r="76" spans="1:5" x14ac:dyDescent="0.2">
      <c r="A76" s="17" t="s">
        <v>298</v>
      </c>
      <c r="B76" s="17"/>
      <c r="C76" s="17"/>
      <c r="D76" s="17"/>
      <c r="E76" s="17">
        <v>406.56</v>
      </c>
    </row>
    <row r="77" spans="1:5" x14ac:dyDescent="0.2">
      <c r="A77" s="17" t="s">
        <v>299</v>
      </c>
      <c r="B77" s="17"/>
      <c r="C77" s="17"/>
      <c r="D77" s="17"/>
      <c r="E77" s="17">
        <v>428</v>
      </c>
    </row>
    <row r="78" spans="1:5" x14ac:dyDescent="0.2">
      <c r="A78" s="17" t="s">
        <v>300</v>
      </c>
      <c r="B78" s="17"/>
      <c r="C78" s="17">
        <v>4.2300000000000004</v>
      </c>
      <c r="D78" s="17">
        <f t="shared" ref="D78:D86" si="1">C78*20/100</f>
        <v>0.84600000000000009</v>
      </c>
      <c r="E78" s="17">
        <f t="shared" ref="E78:E83" si="2">C78+D78</f>
        <v>5.0760000000000005</v>
      </c>
    </row>
    <row r="79" spans="1:5" x14ac:dyDescent="0.2">
      <c r="A79" s="16" t="s">
        <v>301</v>
      </c>
      <c r="B79" s="17"/>
      <c r="C79" s="17">
        <v>1813.548</v>
      </c>
      <c r="D79" s="17">
        <f t="shared" si="1"/>
        <v>362.70959999999997</v>
      </c>
      <c r="E79" s="17">
        <f t="shared" si="2"/>
        <v>2176.2575999999999</v>
      </c>
    </row>
    <row r="80" spans="1:5" x14ac:dyDescent="0.2">
      <c r="A80" s="17" t="s">
        <v>302</v>
      </c>
      <c r="B80" s="17"/>
      <c r="C80" s="17">
        <v>7.72</v>
      </c>
      <c r="D80" s="17">
        <f t="shared" si="1"/>
        <v>1.544</v>
      </c>
      <c r="E80" s="17">
        <f t="shared" si="2"/>
        <v>9.2639999999999993</v>
      </c>
    </row>
    <row r="81" spans="1:5" x14ac:dyDescent="0.2">
      <c r="A81" s="17" t="s">
        <v>303</v>
      </c>
      <c r="B81" s="17"/>
      <c r="C81" s="17">
        <v>4.1399999999999997</v>
      </c>
      <c r="D81" s="17">
        <f t="shared" si="1"/>
        <v>0.82799999999999996</v>
      </c>
      <c r="E81" s="17">
        <f t="shared" si="2"/>
        <v>4.968</v>
      </c>
    </row>
    <row r="82" spans="1:5" x14ac:dyDescent="0.2">
      <c r="A82" s="17" t="s">
        <v>304</v>
      </c>
      <c r="B82" s="17"/>
      <c r="C82" s="17">
        <v>3.93</v>
      </c>
      <c r="D82" s="17">
        <f t="shared" si="1"/>
        <v>0.78600000000000003</v>
      </c>
      <c r="E82" s="17">
        <f t="shared" si="2"/>
        <v>4.7160000000000002</v>
      </c>
    </row>
    <row r="83" spans="1:5" x14ac:dyDescent="0.2">
      <c r="A83" s="17" t="s">
        <v>305</v>
      </c>
      <c r="B83" s="17"/>
      <c r="C83" s="17">
        <v>25.41</v>
      </c>
      <c r="D83" s="17">
        <f t="shared" si="1"/>
        <v>5.0819999999999999</v>
      </c>
      <c r="E83" s="17">
        <f t="shared" si="2"/>
        <v>30.492000000000001</v>
      </c>
    </row>
    <row r="84" spans="1:5" x14ac:dyDescent="0.2">
      <c r="A84" s="17" t="s">
        <v>306</v>
      </c>
      <c r="B84" s="17"/>
      <c r="C84" s="17">
        <v>429.55</v>
      </c>
      <c r="D84" s="17">
        <f t="shared" si="1"/>
        <v>85.91</v>
      </c>
      <c r="E84" s="17">
        <v>581</v>
      </c>
    </row>
    <row r="85" spans="1:5" x14ac:dyDescent="0.2">
      <c r="A85" s="17" t="s">
        <v>307</v>
      </c>
      <c r="B85" s="17" t="s">
        <v>308</v>
      </c>
      <c r="C85" s="17">
        <v>229.9</v>
      </c>
      <c r="D85" s="17">
        <f t="shared" si="1"/>
        <v>45.98</v>
      </c>
      <c r="E85" s="17">
        <f>C85+D85</f>
        <v>275.88</v>
      </c>
    </row>
    <row r="86" spans="1:5" x14ac:dyDescent="0.2">
      <c r="A86" s="17" t="s">
        <v>309</v>
      </c>
      <c r="B86" s="17"/>
      <c r="C86" s="17">
        <v>228.69</v>
      </c>
      <c r="D86" s="17">
        <f t="shared" si="1"/>
        <v>45.738</v>
      </c>
      <c r="E86" s="17">
        <f>C86+D86</f>
        <v>274.428</v>
      </c>
    </row>
    <row r="87" spans="1:5" x14ac:dyDescent="0.2">
      <c r="A87" s="17" t="s">
        <v>310</v>
      </c>
      <c r="B87" s="17"/>
      <c r="C87" s="17"/>
      <c r="D87" s="17"/>
      <c r="E87" s="17">
        <v>5</v>
      </c>
    </row>
    <row r="88" spans="1:5" x14ac:dyDescent="0.2">
      <c r="A88" s="17" t="s">
        <v>311</v>
      </c>
      <c r="B88" s="17"/>
      <c r="C88" s="17"/>
      <c r="D88" s="17"/>
      <c r="E88" s="17">
        <v>150</v>
      </c>
    </row>
    <row r="89" spans="1:5" x14ac:dyDescent="0.2">
      <c r="A89" s="17" t="s">
        <v>312</v>
      </c>
      <c r="B89" s="17"/>
      <c r="C89" s="17">
        <v>4.12</v>
      </c>
      <c r="D89" s="17">
        <f>C89*20/100</f>
        <v>0.82400000000000007</v>
      </c>
      <c r="E89" s="17">
        <f>C89+D89</f>
        <v>4.944</v>
      </c>
    </row>
    <row r="90" spans="1:5" x14ac:dyDescent="0.2">
      <c r="A90" s="17" t="s">
        <v>313</v>
      </c>
      <c r="B90" s="17"/>
      <c r="C90" s="17"/>
      <c r="D90" s="17"/>
      <c r="E90" s="17">
        <v>534</v>
      </c>
    </row>
    <row r="91" spans="1:5" x14ac:dyDescent="0.2">
      <c r="A91" s="17" t="s">
        <v>314</v>
      </c>
      <c r="B91" s="17"/>
      <c r="C91" s="17"/>
      <c r="D91" s="17"/>
      <c r="E91" s="17">
        <v>3.39</v>
      </c>
    </row>
    <row r="92" spans="1:5" x14ac:dyDescent="0.2">
      <c r="A92" s="17" t="s">
        <v>315</v>
      </c>
      <c r="B92" s="17"/>
      <c r="C92" s="17"/>
      <c r="D92" s="17"/>
      <c r="E92" s="17">
        <v>239.58</v>
      </c>
    </row>
    <row r="93" spans="1:5" x14ac:dyDescent="0.2">
      <c r="A93" s="17" t="s">
        <v>316</v>
      </c>
      <c r="B93" s="17"/>
      <c r="C93" s="17"/>
      <c r="D93" s="17"/>
      <c r="E93" s="17">
        <v>46</v>
      </c>
    </row>
    <row r="94" spans="1:5" x14ac:dyDescent="0.2">
      <c r="A94" s="17" t="s">
        <v>317</v>
      </c>
      <c r="B94" s="17"/>
      <c r="C94" s="17"/>
      <c r="D94" s="17"/>
      <c r="E94" s="17">
        <v>7.3</v>
      </c>
    </row>
    <row r="95" spans="1:5" x14ac:dyDescent="0.2">
      <c r="A95" s="17" t="s">
        <v>318</v>
      </c>
      <c r="B95" s="17"/>
      <c r="C95" s="17"/>
      <c r="D95" s="17"/>
      <c r="E95" s="17">
        <v>49.5</v>
      </c>
    </row>
    <row r="96" spans="1:5" x14ac:dyDescent="0.2">
      <c r="A96" s="16" t="s">
        <v>319</v>
      </c>
      <c r="B96" s="17"/>
      <c r="C96" s="17"/>
      <c r="D96" s="17"/>
      <c r="E96" s="17">
        <v>25</v>
      </c>
    </row>
    <row r="97" spans="1:5" x14ac:dyDescent="0.2">
      <c r="A97" s="17" t="s">
        <v>320</v>
      </c>
      <c r="B97" s="17"/>
      <c r="C97" s="17"/>
      <c r="D97" s="17"/>
      <c r="E97" s="17">
        <v>166.98</v>
      </c>
    </row>
    <row r="98" spans="1:5" x14ac:dyDescent="0.2">
      <c r="A98" s="17" t="s">
        <v>321</v>
      </c>
      <c r="B98" s="17"/>
      <c r="C98" s="17">
        <v>12.705</v>
      </c>
      <c r="D98" s="17">
        <f>C98*20/100</f>
        <v>2.5409999999999999</v>
      </c>
      <c r="E98" s="17">
        <f>C98+D98</f>
        <v>15.246</v>
      </c>
    </row>
    <row r="99" spans="1:5" x14ac:dyDescent="0.2">
      <c r="A99" s="17" t="s">
        <v>322</v>
      </c>
      <c r="B99" s="17"/>
      <c r="C99" s="17">
        <v>1.452</v>
      </c>
      <c r="D99" s="17">
        <f>C99*20/100</f>
        <v>0.29039999999999999</v>
      </c>
      <c r="E99" s="17">
        <f>C99+D99</f>
        <v>1.7423999999999999</v>
      </c>
    </row>
    <row r="100" spans="1:5" x14ac:dyDescent="0.2">
      <c r="A100" s="17" t="s">
        <v>323</v>
      </c>
      <c r="B100" s="17"/>
      <c r="C100" s="17">
        <v>4.1500000000000004</v>
      </c>
      <c r="D100" s="17">
        <f>C100*20/100</f>
        <v>0.83</v>
      </c>
      <c r="E100" s="17">
        <f>C100+D100</f>
        <v>4.9800000000000004</v>
      </c>
    </row>
    <row r="101" spans="1:5" x14ac:dyDescent="0.2">
      <c r="A101" s="17" t="s">
        <v>324</v>
      </c>
      <c r="B101" s="17"/>
      <c r="C101" s="17">
        <v>75.97</v>
      </c>
      <c r="D101" s="17">
        <f>C101*20/100</f>
        <v>15.194000000000001</v>
      </c>
      <c r="E101" s="17">
        <f>C101+D101</f>
        <v>91.164000000000001</v>
      </c>
    </row>
    <row r="102" spans="1:5" x14ac:dyDescent="0.2">
      <c r="A102" s="17" t="s">
        <v>325</v>
      </c>
      <c r="B102" s="17"/>
      <c r="C102" s="17">
        <v>216.59</v>
      </c>
      <c r="D102" s="17">
        <f>C102*20/100</f>
        <v>43.318000000000005</v>
      </c>
      <c r="E102" s="17">
        <f>C102+D102</f>
        <v>259.90800000000002</v>
      </c>
    </row>
    <row r="103" spans="1:5" x14ac:dyDescent="0.2">
      <c r="A103" s="17" t="s">
        <v>326</v>
      </c>
      <c r="B103" s="17"/>
      <c r="C103" s="17"/>
      <c r="D103" s="17"/>
      <c r="E103" s="17">
        <v>55.17</v>
      </c>
    </row>
    <row r="104" spans="1:5" x14ac:dyDescent="0.2">
      <c r="A104" s="17" t="s">
        <v>327</v>
      </c>
      <c r="B104" s="17"/>
      <c r="C104" s="17">
        <v>16.605</v>
      </c>
      <c r="D104" s="17">
        <f>C104*20/100</f>
        <v>3.3210000000000002</v>
      </c>
      <c r="E104" s="17">
        <f>C104+D104</f>
        <v>19.926000000000002</v>
      </c>
    </row>
    <row r="105" spans="1:5" x14ac:dyDescent="0.2">
      <c r="A105" s="17" t="s">
        <v>328</v>
      </c>
      <c r="B105" s="17"/>
      <c r="C105" s="17"/>
      <c r="D105" s="17"/>
      <c r="E105" s="17">
        <v>274.08</v>
      </c>
    </row>
    <row r="106" spans="1:5" x14ac:dyDescent="0.2">
      <c r="A106" s="17" t="s">
        <v>329</v>
      </c>
      <c r="B106" s="17"/>
      <c r="C106" s="17"/>
      <c r="D106" s="17"/>
      <c r="E106" s="17">
        <v>55.17</v>
      </c>
    </row>
    <row r="107" spans="1:5" x14ac:dyDescent="0.2">
      <c r="A107" s="17" t="s">
        <v>330</v>
      </c>
      <c r="B107" s="17"/>
      <c r="C107" s="17">
        <v>601.37</v>
      </c>
      <c r="D107" s="17">
        <f>C107*20/100</f>
        <v>120.274</v>
      </c>
      <c r="E107" s="17">
        <f>C107+D107</f>
        <v>721.64400000000001</v>
      </c>
    </row>
    <row r="108" spans="1:5" x14ac:dyDescent="0.2">
      <c r="A108" s="17" t="s">
        <v>331</v>
      </c>
      <c r="B108" s="17"/>
      <c r="C108" s="17"/>
      <c r="D108" s="17"/>
      <c r="E108" s="17">
        <v>2686</v>
      </c>
    </row>
    <row r="109" spans="1:5" x14ac:dyDescent="0.2">
      <c r="A109" s="17" t="s">
        <v>332</v>
      </c>
      <c r="B109" s="17"/>
      <c r="C109" s="17"/>
      <c r="D109" s="17"/>
      <c r="E109" s="17">
        <v>249</v>
      </c>
    </row>
    <row r="110" spans="1:5" x14ac:dyDescent="0.2">
      <c r="A110" s="17" t="s">
        <v>333</v>
      </c>
      <c r="B110" s="17"/>
      <c r="C110" s="17"/>
      <c r="D110" s="17"/>
      <c r="E110" s="17">
        <v>9</v>
      </c>
    </row>
    <row r="111" spans="1:5" x14ac:dyDescent="0.2">
      <c r="A111" s="17" t="s">
        <v>334</v>
      </c>
      <c r="B111" s="17"/>
      <c r="C111" s="17"/>
      <c r="D111" s="17"/>
      <c r="E111" s="17">
        <v>6.1</v>
      </c>
    </row>
    <row r="112" spans="1:5" x14ac:dyDescent="0.2">
      <c r="A112" s="17" t="s">
        <v>335</v>
      </c>
      <c r="B112" s="17"/>
      <c r="C112" s="17"/>
      <c r="D112" s="17"/>
      <c r="E112" s="17">
        <v>200</v>
      </c>
    </row>
    <row r="113" spans="1:5" x14ac:dyDescent="0.2">
      <c r="A113" s="17" t="s">
        <v>336</v>
      </c>
      <c r="B113" s="17"/>
      <c r="C113" s="17"/>
      <c r="D113" s="17"/>
      <c r="E113" s="17">
        <v>120</v>
      </c>
    </row>
    <row r="114" spans="1:5" x14ac:dyDescent="0.2">
      <c r="A114" s="17" t="s">
        <v>337</v>
      </c>
      <c r="B114" s="17"/>
      <c r="C114" s="17"/>
      <c r="D114" s="17"/>
      <c r="E114" s="17">
        <v>12.18</v>
      </c>
    </row>
    <row r="115" spans="1:5" x14ac:dyDescent="0.2">
      <c r="A115" s="17" t="s">
        <v>338</v>
      </c>
      <c r="B115" s="17"/>
      <c r="C115" s="17"/>
      <c r="D115" s="17"/>
      <c r="E115" s="17">
        <v>45</v>
      </c>
    </row>
    <row r="116" spans="1:5" x14ac:dyDescent="0.2">
      <c r="A116" s="17" t="s">
        <v>339</v>
      </c>
      <c r="B116" s="17"/>
      <c r="C116" s="17">
        <v>1.694</v>
      </c>
      <c r="D116" s="17">
        <f>C116*20/100</f>
        <v>0.33879999999999993</v>
      </c>
      <c r="E116" s="17">
        <f>C116+D116</f>
        <v>2.0327999999999999</v>
      </c>
    </row>
    <row r="117" spans="1:5" x14ac:dyDescent="0.2">
      <c r="A117" s="17" t="s">
        <v>340</v>
      </c>
      <c r="B117" s="17"/>
      <c r="C117" s="17"/>
      <c r="D117" s="17"/>
      <c r="E117" s="17">
        <v>222</v>
      </c>
    </row>
    <row r="118" spans="1:5" x14ac:dyDescent="0.2">
      <c r="A118" s="17" t="s">
        <v>341</v>
      </c>
      <c r="B118" s="17"/>
      <c r="C118" s="17"/>
      <c r="D118" s="17"/>
      <c r="E118" s="17">
        <v>1960.2</v>
      </c>
    </row>
    <row r="119" spans="1:5" x14ac:dyDescent="0.2">
      <c r="A119" s="17" t="s">
        <v>342</v>
      </c>
      <c r="B119" s="17"/>
      <c r="C119" s="17">
        <v>55.22</v>
      </c>
      <c r="D119" s="17">
        <f>C119*20/100</f>
        <v>11.044</v>
      </c>
      <c r="E119" s="17">
        <f>C119+D119</f>
        <v>66.263999999999996</v>
      </c>
    </row>
    <row r="120" spans="1:5" x14ac:dyDescent="0.2">
      <c r="A120" s="17" t="s">
        <v>343</v>
      </c>
      <c r="B120" s="17"/>
      <c r="C120" s="17">
        <v>33.274999999999999</v>
      </c>
      <c r="D120" s="17">
        <f>C120*20/100</f>
        <v>6.6550000000000002</v>
      </c>
      <c r="E120" s="17">
        <f>C120+D120</f>
        <v>39.93</v>
      </c>
    </row>
    <row r="121" spans="1:5" x14ac:dyDescent="0.2">
      <c r="A121" s="17" t="s">
        <v>344</v>
      </c>
      <c r="B121" s="17"/>
      <c r="C121" s="17"/>
      <c r="D121" s="17"/>
      <c r="E121" s="17">
        <v>44</v>
      </c>
    </row>
    <row r="122" spans="1:5" x14ac:dyDescent="0.2">
      <c r="A122" s="17" t="s">
        <v>345</v>
      </c>
      <c r="B122" s="17"/>
      <c r="C122" s="17">
        <v>36.299999999999997</v>
      </c>
      <c r="D122" s="17">
        <f>C122*20/100</f>
        <v>7.26</v>
      </c>
      <c r="E122" s="17">
        <v>39.9</v>
      </c>
    </row>
    <row r="123" spans="1:5" ht="15" x14ac:dyDescent="0.25">
      <c r="A123" s="17" t="s">
        <v>346</v>
      </c>
      <c r="B123" s="17"/>
      <c r="C123" s="17"/>
      <c r="D123" s="17"/>
      <c r="E123" s="17">
        <v>508</v>
      </c>
    </row>
    <row r="124" spans="1:5" x14ac:dyDescent="0.2">
      <c r="A124" s="16" t="s">
        <v>347</v>
      </c>
      <c r="B124" s="17"/>
      <c r="C124" s="17"/>
      <c r="D124" s="17"/>
      <c r="E124" s="17">
        <v>203</v>
      </c>
    </row>
    <row r="125" spans="1:5" ht="14.25" x14ac:dyDescent="0.2">
      <c r="A125" s="16" t="s">
        <v>348</v>
      </c>
      <c r="B125" s="21"/>
      <c r="C125" s="17"/>
      <c r="D125" s="17"/>
      <c r="E125" s="17">
        <v>720</v>
      </c>
    </row>
    <row r="126" spans="1:5" ht="14.25" x14ac:dyDescent="0.2">
      <c r="A126" s="17" t="s">
        <v>349</v>
      </c>
      <c r="B126" s="21"/>
      <c r="C126" s="17"/>
      <c r="D126" s="17"/>
      <c r="E126" s="17">
        <v>84.2</v>
      </c>
    </row>
    <row r="127" spans="1:5" ht="14.25" x14ac:dyDescent="0.2">
      <c r="A127" s="17" t="s">
        <v>350</v>
      </c>
      <c r="B127" s="21"/>
      <c r="C127" s="17">
        <v>153.041</v>
      </c>
      <c r="D127" s="17">
        <f>C127*20/100</f>
        <v>30.608199999999997</v>
      </c>
      <c r="E127" s="17">
        <f>C127+D127</f>
        <v>183.64920000000001</v>
      </c>
    </row>
    <row r="128" spans="1:5" x14ac:dyDescent="0.2">
      <c r="A128" s="17" t="s">
        <v>351</v>
      </c>
      <c r="B128" s="17"/>
      <c r="C128" s="17"/>
      <c r="D128" s="17"/>
      <c r="E128" s="17">
        <v>184</v>
      </c>
    </row>
    <row r="129" spans="1:5" x14ac:dyDescent="0.2">
      <c r="A129" s="17" t="s">
        <v>352</v>
      </c>
      <c r="B129" s="17"/>
      <c r="C129" s="17">
        <v>14.74</v>
      </c>
      <c r="D129" s="17">
        <f>C129*20/100</f>
        <v>2.948</v>
      </c>
      <c r="E129" s="17">
        <f>C129+D129</f>
        <v>17.687999999999999</v>
      </c>
    </row>
    <row r="130" spans="1:5" x14ac:dyDescent="0.2">
      <c r="A130" s="17" t="s">
        <v>353</v>
      </c>
      <c r="B130" s="17"/>
      <c r="C130" s="17"/>
      <c r="D130" s="17"/>
      <c r="E130" s="17">
        <v>4.3</v>
      </c>
    </row>
    <row r="131" spans="1:5" x14ac:dyDescent="0.2">
      <c r="A131" s="17" t="s">
        <v>354</v>
      </c>
      <c r="B131" s="17"/>
      <c r="C131" s="17">
        <v>10.28</v>
      </c>
      <c r="D131" s="17">
        <f>C131*20/100</f>
        <v>2.056</v>
      </c>
      <c r="E131" s="17">
        <v>13</v>
      </c>
    </row>
    <row r="132" spans="1:5" x14ac:dyDescent="0.2">
      <c r="A132" s="17" t="s">
        <v>355</v>
      </c>
      <c r="B132" s="17"/>
      <c r="C132" s="17"/>
      <c r="D132" s="17"/>
      <c r="E132" s="17">
        <v>72.599999999999994</v>
      </c>
    </row>
    <row r="133" spans="1:5" x14ac:dyDescent="0.2">
      <c r="A133" s="17" t="s">
        <v>356</v>
      </c>
      <c r="B133" s="17"/>
      <c r="C133" s="17"/>
      <c r="D133" s="17"/>
      <c r="E133" s="17">
        <v>11</v>
      </c>
    </row>
    <row r="134" spans="1:5" x14ac:dyDescent="0.2">
      <c r="A134" s="17" t="s">
        <v>357</v>
      </c>
      <c r="B134" s="17"/>
      <c r="C134" s="17"/>
      <c r="D134" s="17"/>
      <c r="E134" s="17">
        <v>300</v>
      </c>
    </row>
    <row r="135" spans="1:5" x14ac:dyDescent="0.2">
      <c r="A135" s="17" t="s">
        <v>358</v>
      </c>
      <c r="B135" s="17"/>
      <c r="C135" s="17"/>
      <c r="D135" s="17"/>
      <c r="E135" s="17">
        <v>9</v>
      </c>
    </row>
    <row r="136" spans="1:5" x14ac:dyDescent="0.2">
      <c r="A136" s="17" t="s">
        <v>359</v>
      </c>
      <c r="B136" s="17"/>
      <c r="C136" s="17"/>
      <c r="D136" s="17"/>
      <c r="E136" s="17">
        <v>348.4</v>
      </c>
    </row>
    <row r="137" spans="1:5" x14ac:dyDescent="0.2">
      <c r="A137" s="17" t="s">
        <v>360</v>
      </c>
      <c r="B137" s="17"/>
      <c r="C137" s="17"/>
      <c r="D137" s="17"/>
      <c r="E137" s="17">
        <v>65.3</v>
      </c>
    </row>
    <row r="138" spans="1:5" x14ac:dyDescent="0.2">
      <c r="A138" s="17" t="s">
        <v>361</v>
      </c>
      <c r="B138" s="17"/>
      <c r="C138" s="17">
        <v>314.60000000000002</v>
      </c>
      <c r="D138" s="17">
        <f>C138*20/100</f>
        <v>62.92</v>
      </c>
      <c r="E138" s="17">
        <f>C138+D138</f>
        <v>377.52000000000004</v>
      </c>
    </row>
    <row r="139" spans="1:5" x14ac:dyDescent="0.2">
      <c r="A139" s="17" t="s">
        <v>362</v>
      </c>
      <c r="B139" s="17"/>
      <c r="C139" s="17">
        <v>417.45</v>
      </c>
      <c r="D139" s="17">
        <f>C139*20/100</f>
        <v>83.49</v>
      </c>
      <c r="E139" s="17">
        <f>C139+D139</f>
        <v>500.94</v>
      </c>
    </row>
    <row r="140" spans="1:5" x14ac:dyDescent="0.2">
      <c r="A140" s="17" t="s">
        <v>363</v>
      </c>
      <c r="B140" s="17"/>
      <c r="C140" s="17"/>
      <c r="D140" s="17"/>
      <c r="E140" s="17">
        <v>145.19999999999999</v>
      </c>
    </row>
    <row r="141" spans="1:5" x14ac:dyDescent="0.2">
      <c r="A141" s="17" t="s">
        <v>364</v>
      </c>
      <c r="B141" s="17"/>
      <c r="C141" s="17"/>
      <c r="D141" s="17"/>
      <c r="E141" s="17">
        <v>24</v>
      </c>
    </row>
    <row r="142" spans="1:5" x14ac:dyDescent="0.2">
      <c r="C142" s="15"/>
      <c r="D142" s="15"/>
    </row>
    <row r="143" spans="1:5" ht="17.25" customHeight="1" x14ac:dyDescent="0.2">
      <c r="A143" s="17" t="s">
        <v>221</v>
      </c>
      <c r="B143" s="17"/>
      <c r="C143" s="17">
        <v>9.68</v>
      </c>
      <c r="D143" s="17">
        <f>C143*20/100</f>
        <v>1.9359999999999999</v>
      </c>
      <c r="E143" s="17">
        <f>C143+D143</f>
        <v>11.616</v>
      </c>
    </row>
    <row r="144" spans="1:5" x14ac:dyDescent="0.2">
      <c r="A144" s="17" t="s">
        <v>239</v>
      </c>
      <c r="B144" s="17"/>
      <c r="C144" s="17">
        <v>912.34</v>
      </c>
      <c r="D144" s="17">
        <f>C144*20/100</f>
        <v>182.46799999999999</v>
      </c>
      <c r="E144" s="17">
        <f>C144+D144</f>
        <v>1094.808</v>
      </c>
    </row>
    <row r="145" spans="1:5" x14ac:dyDescent="0.2">
      <c r="A145" s="17" t="s">
        <v>241</v>
      </c>
      <c r="B145" s="17"/>
      <c r="C145" s="17">
        <v>29.04</v>
      </c>
      <c r="D145" s="17">
        <f>C145*20/100</f>
        <v>5.8079999999999998</v>
      </c>
      <c r="E145" s="17">
        <f>C145+D145</f>
        <v>34.847999999999999</v>
      </c>
    </row>
    <row r="147" spans="1:5" ht="15" customHeight="1" x14ac:dyDescent="0.2">
      <c r="A147" s="17" t="s">
        <v>225</v>
      </c>
      <c r="B147" s="17"/>
      <c r="C147" s="17"/>
      <c r="D147" s="17"/>
      <c r="E147" s="17">
        <v>690.5</v>
      </c>
    </row>
    <row r="148" spans="1:5" x14ac:dyDescent="0.2">
      <c r="A148" s="17" t="s">
        <v>230</v>
      </c>
      <c r="B148" s="17"/>
      <c r="C148" s="17"/>
      <c r="D148" s="17"/>
      <c r="E148" s="17">
        <f>C148+D148</f>
        <v>0</v>
      </c>
    </row>
    <row r="149" spans="1:5" x14ac:dyDescent="0.2">
      <c r="A149" s="17" t="s">
        <v>235</v>
      </c>
      <c r="B149" s="17"/>
      <c r="C149" s="17">
        <v>145.19999999999999</v>
      </c>
      <c r="D149" s="17">
        <f>C149*20/100</f>
        <v>29.04</v>
      </c>
      <c r="E149" s="17">
        <f>C149+D149</f>
        <v>174.23999999999998</v>
      </c>
    </row>
    <row r="150" spans="1:5" x14ac:dyDescent="0.2">
      <c r="A150" s="18" t="s">
        <v>236</v>
      </c>
      <c r="B150" s="18"/>
      <c r="C150" s="17"/>
      <c r="D150" s="17"/>
      <c r="E150" s="17">
        <v>45.01</v>
      </c>
    </row>
    <row r="151" spans="1:5" x14ac:dyDescent="0.2">
      <c r="A151" s="17" t="s">
        <v>237</v>
      </c>
      <c r="B151" s="17"/>
      <c r="C151" s="17">
        <v>58.08</v>
      </c>
      <c r="D151" s="17">
        <f>C151*20/100</f>
        <v>11.616</v>
      </c>
      <c r="E151" s="17">
        <f>C151+D151</f>
        <v>69.695999999999998</v>
      </c>
    </row>
    <row r="153" spans="1:5" x14ac:dyDescent="0.2">
      <c r="A153" s="17" t="s">
        <v>233</v>
      </c>
      <c r="B153" s="17"/>
      <c r="C153" s="17">
        <v>428.34</v>
      </c>
      <c r="D153" s="17">
        <f>C153*20/100</f>
        <v>85.667999999999992</v>
      </c>
      <c r="E153" s="17">
        <f>C153+D153</f>
        <v>514.00799999999992</v>
      </c>
    </row>
  </sheetData>
  <mergeCells count="1">
    <mergeCell ref="A2:G2"/>
  </mergeCells>
  <pageMargins left="0.25" right="0.25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9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2" width="37.85546875" customWidth="1"/>
    <col min="3" max="3" width="12.85546875" customWidth="1"/>
    <col min="4" max="4" width="17.140625" customWidth="1"/>
    <col min="5" max="5" width="11" customWidth="1"/>
  </cols>
  <sheetData>
    <row r="3" spans="1:5" x14ac:dyDescent="0.25">
      <c r="A3" s="34" t="s">
        <v>114</v>
      </c>
      <c r="B3" s="34" t="s">
        <v>366</v>
      </c>
      <c r="C3" s="34" t="s">
        <v>367</v>
      </c>
      <c r="D3" s="34" t="s">
        <v>368</v>
      </c>
      <c r="E3" s="34" t="s">
        <v>9</v>
      </c>
    </row>
    <row r="4" spans="1:5" ht="15" customHeight="1" x14ac:dyDescent="0.25">
      <c r="A4" s="37" t="s">
        <v>113</v>
      </c>
      <c r="B4" s="37"/>
      <c r="C4" s="37"/>
      <c r="D4" s="37"/>
      <c r="E4" s="37"/>
    </row>
    <row r="5" spans="1:5" x14ac:dyDescent="0.25">
      <c r="A5" s="35" t="s">
        <v>115</v>
      </c>
      <c r="B5" s="35" t="s">
        <v>10</v>
      </c>
      <c r="C5" s="36">
        <v>2.9</v>
      </c>
      <c r="D5" s="36">
        <v>3.48</v>
      </c>
      <c r="E5" s="36" t="s">
        <v>370</v>
      </c>
    </row>
    <row r="6" spans="1:5" x14ac:dyDescent="0.25">
      <c r="A6" s="35" t="s">
        <v>371</v>
      </c>
      <c r="B6" s="35" t="s">
        <v>372</v>
      </c>
      <c r="C6" s="36">
        <v>3.1230000000000002</v>
      </c>
      <c r="D6" s="36">
        <v>3.7475999999999998</v>
      </c>
      <c r="E6" s="36" t="s">
        <v>370</v>
      </c>
    </row>
    <row r="7" spans="1:5" x14ac:dyDescent="0.25">
      <c r="A7" s="35" t="s">
        <v>116</v>
      </c>
      <c r="B7" s="35" t="s">
        <v>11</v>
      </c>
      <c r="C7" s="36">
        <v>5.0819999999999999</v>
      </c>
      <c r="D7" s="36">
        <v>6.0983999999999998</v>
      </c>
      <c r="E7" s="36" t="s">
        <v>370</v>
      </c>
    </row>
    <row r="8" spans="1:5" x14ac:dyDescent="0.25">
      <c r="A8" s="35" t="s">
        <v>373</v>
      </c>
      <c r="B8" s="35" t="s">
        <v>374</v>
      </c>
      <c r="C8" s="36">
        <v>3.3</v>
      </c>
      <c r="D8" s="36">
        <v>3.96</v>
      </c>
      <c r="E8" s="36" t="s">
        <v>370</v>
      </c>
    </row>
    <row r="9" spans="1:5" x14ac:dyDescent="0.25">
      <c r="A9" s="35" t="s">
        <v>117</v>
      </c>
      <c r="B9" s="35" t="s">
        <v>375</v>
      </c>
      <c r="C9" s="36">
        <v>56.143999999999998</v>
      </c>
      <c r="D9" s="36">
        <v>67.372799999999998</v>
      </c>
      <c r="E9" s="36" t="s">
        <v>370</v>
      </c>
    </row>
    <row r="10" spans="1:5" x14ac:dyDescent="0.25">
      <c r="A10" s="35" t="s">
        <v>376</v>
      </c>
      <c r="B10" s="35" t="s">
        <v>377</v>
      </c>
      <c r="C10" s="36">
        <v>1.44</v>
      </c>
      <c r="D10" s="36">
        <v>1.728</v>
      </c>
      <c r="E10" s="36" t="s">
        <v>370</v>
      </c>
    </row>
    <row r="11" spans="1:5" x14ac:dyDescent="0.25">
      <c r="A11" s="35" t="s">
        <v>378</v>
      </c>
      <c r="B11" s="35" t="s">
        <v>379</v>
      </c>
      <c r="C11" s="36">
        <v>26.54</v>
      </c>
      <c r="D11" s="36">
        <v>31.84</v>
      </c>
      <c r="E11" s="36" t="s">
        <v>370</v>
      </c>
    </row>
    <row r="12" spans="1:5" x14ac:dyDescent="0.25">
      <c r="A12" s="35" t="s">
        <v>380</v>
      </c>
      <c r="B12" s="35" t="s">
        <v>381</v>
      </c>
      <c r="C12" s="36">
        <v>33</v>
      </c>
      <c r="D12" s="36">
        <v>39.6</v>
      </c>
      <c r="E12" s="36" t="s">
        <v>370</v>
      </c>
    </row>
    <row r="13" spans="1:5" x14ac:dyDescent="0.25">
      <c r="A13" s="35" t="s">
        <v>382</v>
      </c>
      <c r="B13" s="35" t="s">
        <v>383</v>
      </c>
      <c r="C13" s="36">
        <v>47.24</v>
      </c>
      <c r="D13" s="36">
        <v>56.64</v>
      </c>
      <c r="E13" s="36" t="s">
        <v>370</v>
      </c>
    </row>
    <row r="14" spans="1:5" x14ac:dyDescent="0.25">
      <c r="A14" s="35" t="s">
        <v>384</v>
      </c>
      <c r="B14" s="35" t="s">
        <v>385</v>
      </c>
      <c r="C14" s="36">
        <v>20.100000000000001</v>
      </c>
      <c r="D14" s="36">
        <v>24.1</v>
      </c>
      <c r="E14" s="36" t="s">
        <v>370</v>
      </c>
    </row>
    <row r="15" spans="1:5" x14ac:dyDescent="0.25">
      <c r="A15" s="35" t="s">
        <v>118</v>
      </c>
      <c r="B15" s="35" t="s">
        <v>386</v>
      </c>
      <c r="C15" s="36">
        <v>0</v>
      </c>
      <c r="D15" s="36">
        <v>0</v>
      </c>
      <c r="E15" s="36" t="s">
        <v>370</v>
      </c>
    </row>
    <row r="16" spans="1:5" x14ac:dyDescent="0.25">
      <c r="A16" s="35" t="s">
        <v>387</v>
      </c>
      <c r="B16" s="35" t="s">
        <v>388</v>
      </c>
      <c r="C16" s="36">
        <v>38.4</v>
      </c>
      <c r="D16" s="36">
        <v>46.1</v>
      </c>
      <c r="E16" s="36" t="s">
        <v>370</v>
      </c>
    </row>
    <row r="17" spans="1:5" x14ac:dyDescent="0.25">
      <c r="A17" s="35" t="s">
        <v>119</v>
      </c>
      <c r="B17" s="35" t="s">
        <v>13</v>
      </c>
      <c r="C17" s="36">
        <v>3.3</v>
      </c>
      <c r="D17" s="36">
        <v>4</v>
      </c>
      <c r="E17" s="36" t="s">
        <v>370</v>
      </c>
    </row>
    <row r="18" spans="1:5" x14ac:dyDescent="0.25">
      <c r="A18" s="35" t="s">
        <v>389</v>
      </c>
      <c r="B18" s="35" t="s">
        <v>390</v>
      </c>
      <c r="C18" s="36">
        <v>3.4</v>
      </c>
      <c r="D18" s="36">
        <v>4.0999999999999996</v>
      </c>
      <c r="E18" s="36" t="s">
        <v>370</v>
      </c>
    </row>
    <row r="19" spans="1:5" x14ac:dyDescent="0.25">
      <c r="A19" s="35" t="s">
        <v>120</v>
      </c>
      <c r="B19" s="35" t="s">
        <v>14</v>
      </c>
      <c r="C19" s="36">
        <v>8.4</v>
      </c>
      <c r="D19" s="36">
        <v>10.08</v>
      </c>
      <c r="E19" s="36" t="s">
        <v>370</v>
      </c>
    </row>
    <row r="20" spans="1:5" x14ac:dyDescent="0.25">
      <c r="A20" s="35" t="s">
        <v>121</v>
      </c>
      <c r="B20" s="35" t="s">
        <v>15</v>
      </c>
      <c r="C20" s="36">
        <v>14.53</v>
      </c>
      <c r="D20" s="36">
        <v>17.436</v>
      </c>
      <c r="E20" s="36" t="s">
        <v>370</v>
      </c>
    </row>
    <row r="21" spans="1:5" x14ac:dyDescent="0.25">
      <c r="A21" s="35" t="s">
        <v>122</v>
      </c>
      <c r="B21" s="35" t="s">
        <v>16</v>
      </c>
      <c r="C21" s="36">
        <v>90</v>
      </c>
      <c r="D21" s="36">
        <v>108</v>
      </c>
      <c r="E21" s="36" t="s">
        <v>370</v>
      </c>
    </row>
    <row r="22" spans="1:5" x14ac:dyDescent="0.25">
      <c r="A22" s="35" t="s">
        <v>391</v>
      </c>
      <c r="B22" s="35" t="s">
        <v>392</v>
      </c>
      <c r="C22" s="36">
        <v>95.77</v>
      </c>
      <c r="D22" s="36">
        <v>114.97</v>
      </c>
      <c r="E22" s="36" t="s">
        <v>370</v>
      </c>
    </row>
    <row r="23" spans="1:5" x14ac:dyDescent="0.25">
      <c r="A23" s="35" t="s">
        <v>123</v>
      </c>
      <c r="B23" s="35" t="s">
        <v>17</v>
      </c>
      <c r="C23" s="36">
        <v>8.2799999999999994</v>
      </c>
      <c r="D23" s="36">
        <v>9.98</v>
      </c>
      <c r="E23" s="36" t="s">
        <v>393</v>
      </c>
    </row>
    <row r="24" spans="1:5" x14ac:dyDescent="0.25">
      <c r="A24" s="35" t="s">
        <v>145</v>
      </c>
      <c r="B24" s="35" t="s">
        <v>394</v>
      </c>
      <c r="C24" s="36">
        <v>39.26</v>
      </c>
      <c r="D24" s="36">
        <v>47.112000000000002</v>
      </c>
      <c r="E24" s="36" t="s">
        <v>370</v>
      </c>
    </row>
    <row r="25" spans="1:5" x14ac:dyDescent="0.25">
      <c r="A25" s="35" t="s">
        <v>395</v>
      </c>
    </row>
    <row r="26" spans="1:5" x14ac:dyDescent="0.25">
      <c r="A26" s="35" t="s">
        <v>124</v>
      </c>
      <c r="B26" s="35" t="s">
        <v>18</v>
      </c>
      <c r="C26" s="36">
        <v>78</v>
      </c>
      <c r="D26" s="36">
        <v>93.6</v>
      </c>
      <c r="E26" s="36" t="s">
        <v>370</v>
      </c>
    </row>
    <row r="27" spans="1:5" x14ac:dyDescent="0.25">
      <c r="A27" s="35" t="s">
        <v>125</v>
      </c>
      <c r="B27" s="35" t="s">
        <v>19</v>
      </c>
      <c r="C27" s="36">
        <v>0.92</v>
      </c>
      <c r="D27" s="36">
        <v>1.1200000000000001</v>
      </c>
      <c r="E27" s="36" t="s">
        <v>370</v>
      </c>
    </row>
    <row r="28" spans="1:5" x14ac:dyDescent="0.25">
      <c r="A28" s="35" t="s">
        <v>397</v>
      </c>
      <c r="B28" s="35" t="s">
        <v>398</v>
      </c>
      <c r="C28" s="36">
        <v>4.22</v>
      </c>
      <c r="D28" s="36">
        <v>5.0199999999999996</v>
      </c>
      <c r="E28" s="36" t="s">
        <v>370</v>
      </c>
    </row>
    <row r="29" spans="1:5" x14ac:dyDescent="0.25">
      <c r="A29" s="35" t="s">
        <v>126</v>
      </c>
      <c r="B29" s="35" t="s">
        <v>20</v>
      </c>
      <c r="C29" s="36">
        <v>6.84</v>
      </c>
      <c r="D29" s="36">
        <v>8.24</v>
      </c>
      <c r="E29" s="36" t="s">
        <v>370</v>
      </c>
    </row>
    <row r="30" spans="1:5" x14ac:dyDescent="0.25">
      <c r="A30" s="35" t="s">
        <v>127</v>
      </c>
      <c r="B30" s="35" t="s">
        <v>21</v>
      </c>
      <c r="C30" s="36">
        <v>12.4</v>
      </c>
      <c r="D30" s="36">
        <v>14.9</v>
      </c>
      <c r="E30" s="36" t="s">
        <v>393</v>
      </c>
    </row>
    <row r="31" spans="1:5" x14ac:dyDescent="0.25">
      <c r="A31" s="35" t="s">
        <v>128</v>
      </c>
      <c r="B31" s="35" t="s">
        <v>22</v>
      </c>
      <c r="C31" s="36">
        <v>17.86</v>
      </c>
      <c r="D31" s="36">
        <v>21.46</v>
      </c>
      <c r="E31" s="36" t="s">
        <v>393</v>
      </c>
    </row>
    <row r="32" spans="1:5" x14ac:dyDescent="0.25">
      <c r="A32" s="35" t="s">
        <v>129</v>
      </c>
      <c r="B32" s="35" t="s">
        <v>23</v>
      </c>
      <c r="C32" s="36">
        <v>27.83</v>
      </c>
      <c r="D32" s="36">
        <v>33.396000000000001</v>
      </c>
      <c r="E32" s="36" t="s">
        <v>393</v>
      </c>
    </row>
    <row r="33" spans="1:5" x14ac:dyDescent="0.25">
      <c r="A33" s="35" t="s">
        <v>130</v>
      </c>
      <c r="B33" s="35" t="s">
        <v>24</v>
      </c>
      <c r="C33" s="36">
        <v>12.5</v>
      </c>
      <c r="D33" s="36">
        <v>15</v>
      </c>
      <c r="E33" s="36" t="s">
        <v>370</v>
      </c>
    </row>
    <row r="34" spans="1:5" x14ac:dyDescent="0.25">
      <c r="A34" s="35" t="s">
        <v>131</v>
      </c>
      <c r="B34" s="35" t="s">
        <v>110</v>
      </c>
      <c r="C34" s="36">
        <v>2.7360000000000002</v>
      </c>
      <c r="D34" s="36">
        <v>3.2831999999999999</v>
      </c>
      <c r="E34" s="36" t="s">
        <v>370</v>
      </c>
    </row>
    <row r="35" spans="1:5" x14ac:dyDescent="0.25">
      <c r="A35" s="35" t="s">
        <v>132</v>
      </c>
      <c r="B35" s="35" t="s">
        <v>111</v>
      </c>
      <c r="C35" s="36">
        <v>9.6460000000000008</v>
      </c>
      <c r="D35" s="36">
        <v>11.575200000000001</v>
      </c>
      <c r="E35" s="36" t="s">
        <v>370</v>
      </c>
    </row>
    <row r="36" spans="1:5" x14ac:dyDescent="0.25">
      <c r="A36" s="35" t="s">
        <v>133</v>
      </c>
      <c r="B36" s="35" t="s">
        <v>399</v>
      </c>
      <c r="C36" s="36">
        <v>181.5</v>
      </c>
      <c r="D36" s="36">
        <v>217.8</v>
      </c>
      <c r="E36" s="36" t="s">
        <v>393</v>
      </c>
    </row>
    <row r="37" spans="1:5" x14ac:dyDescent="0.25">
      <c r="A37" s="35" t="s">
        <v>134</v>
      </c>
      <c r="B37" s="35" t="s">
        <v>400</v>
      </c>
      <c r="C37" s="36">
        <v>181.5</v>
      </c>
      <c r="D37" s="36">
        <v>217.8</v>
      </c>
      <c r="E37" s="36" t="s">
        <v>393</v>
      </c>
    </row>
    <row r="38" spans="1:5" x14ac:dyDescent="0.25">
      <c r="A38" s="35" t="s">
        <v>135</v>
      </c>
      <c r="B38" s="35" t="s">
        <v>401</v>
      </c>
      <c r="C38" s="36">
        <v>272.25</v>
      </c>
      <c r="D38" s="36">
        <v>326.7</v>
      </c>
      <c r="E38" s="36" t="s">
        <v>393</v>
      </c>
    </row>
    <row r="39" spans="1:5" x14ac:dyDescent="0.25">
      <c r="A39" s="35" t="s">
        <v>136</v>
      </c>
      <c r="B39" s="35" t="s">
        <v>402</v>
      </c>
      <c r="C39" s="36">
        <v>272.25</v>
      </c>
      <c r="D39" s="36">
        <v>326.7</v>
      </c>
      <c r="E39" s="36" t="s">
        <v>393</v>
      </c>
    </row>
    <row r="40" spans="1:5" x14ac:dyDescent="0.25">
      <c r="A40" s="35" t="s">
        <v>138</v>
      </c>
      <c r="B40" s="35" t="s">
        <v>26</v>
      </c>
      <c r="C40" s="36">
        <v>2.4</v>
      </c>
      <c r="D40" s="36">
        <v>2.9</v>
      </c>
      <c r="E40" s="36" t="s">
        <v>370</v>
      </c>
    </row>
    <row r="41" spans="1:5" x14ac:dyDescent="0.25">
      <c r="A41" s="35" t="s">
        <v>403</v>
      </c>
      <c r="B41" s="35" t="s">
        <v>404</v>
      </c>
      <c r="C41" s="36">
        <v>55.9</v>
      </c>
      <c r="D41" s="36">
        <v>67.099999999999994</v>
      </c>
      <c r="E41" s="36" t="s">
        <v>370</v>
      </c>
    </row>
    <row r="42" spans="1:5" x14ac:dyDescent="0.25">
      <c r="A42" s="35" t="s">
        <v>139</v>
      </c>
      <c r="B42" s="35" t="s">
        <v>27</v>
      </c>
      <c r="C42" s="36">
        <v>10.526999999999999</v>
      </c>
      <c r="D42" s="36">
        <v>12.632400000000001</v>
      </c>
      <c r="E42" s="36" t="s">
        <v>370</v>
      </c>
    </row>
    <row r="43" spans="1:5" x14ac:dyDescent="0.25">
      <c r="A43" s="35" t="s">
        <v>140</v>
      </c>
      <c r="B43" s="35" t="s">
        <v>28</v>
      </c>
      <c r="C43" s="36">
        <v>25.8</v>
      </c>
      <c r="D43" s="36">
        <v>31</v>
      </c>
      <c r="E43" s="36" t="s">
        <v>370</v>
      </c>
    </row>
    <row r="44" spans="1:5" x14ac:dyDescent="0.25">
      <c r="A44" s="35" t="s">
        <v>405</v>
      </c>
      <c r="B44" s="35" t="s">
        <v>406</v>
      </c>
      <c r="C44" s="36">
        <v>2.2799999999999998</v>
      </c>
      <c r="D44" s="36">
        <v>2.78</v>
      </c>
      <c r="E44" s="36" t="s">
        <v>370</v>
      </c>
    </row>
    <row r="45" spans="1:5" x14ac:dyDescent="0.25">
      <c r="A45" s="35" t="s">
        <v>141</v>
      </c>
      <c r="B45" s="35" t="s">
        <v>29</v>
      </c>
      <c r="C45" s="36">
        <v>6.65</v>
      </c>
      <c r="D45" s="36">
        <v>7.95</v>
      </c>
      <c r="E45" s="36" t="s">
        <v>370</v>
      </c>
    </row>
    <row r="46" spans="1:5" x14ac:dyDescent="0.25">
      <c r="A46" s="35" t="s">
        <v>142</v>
      </c>
      <c r="B46" s="35" t="s">
        <v>30</v>
      </c>
      <c r="C46" s="36">
        <v>3.4</v>
      </c>
      <c r="D46" s="36">
        <v>4.0999999999999996</v>
      </c>
      <c r="E46" s="36" t="s">
        <v>370</v>
      </c>
    </row>
    <row r="47" spans="1:5" x14ac:dyDescent="0.25">
      <c r="A47" s="35" t="s">
        <v>407</v>
      </c>
      <c r="B47" s="35" t="s">
        <v>408</v>
      </c>
      <c r="C47" s="36">
        <v>2.27</v>
      </c>
      <c r="D47" s="36">
        <v>2.77</v>
      </c>
      <c r="E47" s="36" t="s">
        <v>370</v>
      </c>
    </row>
    <row r="48" spans="1:5" x14ac:dyDescent="0.25">
      <c r="A48" s="35" t="s">
        <v>143</v>
      </c>
      <c r="B48" s="35" t="s">
        <v>31</v>
      </c>
      <c r="C48" s="36">
        <v>40.22</v>
      </c>
      <c r="D48" s="36">
        <v>48.22</v>
      </c>
      <c r="E48" s="36" t="s">
        <v>370</v>
      </c>
    </row>
    <row r="49" spans="1:5" x14ac:dyDescent="0.25">
      <c r="A49" s="35" t="s">
        <v>409</v>
      </c>
      <c r="B49" s="35" t="s">
        <v>410</v>
      </c>
      <c r="C49" s="36">
        <v>9.4</v>
      </c>
      <c r="D49" s="36">
        <v>11.3</v>
      </c>
      <c r="E49" s="36" t="s">
        <v>370</v>
      </c>
    </row>
    <row r="50" spans="1:5" x14ac:dyDescent="0.25">
      <c r="A50" s="35" t="s">
        <v>411</v>
      </c>
      <c r="B50" s="35" t="s">
        <v>412</v>
      </c>
      <c r="C50" s="36">
        <v>10.1</v>
      </c>
      <c r="D50" s="36">
        <v>12.1</v>
      </c>
      <c r="E50" s="36" t="s">
        <v>370</v>
      </c>
    </row>
    <row r="51" spans="1:5" x14ac:dyDescent="0.25">
      <c r="A51" s="35" t="s">
        <v>144</v>
      </c>
      <c r="B51" s="35" t="s">
        <v>32</v>
      </c>
      <c r="C51" s="36">
        <v>3.1</v>
      </c>
      <c r="D51" s="36">
        <v>3.7</v>
      </c>
      <c r="E51" s="36" t="s">
        <v>370</v>
      </c>
    </row>
    <row r="52" spans="1:5" x14ac:dyDescent="0.25">
      <c r="A52" s="35" t="s">
        <v>146</v>
      </c>
      <c r="B52" s="35" t="s">
        <v>34</v>
      </c>
      <c r="C52" s="36">
        <v>4.22</v>
      </c>
      <c r="D52" s="36">
        <v>5.0199999999999996</v>
      </c>
      <c r="E52" s="36" t="s">
        <v>370</v>
      </c>
    </row>
    <row r="53" spans="1:5" x14ac:dyDescent="0.25">
      <c r="A53" s="35" t="s">
        <v>147</v>
      </c>
      <c r="B53" s="35" t="s">
        <v>413</v>
      </c>
      <c r="C53" s="36">
        <v>7.72</v>
      </c>
      <c r="D53" s="36">
        <v>9.2639999999999993</v>
      </c>
      <c r="E53" s="36" t="s">
        <v>370</v>
      </c>
    </row>
    <row r="54" spans="1:5" x14ac:dyDescent="0.25">
      <c r="A54" s="35" t="s">
        <v>148</v>
      </c>
      <c r="B54" s="35" t="s">
        <v>36</v>
      </c>
      <c r="C54" s="36">
        <v>3.2549999999999999</v>
      </c>
      <c r="D54" s="36">
        <v>3.9550000000000001</v>
      </c>
      <c r="E54" s="36" t="s">
        <v>370</v>
      </c>
    </row>
    <row r="55" spans="1:5" x14ac:dyDescent="0.25">
      <c r="A55" s="35" t="s">
        <v>149</v>
      </c>
      <c r="B55" s="35" t="s">
        <v>414</v>
      </c>
      <c r="C55" s="36">
        <v>4.1210000000000004</v>
      </c>
      <c r="D55" s="36">
        <v>4.9451999999999998</v>
      </c>
      <c r="E55" s="36" t="s">
        <v>370</v>
      </c>
    </row>
    <row r="56" spans="1:5" x14ac:dyDescent="0.25">
      <c r="A56" s="35" t="s">
        <v>415</v>
      </c>
      <c r="B56" s="35" t="s">
        <v>416</v>
      </c>
      <c r="C56" s="36">
        <v>21.78</v>
      </c>
      <c r="D56" s="36">
        <v>26.18</v>
      </c>
      <c r="E56" s="36" t="s">
        <v>370</v>
      </c>
    </row>
    <row r="57" spans="1:5" x14ac:dyDescent="0.25">
      <c r="A57" s="35" t="s">
        <v>150</v>
      </c>
      <c r="B57" s="35" t="s">
        <v>38</v>
      </c>
      <c r="C57" s="36">
        <v>3.68</v>
      </c>
      <c r="D57" s="36">
        <v>4.38</v>
      </c>
      <c r="E57" s="36" t="s">
        <v>370</v>
      </c>
    </row>
    <row r="58" spans="1:5" x14ac:dyDescent="0.25">
      <c r="A58" s="35" t="s">
        <v>151</v>
      </c>
      <c r="B58" s="35" t="s">
        <v>39</v>
      </c>
      <c r="C58" s="36">
        <v>4.12</v>
      </c>
      <c r="D58" s="36">
        <v>4.944</v>
      </c>
      <c r="E58" s="36" t="s">
        <v>370</v>
      </c>
    </row>
    <row r="59" spans="1:5" x14ac:dyDescent="0.25">
      <c r="A59" s="35" t="s">
        <v>152</v>
      </c>
      <c r="B59" s="35" t="s">
        <v>40</v>
      </c>
      <c r="C59" s="36">
        <v>2.851</v>
      </c>
      <c r="D59" s="36">
        <v>3.4211999999999998</v>
      </c>
      <c r="E59" s="36" t="s">
        <v>370</v>
      </c>
    </row>
    <row r="60" spans="1:5" x14ac:dyDescent="0.25">
      <c r="A60" s="35" t="s">
        <v>153</v>
      </c>
      <c r="B60" s="35" t="s">
        <v>41</v>
      </c>
      <c r="C60" s="36">
        <v>28.8</v>
      </c>
      <c r="D60" s="36">
        <v>34.6</v>
      </c>
      <c r="E60" s="36" t="s">
        <v>370</v>
      </c>
    </row>
    <row r="61" spans="1:5" x14ac:dyDescent="0.25">
      <c r="A61" s="35" t="s">
        <v>369</v>
      </c>
      <c r="B61" s="35" t="s">
        <v>417</v>
      </c>
      <c r="C61" s="36">
        <v>11.7</v>
      </c>
      <c r="D61" s="36">
        <v>14</v>
      </c>
      <c r="E61" s="36" t="s">
        <v>393</v>
      </c>
    </row>
    <row r="62" spans="1:5" x14ac:dyDescent="0.25">
      <c r="A62" s="35" t="s">
        <v>418</v>
      </c>
      <c r="B62" s="35" t="s">
        <v>419</v>
      </c>
      <c r="C62" s="36">
        <v>12.65</v>
      </c>
      <c r="D62" s="36">
        <v>15.15</v>
      </c>
      <c r="E62" s="36" t="s">
        <v>393</v>
      </c>
    </row>
    <row r="63" spans="1:5" x14ac:dyDescent="0.25">
      <c r="A63" s="35" t="s">
        <v>154</v>
      </c>
      <c r="B63" s="35" t="s">
        <v>42</v>
      </c>
      <c r="C63" s="36">
        <v>6.9</v>
      </c>
      <c r="D63" s="36">
        <v>8.3000000000000007</v>
      </c>
      <c r="E63" s="36" t="s">
        <v>370</v>
      </c>
    </row>
    <row r="64" spans="1:5" x14ac:dyDescent="0.25">
      <c r="A64" s="35" t="s">
        <v>155</v>
      </c>
      <c r="B64" s="35" t="s">
        <v>43</v>
      </c>
      <c r="C64" s="36">
        <v>39.24</v>
      </c>
      <c r="D64" s="36">
        <v>47.04</v>
      </c>
      <c r="E64" s="36" t="s">
        <v>370</v>
      </c>
    </row>
    <row r="65" spans="1:5" x14ac:dyDescent="0.25">
      <c r="A65" s="35" t="s">
        <v>156</v>
      </c>
      <c r="B65" s="35" t="s">
        <v>44</v>
      </c>
      <c r="C65" s="36">
        <v>22.4</v>
      </c>
      <c r="D65" s="36">
        <v>26.9</v>
      </c>
      <c r="E65" s="36" t="s">
        <v>370</v>
      </c>
    </row>
    <row r="66" spans="1:5" x14ac:dyDescent="0.25">
      <c r="A66" s="35" t="s">
        <v>157</v>
      </c>
      <c r="B66" s="35" t="s">
        <v>45</v>
      </c>
      <c r="C66" s="36">
        <v>1.3</v>
      </c>
      <c r="D66" s="36">
        <v>1.6</v>
      </c>
      <c r="E66" s="36" t="s">
        <v>370</v>
      </c>
    </row>
    <row r="67" spans="1:5" x14ac:dyDescent="0.25">
      <c r="A67" s="35" t="s">
        <v>158</v>
      </c>
      <c r="B67" s="35" t="s">
        <v>46</v>
      </c>
      <c r="C67" s="36">
        <v>4</v>
      </c>
      <c r="D67" s="36">
        <v>4.8</v>
      </c>
      <c r="E67" s="36" t="s">
        <v>370</v>
      </c>
    </row>
    <row r="68" spans="1:5" x14ac:dyDescent="0.25">
      <c r="A68" s="35" t="s">
        <v>159</v>
      </c>
      <c r="B68" s="35" t="s">
        <v>420</v>
      </c>
      <c r="C68" s="36">
        <v>75</v>
      </c>
      <c r="D68" s="36">
        <v>90</v>
      </c>
      <c r="E68" s="36" t="s">
        <v>393</v>
      </c>
    </row>
    <row r="69" spans="1:5" x14ac:dyDescent="0.25">
      <c r="A69" s="35" t="s">
        <v>137</v>
      </c>
      <c r="B69" s="35" t="s">
        <v>421</v>
      </c>
      <c r="C69" s="36">
        <v>4</v>
      </c>
      <c r="D69" s="36">
        <v>4.8</v>
      </c>
      <c r="E69" s="36" t="s">
        <v>370</v>
      </c>
    </row>
    <row r="70" spans="1:5" x14ac:dyDescent="0.25">
      <c r="A70" s="35" t="s">
        <v>160</v>
      </c>
      <c r="B70" s="35" t="s">
        <v>49</v>
      </c>
      <c r="C70" s="36">
        <v>24.2</v>
      </c>
      <c r="D70" s="36">
        <v>29</v>
      </c>
      <c r="E70" s="36" t="s">
        <v>370</v>
      </c>
    </row>
    <row r="71" spans="1:5" x14ac:dyDescent="0.25">
      <c r="A71" s="35" t="s">
        <v>161</v>
      </c>
      <c r="B71" s="35" t="s">
        <v>48</v>
      </c>
      <c r="C71" s="36">
        <v>6.9</v>
      </c>
      <c r="D71" s="36">
        <v>8.3000000000000007</v>
      </c>
      <c r="E71" s="36" t="s">
        <v>370</v>
      </c>
    </row>
    <row r="72" spans="1:5" x14ac:dyDescent="0.25">
      <c r="A72" s="35" t="s">
        <v>162</v>
      </c>
      <c r="B72" s="35" t="s">
        <v>47</v>
      </c>
      <c r="C72" s="36">
        <v>15.92</v>
      </c>
      <c r="D72" s="36">
        <v>19.12</v>
      </c>
      <c r="E72" s="36" t="s">
        <v>370</v>
      </c>
    </row>
    <row r="73" spans="1:5" x14ac:dyDescent="0.25">
      <c r="A73" s="35" t="s">
        <v>163</v>
      </c>
      <c r="B73" s="35" t="s">
        <v>422</v>
      </c>
      <c r="C73" s="36">
        <v>7.5</v>
      </c>
      <c r="D73" s="36">
        <v>9</v>
      </c>
      <c r="E73" s="36" t="s">
        <v>370</v>
      </c>
    </row>
    <row r="74" spans="1:5" x14ac:dyDescent="0.25">
      <c r="A74" s="35" t="s">
        <v>164</v>
      </c>
      <c r="B74" s="35" t="s">
        <v>423</v>
      </c>
      <c r="C74" s="36">
        <v>3.23</v>
      </c>
      <c r="D74" s="36">
        <v>3.83</v>
      </c>
      <c r="E74" s="36" t="s">
        <v>370</v>
      </c>
    </row>
    <row r="75" spans="1:5" x14ac:dyDescent="0.25">
      <c r="A75" s="35" t="s">
        <v>165</v>
      </c>
      <c r="B75" s="35" t="s">
        <v>52</v>
      </c>
      <c r="C75" s="36">
        <v>10.1</v>
      </c>
      <c r="D75" s="36">
        <v>12.1</v>
      </c>
      <c r="E75" s="36" t="s">
        <v>393</v>
      </c>
    </row>
    <row r="76" spans="1:5" x14ac:dyDescent="0.25">
      <c r="A76" s="35" t="s">
        <v>166</v>
      </c>
      <c r="B76" s="35" t="s">
        <v>424</v>
      </c>
      <c r="C76" s="36">
        <v>1.3</v>
      </c>
      <c r="D76" s="36">
        <v>1.6</v>
      </c>
      <c r="E76" s="36" t="s">
        <v>370</v>
      </c>
    </row>
    <row r="77" spans="1:5" x14ac:dyDescent="0.25">
      <c r="A77" s="35" t="s">
        <v>167</v>
      </c>
      <c r="B77" s="35" t="s">
        <v>425</v>
      </c>
      <c r="C77" s="36">
        <v>70.8</v>
      </c>
      <c r="D77" s="36">
        <v>85</v>
      </c>
      <c r="E77" s="36" t="s">
        <v>393</v>
      </c>
    </row>
    <row r="78" spans="1:5" x14ac:dyDescent="0.25">
      <c r="A78" s="35" t="s">
        <v>168</v>
      </c>
      <c r="B78" s="35" t="s">
        <v>426</v>
      </c>
      <c r="C78" s="36">
        <v>0</v>
      </c>
      <c r="D78" s="36">
        <v>0</v>
      </c>
      <c r="E78" s="36" t="s">
        <v>370</v>
      </c>
    </row>
    <row r="79" spans="1:5" x14ac:dyDescent="0.25">
      <c r="A79" s="35" t="s">
        <v>169</v>
      </c>
      <c r="B79" s="35" t="s">
        <v>72</v>
      </c>
      <c r="C79" s="36">
        <v>1.9</v>
      </c>
      <c r="D79" s="36">
        <v>2.2999999999999998</v>
      </c>
      <c r="E79" s="36" t="s">
        <v>370</v>
      </c>
    </row>
    <row r="80" spans="1:5" x14ac:dyDescent="0.25">
      <c r="A80" s="35" t="s">
        <v>170</v>
      </c>
      <c r="B80" s="35" t="s">
        <v>427</v>
      </c>
      <c r="C80" s="36">
        <v>9.6</v>
      </c>
      <c r="D80" s="36">
        <v>11.5</v>
      </c>
      <c r="E80" s="36" t="s">
        <v>370</v>
      </c>
    </row>
    <row r="81" spans="1:5" x14ac:dyDescent="0.25">
      <c r="A81" s="35" t="s">
        <v>171</v>
      </c>
      <c r="B81" s="35" t="s">
        <v>428</v>
      </c>
      <c r="C81" s="36">
        <v>5.41</v>
      </c>
      <c r="D81" s="36">
        <v>6.51</v>
      </c>
      <c r="E81" s="36" t="s">
        <v>370</v>
      </c>
    </row>
    <row r="82" spans="1:5" x14ac:dyDescent="0.25">
      <c r="A82" s="35" t="s">
        <v>429</v>
      </c>
      <c r="B82" s="35" t="s">
        <v>430</v>
      </c>
      <c r="C82" s="36">
        <v>3.1</v>
      </c>
      <c r="D82" s="36">
        <v>3.7</v>
      </c>
      <c r="E82" s="36" t="s">
        <v>370</v>
      </c>
    </row>
    <row r="83" spans="1:5" x14ac:dyDescent="0.25">
      <c r="A83" s="35" t="s">
        <v>172</v>
      </c>
      <c r="B83" s="35" t="s">
        <v>55</v>
      </c>
      <c r="C83" s="36">
        <v>12.2</v>
      </c>
      <c r="D83" s="36">
        <v>14.6</v>
      </c>
      <c r="E83" s="36" t="s">
        <v>393</v>
      </c>
    </row>
    <row r="84" spans="1:5" x14ac:dyDescent="0.25">
      <c r="A84" s="37" t="s">
        <v>431</v>
      </c>
      <c r="B84" s="37"/>
      <c r="C84" s="37"/>
      <c r="D84" s="37"/>
      <c r="E84" s="37"/>
    </row>
    <row r="85" spans="1:5" x14ac:dyDescent="0.25">
      <c r="A85" s="35" t="s">
        <v>173</v>
      </c>
      <c r="B85" s="35" t="s">
        <v>432</v>
      </c>
      <c r="C85" s="36">
        <v>584.70000000000005</v>
      </c>
      <c r="D85" s="36">
        <v>701.6</v>
      </c>
      <c r="E85" s="36" t="s">
        <v>393</v>
      </c>
    </row>
    <row r="86" spans="1:5" x14ac:dyDescent="0.25">
      <c r="A86" s="35" t="s">
        <v>174</v>
      </c>
      <c r="B86" s="35" t="s">
        <v>57</v>
      </c>
      <c r="C86" s="36">
        <v>707.23</v>
      </c>
      <c r="D86" s="36">
        <v>848.63</v>
      </c>
      <c r="E86" s="36" t="s">
        <v>393</v>
      </c>
    </row>
    <row r="87" spans="1:5" x14ac:dyDescent="0.25">
      <c r="A87" s="35" t="s">
        <v>175</v>
      </c>
      <c r="B87" s="35" t="s">
        <v>76</v>
      </c>
      <c r="C87" s="36">
        <v>604.79999999999995</v>
      </c>
      <c r="D87" s="36">
        <v>725.8</v>
      </c>
      <c r="E87" s="36" t="s">
        <v>393</v>
      </c>
    </row>
    <row r="88" spans="1:5" x14ac:dyDescent="0.25">
      <c r="A88" s="35" t="s">
        <v>176</v>
      </c>
      <c r="B88" s="35" t="s">
        <v>77</v>
      </c>
      <c r="C88" s="36">
        <v>1036.8</v>
      </c>
      <c r="D88" s="36">
        <v>1244.2</v>
      </c>
      <c r="E88" s="36" t="s">
        <v>393</v>
      </c>
    </row>
    <row r="89" spans="1:5" x14ac:dyDescent="0.25">
      <c r="A89" s="35" t="s">
        <v>177</v>
      </c>
      <c r="B89" s="35" t="s">
        <v>78</v>
      </c>
      <c r="C89" s="36">
        <v>629</v>
      </c>
      <c r="D89" s="36">
        <v>754.8</v>
      </c>
      <c r="E89" s="36" t="s">
        <v>393</v>
      </c>
    </row>
    <row r="90" spans="1:5" x14ac:dyDescent="0.25">
      <c r="A90" s="37" t="s">
        <v>6</v>
      </c>
      <c r="B90" s="37"/>
      <c r="C90" s="37"/>
      <c r="D90" s="37"/>
      <c r="E90" s="37"/>
    </row>
    <row r="91" spans="1:5" x14ac:dyDescent="0.25">
      <c r="A91" s="35" t="s">
        <v>178</v>
      </c>
      <c r="B91" s="35" t="s">
        <v>61</v>
      </c>
      <c r="C91" s="36">
        <v>1780</v>
      </c>
      <c r="D91" s="36">
        <v>2136</v>
      </c>
      <c r="E91" s="36" t="s">
        <v>393</v>
      </c>
    </row>
    <row r="92" spans="1:5" x14ac:dyDescent="0.25">
      <c r="A92" s="35" t="s">
        <v>179</v>
      </c>
      <c r="B92" s="35" t="s">
        <v>433</v>
      </c>
      <c r="C92" s="36">
        <v>217.2</v>
      </c>
      <c r="D92" s="36">
        <v>260.60000000000002</v>
      </c>
      <c r="E92" s="36" t="s">
        <v>393</v>
      </c>
    </row>
    <row r="93" spans="1:5" x14ac:dyDescent="0.25">
      <c r="A93" s="35" t="s">
        <v>180</v>
      </c>
      <c r="B93" s="35" t="s">
        <v>434</v>
      </c>
      <c r="C93" s="36">
        <v>258.26</v>
      </c>
      <c r="D93" s="36">
        <v>309.95999999999998</v>
      </c>
      <c r="E93" s="36" t="s">
        <v>393</v>
      </c>
    </row>
    <row r="94" spans="1:5" x14ac:dyDescent="0.25">
      <c r="A94" s="35" t="s">
        <v>181</v>
      </c>
      <c r="B94" s="35" t="s">
        <v>58</v>
      </c>
      <c r="C94" s="36">
        <v>960</v>
      </c>
      <c r="D94" s="36">
        <v>1152</v>
      </c>
      <c r="E94" s="36" t="s">
        <v>393</v>
      </c>
    </row>
    <row r="95" spans="1:5" x14ac:dyDescent="0.25">
      <c r="A95" s="35" t="s">
        <v>182</v>
      </c>
      <c r="B95" s="35" t="s">
        <v>60</v>
      </c>
      <c r="C95" s="36">
        <v>1448.4</v>
      </c>
      <c r="D95" s="36">
        <v>1738.1</v>
      </c>
      <c r="E95" s="36" t="s">
        <v>393</v>
      </c>
    </row>
    <row r="96" spans="1:5" x14ac:dyDescent="0.25">
      <c r="A96" s="35" t="s">
        <v>183</v>
      </c>
      <c r="B96" s="35" t="s">
        <v>59</v>
      </c>
      <c r="C96" s="36">
        <v>118.8</v>
      </c>
      <c r="D96" s="36">
        <v>142.6</v>
      </c>
      <c r="E96" s="36" t="s">
        <v>393</v>
      </c>
    </row>
    <row r="97" spans="1:5" x14ac:dyDescent="0.25">
      <c r="A97" s="37" t="s">
        <v>7</v>
      </c>
      <c r="B97" s="37"/>
      <c r="C97" s="37"/>
      <c r="D97" s="37"/>
      <c r="E97" s="37"/>
    </row>
    <row r="98" spans="1:5" x14ac:dyDescent="0.25">
      <c r="A98" s="35" t="s">
        <v>184</v>
      </c>
      <c r="B98" s="35" t="s">
        <v>81</v>
      </c>
      <c r="C98" s="36">
        <v>555.6</v>
      </c>
      <c r="D98" s="36">
        <v>666.72</v>
      </c>
      <c r="E98" s="36" t="s">
        <v>393</v>
      </c>
    </row>
    <row r="99" spans="1:5" x14ac:dyDescent="0.25">
      <c r="A99" s="35" t="s">
        <v>435</v>
      </c>
      <c r="B99" s="35" t="s">
        <v>436</v>
      </c>
      <c r="C99" s="36">
        <v>1855.8</v>
      </c>
      <c r="D99" s="36">
        <v>2227</v>
      </c>
      <c r="E99" s="36" t="s">
        <v>393</v>
      </c>
    </row>
    <row r="100" spans="1:5" x14ac:dyDescent="0.25">
      <c r="A100" s="35" t="s">
        <v>185</v>
      </c>
      <c r="B100" s="35" t="s">
        <v>82</v>
      </c>
      <c r="C100" s="36">
        <v>355.7</v>
      </c>
      <c r="D100" s="36">
        <v>426.8</v>
      </c>
      <c r="E100" s="36" t="s">
        <v>393</v>
      </c>
    </row>
    <row r="101" spans="1:5" x14ac:dyDescent="0.25">
      <c r="A101" s="35" t="s">
        <v>186</v>
      </c>
      <c r="B101" s="35" t="s">
        <v>109</v>
      </c>
      <c r="C101" s="36">
        <v>360.1</v>
      </c>
      <c r="D101" s="36">
        <v>432.1</v>
      </c>
      <c r="E101" s="36" t="s">
        <v>393</v>
      </c>
    </row>
    <row r="102" spans="1:5" x14ac:dyDescent="0.25">
      <c r="A102" s="35" t="s">
        <v>187</v>
      </c>
      <c r="B102" s="35" t="s">
        <v>83</v>
      </c>
      <c r="C102" s="36">
        <v>436.7</v>
      </c>
      <c r="D102" s="36">
        <v>524</v>
      </c>
      <c r="E102" s="36" t="s">
        <v>393</v>
      </c>
    </row>
    <row r="103" spans="1:5" x14ac:dyDescent="0.25">
      <c r="A103" s="35" t="s">
        <v>188</v>
      </c>
      <c r="B103" s="35" t="s">
        <v>84</v>
      </c>
      <c r="C103" s="36">
        <v>264.02999999999997</v>
      </c>
      <c r="D103" s="36">
        <v>316.83</v>
      </c>
      <c r="E103" s="36" t="s">
        <v>393</v>
      </c>
    </row>
    <row r="104" spans="1:5" x14ac:dyDescent="0.25">
      <c r="A104" s="35" t="s">
        <v>189</v>
      </c>
      <c r="B104" s="35" t="s">
        <v>90</v>
      </c>
      <c r="C104" s="36">
        <v>230</v>
      </c>
      <c r="D104" s="36">
        <v>276</v>
      </c>
      <c r="E104" s="36" t="s">
        <v>393</v>
      </c>
    </row>
    <row r="105" spans="1:5" x14ac:dyDescent="0.25">
      <c r="A105" s="35" t="s">
        <v>190</v>
      </c>
      <c r="B105" s="35" t="s">
        <v>85</v>
      </c>
      <c r="C105" s="36">
        <v>304.8</v>
      </c>
      <c r="D105" s="36">
        <v>365.8</v>
      </c>
      <c r="E105" s="36" t="s">
        <v>393</v>
      </c>
    </row>
    <row r="106" spans="1:5" x14ac:dyDescent="0.25">
      <c r="A106" s="35" t="s">
        <v>191</v>
      </c>
      <c r="B106" s="35" t="s">
        <v>86</v>
      </c>
      <c r="C106" s="36">
        <v>174.22</v>
      </c>
      <c r="D106" s="36">
        <v>209.02</v>
      </c>
      <c r="E106" s="36" t="s">
        <v>393</v>
      </c>
    </row>
    <row r="107" spans="1:5" x14ac:dyDescent="0.25">
      <c r="A107" s="35" t="s">
        <v>192</v>
      </c>
      <c r="B107" s="35" t="s">
        <v>87</v>
      </c>
      <c r="C107" s="36">
        <v>468.4</v>
      </c>
      <c r="D107" s="36">
        <v>562.1</v>
      </c>
      <c r="E107" s="36" t="s">
        <v>393</v>
      </c>
    </row>
    <row r="108" spans="1:5" x14ac:dyDescent="0.25">
      <c r="A108" s="35" t="s">
        <v>193</v>
      </c>
      <c r="B108" s="35" t="s">
        <v>88</v>
      </c>
      <c r="C108" s="36">
        <v>308.55</v>
      </c>
      <c r="D108" s="36">
        <v>370.26</v>
      </c>
      <c r="E108" s="36" t="s">
        <v>393</v>
      </c>
    </row>
    <row r="109" spans="1:5" x14ac:dyDescent="0.25">
      <c r="A109" s="35" t="s">
        <v>194</v>
      </c>
      <c r="B109" s="35" t="s">
        <v>89</v>
      </c>
      <c r="C109" s="36">
        <v>230.77</v>
      </c>
      <c r="D109" s="36">
        <v>276.97000000000003</v>
      </c>
      <c r="E109" s="36" t="s">
        <v>393</v>
      </c>
    </row>
    <row r="110" spans="1:5" x14ac:dyDescent="0.25">
      <c r="A110" s="37" t="s">
        <v>8</v>
      </c>
      <c r="B110" s="37"/>
      <c r="C110" s="37"/>
      <c r="D110" s="37"/>
      <c r="E110" s="37"/>
    </row>
    <row r="111" spans="1:5" x14ac:dyDescent="0.25">
      <c r="A111" s="35" t="s">
        <v>195</v>
      </c>
      <c r="B111" s="35" t="s">
        <v>96</v>
      </c>
      <c r="C111" s="36">
        <v>453.6</v>
      </c>
      <c r="D111" s="36">
        <v>544.29999999999995</v>
      </c>
      <c r="E111" s="36" t="s">
        <v>393</v>
      </c>
    </row>
    <row r="112" spans="1:5" x14ac:dyDescent="0.25">
      <c r="A112" s="35" t="s">
        <v>196</v>
      </c>
      <c r="B112" s="35" t="s">
        <v>91</v>
      </c>
      <c r="C112" s="36">
        <v>143.77000000000001</v>
      </c>
      <c r="D112" s="36">
        <v>172.57</v>
      </c>
      <c r="E112" s="36" t="s">
        <v>393</v>
      </c>
    </row>
    <row r="113" spans="1:5" x14ac:dyDescent="0.25">
      <c r="A113" s="35" t="s">
        <v>197</v>
      </c>
      <c r="B113" s="35" t="s">
        <v>437</v>
      </c>
      <c r="C113" s="36">
        <v>164</v>
      </c>
      <c r="D113" s="36">
        <v>196.8</v>
      </c>
      <c r="E113" s="36" t="s">
        <v>393</v>
      </c>
    </row>
    <row r="114" spans="1:5" x14ac:dyDescent="0.25">
      <c r="A114" s="35" t="s">
        <v>198</v>
      </c>
      <c r="B114" s="35" t="s">
        <v>92</v>
      </c>
      <c r="C114" s="36">
        <v>119.4</v>
      </c>
      <c r="D114" s="36">
        <v>143.30000000000001</v>
      </c>
      <c r="E114" s="36" t="s">
        <v>393</v>
      </c>
    </row>
    <row r="115" spans="1:5" x14ac:dyDescent="0.25">
      <c r="A115" s="35" t="s">
        <v>199</v>
      </c>
      <c r="B115" s="35" t="s">
        <v>97</v>
      </c>
      <c r="C115" s="36">
        <v>37.200000000000003</v>
      </c>
      <c r="D115" s="36">
        <v>44.6</v>
      </c>
      <c r="E115" s="36" t="s">
        <v>393</v>
      </c>
    </row>
    <row r="116" spans="1:5" x14ac:dyDescent="0.25">
      <c r="A116" s="35" t="s">
        <v>438</v>
      </c>
      <c r="B116" s="35" t="s">
        <v>439</v>
      </c>
      <c r="C116" s="36">
        <v>0</v>
      </c>
      <c r="D116" s="36">
        <v>0</v>
      </c>
      <c r="E116" s="36" t="s">
        <v>393</v>
      </c>
    </row>
    <row r="117" spans="1:5" x14ac:dyDescent="0.25">
      <c r="A117" s="35" t="s">
        <v>200</v>
      </c>
      <c r="B117" s="35" t="s">
        <v>98</v>
      </c>
      <c r="C117" s="36">
        <v>221.6</v>
      </c>
      <c r="D117" s="36">
        <v>265.89999999999998</v>
      </c>
      <c r="E117" s="36" t="s">
        <v>393</v>
      </c>
    </row>
    <row r="118" spans="1:5" x14ac:dyDescent="0.25">
      <c r="A118" s="35" t="s">
        <v>201</v>
      </c>
      <c r="B118" s="35" t="s">
        <v>440</v>
      </c>
      <c r="C118" s="36">
        <v>282</v>
      </c>
      <c r="D118" s="36">
        <v>338.4</v>
      </c>
      <c r="E118" s="36" t="s">
        <v>393</v>
      </c>
    </row>
    <row r="119" spans="1:5" x14ac:dyDescent="0.25">
      <c r="A119" s="35" t="s">
        <v>202</v>
      </c>
      <c r="B119" s="35" t="s">
        <v>441</v>
      </c>
      <c r="C119" s="36">
        <v>2760</v>
      </c>
      <c r="D119" s="36">
        <v>3312</v>
      </c>
      <c r="E119" s="36" t="s">
        <v>393</v>
      </c>
    </row>
    <row r="120" spans="1:5" x14ac:dyDescent="0.25">
      <c r="A120" s="35" t="s">
        <v>442</v>
      </c>
      <c r="B120" s="35" t="s">
        <v>443</v>
      </c>
      <c r="C120" s="36">
        <v>133.9</v>
      </c>
      <c r="D120" s="36">
        <v>160.69999999999999</v>
      </c>
      <c r="E120" s="36" t="s">
        <v>393</v>
      </c>
    </row>
    <row r="121" spans="1:5" x14ac:dyDescent="0.25">
      <c r="A121" s="35" t="s">
        <v>203</v>
      </c>
      <c r="B121" s="35" t="s">
        <v>104</v>
      </c>
      <c r="C121" s="36">
        <v>414.2</v>
      </c>
      <c r="D121" s="36">
        <v>497</v>
      </c>
      <c r="E121" s="36" t="s">
        <v>393</v>
      </c>
    </row>
    <row r="122" spans="1:5" x14ac:dyDescent="0.25">
      <c r="A122" s="35" t="s">
        <v>204</v>
      </c>
      <c r="B122" s="35" t="s">
        <v>95</v>
      </c>
      <c r="C122" s="36">
        <v>495</v>
      </c>
      <c r="D122" s="36">
        <v>594</v>
      </c>
      <c r="E122" s="36" t="s">
        <v>393</v>
      </c>
    </row>
    <row r="123" spans="1:5" x14ac:dyDescent="0.25">
      <c r="A123" s="35" t="s">
        <v>205</v>
      </c>
      <c r="B123" s="35" t="s">
        <v>444</v>
      </c>
      <c r="C123" s="36">
        <v>43.67</v>
      </c>
      <c r="D123" s="36">
        <v>52.37</v>
      </c>
      <c r="E123" s="36" t="s">
        <v>393</v>
      </c>
    </row>
    <row r="124" spans="1:5" x14ac:dyDescent="0.25">
      <c r="A124" s="35" t="s">
        <v>206</v>
      </c>
      <c r="B124" s="35" t="s">
        <v>445</v>
      </c>
      <c r="C124" s="36">
        <v>37.700000000000003</v>
      </c>
      <c r="D124" s="36">
        <v>45.2</v>
      </c>
      <c r="E124" s="36" t="s">
        <v>393</v>
      </c>
    </row>
    <row r="125" spans="1:5" x14ac:dyDescent="0.25">
      <c r="A125" s="35" t="s">
        <v>207</v>
      </c>
      <c r="B125" s="35" t="s">
        <v>100</v>
      </c>
      <c r="C125" s="36">
        <v>44.8</v>
      </c>
      <c r="D125" s="36">
        <v>53.8</v>
      </c>
      <c r="E125" s="36" t="s">
        <v>393</v>
      </c>
    </row>
    <row r="126" spans="1:5" x14ac:dyDescent="0.25">
      <c r="A126" s="35" t="s">
        <v>208</v>
      </c>
      <c r="B126" s="35" t="s">
        <v>62</v>
      </c>
      <c r="C126" s="36">
        <v>441.65</v>
      </c>
      <c r="D126" s="36">
        <v>529.98</v>
      </c>
      <c r="E126" s="36" t="s">
        <v>393</v>
      </c>
    </row>
    <row r="127" spans="1:5" x14ac:dyDescent="0.25">
      <c r="A127" s="35" t="s">
        <v>446</v>
      </c>
      <c r="B127" s="35" t="s">
        <v>447</v>
      </c>
      <c r="C127" s="36">
        <v>1518</v>
      </c>
      <c r="D127" s="36">
        <v>1821.6</v>
      </c>
      <c r="E127" s="36" t="s">
        <v>393</v>
      </c>
    </row>
    <row r="128" spans="1:5" x14ac:dyDescent="0.25">
      <c r="A128" s="35" t="s">
        <v>209</v>
      </c>
      <c r="B128" s="35" t="s">
        <v>101</v>
      </c>
      <c r="C128" s="36">
        <v>318.16000000000003</v>
      </c>
      <c r="D128" s="36">
        <v>381.76</v>
      </c>
      <c r="E128" s="36" t="s">
        <v>393</v>
      </c>
    </row>
    <row r="129" spans="1:5" x14ac:dyDescent="0.25">
      <c r="A129" s="35" t="s">
        <v>210</v>
      </c>
      <c r="B129" s="35" t="s">
        <v>102</v>
      </c>
      <c r="C129" s="36">
        <v>177.6</v>
      </c>
      <c r="D129" s="36">
        <v>213.1</v>
      </c>
      <c r="E129" s="36" t="s">
        <v>393</v>
      </c>
    </row>
    <row r="130" spans="1:5" x14ac:dyDescent="0.25">
      <c r="A130" s="35" t="s">
        <v>448</v>
      </c>
      <c r="B130" s="35" t="s">
        <v>449</v>
      </c>
      <c r="C130" s="36">
        <v>147.4</v>
      </c>
      <c r="D130" s="36">
        <v>176.9</v>
      </c>
      <c r="E130" s="36" t="s">
        <v>393</v>
      </c>
    </row>
    <row r="131" spans="1:5" x14ac:dyDescent="0.25">
      <c r="A131" s="35" t="s">
        <v>211</v>
      </c>
      <c r="B131" s="35" t="s">
        <v>450</v>
      </c>
      <c r="C131" s="36">
        <v>394.6</v>
      </c>
      <c r="D131" s="36">
        <v>473.5</v>
      </c>
      <c r="E131" s="36" t="s">
        <v>393</v>
      </c>
    </row>
    <row r="132" spans="1:5" x14ac:dyDescent="0.25">
      <c r="A132" s="35" t="s">
        <v>212</v>
      </c>
      <c r="B132" s="35" t="s">
        <v>451</v>
      </c>
      <c r="C132" s="36">
        <v>565.29999999999995</v>
      </c>
      <c r="D132" s="36">
        <v>678.4</v>
      </c>
      <c r="E132" s="36" t="s">
        <v>393</v>
      </c>
    </row>
    <row r="133" spans="1:5" x14ac:dyDescent="0.25">
      <c r="A133" s="35" t="s">
        <v>217</v>
      </c>
      <c r="B133" s="35" t="s">
        <v>452</v>
      </c>
      <c r="C133" s="36">
        <v>200</v>
      </c>
      <c r="D133" s="36">
        <v>240</v>
      </c>
      <c r="E133" s="36" t="s">
        <v>393</v>
      </c>
    </row>
    <row r="134" spans="1:5" x14ac:dyDescent="0.25">
      <c r="A134" s="35" t="s">
        <v>213</v>
      </c>
      <c r="B134" s="35" t="s">
        <v>103</v>
      </c>
      <c r="C134" s="36">
        <v>265.7</v>
      </c>
      <c r="D134" s="36">
        <v>318.8</v>
      </c>
      <c r="E134" s="36" t="s">
        <v>393</v>
      </c>
    </row>
    <row r="135" spans="1:5" x14ac:dyDescent="0.25">
      <c r="A135" s="35" t="s">
        <v>214</v>
      </c>
      <c r="B135" s="35" t="s">
        <v>105</v>
      </c>
      <c r="C135" s="36">
        <v>184.8</v>
      </c>
      <c r="D135" s="36">
        <v>221.8</v>
      </c>
      <c r="E135" s="36" t="s">
        <v>393</v>
      </c>
    </row>
    <row r="136" spans="1:5" x14ac:dyDescent="0.25">
      <c r="A136" s="35" t="s">
        <v>215</v>
      </c>
      <c r="B136" s="35" t="s">
        <v>106</v>
      </c>
      <c r="C136" s="36">
        <v>116.8</v>
      </c>
      <c r="D136" s="36">
        <v>140.19999999999999</v>
      </c>
      <c r="E136" s="36" t="s">
        <v>393</v>
      </c>
    </row>
    <row r="137" spans="1:5" x14ac:dyDescent="0.25">
      <c r="A137" s="35" t="s">
        <v>216</v>
      </c>
      <c r="B137" s="35" t="s">
        <v>64</v>
      </c>
      <c r="C137" s="36">
        <v>37.200000000000003</v>
      </c>
      <c r="D137" s="36">
        <v>44.6</v>
      </c>
      <c r="E137" s="36" t="s">
        <v>393</v>
      </c>
    </row>
    <row r="138" spans="1:5" x14ac:dyDescent="0.25">
      <c r="A138" s="35" t="s">
        <v>453</v>
      </c>
      <c r="B138" s="35" t="s">
        <v>67</v>
      </c>
      <c r="C138" s="36">
        <v>181.2</v>
      </c>
      <c r="D138" s="36">
        <v>217.4</v>
      </c>
      <c r="E138" s="36" t="s">
        <v>393</v>
      </c>
    </row>
    <row r="139" spans="1:5" x14ac:dyDescent="0.25">
      <c r="A139" s="35" t="s">
        <v>442</v>
      </c>
      <c r="B139" s="35" t="s">
        <v>396</v>
      </c>
      <c r="C139" s="36">
        <v>12.68</v>
      </c>
      <c r="D139" s="36">
        <v>15.18</v>
      </c>
      <c r="E139" s="36" t="s">
        <v>393</v>
      </c>
    </row>
  </sheetData>
  <mergeCells count="5">
    <mergeCell ref="A4:E4"/>
    <mergeCell ref="A84:E84"/>
    <mergeCell ref="A90:E90"/>
    <mergeCell ref="A97:E97"/>
    <mergeCell ref="A110:E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01-01</vt:lpstr>
      <vt:lpstr>2017-12-01</vt:lpstr>
      <vt:lpstr>2017</vt:lpstr>
      <vt:lpstr>'01-01'!Print_Area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patieru12</cp:lastModifiedBy>
  <dcterms:created xsi:type="dcterms:W3CDTF">2015-11-02T18:03:01Z</dcterms:created>
  <dcterms:modified xsi:type="dcterms:W3CDTF">2017-12-24T09:43:01Z</dcterms:modified>
</cp:coreProperties>
</file>