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n\OneDrive\Documents\Grad School\MIS753\Assignment 5\"/>
    </mc:Choice>
  </mc:AlternateContent>
  <xr:revisionPtr revIDLastSave="0" documentId="13_ncr:1_{18D14CC6-04C1-4A44-BB09-C8DE92B08F1C}" xr6:coauthVersionLast="47" xr6:coauthVersionMax="47" xr10:uidLastSave="{00000000-0000-0000-0000-000000000000}"/>
  <bookViews>
    <workbookView xWindow="28680" yWindow="-120" windowWidth="29040" windowHeight="15840" activeTab="1" xr2:uid="{6A96C7EE-7046-4083-BE9E-D6F6D923DA75}"/>
  </bookViews>
  <sheets>
    <sheet name="Sales Y1993" sheetId="3" r:id="rId1"/>
    <sheet name="Daily sales" sheetId="2" r:id="rId2"/>
  </sheets>
  <definedNames>
    <definedName name="solver_adj" localSheetId="1" hidden="1">'Daily sales'!$T$2:$T$3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'Daily sales'!$T$2:$T$3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'Daily sales'!$Q$368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hs1" localSheetId="1" hidden="1">"integer"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D13" i="3" l="1"/>
  <c r="D12" i="3"/>
  <c r="D11" i="3"/>
  <c r="D10" i="3"/>
  <c r="D9" i="3"/>
  <c r="D8" i="3"/>
  <c r="D7" i="3"/>
  <c r="D6" i="3"/>
  <c r="D5" i="3"/>
  <c r="D4" i="3"/>
  <c r="D3" i="3"/>
  <c r="D2" i="3"/>
  <c r="L2" i="2" l="1"/>
  <c r="L3" i="2"/>
  <c r="F2" i="2"/>
  <c r="G2" i="2" l="1"/>
  <c r="I2" i="2" s="1"/>
  <c r="O2" i="2" s="1"/>
  <c r="H2" i="2" l="1"/>
  <c r="N2" i="2" s="1"/>
  <c r="J2" i="2" l="1"/>
  <c r="D3" i="2"/>
  <c r="K2" i="2" l="1"/>
  <c r="M2" i="2" l="1"/>
  <c r="P2" i="2"/>
  <c r="E3" i="2" l="1"/>
  <c r="F3" i="2" s="1"/>
  <c r="G3" i="2" s="1"/>
  <c r="Q2" i="2"/>
  <c r="H3" i="2" l="1"/>
  <c r="D4" i="2" s="1"/>
  <c r="I3" i="2"/>
  <c r="O3" i="2" s="1"/>
  <c r="J3" i="2"/>
  <c r="N3" i="2" l="1"/>
  <c r="K3" i="2"/>
  <c r="P3" i="2" l="1"/>
  <c r="M3" i="2"/>
  <c r="E4" i="2" l="1"/>
  <c r="F4" i="2" s="1"/>
  <c r="Q3" i="2"/>
  <c r="G4" i="2" l="1"/>
  <c r="I4" i="2" l="1"/>
  <c r="O4" i="2" s="1"/>
  <c r="J4" i="2"/>
  <c r="H4" i="2"/>
  <c r="K4" i="2" l="1"/>
  <c r="D5" i="2"/>
  <c r="N4" i="2"/>
  <c r="M4" i="2" l="1"/>
  <c r="P4" i="2"/>
  <c r="Q4" i="2" s="1"/>
  <c r="E5" i="2" l="1"/>
  <c r="F5" i="2" s="1"/>
  <c r="G5" i="2" l="1"/>
  <c r="H5" i="2" s="1"/>
  <c r="D6" i="2" l="1"/>
  <c r="N5" i="2"/>
  <c r="I5" i="2"/>
  <c r="O5" i="2" s="1"/>
  <c r="J5" i="2"/>
  <c r="K5" i="2" l="1"/>
  <c r="M5" i="2" l="1"/>
  <c r="P5" i="2"/>
  <c r="Q5" i="2" s="1"/>
  <c r="E6" i="2" l="1"/>
  <c r="F6" i="2" s="1"/>
  <c r="G6" i="2" l="1"/>
  <c r="H6" i="2" s="1"/>
  <c r="D7" i="2" l="1"/>
  <c r="N6" i="2"/>
  <c r="I6" i="2"/>
  <c r="O6" i="2" s="1"/>
  <c r="J6" i="2"/>
  <c r="K6" i="2" l="1"/>
  <c r="M6" i="2" l="1"/>
  <c r="P6" i="2"/>
  <c r="Q6" i="2" s="1"/>
  <c r="E7" i="2" l="1"/>
  <c r="F7" i="2" s="1"/>
  <c r="G7" i="2" l="1"/>
  <c r="H7" i="2" s="1"/>
  <c r="D8" i="2" l="1"/>
  <c r="N7" i="2"/>
  <c r="I7" i="2"/>
  <c r="O7" i="2" s="1"/>
  <c r="J7" i="2"/>
  <c r="K7" i="2" l="1"/>
  <c r="M7" i="2" l="1"/>
  <c r="E8" i="2" s="1"/>
  <c r="F8" i="2" s="1"/>
  <c r="P7" i="2"/>
  <c r="Q7" i="2" s="1"/>
  <c r="G8" i="2" l="1"/>
  <c r="I8" i="2" l="1"/>
  <c r="O8" i="2" s="1"/>
  <c r="J8" i="2"/>
  <c r="H8" i="2"/>
  <c r="K8" i="2" l="1"/>
  <c r="D9" i="2"/>
  <c r="N8" i="2"/>
  <c r="M8" i="2" l="1"/>
  <c r="E9" i="2" s="1"/>
  <c r="F9" i="2" s="1"/>
  <c r="P8" i="2"/>
  <c r="Q8" i="2" s="1"/>
  <c r="G9" i="2" l="1"/>
  <c r="H9" i="2" s="1"/>
  <c r="D10" i="2" l="1"/>
  <c r="N9" i="2"/>
  <c r="I9" i="2"/>
  <c r="O9" i="2" s="1"/>
  <c r="J9" i="2"/>
  <c r="K9" i="2" l="1"/>
  <c r="M9" i="2" l="1"/>
  <c r="E10" i="2" s="1"/>
  <c r="F10" i="2" s="1"/>
  <c r="P9" i="2"/>
  <c r="Q9" i="2" s="1"/>
  <c r="G10" i="2" l="1"/>
  <c r="I10" i="2" l="1"/>
  <c r="O10" i="2" s="1"/>
  <c r="J10" i="2"/>
  <c r="H10" i="2"/>
  <c r="K10" i="2" l="1"/>
  <c r="D11" i="2"/>
  <c r="N10" i="2"/>
  <c r="M10" i="2" l="1"/>
  <c r="E11" i="2" s="1"/>
  <c r="F11" i="2" s="1"/>
  <c r="P10" i="2"/>
  <c r="Q10" i="2" s="1"/>
  <c r="G11" i="2" l="1"/>
  <c r="H11" i="2" s="1"/>
  <c r="D12" i="2" l="1"/>
  <c r="N11" i="2"/>
  <c r="I11" i="2"/>
  <c r="O11" i="2" s="1"/>
  <c r="J11" i="2"/>
  <c r="K11" i="2" l="1"/>
  <c r="M11" i="2" l="1"/>
  <c r="E12" i="2" s="1"/>
  <c r="F12" i="2" s="1"/>
  <c r="P11" i="2"/>
  <c r="Q11" i="2" s="1"/>
  <c r="G12" i="2" l="1"/>
  <c r="I12" i="2" l="1"/>
  <c r="O12" i="2" s="1"/>
  <c r="J12" i="2"/>
  <c r="H12" i="2"/>
  <c r="D13" i="2" l="1"/>
  <c r="N12" i="2"/>
  <c r="K12" i="2"/>
  <c r="M12" i="2" l="1"/>
  <c r="E13" i="2" s="1"/>
  <c r="F13" i="2" s="1"/>
  <c r="P12" i="2"/>
  <c r="Q12" i="2" s="1"/>
  <c r="G13" i="2" l="1"/>
  <c r="H13" i="2" s="1"/>
  <c r="D14" i="2" l="1"/>
  <c r="N13" i="2"/>
  <c r="I13" i="2"/>
  <c r="O13" i="2" s="1"/>
  <c r="J13" i="2"/>
  <c r="K13" i="2" l="1"/>
  <c r="M13" i="2" l="1"/>
  <c r="E14" i="2" s="1"/>
  <c r="F14" i="2" s="1"/>
  <c r="P13" i="2"/>
  <c r="Q13" i="2" s="1"/>
  <c r="G14" i="2" l="1"/>
  <c r="H14" i="2" s="1"/>
  <c r="D15" i="2" l="1"/>
  <c r="N14" i="2"/>
  <c r="I14" i="2"/>
  <c r="O14" i="2" s="1"/>
  <c r="J14" i="2"/>
  <c r="K14" i="2" l="1"/>
  <c r="M14" i="2" l="1"/>
  <c r="E15" i="2" s="1"/>
  <c r="F15" i="2" s="1"/>
  <c r="P14" i="2"/>
  <c r="Q14" i="2" s="1"/>
  <c r="G15" i="2" l="1"/>
  <c r="H15" i="2" s="1"/>
  <c r="D16" i="2" l="1"/>
  <c r="N15" i="2"/>
  <c r="I15" i="2"/>
  <c r="O15" i="2" s="1"/>
  <c r="J15" i="2"/>
  <c r="K15" i="2" l="1"/>
  <c r="M15" i="2" l="1"/>
  <c r="E16" i="2" s="1"/>
  <c r="F16" i="2" s="1"/>
  <c r="P15" i="2"/>
  <c r="Q15" i="2" s="1"/>
  <c r="G16" i="2" l="1"/>
  <c r="I16" i="2" l="1"/>
  <c r="O16" i="2" s="1"/>
  <c r="J16" i="2"/>
  <c r="H16" i="2"/>
  <c r="D17" i="2" l="1"/>
  <c r="N16" i="2"/>
  <c r="K16" i="2"/>
  <c r="M16" i="2" l="1"/>
  <c r="E17" i="2" s="1"/>
  <c r="F17" i="2" s="1"/>
  <c r="P16" i="2"/>
  <c r="Q16" i="2" s="1"/>
  <c r="G17" i="2" l="1"/>
  <c r="H17" i="2" s="1"/>
  <c r="D18" i="2" l="1"/>
  <c r="N17" i="2"/>
  <c r="I17" i="2"/>
  <c r="O17" i="2" s="1"/>
  <c r="J17" i="2"/>
  <c r="K17" i="2" l="1"/>
  <c r="M17" i="2" l="1"/>
  <c r="E18" i="2" s="1"/>
  <c r="F18" i="2" s="1"/>
  <c r="P17" i="2"/>
  <c r="Q17" i="2" s="1"/>
  <c r="G18" i="2" l="1"/>
  <c r="I18" i="2" l="1"/>
  <c r="O18" i="2" s="1"/>
  <c r="J18" i="2"/>
  <c r="H18" i="2"/>
  <c r="D19" i="2" l="1"/>
  <c r="N18" i="2"/>
  <c r="K18" i="2"/>
  <c r="M18" i="2" l="1"/>
  <c r="E19" i="2" s="1"/>
  <c r="F19" i="2" s="1"/>
  <c r="P18" i="2"/>
  <c r="Q18" i="2" s="1"/>
  <c r="G19" i="2" l="1"/>
  <c r="H19" i="2" s="1"/>
  <c r="D20" i="2" l="1"/>
  <c r="N19" i="2"/>
  <c r="I19" i="2"/>
  <c r="O19" i="2" s="1"/>
  <c r="J19" i="2"/>
  <c r="K19" i="2" l="1"/>
  <c r="M19" i="2" l="1"/>
  <c r="E20" i="2" s="1"/>
  <c r="F20" i="2" s="1"/>
  <c r="P19" i="2"/>
  <c r="Q19" i="2" s="1"/>
  <c r="G20" i="2" l="1"/>
  <c r="I20" i="2" l="1"/>
  <c r="O20" i="2" s="1"/>
  <c r="J20" i="2"/>
  <c r="H20" i="2"/>
  <c r="D21" i="2" l="1"/>
  <c r="N20" i="2"/>
  <c r="K20" i="2"/>
  <c r="M20" i="2" l="1"/>
  <c r="E21" i="2" s="1"/>
  <c r="F21" i="2" s="1"/>
  <c r="P20" i="2"/>
  <c r="Q20" i="2" s="1"/>
  <c r="G21" i="2" l="1"/>
  <c r="H21" i="2" s="1"/>
  <c r="D22" i="2" l="1"/>
  <c r="N21" i="2"/>
  <c r="I21" i="2"/>
  <c r="O21" i="2" s="1"/>
  <c r="J21" i="2"/>
  <c r="K21" i="2" l="1"/>
  <c r="M21" i="2" l="1"/>
  <c r="E22" i="2" s="1"/>
  <c r="F22" i="2" s="1"/>
  <c r="P21" i="2"/>
  <c r="Q21" i="2" s="1"/>
  <c r="G22" i="2" l="1"/>
  <c r="I22" i="2" l="1"/>
  <c r="O22" i="2" s="1"/>
  <c r="J22" i="2"/>
  <c r="H22" i="2"/>
  <c r="D23" i="2" l="1"/>
  <c r="N22" i="2"/>
  <c r="K22" i="2"/>
  <c r="M22" i="2" l="1"/>
  <c r="E23" i="2" s="1"/>
  <c r="F23" i="2" s="1"/>
  <c r="P22" i="2"/>
  <c r="Q22" i="2" s="1"/>
  <c r="G23" i="2" l="1"/>
  <c r="H23" i="2" s="1"/>
  <c r="D24" i="2" l="1"/>
  <c r="N23" i="2"/>
  <c r="I23" i="2"/>
  <c r="O23" i="2" s="1"/>
  <c r="J23" i="2"/>
  <c r="K23" i="2" l="1"/>
  <c r="M23" i="2" l="1"/>
  <c r="E24" i="2" s="1"/>
  <c r="F24" i="2" s="1"/>
  <c r="P23" i="2"/>
  <c r="Q23" i="2" s="1"/>
  <c r="G24" i="2" l="1"/>
  <c r="I24" i="2" l="1"/>
  <c r="O24" i="2" s="1"/>
  <c r="J24" i="2"/>
  <c r="H24" i="2"/>
  <c r="D25" i="2" l="1"/>
  <c r="N24" i="2"/>
  <c r="K24" i="2"/>
  <c r="M24" i="2" l="1"/>
  <c r="E25" i="2" s="1"/>
  <c r="F25" i="2" s="1"/>
  <c r="P24" i="2"/>
  <c r="Q24" i="2" s="1"/>
  <c r="G25" i="2" l="1"/>
  <c r="H25" i="2" s="1"/>
  <c r="D26" i="2" l="1"/>
  <c r="N25" i="2"/>
  <c r="I25" i="2"/>
  <c r="O25" i="2" s="1"/>
  <c r="J25" i="2"/>
  <c r="K25" i="2" l="1"/>
  <c r="M25" i="2" l="1"/>
  <c r="E26" i="2" s="1"/>
  <c r="F26" i="2" s="1"/>
  <c r="P25" i="2"/>
  <c r="Q25" i="2" s="1"/>
  <c r="G26" i="2" l="1"/>
  <c r="H26" i="2" s="1"/>
  <c r="D27" i="2" l="1"/>
  <c r="N26" i="2"/>
  <c r="I26" i="2"/>
  <c r="O26" i="2" s="1"/>
  <c r="J26" i="2"/>
  <c r="K26" i="2" l="1"/>
  <c r="M26" i="2" l="1"/>
  <c r="E27" i="2" s="1"/>
  <c r="F27" i="2" s="1"/>
  <c r="P26" i="2"/>
  <c r="Q26" i="2" s="1"/>
  <c r="G27" i="2" l="1"/>
  <c r="H27" i="2" s="1"/>
  <c r="D28" i="2" l="1"/>
  <c r="N27" i="2"/>
  <c r="I27" i="2"/>
  <c r="O27" i="2" s="1"/>
  <c r="J27" i="2"/>
  <c r="K27" i="2" l="1"/>
  <c r="M27" i="2" l="1"/>
  <c r="E28" i="2" s="1"/>
  <c r="F28" i="2" s="1"/>
  <c r="P27" i="2"/>
  <c r="Q27" i="2" s="1"/>
  <c r="G28" i="2" l="1"/>
  <c r="I28" i="2" l="1"/>
  <c r="O28" i="2" s="1"/>
  <c r="J28" i="2"/>
  <c r="H28" i="2"/>
  <c r="D29" i="2" l="1"/>
  <c r="N28" i="2"/>
  <c r="K28" i="2"/>
  <c r="M28" i="2" l="1"/>
  <c r="E29" i="2" s="1"/>
  <c r="F29" i="2" s="1"/>
  <c r="P28" i="2"/>
  <c r="Q28" i="2" s="1"/>
  <c r="G29" i="2" l="1"/>
  <c r="I29" i="2" l="1"/>
  <c r="O29" i="2" s="1"/>
  <c r="J29" i="2"/>
  <c r="H29" i="2"/>
  <c r="K29" i="2" l="1"/>
  <c r="D30" i="2"/>
  <c r="N29" i="2"/>
  <c r="M29" i="2" l="1"/>
  <c r="E30" i="2" s="1"/>
  <c r="F30" i="2" s="1"/>
  <c r="P29" i="2"/>
  <c r="Q29" i="2" s="1"/>
  <c r="G30" i="2" l="1"/>
  <c r="I30" i="2" l="1"/>
  <c r="O30" i="2" s="1"/>
  <c r="J30" i="2"/>
  <c r="H30" i="2"/>
  <c r="K30" i="2" l="1"/>
  <c r="D31" i="2"/>
  <c r="N30" i="2"/>
  <c r="M30" i="2" l="1"/>
  <c r="E31" i="2" s="1"/>
  <c r="F31" i="2" s="1"/>
  <c r="P30" i="2"/>
  <c r="Q30" i="2" s="1"/>
  <c r="G31" i="2" l="1"/>
  <c r="I31" i="2" l="1"/>
  <c r="O31" i="2" s="1"/>
  <c r="J31" i="2"/>
  <c r="H31" i="2"/>
  <c r="K31" i="2" l="1"/>
  <c r="D32" i="2"/>
  <c r="N31" i="2"/>
  <c r="M31" i="2" l="1"/>
  <c r="E32" i="2" s="1"/>
  <c r="F32" i="2" s="1"/>
  <c r="P31" i="2"/>
  <c r="Q31" i="2" s="1"/>
  <c r="G32" i="2" l="1"/>
  <c r="H32" i="2" s="1"/>
  <c r="D33" i="2" l="1"/>
  <c r="N32" i="2"/>
  <c r="I32" i="2"/>
  <c r="O32" i="2" s="1"/>
  <c r="J32" i="2"/>
  <c r="K32" i="2" l="1"/>
  <c r="M32" i="2" l="1"/>
  <c r="E33" i="2" s="1"/>
  <c r="F33" i="2" s="1"/>
  <c r="P32" i="2"/>
  <c r="Q32" i="2" s="1"/>
  <c r="G33" i="2" l="1"/>
  <c r="H33" i="2" s="1"/>
  <c r="D34" i="2" l="1"/>
  <c r="N33" i="2"/>
  <c r="I33" i="2"/>
  <c r="O33" i="2" s="1"/>
  <c r="J33" i="2"/>
  <c r="K33" i="2" l="1"/>
  <c r="M33" i="2" l="1"/>
  <c r="E34" i="2" s="1"/>
  <c r="F34" i="2" s="1"/>
  <c r="P33" i="2"/>
  <c r="Q33" i="2" s="1"/>
  <c r="G34" i="2" l="1"/>
  <c r="I34" i="2" l="1"/>
  <c r="O34" i="2" s="1"/>
  <c r="J34" i="2"/>
  <c r="H34" i="2"/>
  <c r="K34" i="2" l="1"/>
  <c r="D35" i="2"/>
  <c r="N34" i="2"/>
  <c r="M34" i="2" l="1"/>
  <c r="E35" i="2" s="1"/>
  <c r="F35" i="2" s="1"/>
  <c r="P34" i="2"/>
  <c r="Q34" i="2" s="1"/>
  <c r="G35" i="2" l="1"/>
  <c r="I35" i="2" l="1"/>
  <c r="O35" i="2" s="1"/>
  <c r="J35" i="2"/>
  <c r="H35" i="2"/>
  <c r="K35" i="2" l="1"/>
  <c r="D36" i="2"/>
  <c r="N35" i="2"/>
  <c r="M35" i="2" l="1"/>
  <c r="E36" i="2" s="1"/>
  <c r="F36" i="2" s="1"/>
  <c r="P35" i="2"/>
  <c r="Q35" i="2" s="1"/>
  <c r="G36" i="2" l="1"/>
  <c r="H36" i="2" s="1"/>
  <c r="D37" i="2" l="1"/>
  <c r="N36" i="2"/>
  <c r="I36" i="2"/>
  <c r="O36" i="2" s="1"/>
  <c r="J36" i="2"/>
  <c r="K36" i="2" l="1"/>
  <c r="M36" i="2" l="1"/>
  <c r="E37" i="2" s="1"/>
  <c r="F37" i="2" s="1"/>
  <c r="P36" i="2"/>
  <c r="Q36" i="2" s="1"/>
  <c r="G37" i="2" l="1"/>
  <c r="I37" i="2" l="1"/>
  <c r="O37" i="2" s="1"/>
  <c r="J37" i="2"/>
  <c r="H37" i="2"/>
  <c r="D38" i="2" l="1"/>
  <c r="N37" i="2"/>
  <c r="K37" i="2"/>
  <c r="M37" i="2" l="1"/>
  <c r="E38" i="2" s="1"/>
  <c r="F38" i="2" s="1"/>
  <c r="P37" i="2"/>
  <c r="Q37" i="2" s="1"/>
  <c r="G38" i="2" l="1"/>
  <c r="H38" i="2" s="1"/>
  <c r="D39" i="2" l="1"/>
  <c r="N38" i="2"/>
  <c r="I38" i="2"/>
  <c r="O38" i="2" s="1"/>
  <c r="J38" i="2"/>
  <c r="K38" i="2" l="1"/>
  <c r="M38" i="2" l="1"/>
  <c r="E39" i="2" s="1"/>
  <c r="F39" i="2" s="1"/>
  <c r="P38" i="2"/>
  <c r="Q38" i="2" s="1"/>
  <c r="G39" i="2" l="1"/>
  <c r="H39" i="2" s="1"/>
  <c r="D40" i="2" l="1"/>
  <c r="N39" i="2"/>
  <c r="I39" i="2"/>
  <c r="O39" i="2" s="1"/>
  <c r="J39" i="2"/>
  <c r="K39" i="2" l="1"/>
  <c r="M39" i="2" l="1"/>
  <c r="E40" i="2" s="1"/>
  <c r="F40" i="2" s="1"/>
  <c r="P39" i="2"/>
  <c r="Q39" i="2" s="1"/>
  <c r="G40" i="2" l="1"/>
  <c r="I40" i="2" l="1"/>
  <c r="O40" i="2" s="1"/>
  <c r="J40" i="2"/>
  <c r="H40" i="2"/>
  <c r="D41" i="2" l="1"/>
  <c r="N40" i="2"/>
  <c r="K40" i="2"/>
  <c r="M40" i="2" l="1"/>
  <c r="E41" i="2" s="1"/>
  <c r="F41" i="2" s="1"/>
  <c r="P40" i="2"/>
  <c r="Q40" i="2" s="1"/>
  <c r="G41" i="2" l="1"/>
  <c r="I41" i="2" l="1"/>
  <c r="O41" i="2" s="1"/>
  <c r="J41" i="2"/>
  <c r="H41" i="2"/>
  <c r="K41" i="2" l="1"/>
  <c r="D42" i="2"/>
  <c r="N41" i="2"/>
  <c r="M41" i="2" l="1"/>
  <c r="E42" i="2" s="1"/>
  <c r="F42" i="2" s="1"/>
  <c r="P41" i="2"/>
  <c r="Q41" i="2" s="1"/>
  <c r="G42" i="2" l="1"/>
  <c r="I42" i="2" l="1"/>
  <c r="O42" i="2" s="1"/>
  <c r="J42" i="2"/>
  <c r="H42" i="2"/>
  <c r="K42" i="2" l="1"/>
  <c r="D43" i="2"/>
  <c r="N42" i="2"/>
  <c r="M42" i="2" l="1"/>
  <c r="E43" i="2" s="1"/>
  <c r="F43" i="2" s="1"/>
  <c r="P42" i="2"/>
  <c r="Q42" i="2" s="1"/>
  <c r="G43" i="2" l="1"/>
  <c r="I43" i="2" l="1"/>
  <c r="O43" i="2" s="1"/>
  <c r="J43" i="2"/>
  <c r="H43" i="2"/>
  <c r="D44" i="2" l="1"/>
  <c r="N43" i="2"/>
  <c r="K43" i="2"/>
  <c r="M43" i="2" l="1"/>
  <c r="E44" i="2" s="1"/>
  <c r="F44" i="2" s="1"/>
  <c r="P43" i="2"/>
  <c r="Q43" i="2" s="1"/>
  <c r="G44" i="2" l="1"/>
  <c r="H44" i="2" s="1"/>
  <c r="D45" i="2" l="1"/>
  <c r="N44" i="2"/>
  <c r="I44" i="2"/>
  <c r="O44" i="2" s="1"/>
  <c r="J44" i="2"/>
  <c r="K44" i="2" l="1"/>
  <c r="M44" i="2" l="1"/>
  <c r="E45" i="2" s="1"/>
  <c r="F45" i="2" s="1"/>
  <c r="P44" i="2"/>
  <c r="Q44" i="2" s="1"/>
  <c r="G45" i="2" l="1"/>
  <c r="H45" i="2" s="1"/>
  <c r="D46" i="2" l="1"/>
  <c r="N45" i="2"/>
  <c r="I45" i="2"/>
  <c r="O45" i="2" s="1"/>
  <c r="J45" i="2"/>
  <c r="K45" i="2" l="1"/>
  <c r="M45" i="2" l="1"/>
  <c r="E46" i="2" s="1"/>
  <c r="F46" i="2" s="1"/>
  <c r="P45" i="2"/>
  <c r="Q45" i="2" s="1"/>
  <c r="G46" i="2" l="1"/>
  <c r="I46" i="2" l="1"/>
  <c r="O46" i="2" s="1"/>
  <c r="J46" i="2"/>
  <c r="H46" i="2"/>
  <c r="K46" i="2" l="1"/>
  <c r="D47" i="2"/>
  <c r="N46" i="2"/>
  <c r="M46" i="2" l="1"/>
  <c r="E47" i="2" s="1"/>
  <c r="F47" i="2" s="1"/>
  <c r="P46" i="2"/>
  <c r="Q46" i="2" s="1"/>
  <c r="G47" i="2" l="1"/>
  <c r="I47" i="2" l="1"/>
  <c r="O47" i="2" s="1"/>
  <c r="J47" i="2"/>
  <c r="H47" i="2"/>
  <c r="D48" i="2" l="1"/>
  <c r="N47" i="2"/>
  <c r="K47" i="2"/>
  <c r="M47" i="2" l="1"/>
  <c r="E48" i="2" s="1"/>
  <c r="F48" i="2" s="1"/>
  <c r="P47" i="2"/>
  <c r="Q47" i="2" s="1"/>
  <c r="G48" i="2" l="1"/>
  <c r="I48" i="2" l="1"/>
  <c r="O48" i="2" s="1"/>
  <c r="J48" i="2"/>
  <c r="H48" i="2"/>
  <c r="D49" i="2" l="1"/>
  <c r="N48" i="2"/>
  <c r="K48" i="2"/>
  <c r="M48" i="2" l="1"/>
  <c r="E49" i="2" s="1"/>
  <c r="F49" i="2" s="1"/>
  <c r="P48" i="2"/>
  <c r="Q48" i="2" s="1"/>
  <c r="G49" i="2" l="1"/>
  <c r="I49" i="2" l="1"/>
  <c r="O49" i="2" s="1"/>
  <c r="J49" i="2"/>
  <c r="H49" i="2"/>
  <c r="D50" i="2" l="1"/>
  <c r="N49" i="2"/>
  <c r="K49" i="2"/>
  <c r="M49" i="2" l="1"/>
  <c r="E50" i="2" s="1"/>
  <c r="F50" i="2" s="1"/>
  <c r="P49" i="2"/>
  <c r="Q49" i="2" s="1"/>
  <c r="G50" i="2" l="1"/>
  <c r="H50" i="2" s="1"/>
  <c r="D51" i="2" l="1"/>
  <c r="N50" i="2"/>
  <c r="I50" i="2"/>
  <c r="O50" i="2" s="1"/>
  <c r="J50" i="2"/>
  <c r="K50" i="2" l="1"/>
  <c r="M50" i="2" l="1"/>
  <c r="E51" i="2" s="1"/>
  <c r="F51" i="2" s="1"/>
  <c r="P50" i="2"/>
  <c r="Q50" i="2" s="1"/>
  <c r="G51" i="2" l="1"/>
  <c r="H51" i="2" s="1"/>
  <c r="D52" i="2" l="1"/>
  <c r="N51" i="2"/>
  <c r="I51" i="2"/>
  <c r="O51" i="2" s="1"/>
  <c r="J51" i="2"/>
  <c r="K51" i="2" l="1"/>
  <c r="M51" i="2" l="1"/>
  <c r="E52" i="2" s="1"/>
  <c r="F52" i="2" s="1"/>
  <c r="P51" i="2"/>
  <c r="Q51" i="2" s="1"/>
  <c r="G52" i="2" l="1"/>
  <c r="I52" i="2" l="1"/>
  <c r="O52" i="2" s="1"/>
  <c r="J52" i="2"/>
  <c r="H52" i="2"/>
  <c r="K52" i="2" l="1"/>
  <c r="D53" i="2"/>
  <c r="N52" i="2"/>
  <c r="M52" i="2" l="1"/>
  <c r="E53" i="2" s="1"/>
  <c r="F53" i="2" s="1"/>
  <c r="P52" i="2"/>
  <c r="Q52" i="2" s="1"/>
  <c r="G53" i="2" l="1"/>
  <c r="I53" i="2" l="1"/>
  <c r="O53" i="2" s="1"/>
  <c r="J53" i="2"/>
  <c r="H53" i="2"/>
  <c r="K53" i="2" l="1"/>
  <c r="D54" i="2"/>
  <c r="N53" i="2"/>
  <c r="M53" i="2" l="1"/>
  <c r="E54" i="2" s="1"/>
  <c r="F54" i="2" s="1"/>
  <c r="P53" i="2"/>
  <c r="Q53" i="2" s="1"/>
  <c r="G54" i="2" l="1"/>
  <c r="I54" i="2" l="1"/>
  <c r="O54" i="2" s="1"/>
  <c r="J54" i="2"/>
  <c r="H54" i="2"/>
  <c r="K54" i="2" l="1"/>
  <c r="D55" i="2"/>
  <c r="N54" i="2"/>
  <c r="M54" i="2" l="1"/>
  <c r="E55" i="2" s="1"/>
  <c r="F55" i="2" s="1"/>
  <c r="P54" i="2"/>
  <c r="Q54" i="2" s="1"/>
  <c r="G55" i="2" l="1"/>
  <c r="I55" i="2" l="1"/>
  <c r="O55" i="2" s="1"/>
  <c r="J55" i="2"/>
  <c r="H55" i="2"/>
  <c r="K55" i="2" l="1"/>
  <c r="D56" i="2"/>
  <c r="N55" i="2"/>
  <c r="M55" i="2" l="1"/>
  <c r="E56" i="2" s="1"/>
  <c r="F56" i="2" s="1"/>
  <c r="P55" i="2"/>
  <c r="Q55" i="2" s="1"/>
  <c r="G56" i="2" l="1"/>
  <c r="H56" i="2" s="1"/>
  <c r="D57" i="2" l="1"/>
  <c r="N56" i="2"/>
  <c r="I56" i="2"/>
  <c r="O56" i="2" s="1"/>
  <c r="J56" i="2"/>
  <c r="K56" i="2" l="1"/>
  <c r="M56" i="2" l="1"/>
  <c r="E57" i="2" s="1"/>
  <c r="F57" i="2" s="1"/>
  <c r="P56" i="2"/>
  <c r="Q56" i="2" s="1"/>
  <c r="G57" i="2" l="1"/>
  <c r="H57" i="2" s="1"/>
  <c r="D58" i="2" l="1"/>
  <c r="N57" i="2"/>
  <c r="I57" i="2"/>
  <c r="O57" i="2" s="1"/>
  <c r="J57" i="2"/>
  <c r="K57" i="2" l="1"/>
  <c r="M57" i="2" l="1"/>
  <c r="E58" i="2" s="1"/>
  <c r="F58" i="2" s="1"/>
  <c r="P57" i="2"/>
  <c r="Q57" i="2" s="1"/>
  <c r="G58" i="2" l="1"/>
  <c r="I58" i="2" l="1"/>
  <c r="O58" i="2" s="1"/>
  <c r="J58" i="2"/>
  <c r="H58" i="2"/>
  <c r="K58" i="2" l="1"/>
  <c r="D59" i="2"/>
  <c r="N58" i="2"/>
  <c r="M58" i="2" l="1"/>
  <c r="E59" i="2" s="1"/>
  <c r="F59" i="2" s="1"/>
  <c r="P58" i="2"/>
  <c r="Q58" i="2" s="1"/>
  <c r="G59" i="2" l="1"/>
  <c r="I59" i="2" l="1"/>
  <c r="O59" i="2" s="1"/>
  <c r="J59" i="2"/>
  <c r="H59" i="2"/>
  <c r="K59" i="2" l="1"/>
  <c r="D60" i="2"/>
  <c r="N59" i="2"/>
  <c r="M59" i="2" l="1"/>
  <c r="E60" i="2" s="1"/>
  <c r="F60" i="2" s="1"/>
  <c r="P59" i="2"/>
  <c r="Q59" i="2" s="1"/>
  <c r="G60" i="2" l="1"/>
  <c r="I60" i="2" l="1"/>
  <c r="O60" i="2" s="1"/>
  <c r="J60" i="2"/>
  <c r="H60" i="2"/>
  <c r="K60" i="2" l="1"/>
  <c r="D61" i="2"/>
  <c r="N60" i="2"/>
  <c r="M60" i="2" l="1"/>
  <c r="E61" i="2" s="1"/>
  <c r="F61" i="2" s="1"/>
  <c r="P60" i="2"/>
  <c r="Q60" i="2" s="1"/>
  <c r="G61" i="2" l="1"/>
  <c r="H61" i="2" s="1"/>
  <c r="D62" i="2" l="1"/>
  <c r="N61" i="2"/>
  <c r="I61" i="2"/>
  <c r="O61" i="2" s="1"/>
  <c r="J61" i="2"/>
  <c r="K61" i="2" l="1"/>
  <c r="M61" i="2" l="1"/>
  <c r="E62" i="2" s="1"/>
  <c r="F62" i="2" s="1"/>
  <c r="P61" i="2"/>
  <c r="Q61" i="2" s="1"/>
  <c r="G62" i="2" l="1"/>
  <c r="H62" i="2" s="1"/>
  <c r="D63" i="2" l="1"/>
  <c r="N62" i="2"/>
  <c r="I62" i="2"/>
  <c r="O62" i="2" s="1"/>
  <c r="J62" i="2"/>
  <c r="K62" i="2" l="1"/>
  <c r="M62" i="2" l="1"/>
  <c r="E63" i="2" s="1"/>
  <c r="F63" i="2" s="1"/>
  <c r="P62" i="2"/>
  <c r="Q62" i="2" s="1"/>
  <c r="G63" i="2" l="1"/>
  <c r="H63" i="2" s="1"/>
  <c r="D64" i="2" l="1"/>
  <c r="N63" i="2"/>
  <c r="I63" i="2"/>
  <c r="O63" i="2" s="1"/>
  <c r="J63" i="2"/>
  <c r="K63" i="2" l="1"/>
  <c r="M63" i="2" l="1"/>
  <c r="E64" i="2" s="1"/>
  <c r="F64" i="2" s="1"/>
  <c r="P63" i="2"/>
  <c r="Q63" i="2" s="1"/>
  <c r="G64" i="2" l="1"/>
  <c r="I64" i="2" l="1"/>
  <c r="O64" i="2" s="1"/>
  <c r="J64" i="2"/>
  <c r="H64" i="2"/>
  <c r="K64" i="2" l="1"/>
  <c r="D65" i="2"/>
  <c r="N64" i="2"/>
  <c r="M64" i="2" l="1"/>
  <c r="E65" i="2" s="1"/>
  <c r="F65" i="2" s="1"/>
  <c r="P64" i="2"/>
  <c r="Q64" i="2" s="1"/>
  <c r="G65" i="2" l="1"/>
  <c r="I65" i="2" l="1"/>
  <c r="O65" i="2" s="1"/>
  <c r="J65" i="2"/>
  <c r="H65" i="2"/>
  <c r="K65" i="2" l="1"/>
  <c r="D66" i="2"/>
  <c r="N65" i="2"/>
  <c r="M65" i="2" l="1"/>
  <c r="E66" i="2" s="1"/>
  <c r="F66" i="2" s="1"/>
  <c r="P65" i="2"/>
  <c r="Q65" i="2" s="1"/>
  <c r="G66" i="2" l="1"/>
  <c r="I66" i="2" l="1"/>
  <c r="O66" i="2" s="1"/>
  <c r="J66" i="2"/>
  <c r="H66" i="2"/>
  <c r="K66" i="2" l="1"/>
  <c r="D67" i="2"/>
  <c r="N66" i="2"/>
  <c r="M66" i="2" l="1"/>
  <c r="E67" i="2" s="1"/>
  <c r="F67" i="2" s="1"/>
  <c r="P66" i="2"/>
  <c r="Q66" i="2" s="1"/>
  <c r="G67" i="2" l="1"/>
  <c r="H67" i="2" s="1"/>
  <c r="D68" i="2" l="1"/>
  <c r="N67" i="2"/>
  <c r="I67" i="2"/>
  <c r="O67" i="2" s="1"/>
  <c r="J67" i="2"/>
  <c r="K67" i="2" l="1"/>
  <c r="M67" i="2" l="1"/>
  <c r="E68" i="2" s="1"/>
  <c r="F68" i="2" s="1"/>
  <c r="P67" i="2"/>
  <c r="Q67" i="2" s="1"/>
  <c r="G68" i="2" l="1"/>
  <c r="H68" i="2" s="1"/>
  <c r="D69" i="2" l="1"/>
  <c r="N68" i="2"/>
  <c r="I68" i="2"/>
  <c r="O68" i="2" s="1"/>
  <c r="J68" i="2"/>
  <c r="K68" i="2" l="1"/>
  <c r="M68" i="2" l="1"/>
  <c r="E69" i="2" s="1"/>
  <c r="F69" i="2" s="1"/>
  <c r="P68" i="2"/>
  <c r="Q68" i="2" s="1"/>
  <c r="G69" i="2" l="1"/>
  <c r="H69" i="2" s="1"/>
  <c r="D70" i="2" l="1"/>
  <c r="N69" i="2"/>
  <c r="I69" i="2"/>
  <c r="O69" i="2" s="1"/>
  <c r="J69" i="2"/>
  <c r="K69" i="2" l="1"/>
  <c r="M69" i="2" l="1"/>
  <c r="E70" i="2" s="1"/>
  <c r="F70" i="2" s="1"/>
  <c r="P69" i="2"/>
  <c r="Q69" i="2" s="1"/>
  <c r="G70" i="2" l="1"/>
  <c r="I70" i="2" l="1"/>
  <c r="O70" i="2" s="1"/>
  <c r="J70" i="2"/>
  <c r="H70" i="2"/>
  <c r="K70" i="2" l="1"/>
  <c r="D71" i="2"/>
  <c r="N70" i="2"/>
  <c r="M70" i="2" l="1"/>
  <c r="E71" i="2" s="1"/>
  <c r="F71" i="2" s="1"/>
  <c r="P70" i="2"/>
  <c r="Q70" i="2" s="1"/>
  <c r="G71" i="2" l="1"/>
  <c r="I71" i="2" l="1"/>
  <c r="O71" i="2" s="1"/>
  <c r="J71" i="2"/>
  <c r="H71" i="2"/>
  <c r="K71" i="2" l="1"/>
  <c r="D72" i="2"/>
  <c r="N71" i="2"/>
  <c r="M71" i="2" l="1"/>
  <c r="E72" i="2" s="1"/>
  <c r="F72" i="2" s="1"/>
  <c r="P71" i="2"/>
  <c r="Q71" i="2" s="1"/>
  <c r="G72" i="2" l="1"/>
  <c r="I72" i="2" l="1"/>
  <c r="O72" i="2" s="1"/>
  <c r="J72" i="2"/>
  <c r="H72" i="2"/>
  <c r="K72" i="2" l="1"/>
  <c r="D73" i="2"/>
  <c r="N72" i="2"/>
  <c r="M72" i="2" l="1"/>
  <c r="E73" i="2" s="1"/>
  <c r="F73" i="2" s="1"/>
  <c r="P72" i="2"/>
  <c r="Q72" i="2" s="1"/>
  <c r="G73" i="2" l="1"/>
  <c r="H73" i="2" s="1"/>
  <c r="D74" i="2" l="1"/>
  <c r="N73" i="2"/>
  <c r="I73" i="2"/>
  <c r="O73" i="2" s="1"/>
  <c r="J73" i="2"/>
  <c r="K73" i="2" l="1"/>
  <c r="M73" i="2" l="1"/>
  <c r="E74" i="2" s="1"/>
  <c r="F74" i="2" s="1"/>
  <c r="P73" i="2"/>
  <c r="Q73" i="2" s="1"/>
  <c r="G74" i="2" l="1"/>
  <c r="H74" i="2" s="1"/>
  <c r="D75" i="2" l="1"/>
  <c r="N74" i="2"/>
  <c r="I74" i="2"/>
  <c r="O74" i="2" s="1"/>
  <c r="J74" i="2"/>
  <c r="K74" i="2" l="1"/>
  <c r="M74" i="2" l="1"/>
  <c r="E75" i="2" s="1"/>
  <c r="F75" i="2" s="1"/>
  <c r="P74" i="2"/>
  <c r="Q74" i="2" s="1"/>
  <c r="G75" i="2" l="1"/>
  <c r="H75" i="2" s="1"/>
  <c r="D76" i="2" l="1"/>
  <c r="N75" i="2"/>
  <c r="I75" i="2"/>
  <c r="O75" i="2" s="1"/>
  <c r="J75" i="2"/>
  <c r="K75" i="2" l="1"/>
  <c r="M75" i="2" l="1"/>
  <c r="E76" i="2" s="1"/>
  <c r="F76" i="2" s="1"/>
  <c r="P75" i="2"/>
  <c r="Q75" i="2" s="1"/>
  <c r="G76" i="2" l="1"/>
  <c r="I76" i="2" l="1"/>
  <c r="O76" i="2" s="1"/>
  <c r="J76" i="2"/>
  <c r="H76" i="2"/>
  <c r="K76" i="2" l="1"/>
  <c r="D77" i="2"/>
  <c r="N76" i="2"/>
  <c r="M76" i="2" l="1"/>
  <c r="E77" i="2" s="1"/>
  <c r="F77" i="2" s="1"/>
  <c r="P76" i="2"/>
  <c r="Q76" i="2" s="1"/>
  <c r="G77" i="2" l="1"/>
  <c r="I77" i="2" l="1"/>
  <c r="O77" i="2" s="1"/>
  <c r="J77" i="2"/>
  <c r="H77" i="2"/>
  <c r="D78" i="2" l="1"/>
  <c r="N77" i="2"/>
  <c r="K77" i="2"/>
  <c r="M77" i="2" l="1"/>
  <c r="E78" i="2" s="1"/>
  <c r="F78" i="2" s="1"/>
  <c r="P77" i="2"/>
  <c r="Q77" i="2" s="1"/>
  <c r="G78" i="2" l="1"/>
  <c r="I78" i="2" l="1"/>
  <c r="O78" i="2" s="1"/>
  <c r="J78" i="2"/>
  <c r="H78" i="2"/>
  <c r="K78" i="2" l="1"/>
  <c r="D79" i="2"/>
  <c r="N78" i="2"/>
  <c r="M78" i="2" l="1"/>
  <c r="E79" i="2" s="1"/>
  <c r="F79" i="2" s="1"/>
  <c r="P78" i="2"/>
  <c r="Q78" i="2" s="1"/>
  <c r="G79" i="2" l="1"/>
  <c r="I79" i="2" l="1"/>
  <c r="O79" i="2" s="1"/>
  <c r="J79" i="2"/>
  <c r="H79" i="2"/>
  <c r="K79" i="2" l="1"/>
  <c r="D80" i="2"/>
  <c r="N79" i="2"/>
  <c r="M79" i="2" l="1"/>
  <c r="E80" i="2" s="1"/>
  <c r="F80" i="2" s="1"/>
  <c r="P79" i="2"/>
  <c r="Q79" i="2" s="1"/>
  <c r="G80" i="2" l="1"/>
  <c r="H80" i="2" s="1"/>
  <c r="D81" i="2" l="1"/>
  <c r="N80" i="2"/>
  <c r="I80" i="2"/>
  <c r="O80" i="2" s="1"/>
  <c r="J80" i="2"/>
  <c r="K80" i="2" l="1"/>
  <c r="M80" i="2" l="1"/>
  <c r="E81" i="2" s="1"/>
  <c r="F81" i="2" s="1"/>
  <c r="P80" i="2"/>
  <c r="Q80" i="2" s="1"/>
  <c r="G81" i="2" l="1"/>
  <c r="H81" i="2" s="1"/>
  <c r="D82" i="2" l="1"/>
  <c r="N81" i="2"/>
  <c r="I81" i="2"/>
  <c r="O81" i="2" s="1"/>
  <c r="J81" i="2"/>
  <c r="K81" i="2" l="1"/>
  <c r="M81" i="2" l="1"/>
  <c r="E82" i="2" s="1"/>
  <c r="F82" i="2" s="1"/>
  <c r="P81" i="2"/>
  <c r="Q81" i="2" s="1"/>
  <c r="G82" i="2" l="1"/>
  <c r="I82" i="2" l="1"/>
  <c r="O82" i="2" s="1"/>
  <c r="J82" i="2"/>
  <c r="H82" i="2"/>
  <c r="K82" i="2" l="1"/>
  <c r="D83" i="2"/>
  <c r="N82" i="2"/>
  <c r="M82" i="2" l="1"/>
  <c r="E83" i="2" s="1"/>
  <c r="F83" i="2" s="1"/>
  <c r="P82" i="2"/>
  <c r="Q82" i="2" s="1"/>
  <c r="G83" i="2" l="1"/>
  <c r="I83" i="2" l="1"/>
  <c r="O83" i="2" s="1"/>
  <c r="J83" i="2"/>
  <c r="H83" i="2"/>
  <c r="K83" i="2" l="1"/>
  <c r="D84" i="2"/>
  <c r="N83" i="2"/>
  <c r="M83" i="2" l="1"/>
  <c r="E84" i="2" s="1"/>
  <c r="F84" i="2" s="1"/>
  <c r="P83" i="2"/>
  <c r="Q83" i="2" s="1"/>
  <c r="G84" i="2" l="1"/>
  <c r="I84" i="2" l="1"/>
  <c r="O84" i="2" s="1"/>
  <c r="J84" i="2"/>
  <c r="H84" i="2"/>
  <c r="K84" i="2" l="1"/>
  <c r="D85" i="2"/>
  <c r="N84" i="2"/>
  <c r="M84" i="2" l="1"/>
  <c r="E85" i="2" s="1"/>
  <c r="F85" i="2" s="1"/>
  <c r="P84" i="2"/>
  <c r="Q84" i="2" s="1"/>
  <c r="G85" i="2" l="1"/>
  <c r="H85" i="2" s="1"/>
  <c r="D86" i="2" l="1"/>
  <c r="N85" i="2"/>
  <c r="I85" i="2"/>
  <c r="O85" i="2" s="1"/>
  <c r="J85" i="2"/>
  <c r="K85" i="2" l="1"/>
  <c r="M85" i="2" l="1"/>
  <c r="E86" i="2" s="1"/>
  <c r="F86" i="2" s="1"/>
  <c r="P85" i="2"/>
  <c r="Q85" i="2" s="1"/>
  <c r="G86" i="2" l="1"/>
  <c r="H86" i="2" s="1"/>
  <c r="D87" i="2" l="1"/>
  <c r="N86" i="2"/>
  <c r="I86" i="2"/>
  <c r="O86" i="2" s="1"/>
  <c r="J86" i="2"/>
  <c r="K86" i="2" l="1"/>
  <c r="M86" i="2" l="1"/>
  <c r="E87" i="2" s="1"/>
  <c r="F87" i="2" s="1"/>
  <c r="P86" i="2"/>
  <c r="Q86" i="2" s="1"/>
  <c r="G87" i="2" l="1"/>
  <c r="H87" i="2" s="1"/>
  <c r="D88" i="2" l="1"/>
  <c r="N87" i="2"/>
  <c r="I87" i="2"/>
  <c r="O87" i="2" s="1"/>
  <c r="J87" i="2"/>
  <c r="K87" i="2" l="1"/>
  <c r="M87" i="2" l="1"/>
  <c r="E88" i="2" s="1"/>
  <c r="F88" i="2" s="1"/>
  <c r="P87" i="2"/>
  <c r="Q87" i="2" s="1"/>
  <c r="G88" i="2" l="1"/>
  <c r="H88" i="2" s="1"/>
  <c r="D89" i="2" l="1"/>
  <c r="N88" i="2"/>
  <c r="I88" i="2"/>
  <c r="O88" i="2" s="1"/>
  <c r="J88" i="2"/>
  <c r="K88" i="2" l="1"/>
  <c r="M88" i="2" l="1"/>
  <c r="E89" i="2" s="1"/>
  <c r="F89" i="2" s="1"/>
  <c r="P88" i="2"/>
  <c r="Q88" i="2" s="1"/>
  <c r="G89" i="2" l="1"/>
  <c r="I89" i="2" l="1"/>
  <c r="O89" i="2" s="1"/>
  <c r="J89" i="2"/>
  <c r="H89" i="2"/>
  <c r="K89" i="2" l="1"/>
  <c r="D90" i="2"/>
  <c r="N89" i="2"/>
  <c r="M89" i="2" l="1"/>
  <c r="E90" i="2" s="1"/>
  <c r="F90" i="2" s="1"/>
  <c r="P89" i="2"/>
  <c r="Q89" i="2" s="1"/>
  <c r="G90" i="2" l="1"/>
  <c r="I90" i="2" l="1"/>
  <c r="O90" i="2" s="1"/>
  <c r="J90" i="2"/>
  <c r="H90" i="2"/>
  <c r="D91" i="2" l="1"/>
  <c r="N90" i="2"/>
  <c r="K90" i="2"/>
  <c r="M90" i="2" l="1"/>
  <c r="E91" i="2" s="1"/>
  <c r="F91" i="2" s="1"/>
  <c r="P90" i="2"/>
  <c r="Q90" i="2" s="1"/>
  <c r="G91" i="2" l="1"/>
  <c r="I91" i="2" l="1"/>
  <c r="O91" i="2" s="1"/>
  <c r="J91" i="2"/>
  <c r="H91" i="2"/>
  <c r="K91" i="2" l="1"/>
  <c r="D92" i="2"/>
  <c r="N91" i="2"/>
  <c r="M91" i="2" l="1"/>
  <c r="E92" i="2" s="1"/>
  <c r="F92" i="2" s="1"/>
  <c r="P91" i="2"/>
  <c r="Q91" i="2" s="1"/>
  <c r="G92" i="2" l="1"/>
  <c r="H92" i="2" s="1"/>
  <c r="D93" i="2" l="1"/>
  <c r="N92" i="2"/>
  <c r="I92" i="2"/>
  <c r="O92" i="2" s="1"/>
  <c r="J92" i="2"/>
  <c r="K92" i="2" l="1"/>
  <c r="M92" i="2" l="1"/>
  <c r="E93" i="2" s="1"/>
  <c r="F93" i="2" s="1"/>
  <c r="P92" i="2"/>
  <c r="Q92" i="2" s="1"/>
  <c r="G93" i="2" l="1"/>
  <c r="H93" i="2" s="1"/>
  <c r="D94" i="2" l="1"/>
  <c r="N93" i="2"/>
  <c r="I93" i="2"/>
  <c r="O93" i="2" s="1"/>
  <c r="J93" i="2"/>
  <c r="K93" i="2" l="1"/>
  <c r="M93" i="2" l="1"/>
  <c r="E94" i="2" s="1"/>
  <c r="F94" i="2" s="1"/>
  <c r="P93" i="2"/>
  <c r="Q93" i="2" s="1"/>
  <c r="G94" i="2" l="1"/>
  <c r="H94" i="2" s="1"/>
  <c r="D95" i="2" l="1"/>
  <c r="N94" i="2"/>
  <c r="I94" i="2"/>
  <c r="O94" i="2" s="1"/>
  <c r="J94" i="2"/>
  <c r="K94" i="2" l="1"/>
  <c r="M94" i="2" l="1"/>
  <c r="E95" i="2" s="1"/>
  <c r="F95" i="2" s="1"/>
  <c r="P94" i="2"/>
  <c r="Q94" i="2" s="1"/>
  <c r="G95" i="2" l="1"/>
  <c r="I95" i="2" l="1"/>
  <c r="O95" i="2" s="1"/>
  <c r="J95" i="2"/>
  <c r="H95" i="2"/>
  <c r="K95" i="2" l="1"/>
  <c r="D96" i="2"/>
  <c r="N95" i="2"/>
  <c r="M95" i="2" l="1"/>
  <c r="E96" i="2" s="1"/>
  <c r="F96" i="2" s="1"/>
  <c r="P95" i="2"/>
  <c r="Q95" i="2" s="1"/>
  <c r="G96" i="2" l="1"/>
  <c r="I96" i="2" l="1"/>
  <c r="O96" i="2" s="1"/>
  <c r="J96" i="2"/>
  <c r="H96" i="2"/>
  <c r="K96" i="2" l="1"/>
  <c r="D97" i="2"/>
  <c r="N96" i="2"/>
  <c r="M96" i="2" l="1"/>
  <c r="E97" i="2" s="1"/>
  <c r="F97" i="2" s="1"/>
  <c r="P96" i="2"/>
  <c r="Q96" i="2" s="1"/>
  <c r="G97" i="2" l="1"/>
  <c r="H97" i="2" s="1"/>
  <c r="D98" i="2" l="1"/>
  <c r="N97" i="2"/>
  <c r="I97" i="2"/>
  <c r="O97" i="2" s="1"/>
  <c r="J97" i="2"/>
  <c r="K97" i="2" l="1"/>
  <c r="M97" i="2" l="1"/>
  <c r="E98" i="2" s="1"/>
  <c r="F98" i="2" s="1"/>
  <c r="P97" i="2"/>
  <c r="Q97" i="2" s="1"/>
  <c r="G98" i="2" l="1"/>
  <c r="H98" i="2" s="1"/>
  <c r="D99" i="2" l="1"/>
  <c r="N98" i="2"/>
  <c r="I98" i="2"/>
  <c r="O98" i="2" s="1"/>
  <c r="J98" i="2"/>
  <c r="K98" i="2" l="1"/>
  <c r="M98" i="2" l="1"/>
  <c r="E99" i="2" s="1"/>
  <c r="F99" i="2" s="1"/>
  <c r="P98" i="2"/>
  <c r="Q98" i="2" s="1"/>
  <c r="G99" i="2" l="1"/>
  <c r="H99" i="2" s="1"/>
  <c r="D100" i="2" l="1"/>
  <c r="N99" i="2"/>
  <c r="I99" i="2"/>
  <c r="O99" i="2" s="1"/>
  <c r="J99" i="2"/>
  <c r="K99" i="2" l="1"/>
  <c r="M99" i="2" l="1"/>
  <c r="E100" i="2" s="1"/>
  <c r="F100" i="2" s="1"/>
  <c r="P99" i="2"/>
  <c r="Q99" i="2" s="1"/>
  <c r="G100" i="2" l="1"/>
  <c r="H100" i="2" s="1"/>
  <c r="D101" i="2" l="1"/>
  <c r="N100" i="2"/>
  <c r="I100" i="2"/>
  <c r="O100" i="2" s="1"/>
  <c r="J100" i="2"/>
  <c r="K100" i="2" l="1"/>
  <c r="M100" i="2" l="1"/>
  <c r="E101" i="2" s="1"/>
  <c r="F101" i="2" s="1"/>
  <c r="P100" i="2"/>
  <c r="Q100" i="2" s="1"/>
  <c r="G101" i="2" l="1"/>
  <c r="I101" i="2" l="1"/>
  <c r="O101" i="2" s="1"/>
  <c r="J101" i="2"/>
  <c r="H101" i="2"/>
  <c r="K101" i="2" l="1"/>
  <c r="D102" i="2"/>
  <c r="N101" i="2"/>
  <c r="M101" i="2" l="1"/>
  <c r="E102" i="2" s="1"/>
  <c r="F102" i="2" s="1"/>
  <c r="P101" i="2"/>
  <c r="Q101" i="2" s="1"/>
  <c r="G102" i="2" l="1"/>
  <c r="I102" i="2" l="1"/>
  <c r="O102" i="2" s="1"/>
  <c r="J102" i="2"/>
  <c r="H102" i="2"/>
  <c r="K102" i="2" l="1"/>
  <c r="D103" i="2"/>
  <c r="N102" i="2"/>
  <c r="M102" i="2" l="1"/>
  <c r="E103" i="2" s="1"/>
  <c r="F103" i="2" s="1"/>
  <c r="P102" i="2"/>
  <c r="Q102" i="2" s="1"/>
  <c r="G103" i="2" l="1"/>
  <c r="I103" i="2" l="1"/>
  <c r="O103" i="2" s="1"/>
  <c r="J103" i="2"/>
  <c r="H103" i="2"/>
  <c r="D104" i="2" l="1"/>
  <c r="N103" i="2"/>
  <c r="K103" i="2"/>
  <c r="M103" i="2" l="1"/>
  <c r="E104" i="2" s="1"/>
  <c r="F104" i="2" s="1"/>
  <c r="P103" i="2"/>
  <c r="Q103" i="2" s="1"/>
  <c r="G104" i="2" l="1"/>
  <c r="I104" i="2" l="1"/>
  <c r="O104" i="2" s="1"/>
  <c r="J104" i="2"/>
  <c r="H104" i="2"/>
  <c r="K104" i="2" l="1"/>
  <c r="D105" i="2"/>
  <c r="N104" i="2"/>
  <c r="M104" i="2" l="1"/>
  <c r="E105" i="2" s="1"/>
  <c r="F105" i="2" s="1"/>
  <c r="P104" i="2"/>
  <c r="Q104" i="2" s="1"/>
  <c r="G105" i="2" l="1"/>
  <c r="H105" i="2" s="1"/>
  <c r="D106" i="2" l="1"/>
  <c r="N105" i="2"/>
  <c r="I105" i="2"/>
  <c r="O105" i="2" s="1"/>
  <c r="J105" i="2"/>
  <c r="K105" i="2" l="1"/>
  <c r="M105" i="2" l="1"/>
  <c r="E106" i="2" s="1"/>
  <c r="F106" i="2" s="1"/>
  <c r="P105" i="2"/>
  <c r="Q105" i="2" s="1"/>
  <c r="G106" i="2" l="1"/>
  <c r="H106" i="2" s="1"/>
  <c r="D107" i="2" l="1"/>
  <c r="N106" i="2"/>
  <c r="I106" i="2"/>
  <c r="O106" i="2" s="1"/>
  <c r="J106" i="2"/>
  <c r="K106" i="2" l="1"/>
  <c r="M106" i="2" l="1"/>
  <c r="E107" i="2" s="1"/>
  <c r="F107" i="2" s="1"/>
  <c r="P106" i="2"/>
  <c r="Q106" i="2" s="1"/>
  <c r="G107" i="2" l="1"/>
  <c r="I107" i="2" l="1"/>
  <c r="O107" i="2" s="1"/>
  <c r="J107" i="2"/>
  <c r="H107" i="2"/>
  <c r="K107" i="2" l="1"/>
  <c r="D108" i="2"/>
  <c r="N107" i="2"/>
  <c r="M107" i="2" l="1"/>
  <c r="E108" i="2" s="1"/>
  <c r="F108" i="2" s="1"/>
  <c r="P107" i="2"/>
  <c r="Q107" i="2" s="1"/>
  <c r="G108" i="2" l="1"/>
  <c r="I108" i="2" l="1"/>
  <c r="O108" i="2" s="1"/>
  <c r="J108" i="2"/>
  <c r="H108" i="2"/>
  <c r="D109" i="2" l="1"/>
  <c r="N108" i="2"/>
  <c r="K108" i="2"/>
  <c r="M108" i="2" l="1"/>
  <c r="E109" i="2" s="1"/>
  <c r="F109" i="2" s="1"/>
  <c r="P108" i="2"/>
  <c r="Q108" i="2" s="1"/>
  <c r="G109" i="2" l="1"/>
  <c r="H109" i="2" s="1"/>
  <c r="D110" i="2" l="1"/>
  <c r="N109" i="2"/>
  <c r="I109" i="2"/>
  <c r="O109" i="2" s="1"/>
  <c r="J109" i="2"/>
  <c r="K109" i="2" l="1"/>
  <c r="M109" i="2" l="1"/>
  <c r="E110" i="2" s="1"/>
  <c r="F110" i="2" s="1"/>
  <c r="P109" i="2"/>
  <c r="Q109" i="2" s="1"/>
  <c r="G110" i="2" l="1"/>
  <c r="I110" i="2" l="1"/>
  <c r="O110" i="2" s="1"/>
  <c r="J110" i="2"/>
  <c r="H110" i="2"/>
  <c r="D111" i="2" l="1"/>
  <c r="N110" i="2"/>
  <c r="K110" i="2"/>
  <c r="M110" i="2" l="1"/>
  <c r="E111" i="2" s="1"/>
  <c r="F111" i="2" s="1"/>
  <c r="P110" i="2"/>
  <c r="Q110" i="2" s="1"/>
  <c r="G111" i="2" l="1"/>
  <c r="H111" i="2" s="1"/>
  <c r="D112" i="2" l="1"/>
  <c r="N111" i="2"/>
  <c r="I111" i="2"/>
  <c r="O111" i="2" s="1"/>
  <c r="J111" i="2"/>
  <c r="K111" i="2" l="1"/>
  <c r="M111" i="2" l="1"/>
  <c r="E112" i="2" s="1"/>
  <c r="F112" i="2" s="1"/>
  <c r="P111" i="2"/>
  <c r="Q111" i="2" s="1"/>
  <c r="G112" i="2" l="1"/>
  <c r="H112" i="2" s="1"/>
  <c r="D113" i="2" l="1"/>
  <c r="N112" i="2"/>
  <c r="I112" i="2"/>
  <c r="O112" i="2" s="1"/>
  <c r="J112" i="2"/>
  <c r="K112" i="2" l="1"/>
  <c r="M112" i="2" l="1"/>
  <c r="E113" i="2" s="1"/>
  <c r="F113" i="2" s="1"/>
  <c r="P112" i="2"/>
  <c r="Q112" i="2" s="1"/>
  <c r="G113" i="2" l="1"/>
  <c r="I113" i="2" l="1"/>
  <c r="O113" i="2" s="1"/>
  <c r="J113" i="2"/>
  <c r="H113" i="2"/>
  <c r="K113" i="2" l="1"/>
  <c r="D114" i="2"/>
  <c r="N113" i="2"/>
  <c r="M113" i="2" l="1"/>
  <c r="E114" i="2" s="1"/>
  <c r="F114" i="2" s="1"/>
  <c r="P113" i="2"/>
  <c r="Q113" i="2" s="1"/>
  <c r="G114" i="2" l="1"/>
  <c r="I114" i="2" l="1"/>
  <c r="O114" i="2" s="1"/>
  <c r="J114" i="2"/>
  <c r="H114" i="2"/>
  <c r="D115" i="2" l="1"/>
  <c r="N114" i="2"/>
  <c r="K114" i="2"/>
  <c r="M114" i="2" l="1"/>
  <c r="E115" i="2" s="1"/>
  <c r="F115" i="2" s="1"/>
  <c r="P114" i="2"/>
  <c r="Q114" i="2" s="1"/>
  <c r="G115" i="2" l="1"/>
  <c r="H115" i="2" s="1"/>
  <c r="D116" i="2" l="1"/>
  <c r="N115" i="2"/>
  <c r="I115" i="2"/>
  <c r="O115" i="2" s="1"/>
  <c r="J115" i="2"/>
  <c r="K115" i="2" l="1"/>
  <c r="M115" i="2" l="1"/>
  <c r="E116" i="2" s="1"/>
  <c r="F116" i="2" s="1"/>
  <c r="P115" i="2"/>
  <c r="Q115" i="2" s="1"/>
  <c r="G116" i="2" l="1"/>
  <c r="H116" i="2" s="1"/>
  <c r="I116" i="2" l="1"/>
  <c r="O116" i="2" s="1"/>
  <c r="J116" i="2"/>
  <c r="D117" i="2"/>
  <c r="N116" i="2"/>
  <c r="K116" i="2" l="1"/>
  <c r="M116" i="2" l="1"/>
  <c r="E117" i="2" s="1"/>
  <c r="F117" i="2" s="1"/>
  <c r="P116" i="2"/>
  <c r="Q116" i="2" s="1"/>
  <c r="G117" i="2" l="1"/>
  <c r="H117" i="2" s="1"/>
  <c r="D118" i="2" l="1"/>
  <c r="N117" i="2"/>
  <c r="I117" i="2"/>
  <c r="O117" i="2" s="1"/>
  <c r="J117" i="2"/>
  <c r="K117" i="2" l="1"/>
  <c r="M117" i="2" l="1"/>
  <c r="E118" i="2" s="1"/>
  <c r="F118" i="2" s="1"/>
  <c r="P117" i="2"/>
  <c r="Q117" i="2" s="1"/>
  <c r="G118" i="2" l="1"/>
  <c r="H118" i="2" s="1"/>
  <c r="D119" i="2" l="1"/>
  <c r="N118" i="2"/>
  <c r="I118" i="2"/>
  <c r="O118" i="2" s="1"/>
  <c r="J118" i="2"/>
  <c r="K118" i="2" l="1"/>
  <c r="M118" i="2" l="1"/>
  <c r="E119" i="2" s="1"/>
  <c r="F119" i="2" s="1"/>
  <c r="P118" i="2"/>
  <c r="Q118" i="2" s="1"/>
  <c r="G119" i="2" l="1"/>
  <c r="H119" i="2" s="1"/>
  <c r="D120" i="2" l="1"/>
  <c r="N119" i="2"/>
  <c r="I119" i="2"/>
  <c r="O119" i="2" s="1"/>
  <c r="J119" i="2"/>
  <c r="K119" i="2" l="1"/>
  <c r="M119" i="2" l="1"/>
  <c r="E120" i="2" s="1"/>
  <c r="F120" i="2" s="1"/>
  <c r="P119" i="2"/>
  <c r="Q119" i="2" s="1"/>
  <c r="G120" i="2" l="1"/>
  <c r="I120" i="2" l="1"/>
  <c r="O120" i="2" s="1"/>
  <c r="J120" i="2"/>
  <c r="H120" i="2"/>
  <c r="D121" i="2" l="1"/>
  <c r="N120" i="2"/>
  <c r="K120" i="2"/>
  <c r="M120" i="2" l="1"/>
  <c r="E121" i="2" s="1"/>
  <c r="F121" i="2" s="1"/>
  <c r="P120" i="2"/>
  <c r="Q120" i="2" s="1"/>
  <c r="G121" i="2" l="1"/>
  <c r="I121" i="2" l="1"/>
  <c r="O121" i="2" s="1"/>
  <c r="J121" i="2"/>
  <c r="H121" i="2"/>
  <c r="D122" i="2" l="1"/>
  <c r="N121" i="2"/>
  <c r="K121" i="2"/>
  <c r="M121" i="2" l="1"/>
  <c r="E122" i="2" s="1"/>
  <c r="F122" i="2" s="1"/>
  <c r="P121" i="2"/>
  <c r="Q121" i="2" s="1"/>
  <c r="G122" i="2" l="1"/>
  <c r="I122" i="2" l="1"/>
  <c r="O122" i="2" s="1"/>
  <c r="J122" i="2"/>
  <c r="H122" i="2"/>
  <c r="D123" i="2" l="1"/>
  <c r="N122" i="2"/>
  <c r="K122" i="2"/>
  <c r="M122" i="2" l="1"/>
  <c r="E123" i="2" s="1"/>
  <c r="F123" i="2" s="1"/>
  <c r="P122" i="2"/>
  <c r="Q122" i="2" s="1"/>
  <c r="G123" i="2" l="1"/>
  <c r="I123" i="2" l="1"/>
  <c r="O123" i="2" s="1"/>
  <c r="J123" i="2"/>
  <c r="H123" i="2"/>
  <c r="D124" i="2" l="1"/>
  <c r="N123" i="2"/>
  <c r="K123" i="2"/>
  <c r="M123" i="2" l="1"/>
  <c r="E124" i="2" s="1"/>
  <c r="F124" i="2" s="1"/>
  <c r="P123" i="2"/>
  <c r="Q123" i="2" s="1"/>
  <c r="G124" i="2" l="1"/>
  <c r="H124" i="2" s="1"/>
  <c r="D125" i="2" l="1"/>
  <c r="N124" i="2"/>
  <c r="I124" i="2"/>
  <c r="O124" i="2" s="1"/>
  <c r="J124" i="2"/>
  <c r="K124" i="2" l="1"/>
  <c r="M124" i="2" l="1"/>
  <c r="E125" i="2" s="1"/>
  <c r="F125" i="2" s="1"/>
  <c r="P124" i="2"/>
  <c r="Q124" i="2" s="1"/>
  <c r="G125" i="2" l="1"/>
  <c r="I125" i="2" l="1"/>
  <c r="O125" i="2" s="1"/>
  <c r="J125" i="2"/>
  <c r="H125" i="2"/>
  <c r="D126" i="2" l="1"/>
  <c r="N125" i="2"/>
  <c r="K125" i="2"/>
  <c r="M125" i="2" l="1"/>
  <c r="E126" i="2" s="1"/>
  <c r="F126" i="2" s="1"/>
  <c r="P125" i="2"/>
  <c r="Q125" i="2" s="1"/>
  <c r="G126" i="2" l="1"/>
  <c r="H126" i="2" s="1"/>
  <c r="D127" i="2" l="1"/>
  <c r="N126" i="2"/>
  <c r="I126" i="2"/>
  <c r="O126" i="2" s="1"/>
  <c r="J126" i="2"/>
  <c r="K126" i="2" l="1"/>
  <c r="M126" i="2" l="1"/>
  <c r="E127" i="2" s="1"/>
  <c r="F127" i="2" s="1"/>
  <c r="P126" i="2"/>
  <c r="Q126" i="2" s="1"/>
  <c r="G127" i="2" l="1"/>
  <c r="H127" i="2" s="1"/>
  <c r="D128" i="2" l="1"/>
  <c r="N127" i="2"/>
  <c r="I127" i="2"/>
  <c r="O127" i="2" s="1"/>
  <c r="J127" i="2"/>
  <c r="K127" i="2" l="1"/>
  <c r="M127" i="2" l="1"/>
  <c r="E128" i="2" s="1"/>
  <c r="F128" i="2" s="1"/>
  <c r="P127" i="2"/>
  <c r="Q127" i="2" s="1"/>
  <c r="G128" i="2" l="1"/>
  <c r="I128" i="2" l="1"/>
  <c r="O128" i="2" s="1"/>
  <c r="J128" i="2"/>
  <c r="H128" i="2"/>
  <c r="D129" i="2" l="1"/>
  <c r="N128" i="2"/>
  <c r="K128" i="2"/>
  <c r="M128" i="2" l="1"/>
  <c r="E129" i="2" s="1"/>
  <c r="F129" i="2" s="1"/>
  <c r="P128" i="2"/>
  <c r="Q128" i="2" s="1"/>
  <c r="G129" i="2" l="1"/>
  <c r="H129" i="2" s="1"/>
  <c r="D130" i="2" l="1"/>
  <c r="N129" i="2"/>
  <c r="I129" i="2"/>
  <c r="O129" i="2" s="1"/>
  <c r="J129" i="2"/>
  <c r="K129" i="2" l="1"/>
  <c r="M129" i="2" l="1"/>
  <c r="E130" i="2" s="1"/>
  <c r="F130" i="2" s="1"/>
  <c r="P129" i="2"/>
  <c r="Q129" i="2" s="1"/>
  <c r="G130" i="2" l="1"/>
  <c r="H130" i="2" s="1"/>
  <c r="I130" i="2" l="1"/>
  <c r="O130" i="2" s="1"/>
  <c r="J130" i="2"/>
  <c r="D131" i="2"/>
  <c r="N130" i="2"/>
  <c r="K130" i="2" l="1"/>
  <c r="M130" i="2" l="1"/>
  <c r="E131" i="2" s="1"/>
  <c r="F131" i="2" s="1"/>
  <c r="P130" i="2"/>
  <c r="Q130" i="2" s="1"/>
  <c r="G131" i="2" l="1"/>
  <c r="I131" i="2" l="1"/>
  <c r="O131" i="2" s="1"/>
  <c r="J131" i="2"/>
  <c r="H131" i="2"/>
  <c r="K131" i="2" l="1"/>
  <c r="D132" i="2"/>
  <c r="N131" i="2"/>
  <c r="M131" i="2" l="1"/>
  <c r="E132" i="2" s="1"/>
  <c r="F132" i="2" s="1"/>
  <c r="P131" i="2"/>
  <c r="Q131" i="2" s="1"/>
  <c r="G132" i="2" l="1"/>
  <c r="H132" i="2" s="1"/>
  <c r="D133" i="2" l="1"/>
  <c r="N132" i="2"/>
  <c r="I132" i="2"/>
  <c r="O132" i="2" s="1"/>
  <c r="J132" i="2"/>
  <c r="K132" i="2" l="1"/>
  <c r="M132" i="2" l="1"/>
  <c r="E133" i="2" s="1"/>
  <c r="F133" i="2" s="1"/>
  <c r="P132" i="2"/>
  <c r="Q132" i="2" s="1"/>
  <c r="G133" i="2" l="1"/>
  <c r="H133" i="2" s="1"/>
  <c r="D134" i="2" l="1"/>
  <c r="N133" i="2"/>
  <c r="I133" i="2"/>
  <c r="O133" i="2" s="1"/>
  <c r="J133" i="2"/>
  <c r="K133" i="2" l="1"/>
  <c r="M133" i="2" l="1"/>
  <c r="E134" i="2" s="1"/>
  <c r="F134" i="2" s="1"/>
  <c r="P133" i="2"/>
  <c r="Q133" i="2" s="1"/>
  <c r="G134" i="2" l="1"/>
  <c r="I134" i="2" l="1"/>
  <c r="O134" i="2" s="1"/>
  <c r="J134" i="2"/>
  <c r="H134" i="2"/>
  <c r="D135" i="2" l="1"/>
  <c r="N134" i="2"/>
  <c r="K134" i="2"/>
  <c r="M134" i="2" l="1"/>
  <c r="E135" i="2" s="1"/>
  <c r="F135" i="2" s="1"/>
  <c r="P134" i="2"/>
  <c r="Q134" i="2" s="1"/>
  <c r="G135" i="2" l="1"/>
  <c r="H135" i="2" s="1"/>
  <c r="D136" i="2" l="1"/>
  <c r="N135" i="2"/>
  <c r="I135" i="2"/>
  <c r="O135" i="2" s="1"/>
  <c r="J135" i="2"/>
  <c r="K135" i="2" l="1"/>
  <c r="M135" i="2" l="1"/>
  <c r="E136" i="2" s="1"/>
  <c r="F136" i="2" s="1"/>
  <c r="P135" i="2"/>
  <c r="Q135" i="2" s="1"/>
  <c r="G136" i="2" l="1"/>
  <c r="I136" i="2" l="1"/>
  <c r="O136" i="2" s="1"/>
  <c r="J136" i="2"/>
  <c r="H136" i="2"/>
  <c r="D137" i="2" l="1"/>
  <c r="N136" i="2"/>
  <c r="K136" i="2"/>
  <c r="M136" i="2" l="1"/>
  <c r="E137" i="2" s="1"/>
  <c r="F137" i="2" s="1"/>
  <c r="P136" i="2"/>
  <c r="Q136" i="2" s="1"/>
  <c r="G137" i="2" l="1"/>
  <c r="I137" i="2" l="1"/>
  <c r="O137" i="2" s="1"/>
  <c r="J137" i="2"/>
  <c r="H137" i="2"/>
  <c r="K137" i="2" l="1"/>
  <c r="D138" i="2"/>
  <c r="N137" i="2"/>
  <c r="M137" i="2" l="1"/>
  <c r="E138" i="2" s="1"/>
  <c r="F138" i="2" s="1"/>
  <c r="P137" i="2"/>
  <c r="Q137" i="2" s="1"/>
  <c r="G138" i="2" l="1"/>
  <c r="H138" i="2" s="1"/>
  <c r="D139" i="2" l="1"/>
  <c r="N138" i="2"/>
  <c r="I138" i="2"/>
  <c r="O138" i="2" s="1"/>
  <c r="J138" i="2"/>
  <c r="K138" i="2" l="1"/>
  <c r="M138" i="2" l="1"/>
  <c r="E139" i="2" s="1"/>
  <c r="F139" i="2" s="1"/>
  <c r="P138" i="2"/>
  <c r="Q138" i="2" s="1"/>
  <c r="G139" i="2" l="1"/>
  <c r="H139" i="2" s="1"/>
  <c r="D140" i="2" l="1"/>
  <c r="N139" i="2"/>
  <c r="I139" i="2"/>
  <c r="O139" i="2" s="1"/>
  <c r="J139" i="2"/>
  <c r="K139" i="2" l="1"/>
  <c r="M139" i="2" l="1"/>
  <c r="E140" i="2" s="1"/>
  <c r="F140" i="2" s="1"/>
  <c r="P139" i="2"/>
  <c r="Q139" i="2" s="1"/>
  <c r="G140" i="2" l="1"/>
  <c r="I140" i="2" l="1"/>
  <c r="O140" i="2" s="1"/>
  <c r="J140" i="2"/>
  <c r="H140" i="2"/>
  <c r="D141" i="2" l="1"/>
  <c r="N140" i="2"/>
  <c r="K140" i="2"/>
  <c r="M140" i="2" l="1"/>
  <c r="E141" i="2" s="1"/>
  <c r="F141" i="2" s="1"/>
  <c r="P140" i="2"/>
  <c r="Q140" i="2" s="1"/>
  <c r="G141" i="2" l="1"/>
  <c r="H141" i="2" s="1"/>
  <c r="D142" i="2" l="1"/>
  <c r="N141" i="2"/>
  <c r="I141" i="2"/>
  <c r="O141" i="2" s="1"/>
  <c r="J141" i="2"/>
  <c r="K141" i="2" l="1"/>
  <c r="M141" i="2" l="1"/>
  <c r="E142" i="2" s="1"/>
  <c r="F142" i="2" s="1"/>
  <c r="P141" i="2"/>
  <c r="Q141" i="2" s="1"/>
  <c r="G142" i="2" l="1"/>
  <c r="H142" i="2" s="1"/>
  <c r="D143" i="2" l="1"/>
  <c r="N142" i="2"/>
  <c r="I142" i="2"/>
  <c r="O142" i="2" s="1"/>
  <c r="J142" i="2"/>
  <c r="K142" i="2" l="1"/>
  <c r="M142" i="2" l="1"/>
  <c r="E143" i="2" s="1"/>
  <c r="F143" i="2" s="1"/>
  <c r="P142" i="2"/>
  <c r="Q142" i="2" s="1"/>
  <c r="G143" i="2" l="1"/>
  <c r="I143" i="2" l="1"/>
  <c r="O143" i="2" s="1"/>
  <c r="J143" i="2"/>
  <c r="H143" i="2"/>
  <c r="D144" i="2" l="1"/>
  <c r="N143" i="2"/>
  <c r="K143" i="2"/>
  <c r="M143" i="2" l="1"/>
  <c r="E144" i="2" s="1"/>
  <c r="F144" i="2" s="1"/>
  <c r="P143" i="2"/>
  <c r="Q143" i="2" s="1"/>
  <c r="G144" i="2" l="1"/>
  <c r="I144" i="2" l="1"/>
  <c r="O144" i="2" s="1"/>
  <c r="J144" i="2"/>
  <c r="H144" i="2"/>
  <c r="K144" i="2" l="1"/>
  <c r="D145" i="2"/>
  <c r="N144" i="2"/>
  <c r="M144" i="2" l="1"/>
  <c r="E145" i="2" s="1"/>
  <c r="F145" i="2" s="1"/>
  <c r="P144" i="2"/>
  <c r="Q144" i="2" s="1"/>
  <c r="G145" i="2" l="1"/>
  <c r="H145" i="2" s="1"/>
  <c r="D146" i="2" l="1"/>
  <c r="N145" i="2"/>
  <c r="I145" i="2"/>
  <c r="O145" i="2" s="1"/>
  <c r="J145" i="2"/>
  <c r="K145" i="2" l="1"/>
  <c r="M145" i="2" l="1"/>
  <c r="E146" i="2" s="1"/>
  <c r="F146" i="2" s="1"/>
  <c r="P145" i="2"/>
  <c r="Q145" i="2" s="1"/>
  <c r="G146" i="2" l="1"/>
  <c r="I146" i="2" l="1"/>
  <c r="O146" i="2" s="1"/>
  <c r="J146" i="2"/>
  <c r="H146" i="2"/>
  <c r="K146" i="2" l="1"/>
  <c r="D147" i="2"/>
  <c r="N146" i="2"/>
  <c r="M146" i="2" l="1"/>
  <c r="E147" i="2" s="1"/>
  <c r="F147" i="2" s="1"/>
  <c r="P146" i="2"/>
  <c r="Q146" i="2" s="1"/>
  <c r="G147" i="2" l="1"/>
  <c r="H147" i="2" s="1"/>
  <c r="D148" i="2" l="1"/>
  <c r="N147" i="2"/>
  <c r="I147" i="2"/>
  <c r="O147" i="2" s="1"/>
  <c r="J147" i="2"/>
  <c r="K147" i="2" l="1"/>
  <c r="M147" i="2" l="1"/>
  <c r="E148" i="2" s="1"/>
  <c r="F148" i="2" s="1"/>
  <c r="P147" i="2"/>
  <c r="Q147" i="2" s="1"/>
  <c r="G148" i="2" l="1"/>
  <c r="H148" i="2" s="1"/>
  <c r="D149" i="2" l="1"/>
  <c r="N148" i="2"/>
  <c r="I148" i="2"/>
  <c r="O148" i="2" s="1"/>
  <c r="J148" i="2"/>
  <c r="K148" i="2" l="1"/>
  <c r="M148" i="2" l="1"/>
  <c r="E149" i="2" s="1"/>
  <c r="F149" i="2" s="1"/>
  <c r="P148" i="2"/>
  <c r="Q148" i="2" s="1"/>
  <c r="G149" i="2" l="1"/>
  <c r="H149" i="2" s="1"/>
  <c r="D150" i="2" l="1"/>
  <c r="N149" i="2"/>
  <c r="I149" i="2"/>
  <c r="O149" i="2" s="1"/>
  <c r="J149" i="2"/>
  <c r="K149" i="2" l="1"/>
  <c r="M149" i="2" l="1"/>
  <c r="E150" i="2" s="1"/>
  <c r="F150" i="2" s="1"/>
  <c r="P149" i="2"/>
  <c r="Q149" i="2" s="1"/>
  <c r="G150" i="2" l="1"/>
  <c r="I150" i="2" l="1"/>
  <c r="O150" i="2" s="1"/>
  <c r="J150" i="2"/>
  <c r="H150" i="2"/>
  <c r="D151" i="2" l="1"/>
  <c r="N150" i="2"/>
  <c r="K150" i="2"/>
  <c r="M150" i="2" l="1"/>
  <c r="E151" i="2" s="1"/>
  <c r="F151" i="2" s="1"/>
  <c r="P150" i="2"/>
  <c r="Q150" i="2" s="1"/>
  <c r="G151" i="2" l="1"/>
  <c r="H151" i="2" s="1"/>
  <c r="D152" i="2" l="1"/>
  <c r="N151" i="2"/>
  <c r="I151" i="2"/>
  <c r="O151" i="2" s="1"/>
  <c r="J151" i="2"/>
  <c r="K151" i="2" l="1"/>
  <c r="M151" i="2" l="1"/>
  <c r="E152" i="2" s="1"/>
  <c r="F152" i="2" s="1"/>
  <c r="P151" i="2"/>
  <c r="Q151" i="2" s="1"/>
  <c r="G152" i="2" l="1"/>
  <c r="H152" i="2" s="1"/>
  <c r="D153" i="2" l="1"/>
  <c r="N152" i="2"/>
  <c r="I152" i="2"/>
  <c r="O152" i="2" s="1"/>
  <c r="J152" i="2"/>
  <c r="K152" i="2" l="1"/>
  <c r="M152" i="2" l="1"/>
  <c r="E153" i="2" s="1"/>
  <c r="F153" i="2" s="1"/>
  <c r="P152" i="2"/>
  <c r="Q152" i="2" s="1"/>
  <c r="G153" i="2" l="1"/>
  <c r="I153" i="2" l="1"/>
  <c r="O153" i="2" s="1"/>
  <c r="J153" i="2"/>
  <c r="H153" i="2"/>
  <c r="D154" i="2" l="1"/>
  <c r="N153" i="2"/>
  <c r="K153" i="2"/>
  <c r="M153" i="2" l="1"/>
  <c r="E154" i="2" s="1"/>
  <c r="F154" i="2" s="1"/>
  <c r="P153" i="2"/>
  <c r="Q153" i="2" s="1"/>
  <c r="G154" i="2" l="1"/>
  <c r="H154" i="2" s="1"/>
  <c r="D155" i="2" l="1"/>
  <c r="N154" i="2"/>
  <c r="I154" i="2"/>
  <c r="O154" i="2" s="1"/>
  <c r="J154" i="2"/>
  <c r="K154" i="2" l="1"/>
  <c r="M154" i="2" l="1"/>
  <c r="E155" i="2" s="1"/>
  <c r="F155" i="2" s="1"/>
  <c r="P154" i="2"/>
  <c r="Q154" i="2" s="1"/>
  <c r="G155" i="2" l="1"/>
  <c r="H155" i="2" s="1"/>
  <c r="D156" i="2" l="1"/>
  <c r="N155" i="2"/>
  <c r="I155" i="2"/>
  <c r="O155" i="2" s="1"/>
  <c r="J155" i="2"/>
  <c r="K155" i="2" l="1"/>
  <c r="M155" i="2" l="1"/>
  <c r="E156" i="2" s="1"/>
  <c r="F156" i="2" s="1"/>
  <c r="P155" i="2"/>
  <c r="Q155" i="2" s="1"/>
  <c r="G156" i="2" l="1"/>
  <c r="I156" i="2" l="1"/>
  <c r="O156" i="2" s="1"/>
  <c r="J156" i="2"/>
  <c r="H156" i="2"/>
  <c r="K156" i="2" l="1"/>
  <c r="D157" i="2"/>
  <c r="N156" i="2"/>
  <c r="M156" i="2" l="1"/>
  <c r="E157" i="2" s="1"/>
  <c r="F157" i="2" s="1"/>
  <c r="P156" i="2"/>
  <c r="Q156" i="2" s="1"/>
  <c r="G157" i="2" l="1"/>
  <c r="H157" i="2" s="1"/>
  <c r="D158" i="2" l="1"/>
  <c r="N157" i="2"/>
  <c r="I157" i="2"/>
  <c r="O157" i="2" s="1"/>
  <c r="J157" i="2"/>
  <c r="K157" i="2" l="1"/>
  <c r="M157" i="2" l="1"/>
  <c r="E158" i="2" s="1"/>
  <c r="F158" i="2" s="1"/>
  <c r="P157" i="2"/>
  <c r="Q157" i="2" s="1"/>
  <c r="G158" i="2" l="1"/>
  <c r="I158" i="2" l="1"/>
  <c r="O158" i="2" s="1"/>
  <c r="J158" i="2"/>
  <c r="H158" i="2"/>
  <c r="K158" i="2" l="1"/>
  <c r="D159" i="2"/>
  <c r="N158" i="2"/>
  <c r="M158" i="2" l="1"/>
  <c r="E159" i="2" s="1"/>
  <c r="F159" i="2" s="1"/>
  <c r="P158" i="2"/>
  <c r="Q158" i="2" s="1"/>
  <c r="G159" i="2" l="1"/>
  <c r="I159" i="2" l="1"/>
  <c r="O159" i="2" s="1"/>
  <c r="J159" i="2"/>
  <c r="H159" i="2"/>
  <c r="K159" i="2" l="1"/>
  <c r="D160" i="2"/>
  <c r="N159" i="2"/>
  <c r="M159" i="2" l="1"/>
  <c r="E160" i="2" s="1"/>
  <c r="F160" i="2" s="1"/>
  <c r="P159" i="2"/>
  <c r="Q159" i="2" s="1"/>
  <c r="G160" i="2" l="1"/>
  <c r="H160" i="2" s="1"/>
  <c r="D161" i="2" l="1"/>
  <c r="N160" i="2"/>
  <c r="I160" i="2"/>
  <c r="O160" i="2" s="1"/>
  <c r="J160" i="2"/>
  <c r="K160" i="2" l="1"/>
  <c r="M160" i="2" l="1"/>
  <c r="E161" i="2" s="1"/>
  <c r="F161" i="2" s="1"/>
  <c r="P160" i="2"/>
  <c r="Q160" i="2" s="1"/>
  <c r="G161" i="2" l="1"/>
  <c r="I161" i="2" l="1"/>
  <c r="O161" i="2" s="1"/>
  <c r="J161" i="2"/>
  <c r="H161" i="2"/>
  <c r="K161" i="2" l="1"/>
  <c r="D162" i="2"/>
  <c r="N161" i="2"/>
  <c r="M161" i="2" l="1"/>
  <c r="E162" i="2" s="1"/>
  <c r="F162" i="2" s="1"/>
  <c r="P161" i="2"/>
  <c r="Q161" i="2" s="1"/>
  <c r="G162" i="2" l="1"/>
  <c r="I162" i="2" l="1"/>
  <c r="O162" i="2" s="1"/>
  <c r="J162" i="2"/>
  <c r="H162" i="2"/>
  <c r="K162" i="2" l="1"/>
  <c r="D163" i="2"/>
  <c r="N162" i="2"/>
  <c r="M162" i="2" l="1"/>
  <c r="E163" i="2" s="1"/>
  <c r="F163" i="2" s="1"/>
  <c r="P162" i="2"/>
  <c r="Q162" i="2" s="1"/>
  <c r="G163" i="2" l="1"/>
  <c r="H163" i="2" s="1"/>
  <c r="D164" i="2" l="1"/>
  <c r="N163" i="2"/>
  <c r="I163" i="2"/>
  <c r="O163" i="2" s="1"/>
  <c r="J163" i="2"/>
  <c r="K163" i="2" l="1"/>
  <c r="M163" i="2" l="1"/>
  <c r="E164" i="2" s="1"/>
  <c r="F164" i="2" s="1"/>
  <c r="P163" i="2"/>
  <c r="Q163" i="2" s="1"/>
  <c r="G164" i="2" l="1"/>
  <c r="I164" i="2" l="1"/>
  <c r="O164" i="2" s="1"/>
  <c r="J164" i="2"/>
  <c r="H164" i="2"/>
  <c r="K164" i="2" l="1"/>
  <c r="D165" i="2"/>
  <c r="N164" i="2"/>
  <c r="M164" i="2" l="1"/>
  <c r="E165" i="2" s="1"/>
  <c r="F165" i="2" s="1"/>
  <c r="P164" i="2"/>
  <c r="Q164" i="2" s="1"/>
  <c r="G165" i="2" l="1"/>
  <c r="H165" i="2" s="1"/>
  <c r="D166" i="2" l="1"/>
  <c r="N165" i="2"/>
  <c r="I165" i="2"/>
  <c r="O165" i="2" s="1"/>
  <c r="J165" i="2"/>
  <c r="K165" i="2" l="1"/>
  <c r="M165" i="2" l="1"/>
  <c r="E166" i="2" s="1"/>
  <c r="F166" i="2" s="1"/>
  <c r="P165" i="2"/>
  <c r="Q165" i="2" s="1"/>
  <c r="G166" i="2" l="1"/>
  <c r="I166" i="2" l="1"/>
  <c r="O166" i="2" s="1"/>
  <c r="J166" i="2"/>
  <c r="H166" i="2"/>
  <c r="K166" i="2" l="1"/>
  <c r="D167" i="2"/>
  <c r="N166" i="2"/>
  <c r="M166" i="2" l="1"/>
  <c r="E167" i="2" s="1"/>
  <c r="F167" i="2" s="1"/>
  <c r="P166" i="2"/>
  <c r="Q166" i="2" s="1"/>
  <c r="G167" i="2" l="1"/>
  <c r="I167" i="2" l="1"/>
  <c r="O167" i="2" s="1"/>
  <c r="J167" i="2"/>
  <c r="H167" i="2"/>
  <c r="K167" i="2" l="1"/>
  <c r="D168" i="2"/>
  <c r="N167" i="2"/>
  <c r="M167" i="2" l="1"/>
  <c r="E168" i="2" s="1"/>
  <c r="F168" i="2" s="1"/>
  <c r="P167" i="2"/>
  <c r="Q167" i="2" s="1"/>
  <c r="G168" i="2" l="1"/>
  <c r="I168" i="2" l="1"/>
  <c r="O168" i="2" s="1"/>
  <c r="J168" i="2"/>
  <c r="H168" i="2"/>
  <c r="K168" i="2" l="1"/>
  <c r="D169" i="2"/>
  <c r="N168" i="2"/>
  <c r="M168" i="2" l="1"/>
  <c r="E169" i="2" s="1"/>
  <c r="F169" i="2" s="1"/>
  <c r="P168" i="2"/>
  <c r="Q168" i="2" s="1"/>
  <c r="G169" i="2" l="1"/>
  <c r="H169" i="2" s="1"/>
  <c r="D170" i="2" l="1"/>
  <c r="N169" i="2"/>
  <c r="I169" i="2"/>
  <c r="O169" i="2" s="1"/>
  <c r="J169" i="2"/>
  <c r="K169" i="2" l="1"/>
  <c r="M169" i="2" l="1"/>
  <c r="E170" i="2" s="1"/>
  <c r="F170" i="2" s="1"/>
  <c r="P169" i="2"/>
  <c r="Q169" i="2" s="1"/>
  <c r="G170" i="2" l="1"/>
  <c r="I170" i="2" l="1"/>
  <c r="O170" i="2" s="1"/>
  <c r="J170" i="2"/>
  <c r="H170" i="2"/>
  <c r="K170" i="2" l="1"/>
  <c r="D171" i="2"/>
  <c r="N170" i="2"/>
  <c r="M170" i="2" l="1"/>
  <c r="E171" i="2" s="1"/>
  <c r="F171" i="2" s="1"/>
  <c r="P170" i="2"/>
  <c r="Q170" i="2" s="1"/>
  <c r="G171" i="2" l="1"/>
  <c r="H171" i="2" s="1"/>
  <c r="D172" i="2" l="1"/>
  <c r="N171" i="2"/>
  <c r="I171" i="2"/>
  <c r="O171" i="2" s="1"/>
  <c r="J171" i="2"/>
  <c r="K171" i="2" l="1"/>
  <c r="M171" i="2" l="1"/>
  <c r="E172" i="2" s="1"/>
  <c r="F172" i="2" s="1"/>
  <c r="P171" i="2"/>
  <c r="Q171" i="2" s="1"/>
  <c r="G172" i="2" l="1"/>
  <c r="H172" i="2" s="1"/>
  <c r="D173" i="2" l="1"/>
  <c r="N172" i="2"/>
  <c r="I172" i="2"/>
  <c r="O172" i="2" s="1"/>
  <c r="J172" i="2"/>
  <c r="K172" i="2" l="1"/>
  <c r="M172" i="2" l="1"/>
  <c r="E173" i="2" s="1"/>
  <c r="F173" i="2" s="1"/>
  <c r="P172" i="2"/>
  <c r="Q172" i="2" s="1"/>
  <c r="G173" i="2" l="1"/>
  <c r="I173" i="2" l="1"/>
  <c r="O173" i="2" s="1"/>
  <c r="J173" i="2"/>
  <c r="H173" i="2"/>
  <c r="K173" i="2" l="1"/>
  <c r="D174" i="2"/>
  <c r="N173" i="2"/>
  <c r="M173" i="2" l="1"/>
  <c r="E174" i="2" s="1"/>
  <c r="F174" i="2" s="1"/>
  <c r="P173" i="2"/>
  <c r="Q173" i="2" s="1"/>
  <c r="G174" i="2" l="1"/>
  <c r="I174" i="2" l="1"/>
  <c r="O174" i="2" s="1"/>
  <c r="J174" i="2"/>
  <c r="H174" i="2"/>
  <c r="D175" i="2" l="1"/>
  <c r="N174" i="2"/>
  <c r="K174" i="2"/>
  <c r="M174" i="2" l="1"/>
  <c r="E175" i="2" s="1"/>
  <c r="F175" i="2" s="1"/>
  <c r="P174" i="2"/>
  <c r="Q174" i="2" s="1"/>
  <c r="G175" i="2" l="1"/>
  <c r="H175" i="2" s="1"/>
  <c r="D176" i="2" l="1"/>
  <c r="N175" i="2"/>
  <c r="I175" i="2"/>
  <c r="O175" i="2" s="1"/>
  <c r="J175" i="2"/>
  <c r="K175" i="2" l="1"/>
  <c r="M175" i="2" l="1"/>
  <c r="E176" i="2" s="1"/>
  <c r="F176" i="2" s="1"/>
  <c r="P175" i="2"/>
  <c r="Q175" i="2" s="1"/>
  <c r="G176" i="2" l="1"/>
  <c r="I176" i="2" l="1"/>
  <c r="O176" i="2" s="1"/>
  <c r="J176" i="2"/>
  <c r="H176" i="2"/>
  <c r="K176" i="2" l="1"/>
  <c r="D177" i="2"/>
  <c r="N176" i="2"/>
  <c r="M176" i="2" l="1"/>
  <c r="E177" i="2" s="1"/>
  <c r="F177" i="2" s="1"/>
  <c r="P176" i="2"/>
  <c r="Q176" i="2" s="1"/>
  <c r="G177" i="2" l="1"/>
  <c r="H177" i="2" s="1"/>
  <c r="D178" i="2" l="1"/>
  <c r="N177" i="2"/>
  <c r="I177" i="2"/>
  <c r="O177" i="2" s="1"/>
  <c r="J177" i="2"/>
  <c r="K177" i="2" l="1"/>
  <c r="M177" i="2" l="1"/>
  <c r="E178" i="2" s="1"/>
  <c r="F178" i="2" s="1"/>
  <c r="P177" i="2"/>
  <c r="Q177" i="2" s="1"/>
  <c r="G178" i="2" l="1"/>
  <c r="H178" i="2" s="1"/>
  <c r="D179" i="2" l="1"/>
  <c r="N178" i="2"/>
  <c r="I178" i="2"/>
  <c r="O178" i="2" s="1"/>
  <c r="J178" i="2"/>
  <c r="K178" i="2" l="1"/>
  <c r="M178" i="2" l="1"/>
  <c r="E179" i="2" s="1"/>
  <c r="F179" i="2" s="1"/>
  <c r="P178" i="2"/>
  <c r="Q178" i="2" s="1"/>
  <c r="G179" i="2" l="1"/>
  <c r="I179" i="2" l="1"/>
  <c r="O179" i="2" s="1"/>
  <c r="J179" i="2"/>
  <c r="H179" i="2"/>
  <c r="K179" i="2" l="1"/>
  <c r="D180" i="2"/>
  <c r="N179" i="2"/>
  <c r="M179" i="2" l="1"/>
  <c r="E180" i="2" s="1"/>
  <c r="F180" i="2" s="1"/>
  <c r="P179" i="2"/>
  <c r="Q179" i="2" s="1"/>
  <c r="G180" i="2" l="1"/>
  <c r="H180" i="2" s="1"/>
  <c r="D181" i="2" l="1"/>
  <c r="N180" i="2"/>
  <c r="I180" i="2"/>
  <c r="O180" i="2" s="1"/>
  <c r="J180" i="2"/>
  <c r="K180" i="2" l="1"/>
  <c r="M180" i="2" l="1"/>
  <c r="E181" i="2" s="1"/>
  <c r="F181" i="2" s="1"/>
  <c r="P180" i="2"/>
  <c r="Q180" i="2" s="1"/>
  <c r="G181" i="2" l="1"/>
  <c r="H181" i="2" s="1"/>
  <c r="D182" i="2" l="1"/>
  <c r="N181" i="2"/>
  <c r="I181" i="2"/>
  <c r="O181" i="2" s="1"/>
  <c r="J181" i="2"/>
  <c r="K181" i="2" l="1"/>
  <c r="M181" i="2" l="1"/>
  <c r="E182" i="2" s="1"/>
  <c r="F182" i="2" s="1"/>
  <c r="P181" i="2"/>
  <c r="Q181" i="2" s="1"/>
  <c r="G182" i="2" l="1"/>
  <c r="I182" i="2" l="1"/>
  <c r="O182" i="2" s="1"/>
  <c r="J182" i="2"/>
  <c r="H182" i="2"/>
  <c r="K182" i="2" l="1"/>
  <c r="D183" i="2"/>
  <c r="N182" i="2"/>
  <c r="M182" i="2" l="1"/>
  <c r="E183" i="2" s="1"/>
  <c r="F183" i="2" s="1"/>
  <c r="P182" i="2"/>
  <c r="Q182" i="2" s="1"/>
  <c r="G183" i="2" l="1"/>
  <c r="H183" i="2" s="1"/>
  <c r="D184" i="2" l="1"/>
  <c r="N183" i="2"/>
  <c r="I183" i="2"/>
  <c r="O183" i="2" s="1"/>
  <c r="J183" i="2"/>
  <c r="K183" i="2" l="1"/>
  <c r="M183" i="2" l="1"/>
  <c r="E184" i="2" s="1"/>
  <c r="F184" i="2" s="1"/>
  <c r="P183" i="2"/>
  <c r="Q183" i="2" s="1"/>
  <c r="G184" i="2" l="1"/>
  <c r="H184" i="2" s="1"/>
  <c r="D185" i="2" l="1"/>
  <c r="N184" i="2"/>
  <c r="I184" i="2"/>
  <c r="O184" i="2" s="1"/>
  <c r="J184" i="2"/>
  <c r="K184" i="2" l="1"/>
  <c r="M184" i="2" l="1"/>
  <c r="E185" i="2" s="1"/>
  <c r="F185" i="2" s="1"/>
  <c r="P184" i="2"/>
  <c r="Q184" i="2" s="1"/>
  <c r="G185" i="2" l="1"/>
  <c r="I185" i="2" l="1"/>
  <c r="O185" i="2" s="1"/>
  <c r="J185" i="2"/>
  <c r="H185" i="2"/>
  <c r="K185" i="2" l="1"/>
  <c r="D186" i="2"/>
  <c r="N185" i="2"/>
  <c r="M185" i="2" l="1"/>
  <c r="E186" i="2" s="1"/>
  <c r="F186" i="2" s="1"/>
  <c r="P185" i="2"/>
  <c r="Q185" i="2" s="1"/>
  <c r="G186" i="2" l="1"/>
  <c r="H186" i="2" s="1"/>
  <c r="D187" i="2" l="1"/>
  <c r="N186" i="2"/>
  <c r="I186" i="2"/>
  <c r="O186" i="2" s="1"/>
  <c r="J186" i="2"/>
  <c r="K186" i="2" l="1"/>
  <c r="M186" i="2" l="1"/>
  <c r="E187" i="2" s="1"/>
  <c r="F187" i="2" s="1"/>
  <c r="P186" i="2"/>
  <c r="Q186" i="2" s="1"/>
  <c r="G187" i="2" l="1"/>
  <c r="I187" i="2" l="1"/>
  <c r="O187" i="2" s="1"/>
  <c r="J187" i="2"/>
  <c r="H187" i="2"/>
  <c r="K187" i="2" l="1"/>
  <c r="D188" i="2"/>
  <c r="N187" i="2"/>
  <c r="M187" i="2" l="1"/>
  <c r="E188" i="2" s="1"/>
  <c r="F188" i="2" s="1"/>
  <c r="P187" i="2"/>
  <c r="Q187" i="2" s="1"/>
  <c r="G188" i="2" l="1"/>
  <c r="I188" i="2" l="1"/>
  <c r="O188" i="2" s="1"/>
  <c r="J188" i="2"/>
  <c r="H188" i="2"/>
  <c r="K188" i="2" l="1"/>
  <c r="D189" i="2"/>
  <c r="N188" i="2"/>
  <c r="M188" i="2" l="1"/>
  <c r="E189" i="2" s="1"/>
  <c r="F189" i="2" s="1"/>
  <c r="P188" i="2"/>
  <c r="Q188" i="2" s="1"/>
  <c r="G189" i="2" l="1"/>
  <c r="H189" i="2" s="1"/>
  <c r="D190" i="2" l="1"/>
  <c r="N189" i="2"/>
  <c r="I189" i="2"/>
  <c r="O189" i="2" s="1"/>
  <c r="J189" i="2"/>
  <c r="K189" i="2" l="1"/>
  <c r="M189" i="2" l="1"/>
  <c r="E190" i="2" s="1"/>
  <c r="F190" i="2" s="1"/>
  <c r="P189" i="2"/>
  <c r="Q189" i="2" s="1"/>
  <c r="G190" i="2" l="1"/>
  <c r="H190" i="2" s="1"/>
  <c r="D191" i="2" l="1"/>
  <c r="N190" i="2"/>
  <c r="I190" i="2"/>
  <c r="O190" i="2" s="1"/>
  <c r="J190" i="2"/>
  <c r="K190" i="2" l="1"/>
  <c r="M190" i="2" l="1"/>
  <c r="E191" i="2" s="1"/>
  <c r="F191" i="2" s="1"/>
  <c r="P190" i="2"/>
  <c r="Q190" i="2" s="1"/>
  <c r="G191" i="2" l="1"/>
  <c r="H191" i="2" s="1"/>
  <c r="D192" i="2" l="1"/>
  <c r="N191" i="2"/>
  <c r="I191" i="2"/>
  <c r="O191" i="2" s="1"/>
  <c r="J191" i="2"/>
  <c r="K191" i="2" l="1"/>
  <c r="M191" i="2" l="1"/>
  <c r="E192" i="2" s="1"/>
  <c r="F192" i="2" s="1"/>
  <c r="P191" i="2"/>
  <c r="Q191" i="2" s="1"/>
  <c r="G192" i="2" l="1"/>
  <c r="I192" i="2" l="1"/>
  <c r="O192" i="2" s="1"/>
  <c r="J192" i="2"/>
  <c r="H192" i="2"/>
  <c r="D193" i="2" l="1"/>
  <c r="N192" i="2"/>
  <c r="K192" i="2"/>
  <c r="M192" i="2" l="1"/>
  <c r="E193" i="2" s="1"/>
  <c r="F193" i="2" s="1"/>
  <c r="P192" i="2"/>
  <c r="Q192" i="2" s="1"/>
  <c r="G193" i="2" l="1"/>
  <c r="H193" i="2" s="1"/>
  <c r="D194" i="2" l="1"/>
  <c r="N193" i="2"/>
  <c r="I193" i="2"/>
  <c r="O193" i="2" s="1"/>
  <c r="J193" i="2"/>
  <c r="K193" i="2" l="1"/>
  <c r="M193" i="2" l="1"/>
  <c r="E194" i="2" s="1"/>
  <c r="F194" i="2" s="1"/>
  <c r="P193" i="2"/>
  <c r="Q193" i="2" s="1"/>
  <c r="G194" i="2" l="1"/>
  <c r="I194" i="2" l="1"/>
  <c r="O194" i="2" s="1"/>
  <c r="J194" i="2"/>
  <c r="H194" i="2"/>
  <c r="D195" i="2" l="1"/>
  <c r="N194" i="2"/>
  <c r="K194" i="2"/>
  <c r="M194" i="2" l="1"/>
  <c r="E195" i="2" s="1"/>
  <c r="F195" i="2" s="1"/>
  <c r="P194" i="2"/>
  <c r="Q194" i="2" s="1"/>
  <c r="G195" i="2" l="1"/>
  <c r="H195" i="2" s="1"/>
  <c r="D196" i="2" l="1"/>
  <c r="N195" i="2"/>
  <c r="I195" i="2"/>
  <c r="O195" i="2" s="1"/>
  <c r="J195" i="2"/>
  <c r="K195" i="2" l="1"/>
  <c r="M195" i="2" l="1"/>
  <c r="E196" i="2" s="1"/>
  <c r="F196" i="2" s="1"/>
  <c r="P195" i="2"/>
  <c r="Q195" i="2" s="1"/>
  <c r="G196" i="2" l="1"/>
  <c r="H196" i="2" s="1"/>
  <c r="D197" i="2" l="1"/>
  <c r="N196" i="2"/>
  <c r="I196" i="2"/>
  <c r="O196" i="2" s="1"/>
  <c r="J196" i="2"/>
  <c r="K196" i="2" l="1"/>
  <c r="M196" i="2" l="1"/>
  <c r="E197" i="2" s="1"/>
  <c r="F197" i="2" s="1"/>
  <c r="P196" i="2"/>
  <c r="Q196" i="2" s="1"/>
  <c r="G197" i="2" l="1"/>
  <c r="I197" i="2" l="1"/>
  <c r="O197" i="2" s="1"/>
  <c r="J197" i="2"/>
  <c r="H197" i="2"/>
  <c r="K197" i="2" l="1"/>
  <c r="D198" i="2"/>
  <c r="N197" i="2"/>
  <c r="M197" i="2" l="1"/>
  <c r="E198" i="2" s="1"/>
  <c r="F198" i="2" s="1"/>
  <c r="P197" i="2"/>
  <c r="Q197" i="2" s="1"/>
  <c r="G198" i="2" l="1"/>
  <c r="H198" i="2" s="1"/>
  <c r="D199" i="2" l="1"/>
  <c r="N198" i="2"/>
  <c r="I198" i="2"/>
  <c r="O198" i="2" s="1"/>
  <c r="J198" i="2"/>
  <c r="K198" i="2" l="1"/>
  <c r="M198" i="2" l="1"/>
  <c r="E199" i="2" s="1"/>
  <c r="F199" i="2" s="1"/>
  <c r="P198" i="2"/>
  <c r="Q198" i="2" s="1"/>
  <c r="G199" i="2" l="1"/>
  <c r="H199" i="2" s="1"/>
  <c r="D200" i="2" l="1"/>
  <c r="N199" i="2"/>
  <c r="I199" i="2"/>
  <c r="O199" i="2" s="1"/>
  <c r="J199" i="2"/>
  <c r="K199" i="2" l="1"/>
  <c r="M199" i="2" l="1"/>
  <c r="E200" i="2" s="1"/>
  <c r="F200" i="2" s="1"/>
  <c r="P199" i="2"/>
  <c r="Q199" i="2" s="1"/>
  <c r="G200" i="2" l="1"/>
  <c r="I200" i="2" l="1"/>
  <c r="O200" i="2" s="1"/>
  <c r="J200" i="2"/>
  <c r="H200" i="2"/>
  <c r="K200" i="2" l="1"/>
  <c r="D201" i="2"/>
  <c r="N200" i="2"/>
  <c r="M200" i="2" l="1"/>
  <c r="E201" i="2" s="1"/>
  <c r="F201" i="2" s="1"/>
  <c r="P200" i="2"/>
  <c r="Q200" i="2" s="1"/>
  <c r="G201" i="2" l="1"/>
  <c r="H201" i="2" s="1"/>
  <c r="D202" i="2" l="1"/>
  <c r="N201" i="2"/>
  <c r="I201" i="2"/>
  <c r="O201" i="2" s="1"/>
  <c r="J201" i="2"/>
  <c r="K201" i="2" l="1"/>
  <c r="M201" i="2" l="1"/>
  <c r="E202" i="2" s="1"/>
  <c r="F202" i="2" s="1"/>
  <c r="P201" i="2"/>
  <c r="Q201" i="2" s="1"/>
  <c r="G202" i="2" l="1"/>
  <c r="H202" i="2" s="1"/>
  <c r="D203" i="2" l="1"/>
  <c r="N202" i="2"/>
  <c r="I202" i="2"/>
  <c r="O202" i="2" s="1"/>
  <c r="J202" i="2"/>
  <c r="K202" i="2" l="1"/>
  <c r="M202" i="2" l="1"/>
  <c r="E203" i="2" s="1"/>
  <c r="F203" i="2" s="1"/>
  <c r="P202" i="2"/>
  <c r="Q202" i="2" s="1"/>
  <c r="G203" i="2" l="1"/>
  <c r="I203" i="2" l="1"/>
  <c r="O203" i="2" s="1"/>
  <c r="J203" i="2"/>
  <c r="H203" i="2"/>
  <c r="K203" i="2" l="1"/>
  <c r="D204" i="2"/>
  <c r="N203" i="2"/>
  <c r="M203" i="2" l="1"/>
  <c r="E204" i="2" s="1"/>
  <c r="F204" i="2" s="1"/>
  <c r="P203" i="2"/>
  <c r="Q203" i="2" s="1"/>
  <c r="G204" i="2" l="1"/>
  <c r="H204" i="2" s="1"/>
  <c r="D205" i="2" l="1"/>
  <c r="N204" i="2"/>
  <c r="I204" i="2"/>
  <c r="O204" i="2" s="1"/>
  <c r="J204" i="2"/>
  <c r="K204" i="2" l="1"/>
  <c r="M204" i="2" l="1"/>
  <c r="E205" i="2" s="1"/>
  <c r="F205" i="2" s="1"/>
  <c r="P204" i="2"/>
  <c r="Q204" i="2" s="1"/>
  <c r="G205" i="2" l="1"/>
  <c r="H205" i="2" s="1"/>
  <c r="D206" i="2" l="1"/>
  <c r="N205" i="2"/>
  <c r="I205" i="2"/>
  <c r="O205" i="2" s="1"/>
  <c r="J205" i="2"/>
  <c r="K205" i="2" l="1"/>
  <c r="M205" i="2" l="1"/>
  <c r="E206" i="2" s="1"/>
  <c r="F206" i="2" s="1"/>
  <c r="P205" i="2"/>
  <c r="Q205" i="2" s="1"/>
  <c r="G206" i="2" l="1"/>
  <c r="I206" i="2" l="1"/>
  <c r="O206" i="2" s="1"/>
  <c r="J206" i="2"/>
  <c r="H206" i="2"/>
  <c r="K206" i="2" l="1"/>
  <c r="D207" i="2"/>
  <c r="N206" i="2"/>
  <c r="M206" i="2" l="1"/>
  <c r="E207" i="2" s="1"/>
  <c r="F207" i="2" s="1"/>
  <c r="P206" i="2"/>
  <c r="Q206" i="2" s="1"/>
  <c r="G207" i="2" l="1"/>
  <c r="H207" i="2" s="1"/>
  <c r="D208" i="2" l="1"/>
  <c r="N207" i="2"/>
  <c r="I207" i="2"/>
  <c r="O207" i="2" s="1"/>
  <c r="J207" i="2"/>
  <c r="K207" i="2" l="1"/>
  <c r="M207" i="2" l="1"/>
  <c r="E208" i="2" s="1"/>
  <c r="F208" i="2" s="1"/>
  <c r="P207" i="2"/>
  <c r="Q207" i="2" s="1"/>
  <c r="G208" i="2" l="1"/>
  <c r="H208" i="2" s="1"/>
  <c r="D209" i="2" l="1"/>
  <c r="N208" i="2"/>
  <c r="I208" i="2"/>
  <c r="O208" i="2" s="1"/>
  <c r="J208" i="2"/>
  <c r="K208" i="2" l="1"/>
  <c r="M208" i="2" l="1"/>
  <c r="E209" i="2" s="1"/>
  <c r="F209" i="2" s="1"/>
  <c r="P208" i="2"/>
  <c r="Q208" i="2" s="1"/>
  <c r="G209" i="2" l="1"/>
  <c r="I209" i="2" l="1"/>
  <c r="O209" i="2" s="1"/>
  <c r="J209" i="2"/>
  <c r="H209" i="2"/>
  <c r="K209" i="2" l="1"/>
  <c r="D210" i="2"/>
  <c r="N209" i="2"/>
  <c r="M209" i="2" l="1"/>
  <c r="E210" i="2" s="1"/>
  <c r="F210" i="2" s="1"/>
  <c r="P209" i="2"/>
  <c r="Q209" i="2" s="1"/>
  <c r="G210" i="2" l="1"/>
  <c r="H210" i="2" s="1"/>
  <c r="D211" i="2" l="1"/>
  <c r="N210" i="2"/>
  <c r="I210" i="2"/>
  <c r="O210" i="2" s="1"/>
  <c r="J210" i="2"/>
  <c r="K210" i="2" l="1"/>
  <c r="M210" i="2" l="1"/>
  <c r="E211" i="2" s="1"/>
  <c r="F211" i="2" s="1"/>
  <c r="P210" i="2"/>
  <c r="Q210" i="2" s="1"/>
  <c r="G211" i="2" l="1"/>
  <c r="H211" i="2" s="1"/>
  <c r="D212" i="2" l="1"/>
  <c r="N211" i="2"/>
  <c r="I211" i="2"/>
  <c r="O211" i="2" s="1"/>
  <c r="J211" i="2"/>
  <c r="K211" i="2" l="1"/>
  <c r="M211" i="2" l="1"/>
  <c r="E212" i="2" s="1"/>
  <c r="F212" i="2" s="1"/>
  <c r="P211" i="2"/>
  <c r="Q211" i="2" s="1"/>
  <c r="G212" i="2" l="1"/>
  <c r="I212" i="2" l="1"/>
  <c r="O212" i="2" s="1"/>
  <c r="J212" i="2"/>
  <c r="H212" i="2"/>
  <c r="K212" i="2" l="1"/>
  <c r="D213" i="2"/>
  <c r="N212" i="2"/>
  <c r="M212" i="2" l="1"/>
  <c r="E213" i="2" s="1"/>
  <c r="F213" i="2" s="1"/>
  <c r="P212" i="2"/>
  <c r="Q212" i="2" s="1"/>
  <c r="G213" i="2" l="1"/>
  <c r="H213" i="2" s="1"/>
  <c r="D214" i="2" l="1"/>
  <c r="N213" i="2"/>
  <c r="I213" i="2"/>
  <c r="O213" i="2" s="1"/>
  <c r="J213" i="2"/>
  <c r="K213" i="2" l="1"/>
  <c r="M213" i="2" l="1"/>
  <c r="E214" i="2" s="1"/>
  <c r="F214" i="2" s="1"/>
  <c r="P213" i="2"/>
  <c r="Q213" i="2" s="1"/>
  <c r="G214" i="2" l="1"/>
  <c r="H214" i="2" s="1"/>
  <c r="D215" i="2" l="1"/>
  <c r="N214" i="2"/>
  <c r="I214" i="2"/>
  <c r="O214" i="2" s="1"/>
  <c r="J214" i="2"/>
  <c r="K214" i="2" l="1"/>
  <c r="M214" i="2" l="1"/>
  <c r="E215" i="2" s="1"/>
  <c r="F215" i="2" s="1"/>
  <c r="P214" i="2"/>
  <c r="Q214" i="2" s="1"/>
  <c r="G215" i="2" l="1"/>
  <c r="I215" i="2" l="1"/>
  <c r="O215" i="2" s="1"/>
  <c r="J215" i="2"/>
  <c r="H215" i="2"/>
  <c r="D216" i="2" l="1"/>
  <c r="N215" i="2"/>
  <c r="K215" i="2"/>
  <c r="M215" i="2" l="1"/>
  <c r="E216" i="2" s="1"/>
  <c r="F216" i="2" s="1"/>
  <c r="P215" i="2"/>
  <c r="Q215" i="2" s="1"/>
  <c r="G216" i="2" l="1"/>
  <c r="H216" i="2" s="1"/>
  <c r="D217" i="2" l="1"/>
  <c r="N216" i="2"/>
  <c r="I216" i="2"/>
  <c r="O216" i="2" s="1"/>
  <c r="J216" i="2"/>
  <c r="K216" i="2" l="1"/>
  <c r="M216" i="2" l="1"/>
  <c r="E217" i="2" s="1"/>
  <c r="F217" i="2" s="1"/>
  <c r="P216" i="2"/>
  <c r="Q216" i="2" s="1"/>
  <c r="G217" i="2" l="1"/>
  <c r="H217" i="2" s="1"/>
  <c r="D218" i="2" l="1"/>
  <c r="N217" i="2"/>
  <c r="I217" i="2"/>
  <c r="O217" i="2" s="1"/>
  <c r="J217" i="2"/>
  <c r="K217" i="2" l="1"/>
  <c r="M217" i="2" l="1"/>
  <c r="E218" i="2" s="1"/>
  <c r="F218" i="2" s="1"/>
  <c r="P217" i="2"/>
  <c r="Q217" i="2" s="1"/>
  <c r="G218" i="2" l="1"/>
  <c r="I218" i="2" l="1"/>
  <c r="O218" i="2" s="1"/>
  <c r="J218" i="2"/>
  <c r="H218" i="2"/>
  <c r="D219" i="2" l="1"/>
  <c r="N218" i="2"/>
  <c r="K218" i="2"/>
  <c r="M218" i="2" l="1"/>
  <c r="E219" i="2" s="1"/>
  <c r="F219" i="2" s="1"/>
  <c r="P218" i="2"/>
  <c r="Q218" i="2" s="1"/>
  <c r="G219" i="2" l="1"/>
  <c r="H219" i="2" s="1"/>
  <c r="D220" i="2" l="1"/>
  <c r="N219" i="2"/>
  <c r="I219" i="2"/>
  <c r="O219" i="2" s="1"/>
  <c r="J219" i="2"/>
  <c r="K219" i="2" l="1"/>
  <c r="M219" i="2" l="1"/>
  <c r="E220" i="2" s="1"/>
  <c r="F220" i="2" s="1"/>
  <c r="P219" i="2"/>
  <c r="Q219" i="2" s="1"/>
  <c r="G220" i="2" l="1"/>
  <c r="H220" i="2" s="1"/>
  <c r="D221" i="2" l="1"/>
  <c r="N220" i="2"/>
  <c r="I220" i="2"/>
  <c r="O220" i="2" s="1"/>
  <c r="J220" i="2"/>
  <c r="K220" i="2" l="1"/>
  <c r="M220" i="2" l="1"/>
  <c r="E221" i="2" s="1"/>
  <c r="F221" i="2" s="1"/>
  <c r="P220" i="2"/>
  <c r="Q220" i="2" s="1"/>
  <c r="G221" i="2" l="1"/>
  <c r="H221" i="2" s="1"/>
  <c r="D222" i="2" l="1"/>
  <c r="N221" i="2"/>
  <c r="I221" i="2"/>
  <c r="O221" i="2" s="1"/>
  <c r="J221" i="2"/>
  <c r="K221" i="2" l="1"/>
  <c r="M221" i="2" l="1"/>
  <c r="E222" i="2" s="1"/>
  <c r="F222" i="2" s="1"/>
  <c r="P221" i="2"/>
  <c r="Q221" i="2" s="1"/>
  <c r="G222" i="2" l="1"/>
  <c r="H222" i="2" s="1"/>
  <c r="D223" i="2" l="1"/>
  <c r="N222" i="2"/>
  <c r="I222" i="2"/>
  <c r="O222" i="2" s="1"/>
  <c r="J222" i="2"/>
  <c r="K222" i="2" l="1"/>
  <c r="M222" i="2" l="1"/>
  <c r="E223" i="2" s="1"/>
  <c r="F223" i="2" s="1"/>
  <c r="P222" i="2"/>
  <c r="Q222" i="2" s="1"/>
  <c r="G223" i="2" l="1"/>
  <c r="I223" i="2" l="1"/>
  <c r="O223" i="2" s="1"/>
  <c r="J223" i="2"/>
  <c r="H223" i="2"/>
  <c r="D224" i="2" l="1"/>
  <c r="N223" i="2"/>
  <c r="K223" i="2"/>
  <c r="M223" i="2" l="1"/>
  <c r="E224" i="2" s="1"/>
  <c r="F224" i="2" s="1"/>
  <c r="P223" i="2"/>
  <c r="Q223" i="2" s="1"/>
  <c r="G224" i="2" l="1"/>
  <c r="H224" i="2" s="1"/>
  <c r="D225" i="2" l="1"/>
  <c r="N224" i="2"/>
  <c r="I224" i="2"/>
  <c r="O224" i="2" s="1"/>
  <c r="J224" i="2"/>
  <c r="K224" i="2" l="1"/>
  <c r="M224" i="2" l="1"/>
  <c r="E225" i="2" s="1"/>
  <c r="F225" i="2" s="1"/>
  <c r="P224" i="2"/>
  <c r="Q224" i="2" s="1"/>
  <c r="G225" i="2" l="1"/>
  <c r="I225" i="2" l="1"/>
  <c r="O225" i="2" s="1"/>
  <c r="J225" i="2"/>
  <c r="H225" i="2"/>
  <c r="K225" i="2" l="1"/>
  <c r="D226" i="2"/>
  <c r="N225" i="2"/>
  <c r="M225" i="2" l="1"/>
  <c r="E226" i="2" s="1"/>
  <c r="F226" i="2" s="1"/>
  <c r="P225" i="2"/>
  <c r="Q225" i="2" s="1"/>
  <c r="G226" i="2" l="1"/>
  <c r="H226" i="2" s="1"/>
  <c r="D227" i="2" l="1"/>
  <c r="N226" i="2"/>
  <c r="I226" i="2"/>
  <c r="O226" i="2" s="1"/>
  <c r="J226" i="2"/>
  <c r="K226" i="2" l="1"/>
  <c r="M226" i="2" l="1"/>
  <c r="E227" i="2" s="1"/>
  <c r="F227" i="2" s="1"/>
  <c r="P226" i="2"/>
  <c r="Q226" i="2" s="1"/>
  <c r="G227" i="2" l="1"/>
  <c r="H227" i="2" s="1"/>
  <c r="D228" i="2" l="1"/>
  <c r="N227" i="2"/>
  <c r="I227" i="2"/>
  <c r="O227" i="2" s="1"/>
  <c r="J227" i="2"/>
  <c r="K227" i="2" l="1"/>
  <c r="M227" i="2" l="1"/>
  <c r="E228" i="2" s="1"/>
  <c r="F228" i="2" s="1"/>
  <c r="P227" i="2"/>
  <c r="Q227" i="2" s="1"/>
  <c r="G228" i="2" l="1"/>
  <c r="H228" i="2" s="1"/>
  <c r="D229" i="2" l="1"/>
  <c r="N228" i="2"/>
  <c r="I228" i="2"/>
  <c r="O228" i="2" s="1"/>
  <c r="J228" i="2"/>
  <c r="K228" i="2" l="1"/>
  <c r="M228" i="2" l="1"/>
  <c r="E229" i="2" s="1"/>
  <c r="F229" i="2" s="1"/>
  <c r="P228" i="2"/>
  <c r="Q228" i="2" s="1"/>
  <c r="G229" i="2" l="1"/>
  <c r="H229" i="2" s="1"/>
  <c r="D230" i="2" l="1"/>
  <c r="N229" i="2"/>
  <c r="I229" i="2"/>
  <c r="O229" i="2" s="1"/>
  <c r="J229" i="2"/>
  <c r="K229" i="2" l="1"/>
  <c r="M229" i="2" l="1"/>
  <c r="E230" i="2" s="1"/>
  <c r="F230" i="2" s="1"/>
  <c r="P229" i="2"/>
  <c r="Q229" i="2" s="1"/>
  <c r="G230" i="2" l="1"/>
  <c r="H230" i="2" s="1"/>
  <c r="D231" i="2" l="1"/>
  <c r="N230" i="2"/>
  <c r="I230" i="2"/>
  <c r="O230" i="2" s="1"/>
  <c r="J230" i="2"/>
  <c r="K230" i="2" l="1"/>
  <c r="M230" i="2" l="1"/>
  <c r="E231" i="2" s="1"/>
  <c r="F231" i="2" s="1"/>
  <c r="P230" i="2"/>
  <c r="Q230" i="2" s="1"/>
  <c r="G231" i="2" l="1"/>
  <c r="H231" i="2" s="1"/>
  <c r="D232" i="2" l="1"/>
  <c r="N231" i="2"/>
  <c r="I231" i="2"/>
  <c r="O231" i="2" s="1"/>
  <c r="J231" i="2"/>
  <c r="K231" i="2" l="1"/>
  <c r="M231" i="2" l="1"/>
  <c r="E232" i="2" s="1"/>
  <c r="F232" i="2" s="1"/>
  <c r="P231" i="2"/>
  <c r="Q231" i="2" s="1"/>
  <c r="G232" i="2" l="1"/>
  <c r="H232" i="2" s="1"/>
  <c r="D233" i="2" l="1"/>
  <c r="N232" i="2"/>
  <c r="I232" i="2"/>
  <c r="O232" i="2" s="1"/>
  <c r="J232" i="2"/>
  <c r="K232" i="2" l="1"/>
  <c r="M232" i="2" l="1"/>
  <c r="E233" i="2" s="1"/>
  <c r="F233" i="2" s="1"/>
  <c r="P232" i="2"/>
  <c r="Q232" i="2" s="1"/>
  <c r="G233" i="2" l="1"/>
  <c r="H233" i="2" s="1"/>
  <c r="D234" i="2" l="1"/>
  <c r="N233" i="2"/>
  <c r="I233" i="2"/>
  <c r="O233" i="2" s="1"/>
  <c r="J233" i="2"/>
  <c r="K233" i="2" l="1"/>
  <c r="M233" i="2" l="1"/>
  <c r="E234" i="2" s="1"/>
  <c r="F234" i="2" s="1"/>
  <c r="P233" i="2"/>
  <c r="Q233" i="2" s="1"/>
  <c r="G234" i="2" l="1"/>
  <c r="H234" i="2" s="1"/>
  <c r="D235" i="2" l="1"/>
  <c r="N234" i="2"/>
  <c r="I234" i="2"/>
  <c r="O234" i="2" s="1"/>
  <c r="J234" i="2"/>
  <c r="K234" i="2" l="1"/>
  <c r="M234" i="2" l="1"/>
  <c r="E235" i="2" s="1"/>
  <c r="F235" i="2" s="1"/>
  <c r="P234" i="2"/>
  <c r="Q234" i="2" s="1"/>
  <c r="G235" i="2" l="1"/>
  <c r="H235" i="2" s="1"/>
  <c r="D236" i="2" l="1"/>
  <c r="N235" i="2"/>
  <c r="I235" i="2"/>
  <c r="O235" i="2" s="1"/>
  <c r="J235" i="2"/>
  <c r="K235" i="2" l="1"/>
  <c r="M235" i="2" l="1"/>
  <c r="E236" i="2" s="1"/>
  <c r="F236" i="2" s="1"/>
  <c r="P235" i="2"/>
  <c r="Q235" i="2" s="1"/>
  <c r="G236" i="2" l="1"/>
  <c r="H236" i="2" s="1"/>
  <c r="D237" i="2" l="1"/>
  <c r="N236" i="2"/>
  <c r="I236" i="2"/>
  <c r="O236" i="2" s="1"/>
  <c r="J236" i="2"/>
  <c r="K236" i="2" l="1"/>
  <c r="M236" i="2" l="1"/>
  <c r="E237" i="2" s="1"/>
  <c r="F237" i="2" s="1"/>
  <c r="P236" i="2"/>
  <c r="Q236" i="2" s="1"/>
  <c r="G237" i="2" l="1"/>
  <c r="I237" i="2" l="1"/>
  <c r="O237" i="2" s="1"/>
  <c r="J237" i="2"/>
  <c r="H237" i="2"/>
  <c r="K237" i="2" l="1"/>
  <c r="D238" i="2"/>
  <c r="N237" i="2"/>
  <c r="M237" i="2" l="1"/>
  <c r="E238" i="2" s="1"/>
  <c r="F238" i="2" s="1"/>
  <c r="P237" i="2"/>
  <c r="Q237" i="2" s="1"/>
  <c r="G238" i="2" l="1"/>
  <c r="H238" i="2" s="1"/>
  <c r="D239" i="2" l="1"/>
  <c r="N238" i="2"/>
  <c r="I238" i="2"/>
  <c r="O238" i="2" s="1"/>
  <c r="J238" i="2"/>
  <c r="K238" i="2" l="1"/>
  <c r="M238" i="2" l="1"/>
  <c r="E239" i="2" s="1"/>
  <c r="F239" i="2" s="1"/>
  <c r="P238" i="2"/>
  <c r="Q238" i="2" s="1"/>
  <c r="G239" i="2" l="1"/>
  <c r="H239" i="2" s="1"/>
  <c r="D240" i="2" l="1"/>
  <c r="N239" i="2"/>
  <c r="I239" i="2"/>
  <c r="O239" i="2" s="1"/>
  <c r="J239" i="2"/>
  <c r="K239" i="2" l="1"/>
  <c r="M239" i="2" l="1"/>
  <c r="E240" i="2" s="1"/>
  <c r="F240" i="2" s="1"/>
  <c r="P239" i="2"/>
  <c r="Q239" i="2" s="1"/>
  <c r="G240" i="2" l="1"/>
  <c r="H240" i="2" s="1"/>
  <c r="D241" i="2" l="1"/>
  <c r="N240" i="2"/>
  <c r="I240" i="2"/>
  <c r="O240" i="2" s="1"/>
  <c r="J240" i="2"/>
  <c r="K240" i="2" l="1"/>
  <c r="M240" i="2" l="1"/>
  <c r="E241" i="2" s="1"/>
  <c r="F241" i="2" s="1"/>
  <c r="P240" i="2"/>
  <c r="Q240" i="2" s="1"/>
  <c r="G241" i="2" l="1"/>
  <c r="H241" i="2" s="1"/>
  <c r="D242" i="2" l="1"/>
  <c r="N241" i="2"/>
  <c r="I241" i="2"/>
  <c r="O241" i="2" s="1"/>
  <c r="J241" i="2"/>
  <c r="K241" i="2" l="1"/>
  <c r="M241" i="2" l="1"/>
  <c r="E242" i="2" s="1"/>
  <c r="F242" i="2" s="1"/>
  <c r="P241" i="2"/>
  <c r="Q241" i="2" s="1"/>
  <c r="G242" i="2" l="1"/>
  <c r="H242" i="2" s="1"/>
  <c r="D243" i="2" l="1"/>
  <c r="N242" i="2"/>
  <c r="I242" i="2"/>
  <c r="O242" i="2" s="1"/>
  <c r="J242" i="2"/>
  <c r="K242" i="2" l="1"/>
  <c r="M242" i="2" l="1"/>
  <c r="E243" i="2" s="1"/>
  <c r="F243" i="2" s="1"/>
  <c r="P242" i="2"/>
  <c r="Q242" i="2" s="1"/>
  <c r="G243" i="2" l="1"/>
  <c r="H243" i="2" s="1"/>
  <c r="D244" i="2" l="1"/>
  <c r="N243" i="2"/>
  <c r="I243" i="2"/>
  <c r="O243" i="2" s="1"/>
  <c r="J243" i="2"/>
  <c r="K243" i="2" l="1"/>
  <c r="M243" i="2" l="1"/>
  <c r="E244" i="2" s="1"/>
  <c r="F244" i="2" s="1"/>
  <c r="P243" i="2"/>
  <c r="Q243" i="2" s="1"/>
  <c r="G244" i="2" l="1"/>
  <c r="H244" i="2" s="1"/>
  <c r="D245" i="2" l="1"/>
  <c r="N244" i="2"/>
  <c r="I244" i="2"/>
  <c r="O244" i="2" s="1"/>
  <c r="J244" i="2"/>
  <c r="K244" i="2" l="1"/>
  <c r="M244" i="2" l="1"/>
  <c r="E245" i="2" s="1"/>
  <c r="F245" i="2" s="1"/>
  <c r="P244" i="2"/>
  <c r="Q244" i="2" s="1"/>
  <c r="G245" i="2" l="1"/>
  <c r="H245" i="2" s="1"/>
  <c r="D246" i="2" l="1"/>
  <c r="N245" i="2"/>
  <c r="I245" i="2"/>
  <c r="O245" i="2" s="1"/>
  <c r="J245" i="2"/>
  <c r="K245" i="2" l="1"/>
  <c r="M245" i="2" l="1"/>
  <c r="E246" i="2" s="1"/>
  <c r="F246" i="2" s="1"/>
  <c r="P245" i="2"/>
  <c r="Q245" i="2" s="1"/>
  <c r="G246" i="2" l="1"/>
  <c r="H246" i="2" s="1"/>
  <c r="D247" i="2" l="1"/>
  <c r="N246" i="2"/>
  <c r="I246" i="2"/>
  <c r="O246" i="2" s="1"/>
  <c r="J246" i="2"/>
  <c r="K246" i="2" l="1"/>
  <c r="M246" i="2" l="1"/>
  <c r="E247" i="2" s="1"/>
  <c r="F247" i="2" s="1"/>
  <c r="P246" i="2"/>
  <c r="Q246" i="2" s="1"/>
  <c r="G247" i="2" l="1"/>
  <c r="H247" i="2" s="1"/>
  <c r="D248" i="2" l="1"/>
  <c r="N247" i="2"/>
  <c r="I247" i="2"/>
  <c r="O247" i="2" s="1"/>
  <c r="J247" i="2"/>
  <c r="K247" i="2" l="1"/>
  <c r="M247" i="2" l="1"/>
  <c r="E248" i="2" s="1"/>
  <c r="F248" i="2" s="1"/>
  <c r="P247" i="2"/>
  <c r="Q247" i="2" s="1"/>
  <c r="G248" i="2" l="1"/>
  <c r="H248" i="2" s="1"/>
  <c r="D249" i="2" l="1"/>
  <c r="N248" i="2"/>
  <c r="I248" i="2"/>
  <c r="O248" i="2" s="1"/>
  <c r="J248" i="2"/>
  <c r="K248" i="2" l="1"/>
  <c r="M248" i="2" l="1"/>
  <c r="E249" i="2" s="1"/>
  <c r="F249" i="2" s="1"/>
  <c r="P248" i="2"/>
  <c r="Q248" i="2" s="1"/>
  <c r="G249" i="2" l="1"/>
  <c r="H249" i="2" s="1"/>
  <c r="D250" i="2" l="1"/>
  <c r="N249" i="2"/>
  <c r="I249" i="2"/>
  <c r="O249" i="2" s="1"/>
  <c r="J249" i="2"/>
  <c r="K249" i="2" l="1"/>
  <c r="M249" i="2" l="1"/>
  <c r="E250" i="2" s="1"/>
  <c r="F250" i="2" s="1"/>
  <c r="P249" i="2"/>
  <c r="Q249" i="2" s="1"/>
  <c r="G250" i="2" l="1"/>
  <c r="H250" i="2" s="1"/>
  <c r="D251" i="2" l="1"/>
  <c r="N250" i="2"/>
  <c r="I250" i="2"/>
  <c r="O250" i="2" s="1"/>
  <c r="J250" i="2"/>
  <c r="K250" i="2" l="1"/>
  <c r="M250" i="2" l="1"/>
  <c r="E251" i="2" s="1"/>
  <c r="F251" i="2" s="1"/>
  <c r="P250" i="2"/>
  <c r="Q250" i="2" s="1"/>
  <c r="G251" i="2" l="1"/>
  <c r="H251" i="2" s="1"/>
  <c r="D252" i="2" l="1"/>
  <c r="N251" i="2"/>
  <c r="I251" i="2"/>
  <c r="O251" i="2" s="1"/>
  <c r="J251" i="2"/>
  <c r="K251" i="2" l="1"/>
  <c r="M251" i="2" l="1"/>
  <c r="E252" i="2" s="1"/>
  <c r="F252" i="2" s="1"/>
  <c r="P251" i="2"/>
  <c r="Q251" i="2" s="1"/>
  <c r="G252" i="2" l="1"/>
  <c r="H252" i="2" s="1"/>
  <c r="D253" i="2" l="1"/>
  <c r="N252" i="2"/>
  <c r="I252" i="2"/>
  <c r="O252" i="2" s="1"/>
  <c r="J252" i="2"/>
  <c r="K252" i="2" l="1"/>
  <c r="M252" i="2" l="1"/>
  <c r="E253" i="2" s="1"/>
  <c r="F253" i="2" s="1"/>
  <c r="P252" i="2"/>
  <c r="Q252" i="2" s="1"/>
  <c r="G253" i="2" l="1"/>
  <c r="H253" i="2" s="1"/>
  <c r="D254" i="2" l="1"/>
  <c r="N253" i="2"/>
  <c r="I253" i="2"/>
  <c r="O253" i="2" s="1"/>
  <c r="J253" i="2"/>
  <c r="K253" i="2" l="1"/>
  <c r="M253" i="2" l="1"/>
  <c r="E254" i="2" s="1"/>
  <c r="F254" i="2" s="1"/>
  <c r="P253" i="2"/>
  <c r="Q253" i="2" s="1"/>
  <c r="G254" i="2" l="1"/>
  <c r="H254" i="2" s="1"/>
  <c r="D255" i="2" l="1"/>
  <c r="N254" i="2"/>
  <c r="I254" i="2"/>
  <c r="O254" i="2" s="1"/>
  <c r="J254" i="2"/>
  <c r="K254" i="2" l="1"/>
  <c r="M254" i="2" l="1"/>
  <c r="E255" i="2" s="1"/>
  <c r="F255" i="2" s="1"/>
  <c r="P254" i="2"/>
  <c r="Q254" i="2" s="1"/>
  <c r="G255" i="2" l="1"/>
  <c r="H255" i="2" s="1"/>
  <c r="D256" i="2" l="1"/>
  <c r="N255" i="2"/>
  <c r="I255" i="2"/>
  <c r="O255" i="2" s="1"/>
  <c r="J255" i="2"/>
  <c r="K255" i="2" l="1"/>
  <c r="M255" i="2" l="1"/>
  <c r="E256" i="2" s="1"/>
  <c r="F256" i="2" s="1"/>
  <c r="P255" i="2"/>
  <c r="Q255" i="2" s="1"/>
  <c r="G256" i="2" l="1"/>
  <c r="H256" i="2" s="1"/>
  <c r="D257" i="2" l="1"/>
  <c r="N256" i="2"/>
  <c r="I256" i="2"/>
  <c r="O256" i="2" s="1"/>
  <c r="J256" i="2"/>
  <c r="K256" i="2" l="1"/>
  <c r="M256" i="2" l="1"/>
  <c r="E257" i="2" s="1"/>
  <c r="F257" i="2" s="1"/>
  <c r="P256" i="2"/>
  <c r="Q256" i="2" s="1"/>
  <c r="G257" i="2" l="1"/>
  <c r="H257" i="2" s="1"/>
  <c r="D258" i="2" l="1"/>
  <c r="N257" i="2"/>
  <c r="I257" i="2"/>
  <c r="O257" i="2" s="1"/>
  <c r="J257" i="2"/>
  <c r="K257" i="2" l="1"/>
  <c r="M257" i="2" l="1"/>
  <c r="E258" i="2" s="1"/>
  <c r="F258" i="2" s="1"/>
  <c r="P257" i="2"/>
  <c r="Q257" i="2" s="1"/>
  <c r="G258" i="2" l="1"/>
  <c r="H258" i="2" s="1"/>
  <c r="D259" i="2" l="1"/>
  <c r="N258" i="2"/>
  <c r="I258" i="2"/>
  <c r="O258" i="2" s="1"/>
  <c r="J258" i="2"/>
  <c r="K258" i="2" l="1"/>
  <c r="M258" i="2" l="1"/>
  <c r="E259" i="2" s="1"/>
  <c r="F259" i="2" s="1"/>
  <c r="P258" i="2"/>
  <c r="Q258" i="2" s="1"/>
  <c r="G259" i="2" l="1"/>
  <c r="H259" i="2" s="1"/>
  <c r="D260" i="2" l="1"/>
  <c r="N259" i="2"/>
  <c r="I259" i="2"/>
  <c r="O259" i="2" s="1"/>
  <c r="J259" i="2"/>
  <c r="K259" i="2" l="1"/>
  <c r="M259" i="2" l="1"/>
  <c r="E260" i="2" s="1"/>
  <c r="F260" i="2" s="1"/>
  <c r="P259" i="2"/>
  <c r="Q259" i="2" s="1"/>
  <c r="G260" i="2" l="1"/>
  <c r="I260" i="2" l="1"/>
  <c r="O260" i="2" s="1"/>
  <c r="J260" i="2"/>
  <c r="H260" i="2"/>
  <c r="K260" i="2" l="1"/>
  <c r="D261" i="2"/>
  <c r="N260" i="2"/>
  <c r="M260" i="2" l="1"/>
  <c r="E261" i="2" s="1"/>
  <c r="F261" i="2" s="1"/>
  <c r="P260" i="2"/>
  <c r="Q260" i="2" s="1"/>
  <c r="G261" i="2" l="1"/>
  <c r="H261" i="2" s="1"/>
  <c r="D262" i="2" l="1"/>
  <c r="N261" i="2"/>
  <c r="I261" i="2"/>
  <c r="O261" i="2" s="1"/>
  <c r="J261" i="2"/>
  <c r="K261" i="2" l="1"/>
  <c r="M261" i="2" l="1"/>
  <c r="E262" i="2" s="1"/>
  <c r="F262" i="2" s="1"/>
  <c r="P261" i="2"/>
  <c r="Q261" i="2" s="1"/>
  <c r="G262" i="2" l="1"/>
  <c r="I262" i="2" l="1"/>
  <c r="O262" i="2" s="1"/>
  <c r="J262" i="2"/>
  <c r="H262" i="2"/>
  <c r="K262" i="2" l="1"/>
  <c r="D263" i="2"/>
  <c r="N262" i="2"/>
  <c r="M262" i="2" l="1"/>
  <c r="E263" i="2" s="1"/>
  <c r="F263" i="2" s="1"/>
  <c r="P262" i="2"/>
  <c r="Q262" i="2" s="1"/>
  <c r="G263" i="2" l="1"/>
  <c r="H263" i="2" s="1"/>
  <c r="D264" i="2" l="1"/>
  <c r="N263" i="2"/>
  <c r="I263" i="2"/>
  <c r="O263" i="2" s="1"/>
  <c r="J263" i="2"/>
  <c r="K263" i="2" l="1"/>
  <c r="M263" i="2" l="1"/>
  <c r="E264" i="2" s="1"/>
  <c r="F264" i="2" s="1"/>
  <c r="P263" i="2"/>
  <c r="Q263" i="2" s="1"/>
  <c r="G264" i="2" l="1"/>
  <c r="H264" i="2" s="1"/>
  <c r="D265" i="2" l="1"/>
  <c r="N264" i="2"/>
  <c r="I264" i="2"/>
  <c r="O264" i="2" s="1"/>
  <c r="J264" i="2"/>
  <c r="K264" i="2" l="1"/>
  <c r="M264" i="2" l="1"/>
  <c r="E265" i="2" s="1"/>
  <c r="F265" i="2" s="1"/>
  <c r="P264" i="2"/>
  <c r="Q264" i="2" s="1"/>
  <c r="G265" i="2" l="1"/>
  <c r="H265" i="2" s="1"/>
  <c r="D266" i="2" l="1"/>
  <c r="N265" i="2"/>
  <c r="I265" i="2"/>
  <c r="O265" i="2" s="1"/>
  <c r="J265" i="2"/>
  <c r="K265" i="2" l="1"/>
  <c r="M265" i="2" l="1"/>
  <c r="E266" i="2" s="1"/>
  <c r="F266" i="2" s="1"/>
  <c r="P265" i="2"/>
  <c r="Q265" i="2" s="1"/>
  <c r="G266" i="2" l="1"/>
  <c r="H266" i="2" s="1"/>
  <c r="D267" i="2" l="1"/>
  <c r="N266" i="2"/>
  <c r="I266" i="2"/>
  <c r="O266" i="2" s="1"/>
  <c r="J266" i="2"/>
  <c r="K266" i="2" l="1"/>
  <c r="M266" i="2" l="1"/>
  <c r="E267" i="2" s="1"/>
  <c r="F267" i="2" s="1"/>
  <c r="P266" i="2"/>
  <c r="Q266" i="2" s="1"/>
  <c r="G267" i="2" l="1"/>
  <c r="H267" i="2" s="1"/>
  <c r="D268" i="2" l="1"/>
  <c r="N267" i="2"/>
  <c r="I267" i="2"/>
  <c r="O267" i="2" s="1"/>
  <c r="J267" i="2"/>
  <c r="K267" i="2" l="1"/>
  <c r="M267" i="2" l="1"/>
  <c r="E268" i="2" s="1"/>
  <c r="F268" i="2" s="1"/>
  <c r="P267" i="2"/>
  <c r="Q267" i="2" s="1"/>
  <c r="G268" i="2" l="1"/>
  <c r="I268" i="2" l="1"/>
  <c r="O268" i="2" s="1"/>
  <c r="J268" i="2"/>
  <c r="H268" i="2"/>
  <c r="D269" i="2" l="1"/>
  <c r="N268" i="2"/>
  <c r="K268" i="2"/>
  <c r="M268" i="2" l="1"/>
  <c r="E269" i="2" s="1"/>
  <c r="F269" i="2" s="1"/>
  <c r="P268" i="2"/>
  <c r="Q268" i="2" s="1"/>
  <c r="G269" i="2" l="1"/>
  <c r="I269" i="2" l="1"/>
  <c r="O269" i="2" s="1"/>
  <c r="J269" i="2"/>
  <c r="H269" i="2"/>
  <c r="K269" i="2" l="1"/>
  <c r="D270" i="2"/>
  <c r="N269" i="2"/>
  <c r="M269" i="2" l="1"/>
  <c r="E270" i="2" s="1"/>
  <c r="F270" i="2" s="1"/>
  <c r="P269" i="2"/>
  <c r="Q269" i="2" s="1"/>
  <c r="G270" i="2" l="1"/>
  <c r="I270" i="2" l="1"/>
  <c r="O270" i="2" s="1"/>
  <c r="J270" i="2"/>
  <c r="H270" i="2"/>
  <c r="K270" i="2" l="1"/>
  <c r="D271" i="2"/>
  <c r="N270" i="2"/>
  <c r="M270" i="2" l="1"/>
  <c r="E271" i="2" s="1"/>
  <c r="F271" i="2" s="1"/>
  <c r="P270" i="2"/>
  <c r="Q270" i="2" s="1"/>
  <c r="G271" i="2" l="1"/>
  <c r="H271" i="2" s="1"/>
  <c r="D272" i="2" l="1"/>
  <c r="N271" i="2"/>
  <c r="I271" i="2"/>
  <c r="O271" i="2" s="1"/>
  <c r="J271" i="2"/>
  <c r="K271" i="2" l="1"/>
  <c r="M271" i="2" l="1"/>
  <c r="E272" i="2" s="1"/>
  <c r="F272" i="2" s="1"/>
  <c r="P271" i="2"/>
  <c r="Q271" i="2" s="1"/>
  <c r="G272" i="2" l="1"/>
  <c r="H272" i="2" s="1"/>
  <c r="D273" i="2" l="1"/>
  <c r="N272" i="2"/>
  <c r="I272" i="2"/>
  <c r="O272" i="2" s="1"/>
  <c r="J272" i="2"/>
  <c r="K272" i="2" l="1"/>
  <c r="M272" i="2" l="1"/>
  <c r="E273" i="2" s="1"/>
  <c r="F273" i="2" s="1"/>
  <c r="P272" i="2"/>
  <c r="Q272" i="2" s="1"/>
  <c r="G273" i="2" l="1"/>
  <c r="H273" i="2" s="1"/>
  <c r="D274" i="2" l="1"/>
  <c r="N273" i="2"/>
  <c r="I273" i="2"/>
  <c r="O273" i="2" s="1"/>
  <c r="J273" i="2"/>
  <c r="K273" i="2" l="1"/>
  <c r="M273" i="2" l="1"/>
  <c r="E274" i="2" s="1"/>
  <c r="F274" i="2" s="1"/>
  <c r="P273" i="2"/>
  <c r="Q273" i="2" s="1"/>
  <c r="G274" i="2" l="1"/>
  <c r="H274" i="2" s="1"/>
  <c r="D275" i="2" l="1"/>
  <c r="N274" i="2"/>
  <c r="I274" i="2"/>
  <c r="O274" i="2" s="1"/>
  <c r="J274" i="2"/>
  <c r="K274" i="2" l="1"/>
  <c r="M274" i="2" l="1"/>
  <c r="E275" i="2" s="1"/>
  <c r="F275" i="2" s="1"/>
  <c r="P274" i="2"/>
  <c r="Q274" i="2" s="1"/>
  <c r="G275" i="2" l="1"/>
  <c r="H275" i="2" s="1"/>
  <c r="I275" i="2" l="1"/>
  <c r="O275" i="2" s="1"/>
  <c r="J275" i="2"/>
  <c r="D276" i="2"/>
  <c r="N275" i="2"/>
  <c r="K275" i="2" l="1"/>
  <c r="M275" i="2" l="1"/>
  <c r="E276" i="2" s="1"/>
  <c r="F276" i="2" s="1"/>
  <c r="P275" i="2"/>
  <c r="Q275" i="2" s="1"/>
  <c r="G276" i="2" l="1"/>
  <c r="I276" i="2" l="1"/>
  <c r="O276" i="2" s="1"/>
  <c r="J276" i="2"/>
  <c r="H276" i="2"/>
  <c r="D277" i="2" l="1"/>
  <c r="N276" i="2"/>
  <c r="K276" i="2"/>
  <c r="M276" i="2" l="1"/>
  <c r="E277" i="2" s="1"/>
  <c r="F277" i="2" s="1"/>
  <c r="P276" i="2"/>
  <c r="Q276" i="2" s="1"/>
  <c r="G277" i="2" l="1"/>
  <c r="H277" i="2" s="1"/>
  <c r="D278" i="2" l="1"/>
  <c r="N277" i="2"/>
  <c r="I277" i="2"/>
  <c r="O277" i="2" s="1"/>
  <c r="J277" i="2"/>
  <c r="K277" i="2" l="1"/>
  <c r="M277" i="2" l="1"/>
  <c r="E278" i="2" s="1"/>
  <c r="F278" i="2" s="1"/>
  <c r="P277" i="2"/>
  <c r="Q277" i="2" s="1"/>
  <c r="G278" i="2" l="1"/>
  <c r="I278" i="2" l="1"/>
  <c r="O278" i="2" s="1"/>
  <c r="J278" i="2"/>
  <c r="H278" i="2"/>
  <c r="K278" i="2" l="1"/>
  <c r="D279" i="2"/>
  <c r="N278" i="2"/>
  <c r="M278" i="2" l="1"/>
  <c r="E279" i="2" s="1"/>
  <c r="F279" i="2" s="1"/>
  <c r="P278" i="2"/>
  <c r="Q278" i="2" s="1"/>
  <c r="G279" i="2" l="1"/>
  <c r="H279" i="2" s="1"/>
  <c r="D280" i="2" l="1"/>
  <c r="N279" i="2"/>
  <c r="I279" i="2"/>
  <c r="O279" i="2" s="1"/>
  <c r="J279" i="2"/>
  <c r="K279" i="2" l="1"/>
  <c r="M279" i="2" l="1"/>
  <c r="E280" i="2" s="1"/>
  <c r="F280" i="2" s="1"/>
  <c r="P279" i="2"/>
  <c r="Q279" i="2" s="1"/>
  <c r="G280" i="2" l="1"/>
  <c r="I280" i="2" l="1"/>
  <c r="O280" i="2" s="1"/>
  <c r="J280" i="2"/>
  <c r="H280" i="2"/>
  <c r="D281" i="2" l="1"/>
  <c r="N280" i="2"/>
  <c r="K280" i="2"/>
  <c r="M280" i="2" l="1"/>
  <c r="E281" i="2" s="1"/>
  <c r="F281" i="2" s="1"/>
  <c r="P280" i="2"/>
  <c r="Q280" i="2" s="1"/>
  <c r="G281" i="2" l="1"/>
  <c r="I281" i="2" l="1"/>
  <c r="O281" i="2" s="1"/>
  <c r="J281" i="2"/>
  <c r="H281" i="2"/>
  <c r="K281" i="2" l="1"/>
  <c r="D282" i="2"/>
  <c r="N281" i="2"/>
  <c r="M281" i="2" l="1"/>
  <c r="E282" i="2" s="1"/>
  <c r="F282" i="2" s="1"/>
  <c r="P281" i="2"/>
  <c r="Q281" i="2" s="1"/>
  <c r="G282" i="2" l="1"/>
  <c r="I282" i="2" l="1"/>
  <c r="O282" i="2" s="1"/>
  <c r="J282" i="2"/>
  <c r="H282" i="2"/>
  <c r="K282" i="2" l="1"/>
  <c r="D283" i="2"/>
  <c r="N282" i="2"/>
  <c r="M282" i="2" l="1"/>
  <c r="E283" i="2" s="1"/>
  <c r="F283" i="2" s="1"/>
  <c r="P282" i="2"/>
  <c r="Q282" i="2" s="1"/>
  <c r="G283" i="2" l="1"/>
  <c r="H283" i="2" s="1"/>
  <c r="D284" i="2" l="1"/>
  <c r="N283" i="2"/>
  <c r="I283" i="2"/>
  <c r="O283" i="2" s="1"/>
  <c r="J283" i="2"/>
  <c r="K283" i="2" l="1"/>
  <c r="M283" i="2" l="1"/>
  <c r="E284" i="2" s="1"/>
  <c r="F284" i="2" s="1"/>
  <c r="P283" i="2"/>
  <c r="Q283" i="2" s="1"/>
  <c r="G284" i="2" l="1"/>
  <c r="H284" i="2" s="1"/>
  <c r="D285" i="2" l="1"/>
  <c r="N284" i="2"/>
  <c r="I284" i="2"/>
  <c r="O284" i="2" s="1"/>
  <c r="J284" i="2"/>
  <c r="K284" i="2" l="1"/>
  <c r="M284" i="2" l="1"/>
  <c r="E285" i="2" s="1"/>
  <c r="F285" i="2" s="1"/>
  <c r="P284" i="2"/>
  <c r="Q284" i="2" s="1"/>
  <c r="G285" i="2" l="1"/>
  <c r="H285" i="2" s="1"/>
  <c r="D286" i="2" l="1"/>
  <c r="N285" i="2"/>
  <c r="I285" i="2"/>
  <c r="O285" i="2" s="1"/>
  <c r="J285" i="2"/>
  <c r="K285" i="2" l="1"/>
  <c r="M285" i="2" l="1"/>
  <c r="E286" i="2" s="1"/>
  <c r="F286" i="2" s="1"/>
  <c r="P285" i="2"/>
  <c r="Q285" i="2" s="1"/>
  <c r="G286" i="2" l="1"/>
  <c r="H286" i="2" s="1"/>
  <c r="D287" i="2" l="1"/>
  <c r="N286" i="2"/>
  <c r="I286" i="2"/>
  <c r="O286" i="2" s="1"/>
  <c r="J286" i="2"/>
  <c r="K286" i="2" l="1"/>
  <c r="M286" i="2" l="1"/>
  <c r="E287" i="2" s="1"/>
  <c r="F287" i="2" s="1"/>
  <c r="P286" i="2"/>
  <c r="Q286" i="2" s="1"/>
  <c r="G287" i="2" l="1"/>
  <c r="I287" i="2" l="1"/>
  <c r="O287" i="2" s="1"/>
  <c r="J287" i="2"/>
  <c r="H287" i="2"/>
  <c r="D288" i="2" l="1"/>
  <c r="N287" i="2"/>
  <c r="K287" i="2"/>
  <c r="M287" i="2" l="1"/>
  <c r="E288" i="2" s="1"/>
  <c r="F288" i="2" s="1"/>
  <c r="P287" i="2"/>
  <c r="Q287" i="2" s="1"/>
  <c r="G288" i="2" l="1"/>
  <c r="I288" i="2" l="1"/>
  <c r="O288" i="2" s="1"/>
  <c r="J288" i="2"/>
  <c r="H288" i="2"/>
  <c r="D289" i="2" l="1"/>
  <c r="N288" i="2"/>
  <c r="K288" i="2"/>
  <c r="M288" i="2" l="1"/>
  <c r="E289" i="2" s="1"/>
  <c r="F289" i="2" s="1"/>
  <c r="P288" i="2"/>
  <c r="Q288" i="2" s="1"/>
  <c r="G289" i="2" l="1"/>
  <c r="H289" i="2" s="1"/>
  <c r="D290" i="2" l="1"/>
  <c r="N289" i="2"/>
  <c r="I289" i="2"/>
  <c r="O289" i="2" s="1"/>
  <c r="J289" i="2"/>
  <c r="K289" i="2" l="1"/>
  <c r="M289" i="2" l="1"/>
  <c r="E290" i="2" s="1"/>
  <c r="F290" i="2" s="1"/>
  <c r="P289" i="2"/>
  <c r="Q289" i="2" s="1"/>
  <c r="G290" i="2" l="1"/>
  <c r="H290" i="2" s="1"/>
  <c r="D291" i="2" l="1"/>
  <c r="N290" i="2"/>
  <c r="I290" i="2"/>
  <c r="O290" i="2" s="1"/>
  <c r="J290" i="2"/>
  <c r="K290" i="2" l="1"/>
  <c r="M290" i="2" l="1"/>
  <c r="E291" i="2" s="1"/>
  <c r="F291" i="2" s="1"/>
  <c r="P290" i="2"/>
  <c r="Q290" i="2" s="1"/>
  <c r="G291" i="2" l="1"/>
  <c r="H291" i="2" s="1"/>
  <c r="D292" i="2" l="1"/>
  <c r="N291" i="2"/>
  <c r="I291" i="2"/>
  <c r="O291" i="2" s="1"/>
  <c r="J291" i="2"/>
  <c r="K291" i="2" l="1"/>
  <c r="M291" i="2" l="1"/>
  <c r="E292" i="2" s="1"/>
  <c r="F292" i="2" s="1"/>
  <c r="P291" i="2"/>
  <c r="Q291" i="2" s="1"/>
  <c r="G292" i="2" l="1"/>
  <c r="I292" i="2" l="1"/>
  <c r="O292" i="2" s="1"/>
  <c r="J292" i="2"/>
  <c r="H292" i="2"/>
  <c r="D293" i="2" l="1"/>
  <c r="N292" i="2"/>
  <c r="K292" i="2"/>
  <c r="M292" i="2" l="1"/>
  <c r="E293" i="2" s="1"/>
  <c r="F293" i="2" s="1"/>
  <c r="P292" i="2"/>
  <c r="Q292" i="2" s="1"/>
  <c r="G293" i="2" l="1"/>
  <c r="H293" i="2" s="1"/>
  <c r="D294" i="2" l="1"/>
  <c r="N293" i="2"/>
  <c r="I293" i="2"/>
  <c r="O293" i="2" s="1"/>
  <c r="J293" i="2"/>
  <c r="K293" i="2" l="1"/>
  <c r="M293" i="2" l="1"/>
  <c r="E294" i="2" s="1"/>
  <c r="F294" i="2" s="1"/>
  <c r="P293" i="2"/>
  <c r="Q293" i="2" s="1"/>
  <c r="G294" i="2" l="1"/>
  <c r="I294" i="2" l="1"/>
  <c r="O294" i="2" s="1"/>
  <c r="J294" i="2"/>
  <c r="H294" i="2"/>
  <c r="D295" i="2" l="1"/>
  <c r="N294" i="2"/>
  <c r="K294" i="2"/>
  <c r="M294" i="2" l="1"/>
  <c r="E295" i="2" s="1"/>
  <c r="F295" i="2" s="1"/>
  <c r="P294" i="2"/>
  <c r="Q294" i="2" s="1"/>
  <c r="G295" i="2" l="1"/>
  <c r="H295" i="2" s="1"/>
  <c r="D296" i="2" l="1"/>
  <c r="N295" i="2"/>
  <c r="I295" i="2"/>
  <c r="O295" i="2" s="1"/>
  <c r="J295" i="2"/>
  <c r="K295" i="2" l="1"/>
  <c r="M295" i="2" l="1"/>
  <c r="E296" i="2" s="1"/>
  <c r="F296" i="2" s="1"/>
  <c r="P295" i="2"/>
  <c r="Q295" i="2" s="1"/>
  <c r="G296" i="2" l="1"/>
  <c r="H296" i="2" s="1"/>
  <c r="D297" i="2" l="1"/>
  <c r="N296" i="2"/>
  <c r="I296" i="2"/>
  <c r="O296" i="2" s="1"/>
  <c r="J296" i="2"/>
  <c r="K296" i="2" l="1"/>
  <c r="M296" i="2" l="1"/>
  <c r="E297" i="2" s="1"/>
  <c r="F297" i="2" s="1"/>
  <c r="P296" i="2"/>
  <c r="Q296" i="2" s="1"/>
  <c r="G297" i="2" l="1"/>
  <c r="H297" i="2" s="1"/>
  <c r="D298" i="2" l="1"/>
  <c r="N297" i="2"/>
  <c r="I297" i="2"/>
  <c r="O297" i="2" s="1"/>
  <c r="J297" i="2"/>
  <c r="K297" i="2" l="1"/>
  <c r="M297" i="2" l="1"/>
  <c r="E298" i="2" s="1"/>
  <c r="F298" i="2" s="1"/>
  <c r="P297" i="2"/>
  <c r="Q297" i="2" s="1"/>
  <c r="G298" i="2" l="1"/>
  <c r="H298" i="2" s="1"/>
  <c r="D299" i="2" l="1"/>
  <c r="N298" i="2"/>
  <c r="I298" i="2"/>
  <c r="O298" i="2" s="1"/>
  <c r="J298" i="2"/>
  <c r="K298" i="2" l="1"/>
  <c r="M298" i="2" l="1"/>
  <c r="E299" i="2" s="1"/>
  <c r="F299" i="2" s="1"/>
  <c r="P298" i="2"/>
  <c r="Q298" i="2" s="1"/>
  <c r="G299" i="2" l="1"/>
  <c r="H299" i="2" s="1"/>
  <c r="D300" i="2" l="1"/>
  <c r="N299" i="2"/>
  <c r="I299" i="2"/>
  <c r="O299" i="2" s="1"/>
  <c r="J299" i="2"/>
  <c r="K299" i="2" l="1"/>
  <c r="M299" i="2" l="1"/>
  <c r="E300" i="2" s="1"/>
  <c r="F300" i="2" s="1"/>
  <c r="P299" i="2"/>
  <c r="Q299" i="2" s="1"/>
  <c r="G300" i="2" l="1"/>
  <c r="I300" i="2" l="1"/>
  <c r="O300" i="2" s="1"/>
  <c r="J300" i="2"/>
  <c r="H300" i="2"/>
  <c r="D301" i="2" l="1"/>
  <c r="N300" i="2"/>
  <c r="K300" i="2"/>
  <c r="M300" i="2" l="1"/>
  <c r="E301" i="2" s="1"/>
  <c r="F301" i="2" s="1"/>
  <c r="P300" i="2"/>
  <c r="Q300" i="2" s="1"/>
  <c r="G301" i="2" l="1"/>
  <c r="H301" i="2" s="1"/>
  <c r="D302" i="2" l="1"/>
  <c r="N301" i="2"/>
  <c r="I301" i="2"/>
  <c r="O301" i="2" s="1"/>
  <c r="J301" i="2"/>
  <c r="K301" i="2" l="1"/>
  <c r="M301" i="2" l="1"/>
  <c r="E302" i="2" s="1"/>
  <c r="F302" i="2" s="1"/>
  <c r="P301" i="2"/>
  <c r="Q301" i="2" s="1"/>
  <c r="G302" i="2" l="1"/>
  <c r="I302" i="2" l="1"/>
  <c r="O302" i="2" s="1"/>
  <c r="J302" i="2"/>
  <c r="H302" i="2"/>
  <c r="K302" i="2" l="1"/>
  <c r="D303" i="2"/>
  <c r="N302" i="2"/>
  <c r="M302" i="2" l="1"/>
  <c r="E303" i="2" s="1"/>
  <c r="F303" i="2" s="1"/>
  <c r="P302" i="2"/>
  <c r="Q302" i="2" s="1"/>
  <c r="G303" i="2" l="1"/>
  <c r="H303" i="2" s="1"/>
  <c r="D304" i="2" l="1"/>
  <c r="N303" i="2"/>
  <c r="I303" i="2"/>
  <c r="O303" i="2" s="1"/>
  <c r="J303" i="2"/>
  <c r="K303" i="2" l="1"/>
  <c r="M303" i="2" l="1"/>
  <c r="E304" i="2" s="1"/>
  <c r="F304" i="2" s="1"/>
  <c r="P303" i="2"/>
  <c r="Q303" i="2" s="1"/>
  <c r="G304" i="2" l="1"/>
  <c r="H304" i="2" s="1"/>
  <c r="D305" i="2" l="1"/>
  <c r="N304" i="2"/>
  <c r="I304" i="2"/>
  <c r="O304" i="2" s="1"/>
  <c r="J304" i="2"/>
  <c r="K304" i="2" l="1"/>
  <c r="M304" i="2" l="1"/>
  <c r="E305" i="2" s="1"/>
  <c r="F305" i="2" s="1"/>
  <c r="P304" i="2"/>
  <c r="Q304" i="2" s="1"/>
  <c r="G305" i="2" l="1"/>
  <c r="H305" i="2" s="1"/>
  <c r="D306" i="2" l="1"/>
  <c r="N305" i="2"/>
  <c r="I305" i="2"/>
  <c r="O305" i="2" s="1"/>
  <c r="J305" i="2"/>
  <c r="K305" i="2" l="1"/>
  <c r="M305" i="2" l="1"/>
  <c r="E306" i="2" s="1"/>
  <c r="F306" i="2" s="1"/>
  <c r="P305" i="2"/>
  <c r="Q305" i="2" s="1"/>
  <c r="G306" i="2" l="1"/>
  <c r="H306" i="2" s="1"/>
  <c r="D307" i="2" l="1"/>
  <c r="N306" i="2"/>
  <c r="I306" i="2"/>
  <c r="O306" i="2" s="1"/>
  <c r="J306" i="2"/>
  <c r="K306" i="2" l="1"/>
  <c r="M306" i="2" l="1"/>
  <c r="E307" i="2" s="1"/>
  <c r="F307" i="2" s="1"/>
  <c r="P306" i="2"/>
  <c r="Q306" i="2" s="1"/>
  <c r="G307" i="2" l="1"/>
  <c r="I307" i="2" l="1"/>
  <c r="O307" i="2" s="1"/>
  <c r="J307" i="2"/>
  <c r="H307" i="2"/>
  <c r="K307" i="2" l="1"/>
  <c r="D308" i="2"/>
  <c r="N307" i="2"/>
  <c r="M307" i="2" l="1"/>
  <c r="E308" i="2" s="1"/>
  <c r="F308" i="2" s="1"/>
  <c r="P307" i="2"/>
  <c r="Q307" i="2" s="1"/>
  <c r="G308" i="2" l="1"/>
  <c r="I308" i="2" l="1"/>
  <c r="O308" i="2" s="1"/>
  <c r="J308" i="2"/>
  <c r="H308" i="2"/>
  <c r="D309" i="2" l="1"/>
  <c r="N308" i="2"/>
  <c r="K308" i="2"/>
  <c r="M308" i="2" l="1"/>
  <c r="E309" i="2" s="1"/>
  <c r="F309" i="2" s="1"/>
  <c r="P308" i="2"/>
  <c r="Q308" i="2" s="1"/>
  <c r="G309" i="2" l="1"/>
  <c r="H309" i="2" s="1"/>
  <c r="D310" i="2" l="1"/>
  <c r="N309" i="2"/>
  <c r="I309" i="2"/>
  <c r="O309" i="2" s="1"/>
  <c r="J309" i="2"/>
  <c r="K309" i="2" l="1"/>
  <c r="M309" i="2" l="1"/>
  <c r="E310" i="2" s="1"/>
  <c r="F310" i="2" s="1"/>
  <c r="P309" i="2"/>
  <c r="Q309" i="2" s="1"/>
  <c r="G310" i="2" l="1"/>
  <c r="I310" i="2" l="1"/>
  <c r="O310" i="2" s="1"/>
  <c r="J310" i="2"/>
  <c r="H310" i="2"/>
  <c r="D311" i="2" l="1"/>
  <c r="N310" i="2"/>
  <c r="K310" i="2"/>
  <c r="M310" i="2" l="1"/>
  <c r="E311" i="2" s="1"/>
  <c r="F311" i="2" s="1"/>
  <c r="P310" i="2"/>
  <c r="Q310" i="2" s="1"/>
  <c r="G311" i="2" l="1"/>
  <c r="H311" i="2" s="1"/>
  <c r="D312" i="2" l="1"/>
  <c r="N311" i="2"/>
  <c r="I311" i="2"/>
  <c r="O311" i="2" s="1"/>
  <c r="J311" i="2"/>
  <c r="K311" i="2" l="1"/>
  <c r="M311" i="2" l="1"/>
  <c r="E312" i="2" s="1"/>
  <c r="F312" i="2" s="1"/>
  <c r="P311" i="2"/>
  <c r="Q311" i="2" s="1"/>
  <c r="G312" i="2" l="1"/>
  <c r="H312" i="2" s="1"/>
  <c r="D313" i="2" l="1"/>
  <c r="N312" i="2"/>
  <c r="I312" i="2"/>
  <c r="O312" i="2" s="1"/>
  <c r="J312" i="2"/>
  <c r="K312" i="2" l="1"/>
  <c r="M312" i="2" l="1"/>
  <c r="E313" i="2" s="1"/>
  <c r="F313" i="2" s="1"/>
  <c r="P312" i="2"/>
  <c r="Q312" i="2" s="1"/>
  <c r="G313" i="2" l="1"/>
  <c r="I313" i="2" l="1"/>
  <c r="O313" i="2" s="1"/>
  <c r="J313" i="2"/>
  <c r="H313" i="2"/>
  <c r="K313" i="2" l="1"/>
  <c r="D314" i="2"/>
  <c r="N313" i="2"/>
  <c r="M313" i="2" l="1"/>
  <c r="E314" i="2" s="1"/>
  <c r="F314" i="2" s="1"/>
  <c r="P313" i="2"/>
  <c r="Q313" i="2" s="1"/>
  <c r="G314" i="2" l="1"/>
  <c r="I314" i="2" l="1"/>
  <c r="O314" i="2" s="1"/>
  <c r="J314" i="2"/>
  <c r="H314" i="2"/>
  <c r="D315" i="2" l="1"/>
  <c r="N314" i="2"/>
  <c r="K314" i="2"/>
  <c r="M314" i="2" l="1"/>
  <c r="E315" i="2" s="1"/>
  <c r="F315" i="2" s="1"/>
  <c r="P314" i="2"/>
  <c r="Q314" i="2" s="1"/>
  <c r="G315" i="2" l="1"/>
  <c r="H315" i="2" s="1"/>
  <c r="D316" i="2" l="1"/>
  <c r="N315" i="2"/>
  <c r="I315" i="2"/>
  <c r="O315" i="2" s="1"/>
  <c r="J315" i="2"/>
  <c r="K315" i="2" l="1"/>
  <c r="M315" i="2" l="1"/>
  <c r="E316" i="2" s="1"/>
  <c r="F316" i="2" s="1"/>
  <c r="P315" i="2"/>
  <c r="Q315" i="2" s="1"/>
  <c r="G316" i="2" l="1"/>
  <c r="H316" i="2" s="1"/>
  <c r="D317" i="2" l="1"/>
  <c r="N316" i="2"/>
  <c r="I316" i="2"/>
  <c r="O316" i="2" s="1"/>
  <c r="J316" i="2"/>
  <c r="K316" i="2" l="1"/>
  <c r="M316" i="2" l="1"/>
  <c r="E317" i="2" s="1"/>
  <c r="F317" i="2" s="1"/>
  <c r="P316" i="2"/>
  <c r="Q316" i="2" s="1"/>
  <c r="G317" i="2" l="1"/>
  <c r="H317" i="2" s="1"/>
  <c r="D318" i="2" l="1"/>
  <c r="N317" i="2"/>
  <c r="I317" i="2"/>
  <c r="O317" i="2" s="1"/>
  <c r="J317" i="2"/>
  <c r="K317" i="2" l="1"/>
  <c r="M317" i="2" l="1"/>
  <c r="E318" i="2" s="1"/>
  <c r="F318" i="2" s="1"/>
  <c r="P317" i="2"/>
  <c r="Q317" i="2" s="1"/>
  <c r="G318" i="2" l="1"/>
  <c r="H318" i="2" s="1"/>
  <c r="D319" i="2" l="1"/>
  <c r="N318" i="2"/>
  <c r="I318" i="2"/>
  <c r="O318" i="2" s="1"/>
  <c r="J318" i="2"/>
  <c r="K318" i="2" l="1"/>
  <c r="M318" i="2" l="1"/>
  <c r="E319" i="2" s="1"/>
  <c r="F319" i="2" s="1"/>
  <c r="P318" i="2"/>
  <c r="Q318" i="2" s="1"/>
  <c r="G319" i="2" l="1"/>
  <c r="I319" i="2" l="1"/>
  <c r="O319" i="2" s="1"/>
  <c r="J319" i="2"/>
  <c r="H319" i="2"/>
  <c r="K319" i="2" l="1"/>
  <c r="D320" i="2"/>
  <c r="N319" i="2"/>
  <c r="M319" i="2" l="1"/>
  <c r="E320" i="2" s="1"/>
  <c r="F320" i="2" s="1"/>
  <c r="P319" i="2"/>
  <c r="Q319" i="2" s="1"/>
  <c r="G320" i="2" l="1"/>
  <c r="I320" i="2" l="1"/>
  <c r="O320" i="2" s="1"/>
  <c r="J320" i="2"/>
  <c r="H320" i="2"/>
  <c r="K320" i="2" l="1"/>
  <c r="D321" i="2"/>
  <c r="N320" i="2"/>
  <c r="M320" i="2" l="1"/>
  <c r="E321" i="2" s="1"/>
  <c r="F321" i="2" s="1"/>
  <c r="P320" i="2"/>
  <c r="Q320" i="2" s="1"/>
  <c r="G321" i="2" l="1"/>
  <c r="I321" i="2" l="1"/>
  <c r="O321" i="2" s="1"/>
  <c r="J321" i="2"/>
  <c r="H321" i="2"/>
  <c r="D322" i="2" l="1"/>
  <c r="N321" i="2"/>
  <c r="K321" i="2"/>
  <c r="M321" i="2" l="1"/>
  <c r="E322" i="2" s="1"/>
  <c r="F322" i="2" s="1"/>
  <c r="P321" i="2"/>
  <c r="Q321" i="2" s="1"/>
  <c r="G322" i="2" l="1"/>
  <c r="H322" i="2" s="1"/>
  <c r="D323" i="2" l="1"/>
  <c r="N322" i="2"/>
  <c r="I322" i="2"/>
  <c r="O322" i="2" s="1"/>
  <c r="J322" i="2"/>
  <c r="K322" i="2" l="1"/>
  <c r="M322" i="2" l="1"/>
  <c r="E323" i="2" s="1"/>
  <c r="F323" i="2" s="1"/>
  <c r="P322" i="2"/>
  <c r="Q322" i="2" s="1"/>
  <c r="G323" i="2" l="1"/>
  <c r="H323" i="2" s="1"/>
  <c r="D324" i="2" l="1"/>
  <c r="N323" i="2"/>
  <c r="I323" i="2"/>
  <c r="O323" i="2" s="1"/>
  <c r="J323" i="2"/>
  <c r="K323" i="2" l="1"/>
  <c r="M323" i="2" l="1"/>
  <c r="E324" i="2" s="1"/>
  <c r="F324" i="2" s="1"/>
  <c r="P323" i="2"/>
  <c r="Q323" i="2" s="1"/>
  <c r="G324" i="2" l="1"/>
  <c r="I324" i="2" l="1"/>
  <c r="O324" i="2" s="1"/>
  <c r="J324" i="2"/>
  <c r="H324" i="2"/>
  <c r="D325" i="2" l="1"/>
  <c r="N324" i="2"/>
  <c r="K324" i="2"/>
  <c r="M324" i="2" l="1"/>
  <c r="E325" i="2" s="1"/>
  <c r="F325" i="2" s="1"/>
  <c r="P324" i="2"/>
  <c r="Q324" i="2" s="1"/>
  <c r="G325" i="2" l="1"/>
  <c r="I325" i="2" l="1"/>
  <c r="O325" i="2" s="1"/>
  <c r="J325" i="2"/>
  <c r="H325" i="2"/>
  <c r="D326" i="2" l="1"/>
  <c r="N325" i="2"/>
  <c r="K325" i="2"/>
  <c r="M325" i="2" l="1"/>
  <c r="E326" i="2" s="1"/>
  <c r="F326" i="2" s="1"/>
  <c r="P325" i="2"/>
  <c r="Q325" i="2" s="1"/>
  <c r="G326" i="2" l="1"/>
  <c r="I326" i="2" l="1"/>
  <c r="O326" i="2" s="1"/>
  <c r="J326" i="2"/>
  <c r="H326" i="2"/>
  <c r="D327" i="2" l="1"/>
  <c r="N326" i="2"/>
  <c r="K326" i="2"/>
  <c r="M326" i="2" l="1"/>
  <c r="E327" i="2" s="1"/>
  <c r="F327" i="2" s="1"/>
  <c r="P326" i="2"/>
  <c r="Q326" i="2" s="1"/>
  <c r="G327" i="2" l="1"/>
  <c r="H327" i="2" s="1"/>
  <c r="D328" i="2" l="1"/>
  <c r="N327" i="2"/>
  <c r="I327" i="2"/>
  <c r="O327" i="2" s="1"/>
  <c r="J327" i="2"/>
  <c r="K327" i="2" l="1"/>
  <c r="M327" i="2" l="1"/>
  <c r="E328" i="2" s="1"/>
  <c r="F328" i="2" s="1"/>
  <c r="P327" i="2"/>
  <c r="Q327" i="2" s="1"/>
  <c r="G328" i="2" l="1"/>
  <c r="I328" i="2" l="1"/>
  <c r="O328" i="2" s="1"/>
  <c r="J328" i="2"/>
  <c r="H328" i="2"/>
  <c r="K328" i="2" l="1"/>
  <c r="D329" i="2"/>
  <c r="N328" i="2"/>
  <c r="M328" i="2" l="1"/>
  <c r="E329" i="2" s="1"/>
  <c r="F329" i="2" s="1"/>
  <c r="P328" i="2"/>
  <c r="Q328" i="2" s="1"/>
  <c r="G329" i="2" l="1"/>
  <c r="H329" i="2" s="1"/>
  <c r="D330" i="2" l="1"/>
  <c r="N329" i="2"/>
  <c r="I329" i="2"/>
  <c r="O329" i="2" s="1"/>
  <c r="J329" i="2"/>
  <c r="K329" i="2" l="1"/>
  <c r="M329" i="2" l="1"/>
  <c r="E330" i="2" s="1"/>
  <c r="F330" i="2" s="1"/>
  <c r="P329" i="2"/>
  <c r="Q329" i="2" s="1"/>
  <c r="G330" i="2" l="1"/>
  <c r="I330" i="2" l="1"/>
  <c r="O330" i="2" s="1"/>
  <c r="J330" i="2"/>
  <c r="H330" i="2"/>
  <c r="K330" i="2" l="1"/>
  <c r="D331" i="2"/>
  <c r="N330" i="2"/>
  <c r="M330" i="2" l="1"/>
  <c r="E331" i="2" s="1"/>
  <c r="F331" i="2" s="1"/>
  <c r="P330" i="2"/>
  <c r="Q330" i="2" s="1"/>
  <c r="G331" i="2" l="1"/>
  <c r="I331" i="2" l="1"/>
  <c r="O331" i="2" s="1"/>
  <c r="J331" i="2"/>
  <c r="H331" i="2"/>
  <c r="K331" i="2" l="1"/>
  <c r="D332" i="2"/>
  <c r="N331" i="2"/>
  <c r="M331" i="2" l="1"/>
  <c r="E332" i="2" s="1"/>
  <c r="F332" i="2" s="1"/>
  <c r="P331" i="2"/>
  <c r="Q331" i="2" s="1"/>
  <c r="G332" i="2" l="1"/>
  <c r="I332" i="2" l="1"/>
  <c r="O332" i="2" s="1"/>
  <c r="J332" i="2"/>
  <c r="H332" i="2"/>
  <c r="K332" i="2" l="1"/>
  <c r="D333" i="2"/>
  <c r="N332" i="2"/>
  <c r="M332" i="2" l="1"/>
  <c r="E333" i="2" s="1"/>
  <c r="F333" i="2" s="1"/>
  <c r="P332" i="2"/>
  <c r="Q332" i="2" s="1"/>
  <c r="G333" i="2" l="1"/>
  <c r="H333" i="2" s="1"/>
  <c r="D334" i="2" l="1"/>
  <c r="N333" i="2"/>
  <c r="I333" i="2"/>
  <c r="O333" i="2" s="1"/>
  <c r="J333" i="2"/>
  <c r="K333" i="2" l="1"/>
  <c r="M333" i="2" l="1"/>
  <c r="E334" i="2" s="1"/>
  <c r="F334" i="2" s="1"/>
  <c r="P333" i="2"/>
  <c r="Q333" i="2" s="1"/>
  <c r="G334" i="2" l="1"/>
  <c r="I334" i="2" l="1"/>
  <c r="O334" i="2" s="1"/>
  <c r="J334" i="2"/>
  <c r="H334" i="2"/>
  <c r="K334" i="2" l="1"/>
  <c r="D335" i="2"/>
  <c r="N334" i="2"/>
  <c r="M334" i="2" l="1"/>
  <c r="E335" i="2" s="1"/>
  <c r="F335" i="2" s="1"/>
  <c r="P334" i="2"/>
  <c r="Q334" i="2" s="1"/>
  <c r="G335" i="2" l="1"/>
  <c r="H335" i="2" s="1"/>
  <c r="D336" i="2" l="1"/>
  <c r="N335" i="2"/>
  <c r="I335" i="2"/>
  <c r="O335" i="2" s="1"/>
  <c r="J335" i="2"/>
  <c r="K335" i="2" l="1"/>
  <c r="M335" i="2" l="1"/>
  <c r="E336" i="2" s="1"/>
  <c r="F336" i="2" s="1"/>
  <c r="P335" i="2"/>
  <c r="Q335" i="2" s="1"/>
  <c r="G336" i="2" l="1"/>
  <c r="I336" i="2" l="1"/>
  <c r="O336" i="2" s="1"/>
  <c r="J336" i="2"/>
  <c r="H336" i="2"/>
  <c r="D337" i="2" l="1"/>
  <c r="N336" i="2"/>
  <c r="K336" i="2"/>
  <c r="M336" i="2" l="1"/>
  <c r="E337" i="2" s="1"/>
  <c r="F337" i="2" s="1"/>
  <c r="P336" i="2"/>
  <c r="Q336" i="2" s="1"/>
  <c r="G337" i="2" l="1"/>
  <c r="I337" i="2" l="1"/>
  <c r="O337" i="2" s="1"/>
  <c r="J337" i="2"/>
  <c r="H337" i="2"/>
  <c r="D338" i="2" l="1"/>
  <c r="N337" i="2"/>
  <c r="K337" i="2"/>
  <c r="M337" i="2" l="1"/>
  <c r="E338" i="2" s="1"/>
  <c r="F338" i="2" s="1"/>
  <c r="P337" i="2"/>
  <c r="Q337" i="2" s="1"/>
  <c r="G338" i="2" l="1"/>
  <c r="I338" i="2" l="1"/>
  <c r="O338" i="2" s="1"/>
  <c r="J338" i="2"/>
  <c r="H338" i="2"/>
  <c r="D339" i="2" l="1"/>
  <c r="N338" i="2"/>
  <c r="K338" i="2"/>
  <c r="M338" i="2" l="1"/>
  <c r="E339" i="2" s="1"/>
  <c r="F339" i="2" s="1"/>
  <c r="P338" i="2"/>
  <c r="Q338" i="2" s="1"/>
  <c r="G339" i="2" l="1"/>
  <c r="H339" i="2" s="1"/>
  <c r="D340" i="2" l="1"/>
  <c r="N339" i="2"/>
  <c r="I339" i="2"/>
  <c r="O339" i="2" s="1"/>
  <c r="J339" i="2"/>
  <c r="K339" i="2" l="1"/>
  <c r="M339" i="2" l="1"/>
  <c r="E340" i="2" s="1"/>
  <c r="F340" i="2" s="1"/>
  <c r="P339" i="2"/>
  <c r="Q339" i="2" s="1"/>
  <c r="G340" i="2" l="1"/>
  <c r="I340" i="2" l="1"/>
  <c r="O340" i="2" s="1"/>
  <c r="J340" i="2"/>
  <c r="H340" i="2"/>
  <c r="D341" i="2" l="1"/>
  <c r="N340" i="2"/>
  <c r="K340" i="2"/>
  <c r="M340" i="2" l="1"/>
  <c r="E341" i="2" s="1"/>
  <c r="F341" i="2" s="1"/>
  <c r="P340" i="2"/>
  <c r="Q340" i="2" s="1"/>
  <c r="G341" i="2" l="1"/>
  <c r="H341" i="2" s="1"/>
  <c r="D342" i="2" l="1"/>
  <c r="N341" i="2"/>
  <c r="I341" i="2"/>
  <c r="O341" i="2" s="1"/>
  <c r="J341" i="2"/>
  <c r="K341" i="2" l="1"/>
  <c r="M341" i="2" l="1"/>
  <c r="E342" i="2" s="1"/>
  <c r="F342" i="2" s="1"/>
  <c r="P341" i="2"/>
  <c r="Q341" i="2" s="1"/>
  <c r="G342" i="2" l="1"/>
  <c r="H342" i="2" s="1"/>
  <c r="D343" i="2" l="1"/>
  <c r="N342" i="2"/>
  <c r="I342" i="2"/>
  <c r="O342" i="2" s="1"/>
  <c r="J342" i="2"/>
  <c r="K342" i="2" l="1"/>
  <c r="M342" i="2" l="1"/>
  <c r="E343" i="2" s="1"/>
  <c r="F343" i="2" s="1"/>
  <c r="P342" i="2"/>
  <c r="Q342" i="2" s="1"/>
  <c r="G343" i="2" l="1"/>
  <c r="I343" i="2" l="1"/>
  <c r="O343" i="2" s="1"/>
  <c r="J343" i="2"/>
  <c r="H343" i="2"/>
  <c r="K343" i="2" l="1"/>
  <c r="D344" i="2"/>
  <c r="N343" i="2"/>
  <c r="M343" i="2" l="1"/>
  <c r="E344" i="2" s="1"/>
  <c r="F344" i="2" s="1"/>
  <c r="P343" i="2"/>
  <c r="Q343" i="2" s="1"/>
  <c r="G344" i="2" l="1"/>
  <c r="I344" i="2" l="1"/>
  <c r="O344" i="2" s="1"/>
  <c r="J344" i="2"/>
  <c r="H344" i="2"/>
  <c r="K344" i="2" l="1"/>
  <c r="D345" i="2"/>
  <c r="N344" i="2"/>
  <c r="M344" i="2" l="1"/>
  <c r="E345" i="2" s="1"/>
  <c r="F345" i="2" s="1"/>
  <c r="P344" i="2"/>
  <c r="Q344" i="2" s="1"/>
  <c r="G345" i="2" l="1"/>
  <c r="H345" i="2" s="1"/>
  <c r="D346" i="2" l="1"/>
  <c r="N345" i="2"/>
  <c r="I345" i="2"/>
  <c r="O345" i="2" s="1"/>
  <c r="J345" i="2"/>
  <c r="K345" i="2" l="1"/>
  <c r="M345" i="2" l="1"/>
  <c r="E346" i="2" s="1"/>
  <c r="F346" i="2" s="1"/>
  <c r="P345" i="2"/>
  <c r="Q345" i="2" s="1"/>
  <c r="G346" i="2" l="1"/>
  <c r="H346" i="2" s="1"/>
  <c r="D347" i="2" l="1"/>
  <c r="N346" i="2"/>
  <c r="I346" i="2"/>
  <c r="O346" i="2" s="1"/>
  <c r="J346" i="2"/>
  <c r="K346" i="2" l="1"/>
  <c r="M346" i="2" l="1"/>
  <c r="E347" i="2" s="1"/>
  <c r="F347" i="2" s="1"/>
  <c r="P346" i="2"/>
  <c r="Q346" i="2" s="1"/>
  <c r="G347" i="2" l="1"/>
  <c r="H347" i="2" s="1"/>
  <c r="D348" i="2" l="1"/>
  <c r="N347" i="2"/>
  <c r="I347" i="2"/>
  <c r="O347" i="2" s="1"/>
  <c r="J347" i="2"/>
  <c r="K347" i="2" l="1"/>
  <c r="M347" i="2" l="1"/>
  <c r="E348" i="2" s="1"/>
  <c r="F348" i="2" s="1"/>
  <c r="P347" i="2"/>
  <c r="Q347" i="2" s="1"/>
  <c r="G348" i="2" l="1"/>
  <c r="H348" i="2" s="1"/>
  <c r="D349" i="2" l="1"/>
  <c r="N348" i="2"/>
  <c r="I348" i="2"/>
  <c r="O348" i="2" s="1"/>
  <c r="J348" i="2"/>
  <c r="K348" i="2" l="1"/>
  <c r="M348" i="2" l="1"/>
  <c r="E349" i="2" s="1"/>
  <c r="F349" i="2" s="1"/>
  <c r="P348" i="2"/>
  <c r="Q348" i="2" s="1"/>
  <c r="G349" i="2" l="1"/>
  <c r="I349" i="2" l="1"/>
  <c r="O349" i="2" s="1"/>
  <c r="J349" i="2"/>
  <c r="H349" i="2"/>
  <c r="D350" i="2" l="1"/>
  <c r="N349" i="2"/>
  <c r="K349" i="2"/>
  <c r="M349" i="2" l="1"/>
  <c r="E350" i="2" s="1"/>
  <c r="F350" i="2" s="1"/>
  <c r="P349" i="2"/>
  <c r="Q349" i="2" s="1"/>
  <c r="G350" i="2" l="1"/>
  <c r="I350" i="2" l="1"/>
  <c r="O350" i="2" s="1"/>
  <c r="J350" i="2"/>
  <c r="H350" i="2"/>
  <c r="D351" i="2" l="1"/>
  <c r="N350" i="2"/>
  <c r="K350" i="2"/>
  <c r="M350" i="2" l="1"/>
  <c r="E351" i="2" s="1"/>
  <c r="F351" i="2" s="1"/>
  <c r="P350" i="2"/>
  <c r="Q350" i="2" s="1"/>
  <c r="G351" i="2" l="1"/>
  <c r="I351" i="2" l="1"/>
  <c r="O351" i="2" s="1"/>
  <c r="J351" i="2"/>
  <c r="H351" i="2"/>
  <c r="D352" i="2" l="1"/>
  <c r="N351" i="2"/>
  <c r="K351" i="2"/>
  <c r="M351" i="2" l="1"/>
  <c r="E352" i="2" s="1"/>
  <c r="F352" i="2" s="1"/>
  <c r="P351" i="2"/>
  <c r="Q351" i="2" s="1"/>
  <c r="G352" i="2" l="1"/>
  <c r="H352" i="2" s="1"/>
  <c r="D353" i="2" l="1"/>
  <c r="N352" i="2"/>
  <c r="I352" i="2"/>
  <c r="O352" i="2" s="1"/>
  <c r="J352" i="2"/>
  <c r="K352" i="2" l="1"/>
  <c r="M352" i="2" l="1"/>
  <c r="E353" i="2" s="1"/>
  <c r="F353" i="2" s="1"/>
  <c r="P352" i="2"/>
  <c r="Q352" i="2" s="1"/>
  <c r="G353" i="2" l="1"/>
  <c r="H353" i="2" s="1"/>
  <c r="D354" i="2" l="1"/>
  <c r="N353" i="2"/>
  <c r="I353" i="2"/>
  <c r="O353" i="2" s="1"/>
  <c r="J353" i="2"/>
  <c r="K353" i="2" l="1"/>
  <c r="M353" i="2" l="1"/>
  <c r="E354" i="2" s="1"/>
  <c r="F354" i="2" s="1"/>
  <c r="P353" i="2"/>
  <c r="Q353" i="2" s="1"/>
  <c r="G354" i="2" l="1"/>
  <c r="H354" i="2" s="1"/>
  <c r="D355" i="2" l="1"/>
  <c r="N354" i="2"/>
  <c r="I354" i="2"/>
  <c r="O354" i="2" s="1"/>
  <c r="J354" i="2"/>
  <c r="K354" i="2" l="1"/>
  <c r="M354" i="2" l="1"/>
  <c r="E355" i="2" s="1"/>
  <c r="F355" i="2" s="1"/>
  <c r="P354" i="2"/>
  <c r="Q354" i="2" s="1"/>
  <c r="G355" i="2" l="1"/>
  <c r="I355" i="2" l="1"/>
  <c r="O355" i="2" s="1"/>
  <c r="J355" i="2"/>
  <c r="H355" i="2"/>
  <c r="D356" i="2" l="1"/>
  <c r="N355" i="2"/>
  <c r="K355" i="2"/>
  <c r="M355" i="2" l="1"/>
  <c r="E356" i="2" s="1"/>
  <c r="F356" i="2" s="1"/>
  <c r="P355" i="2"/>
  <c r="Q355" i="2" s="1"/>
  <c r="G356" i="2" l="1"/>
  <c r="I356" i="2" l="1"/>
  <c r="O356" i="2" s="1"/>
  <c r="J356" i="2"/>
  <c r="H356" i="2"/>
  <c r="D357" i="2" l="1"/>
  <c r="N356" i="2"/>
  <c r="K356" i="2"/>
  <c r="M356" i="2" l="1"/>
  <c r="E357" i="2" s="1"/>
  <c r="F357" i="2" s="1"/>
  <c r="P356" i="2"/>
  <c r="Q356" i="2" s="1"/>
  <c r="G357" i="2" l="1"/>
  <c r="H357" i="2" s="1"/>
  <c r="D358" i="2" l="1"/>
  <c r="N357" i="2"/>
  <c r="I357" i="2"/>
  <c r="O357" i="2" s="1"/>
  <c r="J357" i="2"/>
  <c r="K357" i="2" l="1"/>
  <c r="M357" i="2" l="1"/>
  <c r="E358" i="2" s="1"/>
  <c r="F358" i="2" s="1"/>
  <c r="P357" i="2"/>
  <c r="Q357" i="2" s="1"/>
  <c r="G358" i="2" l="1"/>
  <c r="H358" i="2" s="1"/>
  <c r="D359" i="2" l="1"/>
  <c r="N358" i="2"/>
  <c r="I358" i="2"/>
  <c r="O358" i="2" s="1"/>
  <c r="J358" i="2"/>
  <c r="K358" i="2" l="1"/>
  <c r="M358" i="2" l="1"/>
  <c r="E359" i="2" s="1"/>
  <c r="F359" i="2" s="1"/>
  <c r="P358" i="2"/>
  <c r="Q358" i="2" s="1"/>
  <c r="G359" i="2" l="1"/>
  <c r="H359" i="2" s="1"/>
  <c r="D360" i="2" l="1"/>
  <c r="N359" i="2"/>
  <c r="I359" i="2"/>
  <c r="O359" i="2" s="1"/>
  <c r="J359" i="2"/>
  <c r="K359" i="2" l="1"/>
  <c r="M359" i="2" l="1"/>
  <c r="E360" i="2" s="1"/>
  <c r="F360" i="2" s="1"/>
  <c r="P359" i="2"/>
  <c r="Q359" i="2" s="1"/>
  <c r="G360" i="2" l="1"/>
  <c r="H360" i="2" s="1"/>
  <c r="D361" i="2" l="1"/>
  <c r="N360" i="2"/>
  <c r="I360" i="2"/>
  <c r="O360" i="2" s="1"/>
  <c r="J360" i="2"/>
  <c r="K360" i="2" l="1"/>
  <c r="M360" i="2" l="1"/>
  <c r="E361" i="2" s="1"/>
  <c r="F361" i="2" s="1"/>
  <c r="P360" i="2"/>
  <c r="Q360" i="2" s="1"/>
  <c r="G361" i="2" l="1"/>
  <c r="I361" i="2" l="1"/>
  <c r="O361" i="2" s="1"/>
  <c r="J361" i="2"/>
  <c r="H361" i="2"/>
  <c r="D362" i="2" l="1"/>
  <c r="N361" i="2"/>
  <c r="K361" i="2"/>
  <c r="M361" i="2" l="1"/>
  <c r="E362" i="2" s="1"/>
  <c r="F362" i="2" s="1"/>
  <c r="P361" i="2"/>
  <c r="Q361" i="2" s="1"/>
  <c r="G362" i="2" l="1"/>
  <c r="I362" i="2" l="1"/>
  <c r="O362" i="2" s="1"/>
  <c r="J362" i="2"/>
  <c r="H362" i="2"/>
  <c r="D363" i="2" l="1"/>
  <c r="N362" i="2"/>
  <c r="K362" i="2"/>
  <c r="M362" i="2" l="1"/>
  <c r="E363" i="2" s="1"/>
  <c r="F363" i="2" s="1"/>
  <c r="P362" i="2"/>
  <c r="Q362" i="2" s="1"/>
  <c r="G363" i="2" l="1"/>
  <c r="H363" i="2" s="1"/>
  <c r="D364" i="2" l="1"/>
  <c r="N363" i="2"/>
  <c r="I363" i="2"/>
  <c r="O363" i="2" s="1"/>
  <c r="J363" i="2"/>
  <c r="K363" i="2" l="1"/>
  <c r="M363" i="2" l="1"/>
  <c r="E364" i="2" s="1"/>
  <c r="F364" i="2" s="1"/>
  <c r="P363" i="2"/>
  <c r="Q363" i="2" s="1"/>
  <c r="G364" i="2" l="1"/>
  <c r="I364" i="2" l="1"/>
  <c r="O364" i="2" s="1"/>
  <c r="J364" i="2"/>
  <c r="H364" i="2"/>
  <c r="K364" i="2" l="1"/>
  <c r="D365" i="2"/>
  <c r="N364" i="2"/>
  <c r="M364" i="2" l="1"/>
  <c r="E365" i="2" s="1"/>
  <c r="F365" i="2" s="1"/>
  <c r="P364" i="2"/>
  <c r="Q364" i="2" s="1"/>
  <c r="G365" i="2" l="1"/>
  <c r="H365" i="2" s="1"/>
  <c r="D366" i="2" l="1"/>
  <c r="N365" i="2"/>
  <c r="I365" i="2"/>
  <c r="O365" i="2" s="1"/>
  <c r="J365" i="2"/>
  <c r="K365" i="2" l="1"/>
  <c r="M365" i="2" l="1"/>
  <c r="E366" i="2" s="1"/>
  <c r="F366" i="2" s="1"/>
  <c r="P365" i="2"/>
  <c r="Q365" i="2" s="1"/>
  <c r="G366" i="2" l="1"/>
  <c r="H366" i="2" s="1"/>
  <c r="D367" i="2" l="1"/>
  <c r="N366" i="2"/>
  <c r="I366" i="2"/>
  <c r="O366" i="2" s="1"/>
  <c r="J366" i="2"/>
  <c r="K366" i="2" l="1"/>
  <c r="M366" i="2" l="1"/>
  <c r="E367" i="2" s="1"/>
  <c r="F367" i="2" s="1"/>
  <c r="P366" i="2"/>
  <c r="Q366" i="2" s="1"/>
  <c r="G367" i="2" l="1"/>
  <c r="I367" i="2" l="1"/>
  <c r="O367" i="2" s="1"/>
  <c r="O368" i="2" s="1"/>
  <c r="X2" i="2" s="1"/>
  <c r="X32" i="2" s="1"/>
  <c r="J367" i="2"/>
  <c r="K367" i="2" s="1"/>
  <c r="H367" i="2"/>
  <c r="N367" i="2" s="1"/>
  <c r="N368" i="2" l="1"/>
  <c r="W2" i="2" s="1"/>
  <c r="W32" i="2" s="1"/>
  <c r="M367" i="2"/>
  <c r="P367" i="2"/>
  <c r="P368" i="2" s="1"/>
  <c r="Y2" i="2" s="1"/>
  <c r="Y32" i="2" s="1"/>
  <c r="Q367" i="2" l="1"/>
  <c r="Q368" i="2" s="1"/>
  <c r="Z2" i="2" s="1"/>
  <c r="Z3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Nunez</author>
  </authors>
  <commentList>
    <comment ref="D2" authorId="0" shapeId="0" xr:uid="{706C9D9C-BF08-400E-B7DD-7AC4E4E88852}">
      <text>
        <r>
          <rPr>
            <b/>
            <sz val="9"/>
            <color indexed="81"/>
            <rFont val="Tahoma"/>
            <family val="2"/>
          </rPr>
          <t>Marco Nunez:</t>
        </r>
        <r>
          <rPr>
            <sz val="9"/>
            <color indexed="81"/>
            <rFont val="Tahoma"/>
            <family val="2"/>
          </rPr>
          <t xml:space="preserve">
Assumed initial inventory value for simulation based of ending inventory from 1992</t>
        </r>
      </text>
    </comment>
  </commentList>
</comments>
</file>

<file path=xl/sharedStrings.xml><?xml version="1.0" encoding="utf-8"?>
<sst xmlns="http://schemas.openxmlformats.org/spreadsheetml/2006/main" count="44" uniqueCount="40">
  <si>
    <t>Date</t>
    <phoneticPr fontId="0" type="noConversion"/>
  </si>
  <si>
    <t>SKU 1005235</t>
  </si>
  <si>
    <t>Month</t>
  </si>
  <si>
    <t>Day of Month</t>
  </si>
  <si>
    <t>Day of year</t>
  </si>
  <si>
    <t>Date</t>
  </si>
  <si>
    <t>Initial inventory</t>
  </si>
  <si>
    <t>Units received</t>
  </si>
  <si>
    <t>Available inventory</t>
  </si>
  <si>
    <t>Demand Filled</t>
  </si>
  <si>
    <t>Ending Inventory</t>
  </si>
  <si>
    <t>Stock out</t>
  </si>
  <si>
    <t>Ending Inventory + Order</t>
  </si>
  <si>
    <t>Place Order</t>
  </si>
  <si>
    <t>Leadtime</t>
  </si>
  <si>
    <t>Arrive on day</t>
  </si>
  <si>
    <t>Holding Cost</t>
  </si>
  <si>
    <t>Stockout Cost</t>
  </si>
  <si>
    <t>Order Cost</t>
  </si>
  <si>
    <t>Total Cost</t>
  </si>
  <si>
    <t>Order Quantity, Q</t>
  </si>
  <si>
    <t>Reorder Point, R</t>
  </si>
  <si>
    <t>Stockout cost, s(i)</t>
  </si>
  <si>
    <t>Holding cost, h(i)</t>
  </si>
  <si>
    <t>Order cost, o(k)</t>
  </si>
  <si>
    <t>Demand</t>
  </si>
  <si>
    <t>Run</t>
  </si>
  <si>
    <t>Average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</si>
  <si>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</si>
  <si>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</si>
  <si>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</si>
  <si>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</si>
  <si>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</si>
  <si>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</si>
  <si>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</si>
  <si>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</si>
  <si>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</si>
  <si>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</si>
  <si>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</si>
  <si>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May.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</si>
</sst>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_);[Red]\(0.00\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164" fontId="2" fillId="2" borderId="0" xfId="0" applyNumberFormat="1" applyFont="1" applyFill="1"/>
    <xf numFmtId="49" fontId="2" fillId="0" borderId="0" xfId="0" applyNumberFormat="1" applyFont="1"/>
    <xf numFmtId="14" fontId="0" fillId="0" borderId="0" xfId="0" applyNumberFormat="1"/>
    <xf numFmtId="0" fontId="0" fillId="0" borderId="2" xfId="0" applyBorder="1"/>
    <xf numFmtId="14" fontId="0" fillId="0" borderId="3" xfId="0" applyNumberFormat="1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44" fontId="0" fillId="0" borderId="1" xfId="1" applyFont="1" applyBorder="1"/>
    <xf numFmtId="44" fontId="0" fillId="0" borderId="3" xfId="0" applyNumberFormat="1" applyBorder="1"/>
    <xf numFmtId="44" fontId="0" fillId="0" borderId="0" xfId="0" applyNumberFormat="1" applyBorder="1"/>
    <xf numFmtId="44" fontId="0" fillId="0" borderId="4" xfId="0" applyNumberFormat="1" applyBorder="1"/>
    <xf numFmtId="44" fontId="0" fillId="0" borderId="5" xfId="0" applyNumberFormat="1" applyBorder="1"/>
    <xf numFmtId="44" fontId="0" fillId="0" borderId="6" xfId="0" applyNumberFormat="1" applyBorder="1"/>
    <xf numFmtId="44" fontId="0" fillId="0" borderId="7" xfId="0" applyNumberFormat="1" applyBorder="1"/>
    <xf numFmtId="44" fontId="0" fillId="0" borderId="8" xfId="0" applyNumberFormat="1" applyBorder="1"/>
    <xf numFmtId="44" fontId="0" fillId="0" borderId="9" xfId="0" applyNumberFormat="1" applyBorder="1"/>
    <xf numFmtId="44" fontId="0" fillId="0" borderId="10" xfId="0" applyNumberFormat="1" applyBorder="1"/>
    <xf numFmtId="44" fontId="0" fillId="3" borderId="9" xfId="0" applyNumberFormat="1" applyFill="1" applyBorder="1"/>
    <xf numFmtId="44" fontId="0" fillId="3" borderId="10" xfId="0" applyNumberFormat="1" applyFill="1" applyBorder="1"/>
    <xf numFmtId="0" fontId="0" fillId="3" borderId="1" xfId="0" applyFill="1" applyBorder="1"/>
    <xf numFmtId="17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'Daily sales'!$C$1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'Daily sales'!$B$2:$B$367</c:f>
              <c:numCache>
                <c:formatCode>General</c:formatCode>
                <c:ptCount val="3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</c:numCache>
            </c:numRef>
          </c:cat>
          <c:val>
            <c:numRef>
              <c:f>'Daily sales'!$C$2:$C$367</c:f>
              <c:numCache>
                <c:formatCode>General</c:formatCode>
                <c:ptCount val="366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28</c:v>
                </c:pt>
                <c:pt idx="4">
                  <c:v>25</c:v>
                </c:pt>
                <c:pt idx="5">
                  <c:v>33</c:v>
                </c:pt>
                <c:pt idx="6">
                  <c:v>40</c:v>
                </c:pt>
                <c:pt idx="7">
                  <c:v>39</c:v>
                </c:pt>
                <c:pt idx="8">
                  <c:v>54</c:v>
                </c:pt>
                <c:pt idx="9">
                  <c:v>33</c:v>
                </c:pt>
                <c:pt idx="10">
                  <c:v>38</c:v>
                </c:pt>
                <c:pt idx="11">
                  <c:v>40</c:v>
                </c:pt>
                <c:pt idx="12">
                  <c:v>33</c:v>
                </c:pt>
                <c:pt idx="13">
                  <c:v>36</c:v>
                </c:pt>
                <c:pt idx="14">
                  <c:v>49</c:v>
                </c:pt>
                <c:pt idx="15">
                  <c:v>33</c:v>
                </c:pt>
                <c:pt idx="16">
                  <c:v>31</c:v>
                </c:pt>
                <c:pt idx="17">
                  <c:v>51</c:v>
                </c:pt>
                <c:pt idx="18">
                  <c:v>33</c:v>
                </c:pt>
                <c:pt idx="19">
                  <c:v>38</c:v>
                </c:pt>
                <c:pt idx="20">
                  <c:v>33</c:v>
                </c:pt>
                <c:pt idx="21">
                  <c:v>39</c:v>
                </c:pt>
                <c:pt idx="22">
                  <c:v>50</c:v>
                </c:pt>
                <c:pt idx="23">
                  <c:v>42</c:v>
                </c:pt>
                <c:pt idx="24">
                  <c:v>60</c:v>
                </c:pt>
                <c:pt idx="25">
                  <c:v>35</c:v>
                </c:pt>
                <c:pt idx="26">
                  <c:v>39</c:v>
                </c:pt>
                <c:pt idx="27">
                  <c:v>44</c:v>
                </c:pt>
                <c:pt idx="28">
                  <c:v>56</c:v>
                </c:pt>
                <c:pt idx="29">
                  <c:v>33</c:v>
                </c:pt>
                <c:pt idx="30">
                  <c:v>58</c:v>
                </c:pt>
                <c:pt idx="31">
                  <c:v>40</c:v>
                </c:pt>
                <c:pt idx="32">
                  <c:v>21</c:v>
                </c:pt>
                <c:pt idx="33">
                  <c:v>48</c:v>
                </c:pt>
                <c:pt idx="34">
                  <c:v>44</c:v>
                </c:pt>
                <c:pt idx="35">
                  <c:v>50</c:v>
                </c:pt>
                <c:pt idx="36">
                  <c:v>60</c:v>
                </c:pt>
                <c:pt idx="37">
                  <c:v>49</c:v>
                </c:pt>
                <c:pt idx="38">
                  <c:v>40</c:v>
                </c:pt>
                <c:pt idx="39">
                  <c:v>30</c:v>
                </c:pt>
                <c:pt idx="40">
                  <c:v>31</c:v>
                </c:pt>
                <c:pt idx="41">
                  <c:v>36</c:v>
                </c:pt>
                <c:pt idx="42">
                  <c:v>32</c:v>
                </c:pt>
                <c:pt idx="43">
                  <c:v>32</c:v>
                </c:pt>
                <c:pt idx="44">
                  <c:v>47</c:v>
                </c:pt>
                <c:pt idx="45">
                  <c:v>40</c:v>
                </c:pt>
                <c:pt idx="46">
                  <c:v>34</c:v>
                </c:pt>
                <c:pt idx="47">
                  <c:v>42</c:v>
                </c:pt>
                <c:pt idx="48">
                  <c:v>60</c:v>
                </c:pt>
                <c:pt idx="49">
                  <c:v>30</c:v>
                </c:pt>
                <c:pt idx="50">
                  <c:v>47</c:v>
                </c:pt>
                <c:pt idx="51">
                  <c:v>30</c:v>
                </c:pt>
                <c:pt idx="52">
                  <c:v>53</c:v>
                </c:pt>
                <c:pt idx="53">
                  <c:v>33</c:v>
                </c:pt>
                <c:pt idx="54">
                  <c:v>65</c:v>
                </c:pt>
                <c:pt idx="55">
                  <c:v>45</c:v>
                </c:pt>
                <c:pt idx="56">
                  <c:v>41</c:v>
                </c:pt>
                <c:pt idx="57">
                  <c:v>46</c:v>
                </c:pt>
                <c:pt idx="58">
                  <c:v>35</c:v>
                </c:pt>
                <c:pt idx="59">
                  <c:v>23</c:v>
                </c:pt>
                <c:pt idx="60">
                  <c:v>54</c:v>
                </c:pt>
                <c:pt idx="61">
                  <c:v>34</c:v>
                </c:pt>
                <c:pt idx="62">
                  <c:v>53</c:v>
                </c:pt>
                <c:pt idx="63">
                  <c:v>45</c:v>
                </c:pt>
                <c:pt idx="64">
                  <c:v>50</c:v>
                </c:pt>
                <c:pt idx="65">
                  <c:v>31</c:v>
                </c:pt>
                <c:pt idx="66">
                  <c:v>44</c:v>
                </c:pt>
                <c:pt idx="67">
                  <c:v>90</c:v>
                </c:pt>
                <c:pt idx="68">
                  <c:v>36</c:v>
                </c:pt>
                <c:pt idx="69">
                  <c:v>40</c:v>
                </c:pt>
                <c:pt idx="70">
                  <c:v>55</c:v>
                </c:pt>
                <c:pt idx="71">
                  <c:v>50</c:v>
                </c:pt>
                <c:pt idx="72">
                  <c:v>47</c:v>
                </c:pt>
                <c:pt idx="73">
                  <c:v>41</c:v>
                </c:pt>
                <c:pt idx="74">
                  <c:v>36</c:v>
                </c:pt>
                <c:pt idx="75">
                  <c:v>53</c:v>
                </c:pt>
                <c:pt idx="76">
                  <c:v>40</c:v>
                </c:pt>
                <c:pt idx="77">
                  <c:v>55</c:v>
                </c:pt>
                <c:pt idx="78">
                  <c:v>39</c:v>
                </c:pt>
                <c:pt idx="79">
                  <c:v>54</c:v>
                </c:pt>
                <c:pt idx="80">
                  <c:v>60</c:v>
                </c:pt>
                <c:pt idx="81">
                  <c:v>60</c:v>
                </c:pt>
                <c:pt idx="82">
                  <c:v>51</c:v>
                </c:pt>
                <c:pt idx="83">
                  <c:v>40</c:v>
                </c:pt>
                <c:pt idx="84">
                  <c:v>42</c:v>
                </c:pt>
                <c:pt idx="85">
                  <c:v>48</c:v>
                </c:pt>
                <c:pt idx="86">
                  <c:v>36</c:v>
                </c:pt>
                <c:pt idx="87">
                  <c:v>44</c:v>
                </c:pt>
                <c:pt idx="88">
                  <c:v>50</c:v>
                </c:pt>
                <c:pt idx="89">
                  <c:v>38</c:v>
                </c:pt>
                <c:pt idx="90">
                  <c:v>50</c:v>
                </c:pt>
                <c:pt idx="91">
                  <c:v>63</c:v>
                </c:pt>
                <c:pt idx="92">
                  <c:v>48</c:v>
                </c:pt>
                <c:pt idx="93">
                  <c:v>41</c:v>
                </c:pt>
                <c:pt idx="94">
                  <c:v>59</c:v>
                </c:pt>
                <c:pt idx="95">
                  <c:v>78</c:v>
                </c:pt>
                <c:pt idx="96">
                  <c:v>52</c:v>
                </c:pt>
                <c:pt idx="97">
                  <c:v>77</c:v>
                </c:pt>
                <c:pt idx="98">
                  <c:v>50</c:v>
                </c:pt>
                <c:pt idx="99">
                  <c:v>44</c:v>
                </c:pt>
                <c:pt idx="100">
                  <c:v>46</c:v>
                </c:pt>
                <c:pt idx="101">
                  <c:v>74</c:v>
                </c:pt>
                <c:pt idx="102">
                  <c:v>44</c:v>
                </c:pt>
                <c:pt idx="103">
                  <c:v>46</c:v>
                </c:pt>
                <c:pt idx="104">
                  <c:v>41</c:v>
                </c:pt>
                <c:pt idx="105">
                  <c:v>71</c:v>
                </c:pt>
                <c:pt idx="106">
                  <c:v>48</c:v>
                </c:pt>
                <c:pt idx="107">
                  <c:v>59</c:v>
                </c:pt>
                <c:pt idx="108">
                  <c:v>83</c:v>
                </c:pt>
                <c:pt idx="109">
                  <c:v>86</c:v>
                </c:pt>
                <c:pt idx="110">
                  <c:v>59</c:v>
                </c:pt>
                <c:pt idx="111">
                  <c:v>64</c:v>
                </c:pt>
                <c:pt idx="112">
                  <c:v>40</c:v>
                </c:pt>
                <c:pt idx="113">
                  <c:v>56</c:v>
                </c:pt>
                <c:pt idx="114">
                  <c:v>45</c:v>
                </c:pt>
                <c:pt idx="115">
                  <c:v>52</c:v>
                </c:pt>
                <c:pt idx="116">
                  <c:v>48</c:v>
                </c:pt>
                <c:pt idx="117">
                  <c:v>58</c:v>
                </c:pt>
                <c:pt idx="118">
                  <c:v>47</c:v>
                </c:pt>
                <c:pt idx="119">
                  <c:v>41</c:v>
                </c:pt>
                <c:pt idx="120">
                  <c:v>45</c:v>
                </c:pt>
                <c:pt idx="121">
                  <c:v>69</c:v>
                </c:pt>
                <c:pt idx="122">
                  <c:v>59</c:v>
                </c:pt>
                <c:pt idx="123">
                  <c:v>56</c:v>
                </c:pt>
                <c:pt idx="124">
                  <c:v>47</c:v>
                </c:pt>
                <c:pt idx="125">
                  <c:v>62</c:v>
                </c:pt>
                <c:pt idx="126">
                  <c:v>52</c:v>
                </c:pt>
                <c:pt idx="127">
                  <c:v>57</c:v>
                </c:pt>
                <c:pt idx="128">
                  <c:v>75</c:v>
                </c:pt>
                <c:pt idx="129">
                  <c:v>47</c:v>
                </c:pt>
                <c:pt idx="130">
                  <c:v>46</c:v>
                </c:pt>
                <c:pt idx="131">
                  <c:v>56</c:v>
                </c:pt>
                <c:pt idx="132">
                  <c:v>52</c:v>
                </c:pt>
                <c:pt idx="133">
                  <c:v>59</c:v>
                </c:pt>
                <c:pt idx="134">
                  <c:v>42</c:v>
                </c:pt>
                <c:pt idx="135">
                  <c:v>48</c:v>
                </c:pt>
                <c:pt idx="136">
                  <c:v>47</c:v>
                </c:pt>
                <c:pt idx="137">
                  <c:v>52</c:v>
                </c:pt>
                <c:pt idx="138">
                  <c:v>55</c:v>
                </c:pt>
                <c:pt idx="139">
                  <c:v>43</c:v>
                </c:pt>
                <c:pt idx="140">
                  <c:v>40</c:v>
                </c:pt>
                <c:pt idx="141">
                  <c:v>40</c:v>
                </c:pt>
                <c:pt idx="142">
                  <c:v>48</c:v>
                </c:pt>
                <c:pt idx="143">
                  <c:v>42</c:v>
                </c:pt>
                <c:pt idx="144">
                  <c:v>54</c:v>
                </c:pt>
                <c:pt idx="145">
                  <c:v>49</c:v>
                </c:pt>
                <c:pt idx="146">
                  <c:v>59</c:v>
                </c:pt>
                <c:pt idx="147">
                  <c:v>60</c:v>
                </c:pt>
                <c:pt idx="148">
                  <c:v>54</c:v>
                </c:pt>
                <c:pt idx="149">
                  <c:v>52</c:v>
                </c:pt>
                <c:pt idx="150">
                  <c:v>48</c:v>
                </c:pt>
                <c:pt idx="151">
                  <c:v>65</c:v>
                </c:pt>
                <c:pt idx="152">
                  <c:v>76</c:v>
                </c:pt>
                <c:pt idx="153">
                  <c:v>55</c:v>
                </c:pt>
                <c:pt idx="154">
                  <c:v>52</c:v>
                </c:pt>
                <c:pt idx="155">
                  <c:v>83</c:v>
                </c:pt>
                <c:pt idx="156">
                  <c:v>45</c:v>
                </c:pt>
                <c:pt idx="157">
                  <c:v>59</c:v>
                </c:pt>
                <c:pt idx="158">
                  <c:v>67</c:v>
                </c:pt>
                <c:pt idx="159">
                  <c:v>54</c:v>
                </c:pt>
                <c:pt idx="160">
                  <c:v>70</c:v>
                </c:pt>
                <c:pt idx="161">
                  <c:v>40</c:v>
                </c:pt>
                <c:pt idx="162">
                  <c:v>57</c:v>
                </c:pt>
                <c:pt idx="163">
                  <c:v>65</c:v>
                </c:pt>
                <c:pt idx="164">
                  <c:v>44</c:v>
                </c:pt>
                <c:pt idx="165">
                  <c:v>42</c:v>
                </c:pt>
                <c:pt idx="166">
                  <c:v>48</c:v>
                </c:pt>
                <c:pt idx="167">
                  <c:v>53</c:v>
                </c:pt>
                <c:pt idx="168">
                  <c:v>50</c:v>
                </c:pt>
                <c:pt idx="169">
                  <c:v>60</c:v>
                </c:pt>
                <c:pt idx="170">
                  <c:v>42</c:v>
                </c:pt>
                <c:pt idx="171">
                  <c:v>33</c:v>
                </c:pt>
                <c:pt idx="172">
                  <c:v>57</c:v>
                </c:pt>
                <c:pt idx="173">
                  <c:v>36</c:v>
                </c:pt>
                <c:pt idx="174">
                  <c:v>31</c:v>
                </c:pt>
                <c:pt idx="175">
                  <c:v>38</c:v>
                </c:pt>
                <c:pt idx="176">
                  <c:v>31</c:v>
                </c:pt>
                <c:pt idx="177">
                  <c:v>53</c:v>
                </c:pt>
                <c:pt idx="178">
                  <c:v>47</c:v>
                </c:pt>
                <c:pt idx="179">
                  <c:v>54</c:v>
                </c:pt>
                <c:pt idx="180">
                  <c:v>57</c:v>
                </c:pt>
                <c:pt idx="181">
                  <c:v>48</c:v>
                </c:pt>
                <c:pt idx="182">
                  <c:v>46</c:v>
                </c:pt>
                <c:pt idx="183">
                  <c:v>70</c:v>
                </c:pt>
                <c:pt idx="184">
                  <c:v>65</c:v>
                </c:pt>
                <c:pt idx="185">
                  <c:v>51</c:v>
                </c:pt>
                <c:pt idx="186">
                  <c:v>80</c:v>
                </c:pt>
                <c:pt idx="187">
                  <c:v>56</c:v>
                </c:pt>
                <c:pt idx="188">
                  <c:v>50</c:v>
                </c:pt>
                <c:pt idx="189">
                  <c:v>60</c:v>
                </c:pt>
                <c:pt idx="190">
                  <c:v>32</c:v>
                </c:pt>
                <c:pt idx="191">
                  <c:v>30</c:v>
                </c:pt>
                <c:pt idx="192">
                  <c:v>60</c:v>
                </c:pt>
                <c:pt idx="193">
                  <c:v>32</c:v>
                </c:pt>
                <c:pt idx="194">
                  <c:v>36</c:v>
                </c:pt>
                <c:pt idx="195">
                  <c:v>60</c:v>
                </c:pt>
                <c:pt idx="196">
                  <c:v>50</c:v>
                </c:pt>
                <c:pt idx="197">
                  <c:v>58</c:v>
                </c:pt>
                <c:pt idx="198">
                  <c:v>57</c:v>
                </c:pt>
                <c:pt idx="199">
                  <c:v>33</c:v>
                </c:pt>
                <c:pt idx="200">
                  <c:v>59</c:v>
                </c:pt>
                <c:pt idx="201">
                  <c:v>54</c:v>
                </c:pt>
                <c:pt idx="202">
                  <c:v>60</c:v>
                </c:pt>
                <c:pt idx="203">
                  <c:v>30</c:v>
                </c:pt>
                <c:pt idx="204">
                  <c:v>34</c:v>
                </c:pt>
                <c:pt idx="205">
                  <c:v>57</c:v>
                </c:pt>
                <c:pt idx="206">
                  <c:v>52</c:v>
                </c:pt>
                <c:pt idx="207">
                  <c:v>59</c:v>
                </c:pt>
                <c:pt idx="208">
                  <c:v>41</c:v>
                </c:pt>
                <c:pt idx="209">
                  <c:v>30</c:v>
                </c:pt>
                <c:pt idx="210">
                  <c:v>47</c:v>
                </c:pt>
                <c:pt idx="211">
                  <c:v>47</c:v>
                </c:pt>
                <c:pt idx="212">
                  <c:v>76</c:v>
                </c:pt>
                <c:pt idx="213">
                  <c:v>45</c:v>
                </c:pt>
                <c:pt idx="214">
                  <c:v>60</c:v>
                </c:pt>
                <c:pt idx="215">
                  <c:v>55</c:v>
                </c:pt>
                <c:pt idx="216">
                  <c:v>30</c:v>
                </c:pt>
                <c:pt idx="217">
                  <c:v>43</c:v>
                </c:pt>
                <c:pt idx="218">
                  <c:v>100</c:v>
                </c:pt>
                <c:pt idx="219">
                  <c:v>76</c:v>
                </c:pt>
                <c:pt idx="220">
                  <c:v>75</c:v>
                </c:pt>
                <c:pt idx="221">
                  <c:v>68</c:v>
                </c:pt>
                <c:pt idx="222">
                  <c:v>90</c:v>
                </c:pt>
                <c:pt idx="223">
                  <c:v>57</c:v>
                </c:pt>
                <c:pt idx="224">
                  <c:v>54</c:v>
                </c:pt>
                <c:pt idx="225">
                  <c:v>63</c:v>
                </c:pt>
                <c:pt idx="226">
                  <c:v>68</c:v>
                </c:pt>
                <c:pt idx="227">
                  <c:v>79</c:v>
                </c:pt>
                <c:pt idx="228">
                  <c:v>61</c:v>
                </c:pt>
                <c:pt idx="229">
                  <c:v>68</c:v>
                </c:pt>
                <c:pt idx="230">
                  <c:v>87</c:v>
                </c:pt>
                <c:pt idx="231">
                  <c:v>55</c:v>
                </c:pt>
                <c:pt idx="232">
                  <c:v>84</c:v>
                </c:pt>
                <c:pt idx="233">
                  <c:v>60</c:v>
                </c:pt>
                <c:pt idx="234">
                  <c:v>56</c:v>
                </c:pt>
                <c:pt idx="235">
                  <c:v>68</c:v>
                </c:pt>
                <c:pt idx="236">
                  <c:v>60</c:v>
                </c:pt>
                <c:pt idx="237">
                  <c:v>41</c:v>
                </c:pt>
                <c:pt idx="238">
                  <c:v>32</c:v>
                </c:pt>
                <c:pt idx="239">
                  <c:v>61</c:v>
                </c:pt>
                <c:pt idx="240">
                  <c:v>39</c:v>
                </c:pt>
                <c:pt idx="241">
                  <c:v>44</c:v>
                </c:pt>
                <c:pt idx="242">
                  <c:v>40</c:v>
                </c:pt>
                <c:pt idx="243">
                  <c:v>38</c:v>
                </c:pt>
                <c:pt idx="244">
                  <c:v>60</c:v>
                </c:pt>
                <c:pt idx="245">
                  <c:v>53</c:v>
                </c:pt>
                <c:pt idx="246">
                  <c:v>54</c:v>
                </c:pt>
                <c:pt idx="247">
                  <c:v>50</c:v>
                </c:pt>
                <c:pt idx="248">
                  <c:v>38</c:v>
                </c:pt>
                <c:pt idx="249">
                  <c:v>57</c:v>
                </c:pt>
                <c:pt idx="250">
                  <c:v>45</c:v>
                </c:pt>
                <c:pt idx="251">
                  <c:v>43</c:v>
                </c:pt>
                <c:pt idx="252">
                  <c:v>70</c:v>
                </c:pt>
                <c:pt idx="253">
                  <c:v>43</c:v>
                </c:pt>
                <c:pt idx="254">
                  <c:v>47</c:v>
                </c:pt>
                <c:pt idx="255">
                  <c:v>50</c:v>
                </c:pt>
                <c:pt idx="256">
                  <c:v>43</c:v>
                </c:pt>
                <c:pt idx="257">
                  <c:v>36</c:v>
                </c:pt>
                <c:pt idx="258">
                  <c:v>60</c:v>
                </c:pt>
                <c:pt idx="259">
                  <c:v>46</c:v>
                </c:pt>
                <c:pt idx="260">
                  <c:v>75</c:v>
                </c:pt>
                <c:pt idx="261">
                  <c:v>35</c:v>
                </c:pt>
                <c:pt idx="262">
                  <c:v>70</c:v>
                </c:pt>
                <c:pt idx="263">
                  <c:v>89</c:v>
                </c:pt>
                <c:pt idx="264">
                  <c:v>68</c:v>
                </c:pt>
                <c:pt idx="265">
                  <c:v>66</c:v>
                </c:pt>
                <c:pt idx="266">
                  <c:v>62</c:v>
                </c:pt>
                <c:pt idx="267">
                  <c:v>47</c:v>
                </c:pt>
                <c:pt idx="268">
                  <c:v>66</c:v>
                </c:pt>
                <c:pt idx="269">
                  <c:v>70</c:v>
                </c:pt>
                <c:pt idx="270">
                  <c:v>62</c:v>
                </c:pt>
                <c:pt idx="271">
                  <c:v>55</c:v>
                </c:pt>
                <c:pt idx="272">
                  <c:v>61</c:v>
                </c:pt>
                <c:pt idx="273">
                  <c:v>40</c:v>
                </c:pt>
                <c:pt idx="274">
                  <c:v>33</c:v>
                </c:pt>
                <c:pt idx="275">
                  <c:v>45</c:v>
                </c:pt>
                <c:pt idx="276">
                  <c:v>49</c:v>
                </c:pt>
                <c:pt idx="277">
                  <c:v>54</c:v>
                </c:pt>
                <c:pt idx="278">
                  <c:v>34</c:v>
                </c:pt>
                <c:pt idx="279">
                  <c:v>41</c:v>
                </c:pt>
                <c:pt idx="280">
                  <c:v>60</c:v>
                </c:pt>
                <c:pt idx="281">
                  <c:v>46</c:v>
                </c:pt>
                <c:pt idx="282">
                  <c:v>57</c:v>
                </c:pt>
                <c:pt idx="283">
                  <c:v>44</c:v>
                </c:pt>
                <c:pt idx="284">
                  <c:v>70</c:v>
                </c:pt>
                <c:pt idx="285">
                  <c:v>45</c:v>
                </c:pt>
                <c:pt idx="286">
                  <c:v>38</c:v>
                </c:pt>
                <c:pt idx="287">
                  <c:v>52</c:v>
                </c:pt>
                <c:pt idx="288">
                  <c:v>43</c:v>
                </c:pt>
                <c:pt idx="289">
                  <c:v>62</c:v>
                </c:pt>
                <c:pt idx="290">
                  <c:v>61</c:v>
                </c:pt>
                <c:pt idx="291">
                  <c:v>35</c:v>
                </c:pt>
                <c:pt idx="292">
                  <c:v>45</c:v>
                </c:pt>
                <c:pt idx="293">
                  <c:v>56</c:v>
                </c:pt>
                <c:pt idx="294">
                  <c:v>56</c:v>
                </c:pt>
                <c:pt idx="295">
                  <c:v>42</c:v>
                </c:pt>
                <c:pt idx="296">
                  <c:v>57</c:v>
                </c:pt>
                <c:pt idx="297">
                  <c:v>59</c:v>
                </c:pt>
                <c:pt idx="298">
                  <c:v>37</c:v>
                </c:pt>
                <c:pt idx="299">
                  <c:v>60</c:v>
                </c:pt>
                <c:pt idx="300">
                  <c:v>60</c:v>
                </c:pt>
                <c:pt idx="301">
                  <c:v>46</c:v>
                </c:pt>
                <c:pt idx="302">
                  <c:v>57</c:v>
                </c:pt>
                <c:pt idx="303">
                  <c:v>39</c:v>
                </c:pt>
                <c:pt idx="304">
                  <c:v>57</c:v>
                </c:pt>
                <c:pt idx="305">
                  <c:v>45</c:v>
                </c:pt>
                <c:pt idx="306">
                  <c:v>45</c:v>
                </c:pt>
                <c:pt idx="307">
                  <c:v>46</c:v>
                </c:pt>
                <c:pt idx="308">
                  <c:v>80</c:v>
                </c:pt>
                <c:pt idx="309">
                  <c:v>61</c:v>
                </c:pt>
                <c:pt idx="310">
                  <c:v>40</c:v>
                </c:pt>
                <c:pt idx="311">
                  <c:v>64</c:v>
                </c:pt>
                <c:pt idx="312">
                  <c:v>61</c:v>
                </c:pt>
                <c:pt idx="313">
                  <c:v>64</c:v>
                </c:pt>
                <c:pt idx="314">
                  <c:v>85</c:v>
                </c:pt>
                <c:pt idx="315">
                  <c:v>40</c:v>
                </c:pt>
                <c:pt idx="316">
                  <c:v>56</c:v>
                </c:pt>
                <c:pt idx="317">
                  <c:v>53</c:v>
                </c:pt>
                <c:pt idx="318">
                  <c:v>44</c:v>
                </c:pt>
                <c:pt idx="319">
                  <c:v>65</c:v>
                </c:pt>
                <c:pt idx="320">
                  <c:v>38</c:v>
                </c:pt>
                <c:pt idx="321">
                  <c:v>46</c:v>
                </c:pt>
                <c:pt idx="322">
                  <c:v>64</c:v>
                </c:pt>
                <c:pt idx="323">
                  <c:v>45</c:v>
                </c:pt>
                <c:pt idx="324">
                  <c:v>55</c:v>
                </c:pt>
                <c:pt idx="325">
                  <c:v>35</c:v>
                </c:pt>
                <c:pt idx="326">
                  <c:v>48</c:v>
                </c:pt>
                <c:pt idx="327">
                  <c:v>44</c:v>
                </c:pt>
                <c:pt idx="328">
                  <c:v>60</c:v>
                </c:pt>
                <c:pt idx="329">
                  <c:v>51</c:v>
                </c:pt>
                <c:pt idx="330">
                  <c:v>37</c:v>
                </c:pt>
                <c:pt idx="331">
                  <c:v>57</c:v>
                </c:pt>
                <c:pt idx="332">
                  <c:v>62</c:v>
                </c:pt>
                <c:pt idx="333">
                  <c:v>60</c:v>
                </c:pt>
                <c:pt idx="334">
                  <c:v>78</c:v>
                </c:pt>
                <c:pt idx="335">
                  <c:v>83</c:v>
                </c:pt>
                <c:pt idx="336">
                  <c:v>71</c:v>
                </c:pt>
                <c:pt idx="337">
                  <c:v>90</c:v>
                </c:pt>
                <c:pt idx="338">
                  <c:v>69</c:v>
                </c:pt>
                <c:pt idx="339">
                  <c:v>76</c:v>
                </c:pt>
                <c:pt idx="340">
                  <c:v>102</c:v>
                </c:pt>
                <c:pt idx="341">
                  <c:v>56</c:v>
                </c:pt>
                <c:pt idx="342">
                  <c:v>76</c:v>
                </c:pt>
                <c:pt idx="343">
                  <c:v>115</c:v>
                </c:pt>
                <c:pt idx="344">
                  <c:v>61</c:v>
                </c:pt>
                <c:pt idx="345">
                  <c:v>67</c:v>
                </c:pt>
                <c:pt idx="346">
                  <c:v>60</c:v>
                </c:pt>
                <c:pt idx="347">
                  <c:v>70</c:v>
                </c:pt>
                <c:pt idx="348">
                  <c:v>87</c:v>
                </c:pt>
                <c:pt idx="349">
                  <c:v>45</c:v>
                </c:pt>
                <c:pt idx="350">
                  <c:v>100</c:v>
                </c:pt>
                <c:pt idx="351">
                  <c:v>94</c:v>
                </c:pt>
                <c:pt idx="352">
                  <c:v>47</c:v>
                </c:pt>
                <c:pt idx="353">
                  <c:v>64</c:v>
                </c:pt>
                <c:pt idx="354">
                  <c:v>60</c:v>
                </c:pt>
                <c:pt idx="355">
                  <c:v>60</c:v>
                </c:pt>
                <c:pt idx="356">
                  <c:v>58</c:v>
                </c:pt>
                <c:pt idx="357">
                  <c:v>46</c:v>
                </c:pt>
                <c:pt idx="358">
                  <c:v>80</c:v>
                </c:pt>
                <c:pt idx="359">
                  <c:v>66</c:v>
                </c:pt>
                <c:pt idx="360">
                  <c:v>59</c:v>
                </c:pt>
                <c:pt idx="361">
                  <c:v>45</c:v>
                </c:pt>
                <c:pt idx="362">
                  <c:v>57</c:v>
                </c:pt>
                <c:pt idx="363">
                  <c:v>56</c:v>
                </c:pt>
                <c:pt idx="364">
                  <c:v>79</c:v>
                </c:pt>
                <c:pt idx="365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57-416E-B44B-A9D6DBF19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8565727"/>
        <c:axId val="928575711"/>
      </c:lineChart>
      <c:catAx>
        <c:axId val="92856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575711"/>
        <c:crosses val="autoZero"/>
        <c:auto val="1"/>
        <c:lblAlgn val="ctr"/>
        <c:lblOffset val="100"/>
        <c:noMultiLvlLbl val="0"/>
      </c:catAx>
      <c:valAx>
        <c:axId val="92857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56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109537</xdr:colOff>
      <xdr:row>32</xdr:row>
      <xdr:rowOff>119062</xdr:rowOff>
    </xdr:from>
    <xdr:to>
      <xdr:col>23</xdr:col>
      <xdr:colOff>519112</xdr:colOff>
      <xdr:row>47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06B304-1CBA-4471-B71B-7C4F0B58C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819B-3204-4691-A9C2-D0C9E41E4C4A}">
  <dimension ref="A1:AI13"/>
  <sheetViews>
    <sheetView workbookViewId="0">
      <selection activeCell="E2" sqref="E2"/>
    </sheetView>
  </sheetViews>
  <sheetFormatPr defaultRowHeight="14.4"/>
  <cols>
    <col min="2" max="2" width="9.5546875" bestFit="1" customWidth="1"/>
    <col min="3" max="3" width="11.88671875" bestFit="1" customWidth="1"/>
    <col min="4" max="4" width="12.21875" bestFit="1" customWidth="1"/>
  </cols>
  <sheetData>
    <row r="1" spans="1:35">
      <c r="A1" s="1" t="s">
        <v>2</v>
      </c>
      <c r="B1" s="1" t="s">
        <v>0</v>
      </c>
      <c r="C1" s="2" t="s">
        <v>1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</row>
    <row r="2" spans="1:35">
      <c r="A2">
        <v>1</v>
      </c>
      <c r="B2" s="3" t="s">
        <v>28</v>
      </c>
      <c r="C2" s="2">
        <v>1173</v>
      </c>
      <c r="D2">
        <f t="shared" ref="D2:D7" si="0">SUM(E2:AI2)</f>
        <v>1252</v>
      </c>
      <c r="E2">
        <v>79</v>
      </c>
      <c r="F2">
        <v>20</v>
      </c>
      <c r="G2">
        <v>30</v>
      </c>
      <c r="H2">
        <v>28</v>
      </c>
      <c r="I2">
        <v>25</v>
      </c>
      <c r="J2">
        <v>33</v>
      </c>
      <c r="K2">
        <v>40</v>
      </c>
      <c r="L2">
        <v>39</v>
      </c>
      <c r="M2">
        <v>54</v>
      </c>
      <c r="N2">
        <v>33</v>
      </c>
      <c r="O2">
        <v>38</v>
      </c>
      <c r="P2">
        <v>40</v>
      </c>
      <c r="Q2">
        <v>33</v>
      </c>
      <c r="R2">
        <v>36</v>
      </c>
      <c r="S2">
        <v>49</v>
      </c>
      <c r="T2">
        <v>33</v>
      </c>
      <c r="U2">
        <v>31</v>
      </c>
      <c r="V2">
        <v>51</v>
      </c>
      <c r="W2">
        <v>33</v>
      </c>
      <c r="X2">
        <v>38</v>
      </c>
      <c r="Y2">
        <v>33</v>
      </c>
      <c r="Z2">
        <v>39</v>
      </c>
      <c r="AA2">
        <v>50</v>
      </c>
      <c r="AB2">
        <v>42</v>
      </c>
      <c r="AC2">
        <v>60</v>
      </c>
      <c r="AD2">
        <v>35</v>
      </c>
      <c r="AE2">
        <v>39</v>
      </c>
      <c r="AF2">
        <v>44</v>
      </c>
      <c r="AG2">
        <v>56</v>
      </c>
      <c r="AH2">
        <v>33</v>
      </c>
      <c r="AI2">
        <v>58</v>
      </c>
    </row>
    <row r="3" spans="1:35">
      <c r="A3">
        <v>2</v>
      </c>
      <c r="B3" s="3" t="s">
        <v>29</v>
      </c>
      <c r="C3" s="2">
        <v>1161</v>
      </c>
      <c r="D3">
        <f t="shared" si="0"/>
        <v>1161</v>
      </c>
      <c r="E3">
        <v>40</v>
      </c>
      <c r="F3">
        <v>21</v>
      </c>
      <c r="G3">
        <v>48</v>
      </c>
      <c r="H3">
        <v>44</v>
      </c>
      <c r="I3">
        <v>50</v>
      </c>
      <c r="J3">
        <v>60</v>
      </c>
      <c r="K3">
        <v>49</v>
      </c>
      <c r="L3">
        <v>40</v>
      </c>
      <c r="M3">
        <v>30</v>
      </c>
      <c r="N3">
        <v>31</v>
      </c>
      <c r="O3">
        <v>36</v>
      </c>
      <c r="P3">
        <v>32</v>
      </c>
      <c r="Q3">
        <v>32</v>
      </c>
      <c r="R3">
        <v>47</v>
      </c>
      <c r="S3">
        <v>40</v>
      </c>
      <c r="T3">
        <v>34</v>
      </c>
      <c r="U3">
        <v>42</v>
      </c>
      <c r="V3">
        <v>60</v>
      </c>
      <c r="W3">
        <v>30</v>
      </c>
      <c r="X3">
        <v>47</v>
      </c>
      <c r="Y3">
        <v>30</v>
      </c>
      <c r="Z3">
        <v>53</v>
      </c>
      <c r="AA3">
        <v>33</v>
      </c>
      <c r="AB3">
        <v>65</v>
      </c>
      <c r="AC3">
        <v>45</v>
      </c>
      <c r="AD3">
        <v>41</v>
      </c>
      <c r="AE3">
        <v>46</v>
      </c>
      <c r="AF3">
        <v>35</v>
      </c>
    </row>
    <row r="4" spans="1:35">
      <c r="A4">
        <v>3</v>
      </c>
      <c r="B4" s="3" t="s">
        <v>30</v>
      </c>
      <c r="C4" s="2">
        <v>1439</v>
      </c>
      <c r="D4">
        <f t="shared" si="0"/>
        <v>1439</v>
      </c>
      <c r="E4">
        <v>23</v>
      </c>
      <c r="F4">
        <v>54</v>
      </c>
      <c r="G4">
        <v>34</v>
      </c>
      <c r="H4">
        <v>53</v>
      </c>
      <c r="I4">
        <v>45</v>
      </c>
      <c r="J4">
        <v>50</v>
      </c>
      <c r="K4">
        <v>31</v>
      </c>
      <c r="L4">
        <v>44</v>
      </c>
      <c r="M4">
        <v>90</v>
      </c>
      <c r="N4">
        <v>36</v>
      </c>
      <c r="O4">
        <v>40</v>
      </c>
      <c r="P4">
        <v>55</v>
      </c>
      <c r="Q4">
        <v>50</v>
      </c>
      <c r="R4">
        <v>47</v>
      </c>
      <c r="S4">
        <v>41</v>
      </c>
      <c r="T4">
        <v>36</v>
      </c>
      <c r="U4">
        <v>53</v>
      </c>
      <c r="V4">
        <v>40</v>
      </c>
      <c r="W4">
        <v>55</v>
      </c>
      <c r="X4">
        <v>39</v>
      </c>
      <c r="Y4">
        <v>54</v>
      </c>
      <c r="Z4">
        <v>60</v>
      </c>
      <c r="AA4">
        <v>60</v>
      </c>
      <c r="AB4">
        <v>51</v>
      </c>
      <c r="AC4">
        <v>40</v>
      </c>
      <c r="AD4">
        <v>42</v>
      </c>
      <c r="AE4">
        <v>48</v>
      </c>
      <c r="AF4">
        <v>36</v>
      </c>
      <c r="AG4">
        <v>44</v>
      </c>
      <c r="AH4">
        <v>50</v>
      </c>
      <c r="AI4">
        <v>38</v>
      </c>
    </row>
    <row r="5" spans="1:35">
      <c r="A5">
        <v>4</v>
      </c>
      <c r="B5" s="3" t="s">
        <v>31</v>
      </c>
      <c r="C5" s="2">
        <v>1670</v>
      </c>
      <c r="D5">
        <f t="shared" si="0"/>
        <v>1670</v>
      </c>
      <c r="E5">
        <v>50</v>
      </c>
      <c r="F5">
        <v>63</v>
      </c>
      <c r="G5">
        <v>48</v>
      </c>
      <c r="H5">
        <v>41</v>
      </c>
      <c r="I5">
        <v>59</v>
      </c>
      <c r="J5">
        <v>78</v>
      </c>
      <c r="K5">
        <v>52</v>
      </c>
      <c r="L5">
        <v>77</v>
      </c>
      <c r="M5">
        <v>50</v>
      </c>
      <c r="N5">
        <v>44</v>
      </c>
      <c r="O5">
        <v>46</v>
      </c>
      <c r="P5">
        <v>74</v>
      </c>
      <c r="Q5">
        <v>44</v>
      </c>
      <c r="R5">
        <v>46</v>
      </c>
      <c r="S5">
        <v>41</v>
      </c>
      <c r="T5">
        <v>71</v>
      </c>
      <c r="U5">
        <v>48</v>
      </c>
      <c r="V5">
        <v>59</v>
      </c>
      <c r="W5">
        <v>83</v>
      </c>
      <c r="X5">
        <v>86</v>
      </c>
      <c r="Y5">
        <v>59</v>
      </c>
      <c r="Z5">
        <v>64</v>
      </c>
      <c r="AA5">
        <v>40</v>
      </c>
      <c r="AB5">
        <v>56</v>
      </c>
      <c r="AC5">
        <v>45</v>
      </c>
      <c r="AD5">
        <v>52</v>
      </c>
      <c r="AE5">
        <v>48</v>
      </c>
      <c r="AF5">
        <v>58</v>
      </c>
      <c r="AG5">
        <v>47</v>
      </c>
      <c r="AH5">
        <v>41</v>
      </c>
    </row>
    <row r="6" spans="1:35">
      <c r="A6">
        <v>5</v>
      </c>
      <c r="B6" s="36" t="s">
        <v>39</v>
      </c>
      <c r="C6" s="2">
        <v>1615</v>
      </c>
      <c r="D6">
        <f t="shared" si="0"/>
        <v>1615</v>
      </c>
      <c r="E6">
        <v>45</v>
      </c>
      <c r="F6">
        <v>69</v>
      </c>
      <c r="G6">
        <v>59</v>
      </c>
      <c r="H6">
        <v>56</v>
      </c>
      <c r="I6">
        <v>47</v>
      </c>
      <c r="J6">
        <v>62</v>
      </c>
      <c r="K6">
        <v>52</v>
      </c>
      <c r="L6">
        <v>57</v>
      </c>
      <c r="M6">
        <v>75</v>
      </c>
      <c r="N6">
        <v>47</v>
      </c>
      <c r="O6">
        <v>46</v>
      </c>
      <c r="P6">
        <v>56</v>
      </c>
      <c r="Q6">
        <v>52</v>
      </c>
      <c r="R6">
        <v>59</v>
      </c>
      <c r="S6">
        <v>42</v>
      </c>
      <c r="T6">
        <v>48</v>
      </c>
      <c r="U6">
        <v>47</v>
      </c>
      <c r="V6">
        <v>52</v>
      </c>
      <c r="W6">
        <v>55</v>
      </c>
      <c r="X6">
        <v>43</v>
      </c>
      <c r="Y6">
        <v>40</v>
      </c>
      <c r="Z6">
        <v>40</v>
      </c>
      <c r="AA6">
        <v>48</v>
      </c>
      <c r="AB6">
        <v>42</v>
      </c>
      <c r="AC6">
        <v>54</v>
      </c>
      <c r="AD6">
        <v>49</v>
      </c>
      <c r="AE6">
        <v>59</v>
      </c>
      <c r="AF6">
        <v>60</v>
      </c>
      <c r="AG6">
        <v>54</v>
      </c>
      <c r="AH6">
        <v>52</v>
      </c>
      <c r="AI6">
        <v>48</v>
      </c>
    </row>
    <row r="7" spans="1:35">
      <c r="A7">
        <v>6</v>
      </c>
      <c r="B7" s="3" t="s">
        <v>32</v>
      </c>
      <c r="C7" s="2">
        <v>1564</v>
      </c>
      <c r="D7">
        <f t="shared" si="0"/>
        <v>1564</v>
      </c>
      <c r="E7">
        <v>65</v>
      </c>
      <c r="F7">
        <v>76</v>
      </c>
      <c r="G7">
        <v>55</v>
      </c>
      <c r="H7">
        <v>52</v>
      </c>
      <c r="I7">
        <v>83</v>
      </c>
      <c r="J7">
        <v>45</v>
      </c>
      <c r="K7">
        <v>59</v>
      </c>
      <c r="L7">
        <v>67</v>
      </c>
      <c r="M7">
        <v>54</v>
      </c>
      <c r="N7">
        <v>70</v>
      </c>
      <c r="O7">
        <v>40</v>
      </c>
      <c r="P7">
        <v>57</v>
      </c>
      <c r="Q7">
        <v>65</v>
      </c>
      <c r="R7">
        <v>44</v>
      </c>
      <c r="S7">
        <v>42</v>
      </c>
      <c r="T7">
        <v>48</v>
      </c>
      <c r="U7">
        <v>53</v>
      </c>
      <c r="V7">
        <v>50</v>
      </c>
      <c r="W7">
        <v>60</v>
      </c>
      <c r="X7">
        <v>42</v>
      </c>
      <c r="Y7">
        <v>33</v>
      </c>
      <c r="Z7">
        <v>57</v>
      </c>
      <c r="AA7">
        <v>36</v>
      </c>
      <c r="AB7">
        <v>31</v>
      </c>
      <c r="AC7">
        <v>38</v>
      </c>
      <c r="AD7">
        <v>31</v>
      </c>
      <c r="AE7">
        <v>53</v>
      </c>
      <c r="AF7">
        <v>47</v>
      </c>
      <c r="AG7">
        <v>54</v>
      </c>
      <c r="AH7">
        <v>57</v>
      </c>
    </row>
    <row r="8" spans="1:35">
      <c r="A8">
        <v>7</v>
      </c>
      <c r="B8" s="3" t="s">
        <v>33</v>
      </c>
      <c r="C8" s="2">
        <v>1544</v>
      </c>
      <c r="D8">
        <f t="shared" ref="D8:D13" si="1">SUM(E8:AI8)</f>
        <v>1544</v>
      </c>
      <c r="E8">
        <v>48</v>
      </c>
      <c r="F8">
        <v>46</v>
      </c>
      <c r="G8">
        <v>70</v>
      </c>
      <c r="H8">
        <v>65</v>
      </c>
      <c r="I8">
        <v>51</v>
      </c>
      <c r="J8">
        <v>80</v>
      </c>
      <c r="K8">
        <v>56</v>
      </c>
      <c r="L8">
        <v>50</v>
      </c>
      <c r="M8">
        <v>60</v>
      </c>
      <c r="N8">
        <v>32</v>
      </c>
      <c r="O8">
        <v>30</v>
      </c>
      <c r="P8">
        <v>60</v>
      </c>
      <c r="Q8">
        <v>32</v>
      </c>
      <c r="R8">
        <v>36</v>
      </c>
      <c r="S8">
        <v>60</v>
      </c>
      <c r="T8">
        <v>50</v>
      </c>
      <c r="U8">
        <v>58</v>
      </c>
      <c r="V8">
        <v>57</v>
      </c>
      <c r="W8">
        <v>33</v>
      </c>
      <c r="X8">
        <v>59</v>
      </c>
      <c r="Y8">
        <v>54</v>
      </c>
      <c r="Z8">
        <v>60</v>
      </c>
      <c r="AA8">
        <v>30</v>
      </c>
      <c r="AB8">
        <v>34</v>
      </c>
      <c r="AC8">
        <v>57</v>
      </c>
      <c r="AD8">
        <v>52</v>
      </c>
      <c r="AE8">
        <v>59</v>
      </c>
      <c r="AF8">
        <v>41</v>
      </c>
      <c r="AG8">
        <v>30</v>
      </c>
      <c r="AH8">
        <v>47</v>
      </c>
      <c r="AI8">
        <v>47</v>
      </c>
    </row>
    <row r="9" spans="1:35">
      <c r="A9">
        <v>8</v>
      </c>
      <c r="B9" s="3" t="s">
        <v>34</v>
      </c>
      <c r="C9" s="2">
        <v>1895</v>
      </c>
      <c r="D9">
        <f t="shared" si="1"/>
        <v>1895</v>
      </c>
      <c r="E9">
        <v>76</v>
      </c>
      <c r="F9">
        <v>45</v>
      </c>
      <c r="G9">
        <v>60</v>
      </c>
      <c r="H9">
        <v>55</v>
      </c>
      <c r="I9">
        <v>30</v>
      </c>
      <c r="J9">
        <v>43</v>
      </c>
      <c r="K9">
        <v>100</v>
      </c>
      <c r="L9">
        <v>76</v>
      </c>
      <c r="M9">
        <v>75</v>
      </c>
      <c r="N9">
        <v>68</v>
      </c>
      <c r="O9">
        <v>90</v>
      </c>
      <c r="P9">
        <v>57</v>
      </c>
      <c r="Q9">
        <v>54</v>
      </c>
      <c r="R9">
        <v>63</v>
      </c>
      <c r="S9">
        <v>68</v>
      </c>
      <c r="T9">
        <v>79</v>
      </c>
      <c r="U9">
        <v>61</v>
      </c>
      <c r="V9">
        <v>68</v>
      </c>
      <c r="W9">
        <v>87</v>
      </c>
      <c r="X9">
        <v>55</v>
      </c>
      <c r="Y9">
        <v>84</v>
      </c>
      <c r="Z9">
        <v>60</v>
      </c>
      <c r="AA9">
        <v>56</v>
      </c>
      <c r="AB9">
        <v>68</v>
      </c>
      <c r="AC9">
        <v>60</v>
      </c>
      <c r="AD9">
        <v>41</v>
      </c>
      <c r="AE9">
        <v>32</v>
      </c>
      <c r="AF9">
        <v>61</v>
      </c>
      <c r="AG9">
        <v>39</v>
      </c>
      <c r="AH9">
        <v>44</v>
      </c>
      <c r="AI9">
        <v>40</v>
      </c>
    </row>
    <row r="10" spans="1:35">
      <c r="A10">
        <v>9</v>
      </c>
      <c r="B10" s="3" t="s">
        <v>35</v>
      </c>
      <c r="C10" s="2">
        <v>1659</v>
      </c>
      <c r="D10">
        <f t="shared" si="1"/>
        <v>1659</v>
      </c>
      <c r="E10">
        <v>38</v>
      </c>
      <c r="F10">
        <v>60</v>
      </c>
      <c r="G10">
        <v>53</v>
      </c>
      <c r="H10">
        <v>54</v>
      </c>
      <c r="I10">
        <v>50</v>
      </c>
      <c r="J10">
        <v>38</v>
      </c>
      <c r="K10">
        <v>57</v>
      </c>
      <c r="L10">
        <v>45</v>
      </c>
      <c r="M10">
        <v>43</v>
      </c>
      <c r="N10">
        <v>70</v>
      </c>
      <c r="O10">
        <v>43</v>
      </c>
      <c r="P10">
        <v>47</v>
      </c>
      <c r="Q10">
        <v>50</v>
      </c>
      <c r="R10">
        <v>43</v>
      </c>
      <c r="S10">
        <v>36</v>
      </c>
      <c r="T10">
        <v>60</v>
      </c>
      <c r="U10">
        <v>46</v>
      </c>
      <c r="V10">
        <v>75</v>
      </c>
      <c r="W10">
        <v>35</v>
      </c>
      <c r="X10">
        <v>70</v>
      </c>
      <c r="Y10">
        <v>89</v>
      </c>
      <c r="Z10">
        <v>68</v>
      </c>
      <c r="AA10">
        <v>66</v>
      </c>
      <c r="AB10">
        <v>62</v>
      </c>
      <c r="AC10">
        <v>47</v>
      </c>
      <c r="AD10">
        <v>66</v>
      </c>
      <c r="AE10">
        <v>70</v>
      </c>
      <c r="AF10">
        <v>62</v>
      </c>
      <c r="AG10">
        <v>55</v>
      </c>
      <c r="AH10">
        <v>61</v>
      </c>
    </row>
    <row r="11" spans="1:35">
      <c r="A11">
        <v>10</v>
      </c>
      <c r="B11" s="3" t="s">
        <v>36</v>
      </c>
      <c r="C11" s="2">
        <v>1523</v>
      </c>
      <c r="D11">
        <f t="shared" si="1"/>
        <v>1523</v>
      </c>
      <c r="E11">
        <v>40</v>
      </c>
      <c r="F11">
        <v>33</v>
      </c>
      <c r="G11">
        <v>45</v>
      </c>
      <c r="H11">
        <v>49</v>
      </c>
      <c r="I11">
        <v>54</v>
      </c>
      <c r="J11">
        <v>34</v>
      </c>
      <c r="K11">
        <v>41</v>
      </c>
      <c r="L11">
        <v>60</v>
      </c>
      <c r="M11">
        <v>46</v>
      </c>
      <c r="N11">
        <v>57</v>
      </c>
      <c r="O11">
        <v>44</v>
      </c>
      <c r="P11">
        <v>70</v>
      </c>
      <c r="Q11">
        <v>45</v>
      </c>
      <c r="R11">
        <v>38</v>
      </c>
      <c r="S11">
        <v>52</v>
      </c>
      <c r="T11">
        <v>43</v>
      </c>
      <c r="U11">
        <v>62</v>
      </c>
      <c r="V11">
        <v>61</v>
      </c>
      <c r="W11">
        <v>35</v>
      </c>
      <c r="X11">
        <v>45</v>
      </c>
      <c r="Y11">
        <v>56</v>
      </c>
      <c r="Z11">
        <v>56</v>
      </c>
      <c r="AA11">
        <v>42</v>
      </c>
      <c r="AB11">
        <v>57</v>
      </c>
      <c r="AC11">
        <v>59</v>
      </c>
      <c r="AD11">
        <v>37</v>
      </c>
      <c r="AE11">
        <v>60</v>
      </c>
      <c r="AF11">
        <v>60</v>
      </c>
      <c r="AG11">
        <v>46</v>
      </c>
      <c r="AH11">
        <v>57</v>
      </c>
      <c r="AI11">
        <v>39</v>
      </c>
    </row>
    <row r="12" spans="1:35">
      <c r="A12">
        <v>11</v>
      </c>
      <c r="B12" s="3" t="s">
        <v>37</v>
      </c>
      <c r="C12" s="2">
        <v>1608</v>
      </c>
      <c r="D12">
        <f t="shared" si="1"/>
        <v>1608</v>
      </c>
      <c r="E12">
        <v>57</v>
      </c>
      <c r="F12">
        <v>45</v>
      </c>
      <c r="G12">
        <v>45</v>
      </c>
      <c r="H12">
        <v>46</v>
      </c>
      <c r="I12">
        <v>80</v>
      </c>
      <c r="J12">
        <v>61</v>
      </c>
      <c r="K12">
        <v>40</v>
      </c>
      <c r="L12">
        <v>64</v>
      </c>
      <c r="M12">
        <v>61</v>
      </c>
      <c r="N12">
        <v>64</v>
      </c>
      <c r="O12">
        <v>85</v>
      </c>
      <c r="P12">
        <v>40</v>
      </c>
      <c r="Q12">
        <v>56</v>
      </c>
      <c r="R12">
        <v>53</v>
      </c>
      <c r="S12">
        <v>44</v>
      </c>
      <c r="T12">
        <v>65</v>
      </c>
      <c r="U12">
        <v>38</v>
      </c>
      <c r="V12">
        <v>46</v>
      </c>
      <c r="W12">
        <v>64</v>
      </c>
      <c r="X12">
        <v>45</v>
      </c>
      <c r="Y12">
        <v>55</v>
      </c>
      <c r="Z12">
        <v>35</v>
      </c>
      <c r="AA12">
        <v>48</v>
      </c>
      <c r="AB12">
        <v>44</v>
      </c>
      <c r="AC12">
        <v>60</v>
      </c>
      <c r="AD12">
        <v>51</v>
      </c>
      <c r="AE12">
        <v>37</v>
      </c>
      <c r="AF12">
        <v>57</v>
      </c>
      <c r="AG12">
        <v>62</v>
      </c>
      <c r="AH12">
        <v>60</v>
      </c>
    </row>
    <row r="13" spans="1:35">
      <c r="A13">
        <v>12</v>
      </c>
      <c r="B13" s="3" t="s">
        <v>38</v>
      </c>
      <c r="C13" s="2">
        <v>2177</v>
      </c>
      <c r="D13">
        <f t="shared" si="1"/>
        <v>2177</v>
      </c>
      <c r="E13">
        <v>78</v>
      </c>
      <c r="F13">
        <v>83</v>
      </c>
      <c r="G13">
        <v>71</v>
      </c>
      <c r="H13">
        <v>90</v>
      </c>
      <c r="I13">
        <v>69</v>
      </c>
      <c r="J13">
        <v>76</v>
      </c>
      <c r="K13">
        <v>102</v>
      </c>
      <c r="L13">
        <v>56</v>
      </c>
      <c r="M13">
        <v>76</v>
      </c>
      <c r="N13">
        <v>115</v>
      </c>
      <c r="O13">
        <v>61</v>
      </c>
      <c r="P13">
        <v>67</v>
      </c>
      <c r="Q13">
        <v>60</v>
      </c>
      <c r="R13">
        <v>70</v>
      </c>
      <c r="S13">
        <v>87</v>
      </c>
      <c r="T13">
        <v>45</v>
      </c>
      <c r="U13">
        <v>100</v>
      </c>
      <c r="V13">
        <v>94</v>
      </c>
      <c r="W13">
        <v>47</v>
      </c>
      <c r="X13">
        <v>64</v>
      </c>
      <c r="Y13">
        <v>60</v>
      </c>
      <c r="Z13">
        <v>60</v>
      </c>
      <c r="AA13">
        <v>58</v>
      </c>
      <c r="AB13">
        <v>46</v>
      </c>
      <c r="AC13">
        <v>80</v>
      </c>
      <c r="AD13">
        <v>66</v>
      </c>
      <c r="AE13">
        <v>59</v>
      </c>
      <c r="AF13">
        <v>45</v>
      </c>
      <c r="AG13">
        <v>57</v>
      </c>
      <c r="AH13">
        <v>56</v>
      </c>
      <c r="AI1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3A10-F47F-4409-AD8F-EB8243A003A4}">
  <dimension ref="A1:Z368"/>
  <sheetViews>
    <sheetView tabSelected="1" zoomScale="70" zoomScaleNormal="70" workbookViewId="0">
      <selection activeCell="AB2" sqref="AB2"/>
    </sheetView>
  </sheetViews>
  <sheetFormatPr defaultRowHeight="14.4"/>
  <cols>
    <col min="1" max="1" width="10.6640625" bestFit="1" customWidth="1"/>
    <col min="2" max="13" width="9.88671875" customWidth="1"/>
    <col min="14" max="14" width="9" bestFit="1" customWidth="1"/>
    <col min="15" max="15" width="10.21875" bestFit="1" customWidth="1"/>
    <col min="16" max="17" width="10.5546875" bestFit="1" customWidth="1"/>
    <col min="19" max="19" width="16.88671875" bestFit="1" customWidth="1"/>
    <col min="23" max="23" width="10.21875" bestFit="1" customWidth="1"/>
    <col min="24" max="24" width="13.33203125" bestFit="1" customWidth="1"/>
    <col min="25" max="25" width="12.109375" bestFit="1" customWidth="1"/>
    <col min="26" max="26" width="13.33203125" bestFit="1" customWidth="1"/>
  </cols>
  <sheetData>
    <row r="1" spans="1:26" ht="43.8" thickBot="1">
      <c r="A1" s="15" t="s">
        <v>5</v>
      </c>
      <c r="B1" s="16" t="s">
        <v>4</v>
      </c>
      <c r="C1" s="16" t="s">
        <v>25</v>
      </c>
      <c r="D1" s="16" t="s">
        <v>6</v>
      </c>
      <c r="E1" s="16" t="s">
        <v>7</v>
      </c>
      <c r="F1" s="16" t="s">
        <v>8</v>
      </c>
      <c r="G1" s="16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7" t="s">
        <v>15</v>
      </c>
      <c r="N1" s="18" t="s">
        <v>16</v>
      </c>
      <c r="O1" s="19" t="s">
        <v>17</v>
      </c>
      <c r="P1" s="19" t="s">
        <v>18</v>
      </c>
      <c r="Q1" s="20" t="s">
        <v>19</v>
      </c>
      <c r="V1" s="18" t="s">
        <v>26</v>
      </c>
      <c r="W1" s="18" t="s">
        <v>16</v>
      </c>
      <c r="X1" s="19" t="s">
        <v>17</v>
      </c>
      <c r="Y1" s="19" t="s">
        <v>18</v>
      </c>
      <c r="Z1" s="20" t="s">
        <v>19</v>
      </c>
    </row>
    <row r="2" spans="1:26">
      <c r="A2" s="6">
        <v>33970</v>
      </c>
      <c r="B2" s="7">
        <v>1</v>
      </c>
      <c r="C2">
        <v>0</v>
      </c>
      <c r="D2" s="7">
        <v>0</v>
      </c>
      <c r="E2" s="11">
        <v>0</v>
      </c>
      <c r="F2" s="7">
        <f>+D2+E2</f>
        <v>0</v>
      </c>
      <c r="G2" s="7">
        <f>+MIN(F2,C2)</f>
        <v>0</v>
      </c>
      <c r="H2" s="7">
        <f>+F2-G2</f>
        <v>0</v>
      </c>
      <c r="I2" s="7">
        <f>+C2-G2</f>
        <v>0</v>
      </c>
      <c r="J2" s="7">
        <f>+H2</f>
        <v>0</v>
      </c>
      <c r="K2" s="7">
        <f>+IF(J2&lt;=$T$3,1,0)</f>
        <v>1</v>
      </c>
      <c r="L2" s="7">
        <f ca="1">RANDBETWEEN(1,3)</f>
        <v>3</v>
      </c>
      <c r="M2" s="8">
        <f ca="1">IF(K2=1,L2+B2+1,0)</f>
        <v>5</v>
      </c>
      <c r="N2" s="24">
        <f>+H2*$T$5</f>
        <v>0</v>
      </c>
      <c r="O2" s="25">
        <f>+I2*$T$7</f>
        <v>0</v>
      </c>
      <c r="P2" s="25">
        <f>+K2*$T$9</f>
        <v>50</v>
      </c>
      <c r="Q2" s="26">
        <f>SUM(N2:P2)</f>
        <v>50</v>
      </c>
      <c r="S2" s="5" t="s">
        <v>20</v>
      </c>
      <c r="T2" s="21">
        <v>200</v>
      </c>
      <c r="V2" s="12">
        <v>1</v>
      </c>
      <c r="W2" s="24">
        <f ca="1">+N368</f>
        <v>385.58000000000027</v>
      </c>
      <c r="X2" s="25">
        <f ca="1">+O368</f>
        <v>49192</v>
      </c>
      <c r="Y2" s="25">
        <f ca="1">+P368</f>
        <v>3300</v>
      </c>
      <c r="Z2" s="26">
        <f ca="1">+Q368</f>
        <v>52877.57999999998</v>
      </c>
    </row>
    <row r="3" spans="1:26" ht="15" thickBot="1">
      <c r="A3" s="6">
        <v>33971</v>
      </c>
      <c r="B3" s="7">
        <v>2</v>
      </c>
      <c r="C3">
        <v>20</v>
      </c>
      <c r="D3" s="7">
        <f>H2</f>
        <v>0</v>
      </c>
      <c r="E3" s="7">
        <f ca="1">COUNTIF(M$2:M2,B3)*$T$2</f>
        <v>0</v>
      </c>
      <c r="F3" s="7">
        <f t="shared" ref="F3" ca="1" si="0">+D3+E3</f>
        <v>0</v>
      </c>
      <c r="G3" s="7">
        <f t="shared" ref="G3" ca="1" si="1">+MIN(F3,C3)</f>
        <v>0</v>
      </c>
      <c r="H3" s="7">
        <f t="shared" ref="H3" ca="1" si="2">+F3-G3</f>
        <v>0</v>
      </c>
      <c r="I3" s="7">
        <f t="shared" ref="I3" ca="1" si="3">+C3-G3</f>
        <v>20</v>
      </c>
      <c r="J3" s="7">
        <f ca="1">+J2-G3+K2*$T$2</f>
        <v>200</v>
      </c>
      <c r="K3" s="7">
        <f t="shared" ref="K3" ca="1" si="4">+IF(J3&lt;=$T$3,1,0)</f>
        <v>0</v>
      </c>
      <c r="L3" s="7">
        <f t="shared" ref="L3:L66" ca="1" si="5">RANDBETWEEN(1,3)</f>
        <v>1</v>
      </c>
      <c r="M3" s="8">
        <f t="shared" ref="M3" ca="1" si="6">IF(K3=1,L3+B3+1,0)</f>
        <v>0</v>
      </c>
      <c r="N3" s="24">
        <f t="shared" ref="N3:N66" ca="1" si="7">+H3*$T$5</f>
        <v>0</v>
      </c>
      <c r="O3" s="25">
        <f t="shared" ref="O3:O66" ca="1" si="8">+I3*$T$7</f>
        <v>160</v>
      </c>
      <c r="P3" s="25">
        <f t="shared" ref="P3:P66" ca="1" si="9">+K3*$T$9</f>
        <v>0</v>
      </c>
      <c r="Q3" s="26">
        <f t="shared" ref="Q3:Q66" ca="1" si="10">SUM(N3:P3)</f>
        <v>160</v>
      </c>
      <c r="S3" s="13" t="s">
        <v>21</v>
      </c>
      <c r="T3" s="22">
        <v>50</v>
      </c>
      <c r="V3" s="12">
        <v>2</v>
      </c>
      <c r="W3" s="24">
        <f t="dataTable" ref="W3:Z31" dt2D="0" dtr="0" r1="S1" ca="1"/>
        <v>402.62000000000023</v>
      </c>
      <c r="X3" s="25">
        <v>43424</v>
      </c>
      <c r="Y3" s="25">
        <v>3450</v>
      </c>
      <c r="Z3" s="26">
        <v>47276.62</v>
      </c>
    </row>
    <row r="4" spans="1:26" ht="15" thickBot="1">
      <c r="A4" s="6">
        <v>33972</v>
      </c>
      <c r="B4" s="7">
        <v>3</v>
      </c>
      <c r="C4">
        <v>30</v>
      </c>
      <c r="D4" s="7">
        <f t="shared" ref="D4:D67" ca="1" si="11">H3</f>
        <v>0</v>
      </c>
      <c r="E4" s="7">
        <f ca="1">COUNTIF(M$2:M3,B4)*$T$2</f>
        <v>0</v>
      </c>
      <c r="F4" s="7">
        <f t="shared" ref="F4:F67" ca="1" si="12">+D4+E4</f>
        <v>0</v>
      </c>
      <c r="G4" s="7">
        <f t="shared" ref="G4:G67" ca="1" si="13">+MIN(F4,C4)</f>
        <v>0</v>
      </c>
      <c r="H4" s="7">
        <f t="shared" ref="H4:H67" ca="1" si="14">+F4-G4</f>
        <v>0</v>
      </c>
      <c r="I4" s="7">
        <f t="shared" ref="I4:I67" ca="1" si="15">+C4-G4</f>
        <v>30</v>
      </c>
      <c r="J4" s="7">
        <f t="shared" ref="J4:J67" ca="1" si="16">+J3-G4+K3*$T$2</f>
        <v>200</v>
      </c>
      <c r="K4" s="7">
        <f t="shared" ref="K4:K67" ca="1" si="17">+IF(J4&lt;=$T$3,1,0)</f>
        <v>0</v>
      </c>
      <c r="L4" s="7">
        <f t="shared" ca="1" si="5"/>
        <v>1</v>
      </c>
      <c r="M4" s="8">
        <f t="shared" ref="M4:M67" ca="1" si="18">IF(K4=1,L4+B4+1,0)</f>
        <v>0</v>
      </c>
      <c r="N4" s="24">
        <f t="shared" ca="1" si="7"/>
        <v>0</v>
      </c>
      <c r="O4" s="25">
        <f t="shared" ca="1" si="8"/>
        <v>240</v>
      </c>
      <c r="P4" s="25">
        <f t="shared" ca="1" si="9"/>
        <v>0</v>
      </c>
      <c r="Q4" s="26">
        <f t="shared" ca="1" si="10"/>
        <v>240</v>
      </c>
      <c r="V4" s="12">
        <v>3</v>
      </c>
      <c r="W4" s="24">
        <v>398.44000000000011</v>
      </c>
      <c r="X4" s="25">
        <v>45024</v>
      </c>
      <c r="Y4" s="25">
        <v>3400</v>
      </c>
      <c r="Z4" s="26">
        <v>48822.44000000001</v>
      </c>
    </row>
    <row r="5" spans="1:26" ht="15" thickBot="1">
      <c r="A5" s="6">
        <v>33973</v>
      </c>
      <c r="B5" s="7">
        <v>4</v>
      </c>
      <c r="C5">
        <v>28</v>
      </c>
      <c r="D5" s="7">
        <f t="shared" ca="1" si="11"/>
        <v>0</v>
      </c>
      <c r="E5" s="7">
        <f ca="1">COUNTIF(M$2:M4,B5)*$T$2</f>
        <v>0</v>
      </c>
      <c r="F5" s="7">
        <f t="shared" ca="1" si="12"/>
        <v>0</v>
      </c>
      <c r="G5" s="7">
        <f t="shared" ca="1" si="13"/>
        <v>0</v>
      </c>
      <c r="H5" s="7">
        <f t="shared" ca="1" si="14"/>
        <v>0</v>
      </c>
      <c r="I5" s="7">
        <f t="shared" ca="1" si="15"/>
        <v>28</v>
      </c>
      <c r="J5" s="7">
        <f t="shared" ca="1" si="16"/>
        <v>200</v>
      </c>
      <c r="K5" s="7">
        <f t="shared" ca="1" si="17"/>
        <v>0</v>
      </c>
      <c r="L5" s="7">
        <f t="shared" ca="1" si="5"/>
        <v>1</v>
      </c>
      <c r="M5" s="8">
        <f t="shared" ca="1" si="18"/>
        <v>0</v>
      </c>
      <c r="N5" s="24">
        <f t="shared" ca="1" si="7"/>
        <v>0</v>
      </c>
      <c r="O5" s="25">
        <f t="shared" ca="1" si="8"/>
        <v>224</v>
      </c>
      <c r="P5" s="25">
        <f t="shared" ca="1" si="9"/>
        <v>0</v>
      </c>
      <c r="Q5" s="26">
        <f t="shared" ca="1" si="10"/>
        <v>224</v>
      </c>
      <c r="S5" s="14" t="s">
        <v>23</v>
      </c>
      <c r="T5" s="23">
        <v>0.02</v>
      </c>
      <c r="V5" s="12">
        <v>4</v>
      </c>
      <c r="W5" s="24">
        <v>391.04000000000008</v>
      </c>
      <c r="X5" s="25">
        <v>48224</v>
      </c>
      <c r="Y5" s="25">
        <v>3300</v>
      </c>
      <c r="Z5" s="26">
        <v>51915.040000000015</v>
      </c>
    </row>
    <row r="6" spans="1:26" ht="15" thickBot="1">
      <c r="A6" s="6">
        <v>33974</v>
      </c>
      <c r="B6" s="7">
        <v>5</v>
      </c>
      <c r="C6">
        <v>25</v>
      </c>
      <c r="D6" s="7">
        <f t="shared" ca="1" si="11"/>
        <v>0</v>
      </c>
      <c r="E6" s="7">
        <f ca="1">COUNTIF(M$2:M5,B6)*$T$2</f>
        <v>200</v>
      </c>
      <c r="F6" s="7">
        <f t="shared" ca="1" si="12"/>
        <v>200</v>
      </c>
      <c r="G6" s="7">
        <f t="shared" ca="1" si="13"/>
        <v>25</v>
      </c>
      <c r="H6" s="7">
        <f t="shared" ca="1" si="14"/>
        <v>175</v>
      </c>
      <c r="I6" s="7">
        <f t="shared" ca="1" si="15"/>
        <v>0</v>
      </c>
      <c r="J6" s="7">
        <f t="shared" ca="1" si="16"/>
        <v>175</v>
      </c>
      <c r="K6" s="7">
        <f t="shared" ca="1" si="17"/>
        <v>0</v>
      </c>
      <c r="L6" s="7">
        <f t="shared" ca="1" si="5"/>
        <v>2</v>
      </c>
      <c r="M6" s="8">
        <f t="shared" ca="1" si="18"/>
        <v>0</v>
      </c>
      <c r="N6" s="24">
        <f t="shared" ca="1" si="7"/>
        <v>3.5</v>
      </c>
      <c r="O6" s="25">
        <f t="shared" ca="1" si="8"/>
        <v>0</v>
      </c>
      <c r="P6" s="25">
        <f t="shared" ca="1" si="9"/>
        <v>0</v>
      </c>
      <c r="Q6" s="26">
        <f t="shared" ca="1" si="10"/>
        <v>3.5</v>
      </c>
      <c r="V6" s="12">
        <v>5</v>
      </c>
      <c r="W6" s="24">
        <v>399.24</v>
      </c>
      <c r="X6" s="25">
        <v>48224</v>
      </c>
      <c r="Y6" s="25">
        <v>3300</v>
      </c>
      <c r="Z6" s="26">
        <v>51923.239999999969</v>
      </c>
    </row>
    <row r="7" spans="1:26" ht="15" thickBot="1">
      <c r="A7" s="6">
        <v>33975</v>
      </c>
      <c r="B7" s="7">
        <v>6</v>
      </c>
      <c r="C7">
        <v>33</v>
      </c>
      <c r="D7" s="7">
        <f t="shared" ca="1" si="11"/>
        <v>175</v>
      </c>
      <c r="E7" s="7">
        <f ca="1">COUNTIF(M$2:M6,B7)*$T$2</f>
        <v>0</v>
      </c>
      <c r="F7" s="7">
        <f t="shared" ca="1" si="12"/>
        <v>175</v>
      </c>
      <c r="G7" s="7">
        <f t="shared" ca="1" si="13"/>
        <v>33</v>
      </c>
      <c r="H7" s="7">
        <f t="shared" ca="1" si="14"/>
        <v>142</v>
      </c>
      <c r="I7" s="7">
        <f t="shared" ca="1" si="15"/>
        <v>0</v>
      </c>
      <c r="J7" s="7">
        <f t="shared" ca="1" si="16"/>
        <v>142</v>
      </c>
      <c r="K7" s="7">
        <f t="shared" ca="1" si="17"/>
        <v>0</v>
      </c>
      <c r="L7" s="7">
        <f t="shared" ca="1" si="5"/>
        <v>1</v>
      </c>
      <c r="M7" s="8">
        <f t="shared" ca="1" si="18"/>
        <v>0</v>
      </c>
      <c r="N7" s="24">
        <f t="shared" ca="1" si="7"/>
        <v>2.84</v>
      </c>
      <c r="O7" s="25">
        <f t="shared" ca="1" si="8"/>
        <v>0</v>
      </c>
      <c r="P7" s="25">
        <f t="shared" ca="1" si="9"/>
        <v>0</v>
      </c>
      <c r="Q7" s="26">
        <f t="shared" ca="1" si="10"/>
        <v>2.84</v>
      </c>
      <c r="S7" s="14" t="s">
        <v>22</v>
      </c>
      <c r="T7" s="23">
        <v>8</v>
      </c>
      <c r="V7" s="12">
        <v>6</v>
      </c>
      <c r="W7" s="24">
        <v>401.74000000000007</v>
      </c>
      <c r="X7" s="25">
        <v>45656</v>
      </c>
      <c r="Y7" s="25">
        <v>3400</v>
      </c>
      <c r="Z7" s="26">
        <v>49457.740000000005</v>
      </c>
    </row>
    <row r="8" spans="1:26" ht="15" thickBot="1">
      <c r="A8" s="6">
        <v>33976</v>
      </c>
      <c r="B8" s="7">
        <v>7</v>
      </c>
      <c r="C8">
        <v>40</v>
      </c>
      <c r="D8" s="7">
        <f t="shared" ca="1" si="11"/>
        <v>142</v>
      </c>
      <c r="E8" s="7">
        <f ca="1">COUNTIF(M$2:M7,B8)*$T$2</f>
        <v>0</v>
      </c>
      <c r="F8" s="7">
        <f t="shared" ca="1" si="12"/>
        <v>142</v>
      </c>
      <c r="G8" s="7">
        <f t="shared" ca="1" si="13"/>
        <v>40</v>
      </c>
      <c r="H8" s="7">
        <f t="shared" ca="1" si="14"/>
        <v>102</v>
      </c>
      <c r="I8" s="7">
        <f t="shared" ca="1" si="15"/>
        <v>0</v>
      </c>
      <c r="J8" s="7">
        <f t="shared" ca="1" si="16"/>
        <v>102</v>
      </c>
      <c r="K8" s="7">
        <f t="shared" ca="1" si="17"/>
        <v>0</v>
      </c>
      <c r="L8" s="7">
        <f t="shared" ca="1" si="5"/>
        <v>3</v>
      </c>
      <c r="M8" s="8">
        <f t="shared" ca="1" si="18"/>
        <v>0</v>
      </c>
      <c r="N8" s="24">
        <f t="shared" ca="1" si="7"/>
        <v>2.04</v>
      </c>
      <c r="O8" s="25">
        <f t="shared" ca="1" si="8"/>
        <v>0</v>
      </c>
      <c r="P8" s="25">
        <f t="shared" ca="1" si="9"/>
        <v>0</v>
      </c>
      <c r="Q8" s="26">
        <f t="shared" ca="1" si="10"/>
        <v>2.04</v>
      </c>
      <c r="V8" s="12">
        <v>7</v>
      </c>
      <c r="W8" s="24">
        <v>413.63999999999993</v>
      </c>
      <c r="X8" s="25">
        <v>42456</v>
      </c>
      <c r="Y8" s="25">
        <v>3500</v>
      </c>
      <c r="Z8" s="26">
        <v>46369.640000000014</v>
      </c>
    </row>
    <row r="9" spans="1:26" ht="15" thickBot="1">
      <c r="A9" s="6">
        <v>33977</v>
      </c>
      <c r="B9" s="7">
        <v>8</v>
      </c>
      <c r="C9">
        <v>39</v>
      </c>
      <c r="D9" s="7">
        <f t="shared" ca="1" si="11"/>
        <v>102</v>
      </c>
      <c r="E9" s="7">
        <f ca="1">COUNTIF(M$2:M8,B9)*$T$2</f>
        <v>0</v>
      </c>
      <c r="F9" s="7">
        <f t="shared" ca="1" si="12"/>
        <v>102</v>
      </c>
      <c r="G9" s="7">
        <f t="shared" ca="1" si="13"/>
        <v>39</v>
      </c>
      <c r="H9" s="7">
        <f t="shared" ca="1" si="14"/>
        <v>63</v>
      </c>
      <c r="I9" s="7">
        <f t="shared" ca="1" si="15"/>
        <v>0</v>
      </c>
      <c r="J9" s="7">
        <f t="shared" ca="1" si="16"/>
        <v>63</v>
      </c>
      <c r="K9" s="7">
        <f t="shared" ca="1" si="17"/>
        <v>0</v>
      </c>
      <c r="L9" s="7">
        <f t="shared" ca="1" si="5"/>
        <v>2</v>
      </c>
      <c r="M9" s="8">
        <f t="shared" ca="1" si="18"/>
        <v>0</v>
      </c>
      <c r="N9" s="24">
        <f t="shared" ca="1" si="7"/>
        <v>1.26</v>
      </c>
      <c r="O9" s="25">
        <f t="shared" ca="1" si="8"/>
        <v>0</v>
      </c>
      <c r="P9" s="25">
        <f t="shared" ca="1" si="9"/>
        <v>0</v>
      </c>
      <c r="Q9" s="26">
        <f t="shared" ca="1" si="10"/>
        <v>1.26</v>
      </c>
      <c r="S9" s="14" t="s">
        <v>24</v>
      </c>
      <c r="T9" s="23">
        <v>50</v>
      </c>
      <c r="V9" s="12">
        <v>8</v>
      </c>
      <c r="W9" s="24">
        <v>408.8</v>
      </c>
      <c r="X9" s="25">
        <v>39592</v>
      </c>
      <c r="Y9" s="25">
        <v>3600</v>
      </c>
      <c r="Z9" s="26">
        <v>43600.800000000003</v>
      </c>
    </row>
    <row r="10" spans="1:26">
      <c r="A10" s="6">
        <v>33978</v>
      </c>
      <c r="B10" s="7">
        <v>9</v>
      </c>
      <c r="C10">
        <v>54</v>
      </c>
      <c r="D10" s="7">
        <f t="shared" ca="1" si="11"/>
        <v>63</v>
      </c>
      <c r="E10" s="7">
        <f ca="1">COUNTIF(M$2:M9,B10)*$T$2</f>
        <v>0</v>
      </c>
      <c r="F10" s="7">
        <f t="shared" ca="1" si="12"/>
        <v>63</v>
      </c>
      <c r="G10" s="7">
        <f t="shared" ca="1" si="13"/>
        <v>54</v>
      </c>
      <c r="H10" s="7">
        <f t="shared" ca="1" si="14"/>
        <v>9</v>
      </c>
      <c r="I10" s="7">
        <f t="shared" ca="1" si="15"/>
        <v>0</v>
      </c>
      <c r="J10" s="7">
        <f t="shared" ca="1" si="16"/>
        <v>9</v>
      </c>
      <c r="K10" s="7">
        <f t="shared" ca="1" si="17"/>
        <v>1</v>
      </c>
      <c r="L10" s="7">
        <f t="shared" ca="1" si="5"/>
        <v>3</v>
      </c>
      <c r="M10" s="8">
        <f t="shared" ca="1" si="18"/>
        <v>13</v>
      </c>
      <c r="N10" s="24">
        <f t="shared" ca="1" si="7"/>
        <v>0.18</v>
      </c>
      <c r="O10" s="25">
        <f t="shared" ca="1" si="8"/>
        <v>0</v>
      </c>
      <c r="P10" s="25">
        <f t="shared" ca="1" si="9"/>
        <v>50</v>
      </c>
      <c r="Q10" s="26">
        <f t="shared" ca="1" si="10"/>
        <v>50.18</v>
      </c>
      <c r="V10" s="12">
        <v>9</v>
      </c>
      <c r="W10" s="24">
        <v>396.96000000000004</v>
      </c>
      <c r="X10" s="25">
        <v>45656</v>
      </c>
      <c r="Y10" s="25">
        <v>3400</v>
      </c>
      <c r="Z10" s="26">
        <v>49452.960000000014</v>
      </c>
    </row>
    <row r="11" spans="1:26">
      <c r="A11" s="6">
        <v>33979</v>
      </c>
      <c r="B11" s="7">
        <v>10</v>
      </c>
      <c r="C11">
        <v>33</v>
      </c>
      <c r="D11" s="7">
        <f t="shared" ca="1" si="11"/>
        <v>9</v>
      </c>
      <c r="E11" s="7">
        <f ca="1">COUNTIF(M$2:M10,B11)*$T$2</f>
        <v>0</v>
      </c>
      <c r="F11" s="7">
        <f t="shared" ca="1" si="12"/>
        <v>9</v>
      </c>
      <c r="G11" s="7">
        <f t="shared" ca="1" si="13"/>
        <v>9</v>
      </c>
      <c r="H11" s="7">
        <f t="shared" ca="1" si="14"/>
        <v>0</v>
      </c>
      <c r="I11" s="7">
        <f t="shared" ca="1" si="15"/>
        <v>24</v>
      </c>
      <c r="J11" s="7">
        <f t="shared" ca="1" si="16"/>
        <v>200</v>
      </c>
      <c r="K11" s="7">
        <f t="shared" ca="1" si="17"/>
        <v>0</v>
      </c>
      <c r="L11" s="7">
        <f t="shared" ca="1" si="5"/>
        <v>1</v>
      </c>
      <c r="M11" s="8">
        <f t="shared" ca="1" si="18"/>
        <v>0</v>
      </c>
      <c r="N11" s="24">
        <f t="shared" ca="1" si="7"/>
        <v>0</v>
      </c>
      <c r="O11" s="25">
        <f t="shared" ca="1" si="8"/>
        <v>192</v>
      </c>
      <c r="P11" s="25">
        <f t="shared" ca="1" si="9"/>
        <v>0</v>
      </c>
      <c r="Q11" s="26">
        <f t="shared" ca="1" si="10"/>
        <v>192</v>
      </c>
      <c r="V11" s="12">
        <v>10</v>
      </c>
      <c r="W11" s="24">
        <v>392.02000000000004</v>
      </c>
      <c r="X11" s="25">
        <v>45656</v>
      </c>
      <c r="Y11" s="25">
        <v>3400</v>
      </c>
      <c r="Z11" s="26">
        <v>49448.02</v>
      </c>
    </row>
    <row r="12" spans="1:26">
      <c r="A12" s="6">
        <v>33980</v>
      </c>
      <c r="B12" s="7">
        <v>11</v>
      </c>
      <c r="C12">
        <v>38</v>
      </c>
      <c r="D12" s="7">
        <f t="shared" ca="1" si="11"/>
        <v>0</v>
      </c>
      <c r="E12" s="7">
        <f ca="1">COUNTIF(M$2:M11,B12)*$T$2</f>
        <v>0</v>
      </c>
      <c r="F12" s="7">
        <f t="shared" ca="1" si="12"/>
        <v>0</v>
      </c>
      <c r="G12" s="7">
        <f t="shared" ca="1" si="13"/>
        <v>0</v>
      </c>
      <c r="H12" s="7">
        <f t="shared" ca="1" si="14"/>
        <v>0</v>
      </c>
      <c r="I12" s="7">
        <f t="shared" ca="1" si="15"/>
        <v>38</v>
      </c>
      <c r="J12" s="7">
        <f t="shared" ca="1" si="16"/>
        <v>200</v>
      </c>
      <c r="K12" s="7">
        <f t="shared" ca="1" si="17"/>
        <v>0</v>
      </c>
      <c r="L12" s="7">
        <f t="shared" ca="1" si="5"/>
        <v>1</v>
      </c>
      <c r="M12" s="8">
        <f t="shared" ca="1" si="18"/>
        <v>0</v>
      </c>
      <c r="N12" s="24">
        <f t="shared" ca="1" si="7"/>
        <v>0</v>
      </c>
      <c r="O12" s="25">
        <f t="shared" ca="1" si="8"/>
        <v>304</v>
      </c>
      <c r="P12" s="25">
        <f t="shared" ca="1" si="9"/>
        <v>0</v>
      </c>
      <c r="Q12" s="26">
        <f t="shared" ca="1" si="10"/>
        <v>304</v>
      </c>
      <c r="V12" s="12">
        <v>11</v>
      </c>
      <c r="W12" s="24">
        <v>415.02</v>
      </c>
      <c r="X12" s="25">
        <v>42456</v>
      </c>
      <c r="Y12" s="25">
        <v>3500</v>
      </c>
      <c r="Z12" s="26">
        <v>46371.01999999999</v>
      </c>
    </row>
    <row r="13" spans="1:26">
      <c r="A13" s="6">
        <v>33981</v>
      </c>
      <c r="B13" s="7">
        <v>12</v>
      </c>
      <c r="C13">
        <v>40</v>
      </c>
      <c r="D13" s="7">
        <f t="shared" ca="1" si="11"/>
        <v>0</v>
      </c>
      <c r="E13" s="7">
        <f ca="1">COUNTIF(M$2:M12,B13)*$T$2</f>
        <v>0</v>
      </c>
      <c r="F13" s="7">
        <f t="shared" ca="1" si="12"/>
        <v>0</v>
      </c>
      <c r="G13" s="7">
        <f t="shared" ca="1" si="13"/>
        <v>0</v>
      </c>
      <c r="H13" s="7">
        <f t="shared" ca="1" si="14"/>
        <v>0</v>
      </c>
      <c r="I13" s="7">
        <f t="shared" ca="1" si="15"/>
        <v>40</v>
      </c>
      <c r="J13" s="7">
        <f t="shared" ca="1" si="16"/>
        <v>200</v>
      </c>
      <c r="K13" s="7">
        <f t="shared" ca="1" si="17"/>
        <v>0</v>
      </c>
      <c r="L13" s="7">
        <f t="shared" ca="1" si="5"/>
        <v>3</v>
      </c>
      <c r="M13" s="8">
        <f t="shared" ca="1" si="18"/>
        <v>0</v>
      </c>
      <c r="N13" s="24">
        <f t="shared" ca="1" si="7"/>
        <v>0</v>
      </c>
      <c r="O13" s="25">
        <f t="shared" ca="1" si="8"/>
        <v>320</v>
      </c>
      <c r="P13" s="25">
        <f t="shared" ca="1" si="9"/>
        <v>0</v>
      </c>
      <c r="Q13" s="26">
        <f t="shared" ca="1" si="10"/>
        <v>320</v>
      </c>
      <c r="V13" s="12">
        <v>12</v>
      </c>
      <c r="W13" s="24">
        <v>403.3599999999999</v>
      </c>
      <c r="X13" s="25">
        <v>44056</v>
      </c>
      <c r="Y13" s="25">
        <v>3450</v>
      </c>
      <c r="Z13" s="26">
        <v>47909.359999999993</v>
      </c>
    </row>
    <row r="14" spans="1:26">
      <c r="A14" s="6">
        <v>33982</v>
      </c>
      <c r="B14" s="7">
        <v>13</v>
      </c>
      <c r="C14">
        <v>33</v>
      </c>
      <c r="D14" s="7">
        <f t="shared" ca="1" si="11"/>
        <v>0</v>
      </c>
      <c r="E14" s="7">
        <f ca="1">COUNTIF(M$2:M13,B14)*$T$2</f>
        <v>200</v>
      </c>
      <c r="F14" s="7">
        <f t="shared" ca="1" si="12"/>
        <v>200</v>
      </c>
      <c r="G14" s="7">
        <f t="shared" ca="1" si="13"/>
        <v>33</v>
      </c>
      <c r="H14" s="7">
        <f t="shared" ca="1" si="14"/>
        <v>167</v>
      </c>
      <c r="I14" s="7">
        <f t="shared" ca="1" si="15"/>
        <v>0</v>
      </c>
      <c r="J14" s="7">
        <f t="shared" ca="1" si="16"/>
        <v>167</v>
      </c>
      <c r="K14" s="7">
        <f t="shared" ca="1" si="17"/>
        <v>0</v>
      </c>
      <c r="L14" s="7">
        <f t="shared" ca="1" si="5"/>
        <v>3</v>
      </c>
      <c r="M14" s="8">
        <f t="shared" ca="1" si="18"/>
        <v>0</v>
      </c>
      <c r="N14" s="24">
        <f t="shared" ca="1" si="7"/>
        <v>3.34</v>
      </c>
      <c r="O14" s="25">
        <f t="shared" ca="1" si="8"/>
        <v>0</v>
      </c>
      <c r="P14" s="25">
        <f t="shared" ca="1" si="9"/>
        <v>0</v>
      </c>
      <c r="Q14" s="26">
        <f t="shared" ca="1" si="10"/>
        <v>3.34</v>
      </c>
      <c r="V14" s="12">
        <v>13</v>
      </c>
      <c r="W14" s="24">
        <v>396.50000000000045</v>
      </c>
      <c r="X14" s="25">
        <v>45024</v>
      </c>
      <c r="Y14" s="25">
        <v>3400</v>
      </c>
      <c r="Z14" s="26">
        <v>48820.500000000015</v>
      </c>
    </row>
    <row r="15" spans="1:26">
      <c r="A15" s="6">
        <v>33983</v>
      </c>
      <c r="B15" s="7">
        <v>14</v>
      </c>
      <c r="C15">
        <v>36</v>
      </c>
      <c r="D15" s="7">
        <f t="shared" ca="1" si="11"/>
        <v>167</v>
      </c>
      <c r="E15" s="7">
        <f ca="1">COUNTIF(M$2:M14,B15)*$T$2</f>
        <v>0</v>
      </c>
      <c r="F15" s="7">
        <f t="shared" ca="1" si="12"/>
        <v>167</v>
      </c>
      <c r="G15" s="7">
        <f t="shared" ca="1" si="13"/>
        <v>36</v>
      </c>
      <c r="H15" s="7">
        <f t="shared" ca="1" si="14"/>
        <v>131</v>
      </c>
      <c r="I15" s="7">
        <f t="shared" ca="1" si="15"/>
        <v>0</v>
      </c>
      <c r="J15" s="7">
        <f t="shared" ca="1" si="16"/>
        <v>131</v>
      </c>
      <c r="K15" s="7">
        <f t="shared" ca="1" si="17"/>
        <v>0</v>
      </c>
      <c r="L15" s="7">
        <f t="shared" ca="1" si="5"/>
        <v>2</v>
      </c>
      <c r="M15" s="8">
        <f t="shared" ca="1" si="18"/>
        <v>0</v>
      </c>
      <c r="N15" s="24">
        <f t="shared" ca="1" si="7"/>
        <v>2.62</v>
      </c>
      <c r="O15" s="25">
        <f t="shared" ca="1" si="8"/>
        <v>0</v>
      </c>
      <c r="P15" s="25">
        <f t="shared" ca="1" si="9"/>
        <v>0</v>
      </c>
      <c r="Q15" s="26">
        <f t="shared" ca="1" si="10"/>
        <v>2.62</v>
      </c>
      <c r="V15" s="12">
        <v>14</v>
      </c>
      <c r="W15" s="24">
        <v>392.35999999999996</v>
      </c>
      <c r="X15" s="25">
        <v>45992</v>
      </c>
      <c r="Y15" s="25">
        <v>3400</v>
      </c>
      <c r="Z15" s="26">
        <v>49784.359999999993</v>
      </c>
    </row>
    <row r="16" spans="1:26">
      <c r="A16" s="6">
        <v>33984</v>
      </c>
      <c r="B16" s="7">
        <v>15</v>
      </c>
      <c r="C16">
        <v>49</v>
      </c>
      <c r="D16" s="7">
        <f t="shared" ca="1" si="11"/>
        <v>131</v>
      </c>
      <c r="E16" s="7">
        <f ca="1">COUNTIF(M$2:M15,B16)*$T$2</f>
        <v>0</v>
      </c>
      <c r="F16" s="7">
        <f t="shared" ca="1" si="12"/>
        <v>131</v>
      </c>
      <c r="G16" s="7">
        <f t="shared" ca="1" si="13"/>
        <v>49</v>
      </c>
      <c r="H16" s="7">
        <f t="shared" ca="1" si="14"/>
        <v>82</v>
      </c>
      <c r="I16" s="7">
        <f t="shared" ca="1" si="15"/>
        <v>0</v>
      </c>
      <c r="J16" s="7">
        <f t="shared" ca="1" si="16"/>
        <v>82</v>
      </c>
      <c r="K16" s="7">
        <f t="shared" ca="1" si="17"/>
        <v>0</v>
      </c>
      <c r="L16" s="7">
        <f t="shared" ca="1" si="5"/>
        <v>2</v>
      </c>
      <c r="M16" s="8">
        <f t="shared" ca="1" si="18"/>
        <v>0</v>
      </c>
      <c r="N16" s="24">
        <f t="shared" ca="1" si="7"/>
        <v>1.6400000000000001</v>
      </c>
      <c r="O16" s="25">
        <f t="shared" ca="1" si="8"/>
        <v>0</v>
      </c>
      <c r="P16" s="25">
        <f t="shared" ca="1" si="9"/>
        <v>0</v>
      </c>
      <c r="Q16" s="26">
        <f t="shared" ca="1" si="10"/>
        <v>1.6400000000000001</v>
      </c>
      <c r="V16" s="12">
        <v>15</v>
      </c>
      <c r="W16" s="24">
        <v>417.41999999999996</v>
      </c>
      <c r="X16" s="25">
        <v>40856</v>
      </c>
      <c r="Y16" s="25">
        <v>3550</v>
      </c>
      <c r="Z16" s="26">
        <v>44823.42000000002</v>
      </c>
    </row>
    <row r="17" spans="1:26">
      <c r="A17" s="6">
        <v>33985</v>
      </c>
      <c r="B17" s="7">
        <v>16</v>
      </c>
      <c r="C17">
        <v>33</v>
      </c>
      <c r="D17" s="7">
        <f t="shared" ca="1" si="11"/>
        <v>82</v>
      </c>
      <c r="E17" s="7">
        <f ca="1">COUNTIF(M$2:M16,B17)*$T$2</f>
        <v>0</v>
      </c>
      <c r="F17" s="7">
        <f t="shared" ca="1" si="12"/>
        <v>82</v>
      </c>
      <c r="G17" s="7">
        <f t="shared" ca="1" si="13"/>
        <v>33</v>
      </c>
      <c r="H17" s="7">
        <f t="shared" ca="1" si="14"/>
        <v>49</v>
      </c>
      <c r="I17" s="7">
        <f t="shared" ca="1" si="15"/>
        <v>0</v>
      </c>
      <c r="J17" s="7">
        <f t="shared" ca="1" si="16"/>
        <v>49</v>
      </c>
      <c r="K17" s="7">
        <f t="shared" ca="1" si="17"/>
        <v>1</v>
      </c>
      <c r="L17" s="7">
        <f t="shared" ca="1" si="5"/>
        <v>3</v>
      </c>
      <c r="M17" s="8">
        <f t="shared" ca="1" si="18"/>
        <v>20</v>
      </c>
      <c r="N17" s="24">
        <f t="shared" ca="1" si="7"/>
        <v>0.98</v>
      </c>
      <c r="O17" s="25">
        <f t="shared" ca="1" si="8"/>
        <v>0</v>
      </c>
      <c r="P17" s="25">
        <f t="shared" ca="1" si="9"/>
        <v>50</v>
      </c>
      <c r="Q17" s="26">
        <f t="shared" ca="1" si="10"/>
        <v>50.98</v>
      </c>
      <c r="V17" s="12">
        <v>16</v>
      </c>
      <c r="W17" s="24">
        <v>405.55999999999989</v>
      </c>
      <c r="X17" s="25">
        <v>42792</v>
      </c>
      <c r="Y17" s="25">
        <v>3500</v>
      </c>
      <c r="Z17" s="26">
        <v>46697.55999999999</v>
      </c>
    </row>
    <row r="18" spans="1:26">
      <c r="A18" s="6">
        <v>33986</v>
      </c>
      <c r="B18" s="7">
        <v>17</v>
      </c>
      <c r="C18">
        <v>31</v>
      </c>
      <c r="D18" s="7">
        <f t="shared" ca="1" si="11"/>
        <v>49</v>
      </c>
      <c r="E18" s="7">
        <f ca="1">COUNTIF(M$2:M17,B18)*$T$2</f>
        <v>0</v>
      </c>
      <c r="F18" s="7">
        <f t="shared" ca="1" si="12"/>
        <v>49</v>
      </c>
      <c r="G18" s="7">
        <f t="shared" ca="1" si="13"/>
        <v>31</v>
      </c>
      <c r="H18" s="7">
        <f t="shared" ca="1" si="14"/>
        <v>18</v>
      </c>
      <c r="I18" s="7">
        <f t="shared" ca="1" si="15"/>
        <v>0</v>
      </c>
      <c r="J18" s="7">
        <f t="shared" ca="1" si="16"/>
        <v>218</v>
      </c>
      <c r="K18" s="7">
        <f t="shared" ca="1" si="17"/>
        <v>0</v>
      </c>
      <c r="L18" s="7">
        <f t="shared" ca="1" si="5"/>
        <v>3</v>
      </c>
      <c r="M18" s="8">
        <f t="shared" ca="1" si="18"/>
        <v>0</v>
      </c>
      <c r="N18" s="24">
        <f t="shared" ca="1" si="7"/>
        <v>0.36</v>
      </c>
      <c r="O18" s="25">
        <f t="shared" ca="1" si="8"/>
        <v>0</v>
      </c>
      <c r="P18" s="25">
        <f t="shared" ca="1" si="9"/>
        <v>0</v>
      </c>
      <c r="Q18" s="26">
        <f t="shared" ca="1" si="10"/>
        <v>0.36</v>
      </c>
      <c r="V18" s="12">
        <v>17</v>
      </c>
      <c r="W18" s="24">
        <v>413.46</v>
      </c>
      <c r="X18" s="25">
        <v>42456</v>
      </c>
      <c r="Y18" s="25">
        <v>3500</v>
      </c>
      <c r="Z18" s="26">
        <v>46369.459999999985</v>
      </c>
    </row>
    <row r="19" spans="1:26">
      <c r="A19" s="6">
        <v>33987</v>
      </c>
      <c r="B19" s="7">
        <v>18</v>
      </c>
      <c r="C19">
        <v>51</v>
      </c>
      <c r="D19" s="7">
        <f t="shared" ca="1" si="11"/>
        <v>18</v>
      </c>
      <c r="E19" s="7">
        <f ca="1">COUNTIF(M$2:M18,B19)*$T$2</f>
        <v>0</v>
      </c>
      <c r="F19" s="7">
        <f t="shared" ca="1" si="12"/>
        <v>18</v>
      </c>
      <c r="G19" s="7">
        <f t="shared" ca="1" si="13"/>
        <v>18</v>
      </c>
      <c r="H19" s="7">
        <f t="shared" ca="1" si="14"/>
        <v>0</v>
      </c>
      <c r="I19" s="7">
        <f t="shared" ca="1" si="15"/>
        <v>33</v>
      </c>
      <c r="J19" s="7">
        <f t="shared" ca="1" si="16"/>
        <v>200</v>
      </c>
      <c r="K19" s="7">
        <f t="shared" ca="1" si="17"/>
        <v>0</v>
      </c>
      <c r="L19" s="7">
        <f t="shared" ca="1" si="5"/>
        <v>1</v>
      </c>
      <c r="M19" s="8">
        <f t="shared" ca="1" si="18"/>
        <v>0</v>
      </c>
      <c r="N19" s="24">
        <f t="shared" ca="1" si="7"/>
        <v>0</v>
      </c>
      <c r="O19" s="25">
        <f t="shared" ca="1" si="8"/>
        <v>264</v>
      </c>
      <c r="P19" s="25">
        <f t="shared" ca="1" si="9"/>
        <v>0</v>
      </c>
      <c r="Q19" s="26">
        <f t="shared" ca="1" si="10"/>
        <v>264</v>
      </c>
      <c r="V19" s="12">
        <v>18</v>
      </c>
      <c r="W19" s="24">
        <v>400.74</v>
      </c>
      <c r="X19" s="25">
        <v>45992</v>
      </c>
      <c r="Y19" s="25">
        <v>3400</v>
      </c>
      <c r="Z19" s="26">
        <v>49792.74</v>
      </c>
    </row>
    <row r="20" spans="1:26">
      <c r="A20" s="6">
        <v>33988</v>
      </c>
      <c r="B20" s="7">
        <v>19</v>
      </c>
      <c r="C20">
        <v>33</v>
      </c>
      <c r="D20" s="7">
        <f t="shared" ca="1" si="11"/>
        <v>0</v>
      </c>
      <c r="E20" s="7">
        <f ca="1">COUNTIF(M$2:M19,B20)*$T$2</f>
        <v>0</v>
      </c>
      <c r="F20" s="7">
        <f t="shared" ca="1" si="12"/>
        <v>0</v>
      </c>
      <c r="G20" s="7">
        <f t="shared" ca="1" si="13"/>
        <v>0</v>
      </c>
      <c r="H20" s="7">
        <f t="shared" ca="1" si="14"/>
        <v>0</v>
      </c>
      <c r="I20" s="7">
        <f t="shared" ca="1" si="15"/>
        <v>33</v>
      </c>
      <c r="J20" s="7">
        <f t="shared" ca="1" si="16"/>
        <v>200</v>
      </c>
      <c r="K20" s="7">
        <f t="shared" ca="1" si="17"/>
        <v>0</v>
      </c>
      <c r="L20" s="7">
        <f t="shared" ca="1" si="5"/>
        <v>3</v>
      </c>
      <c r="M20" s="8">
        <f t="shared" ca="1" si="18"/>
        <v>0</v>
      </c>
      <c r="N20" s="24">
        <f t="shared" ca="1" si="7"/>
        <v>0</v>
      </c>
      <c r="O20" s="25">
        <f t="shared" ca="1" si="8"/>
        <v>264</v>
      </c>
      <c r="P20" s="25">
        <f t="shared" ca="1" si="9"/>
        <v>0</v>
      </c>
      <c r="Q20" s="26">
        <f t="shared" ca="1" si="10"/>
        <v>264</v>
      </c>
      <c r="V20" s="12">
        <v>19</v>
      </c>
      <c r="W20" s="24">
        <v>389.07999999999976</v>
      </c>
      <c r="X20" s="25">
        <v>47256</v>
      </c>
      <c r="Y20" s="25">
        <v>3350</v>
      </c>
      <c r="Z20" s="26">
        <v>50995.079999999987</v>
      </c>
    </row>
    <row r="21" spans="1:26">
      <c r="A21" s="6">
        <v>33989</v>
      </c>
      <c r="B21" s="7">
        <v>20</v>
      </c>
      <c r="C21">
        <v>38</v>
      </c>
      <c r="D21" s="7">
        <f t="shared" ca="1" si="11"/>
        <v>0</v>
      </c>
      <c r="E21" s="7">
        <f ca="1">COUNTIF(M$2:M20,B21)*$T$2</f>
        <v>200</v>
      </c>
      <c r="F21" s="7">
        <f t="shared" ca="1" si="12"/>
        <v>200</v>
      </c>
      <c r="G21" s="7">
        <f t="shared" ca="1" si="13"/>
        <v>38</v>
      </c>
      <c r="H21" s="7">
        <f t="shared" ca="1" si="14"/>
        <v>162</v>
      </c>
      <c r="I21" s="7">
        <f t="shared" ca="1" si="15"/>
        <v>0</v>
      </c>
      <c r="J21" s="7">
        <f t="shared" ca="1" si="16"/>
        <v>162</v>
      </c>
      <c r="K21" s="7">
        <f t="shared" ca="1" si="17"/>
        <v>0</v>
      </c>
      <c r="L21" s="7">
        <f t="shared" ca="1" si="5"/>
        <v>1</v>
      </c>
      <c r="M21" s="8">
        <f t="shared" ca="1" si="18"/>
        <v>0</v>
      </c>
      <c r="N21" s="24">
        <f t="shared" ca="1" si="7"/>
        <v>3.24</v>
      </c>
      <c r="O21" s="25">
        <f t="shared" ca="1" si="8"/>
        <v>0</v>
      </c>
      <c r="P21" s="25">
        <f t="shared" ca="1" si="9"/>
        <v>0</v>
      </c>
      <c r="Q21" s="26">
        <f t="shared" ca="1" si="10"/>
        <v>3.24</v>
      </c>
      <c r="V21" s="12">
        <v>20</v>
      </c>
      <c r="W21" s="24">
        <v>411.59999999999997</v>
      </c>
      <c r="X21" s="25">
        <v>39256</v>
      </c>
      <c r="Y21" s="25">
        <v>3600</v>
      </c>
      <c r="Z21" s="26">
        <v>43267.600000000013</v>
      </c>
    </row>
    <row r="22" spans="1:26">
      <c r="A22" s="6">
        <v>33990</v>
      </c>
      <c r="B22" s="7">
        <v>21</v>
      </c>
      <c r="C22">
        <v>33</v>
      </c>
      <c r="D22" s="7">
        <f t="shared" ca="1" si="11"/>
        <v>162</v>
      </c>
      <c r="E22" s="7">
        <f ca="1">COUNTIF(M$2:M21,B22)*$T$2</f>
        <v>0</v>
      </c>
      <c r="F22" s="7">
        <f t="shared" ca="1" si="12"/>
        <v>162</v>
      </c>
      <c r="G22" s="7">
        <f t="shared" ca="1" si="13"/>
        <v>33</v>
      </c>
      <c r="H22" s="7">
        <f t="shared" ca="1" si="14"/>
        <v>129</v>
      </c>
      <c r="I22" s="7">
        <f t="shared" ca="1" si="15"/>
        <v>0</v>
      </c>
      <c r="J22" s="7">
        <f t="shared" ca="1" si="16"/>
        <v>129</v>
      </c>
      <c r="K22" s="7">
        <f t="shared" ca="1" si="17"/>
        <v>0</v>
      </c>
      <c r="L22" s="7">
        <f t="shared" ca="1" si="5"/>
        <v>2</v>
      </c>
      <c r="M22" s="8">
        <f t="shared" ca="1" si="18"/>
        <v>0</v>
      </c>
      <c r="N22" s="24">
        <f t="shared" ca="1" si="7"/>
        <v>2.58</v>
      </c>
      <c r="O22" s="25">
        <f t="shared" ca="1" si="8"/>
        <v>0</v>
      </c>
      <c r="P22" s="25">
        <f t="shared" ca="1" si="9"/>
        <v>0</v>
      </c>
      <c r="Q22" s="26">
        <f t="shared" ca="1" si="10"/>
        <v>2.58</v>
      </c>
      <c r="V22" s="12">
        <v>21</v>
      </c>
      <c r="W22" s="24">
        <v>395.55999999999995</v>
      </c>
      <c r="X22" s="25">
        <v>45656</v>
      </c>
      <c r="Y22" s="25">
        <v>3400</v>
      </c>
      <c r="Z22" s="26">
        <v>49451.560000000012</v>
      </c>
    </row>
    <row r="23" spans="1:26">
      <c r="A23" s="6">
        <v>33991</v>
      </c>
      <c r="B23" s="7">
        <v>22</v>
      </c>
      <c r="C23">
        <v>39</v>
      </c>
      <c r="D23" s="7">
        <f t="shared" ca="1" si="11"/>
        <v>129</v>
      </c>
      <c r="E23" s="7">
        <f ca="1">COUNTIF(M$2:M22,B23)*$T$2</f>
        <v>0</v>
      </c>
      <c r="F23" s="7">
        <f t="shared" ca="1" si="12"/>
        <v>129</v>
      </c>
      <c r="G23" s="7">
        <f t="shared" ca="1" si="13"/>
        <v>39</v>
      </c>
      <c r="H23" s="7">
        <f t="shared" ca="1" si="14"/>
        <v>90</v>
      </c>
      <c r="I23" s="7">
        <f t="shared" ca="1" si="15"/>
        <v>0</v>
      </c>
      <c r="J23" s="7">
        <f t="shared" ca="1" si="16"/>
        <v>90</v>
      </c>
      <c r="K23" s="7">
        <f t="shared" ca="1" si="17"/>
        <v>0</v>
      </c>
      <c r="L23" s="7">
        <f t="shared" ca="1" si="5"/>
        <v>3</v>
      </c>
      <c r="M23" s="8">
        <f t="shared" ca="1" si="18"/>
        <v>0</v>
      </c>
      <c r="N23" s="24">
        <f t="shared" ca="1" si="7"/>
        <v>1.8</v>
      </c>
      <c r="O23" s="25">
        <f t="shared" ca="1" si="8"/>
        <v>0</v>
      </c>
      <c r="P23" s="25">
        <f t="shared" ca="1" si="9"/>
        <v>0</v>
      </c>
      <c r="Q23" s="26">
        <f t="shared" ca="1" si="10"/>
        <v>1.8</v>
      </c>
      <c r="V23" s="12">
        <v>22</v>
      </c>
      <c r="W23" s="24">
        <v>387.99999999999994</v>
      </c>
      <c r="X23" s="25">
        <v>45992</v>
      </c>
      <c r="Y23" s="25">
        <v>3400</v>
      </c>
      <c r="Z23" s="26">
        <v>49780.000000000022</v>
      </c>
    </row>
    <row r="24" spans="1:26">
      <c r="A24" s="6">
        <v>33992</v>
      </c>
      <c r="B24" s="7">
        <v>23</v>
      </c>
      <c r="C24">
        <v>50</v>
      </c>
      <c r="D24" s="7">
        <f t="shared" ca="1" si="11"/>
        <v>90</v>
      </c>
      <c r="E24" s="7">
        <f ca="1">COUNTIF(M$2:M23,B24)*$T$2</f>
        <v>0</v>
      </c>
      <c r="F24" s="7">
        <f t="shared" ca="1" si="12"/>
        <v>90</v>
      </c>
      <c r="G24" s="7">
        <f t="shared" ca="1" si="13"/>
        <v>50</v>
      </c>
      <c r="H24" s="7">
        <f t="shared" ca="1" si="14"/>
        <v>40</v>
      </c>
      <c r="I24" s="7">
        <f t="shared" ca="1" si="15"/>
        <v>0</v>
      </c>
      <c r="J24" s="7">
        <f t="shared" ca="1" si="16"/>
        <v>40</v>
      </c>
      <c r="K24" s="7">
        <f t="shared" ca="1" si="17"/>
        <v>1</v>
      </c>
      <c r="L24" s="7">
        <f t="shared" ca="1" si="5"/>
        <v>1</v>
      </c>
      <c r="M24" s="8">
        <f t="shared" ca="1" si="18"/>
        <v>25</v>
      </c>
      <c r="N24" s="24">
        <f t="shared" ca="1" si="7"/>
        <v>0.8</v>
      </c>
      <c r="O24" s="25">
        <f t="shared" ca="1" si="8"/>
        <v>0</v>
      </c>
      <c r="P24" s="25">
        <f t="shared" ca="1" si="9"/>
        <v>50</v>
      </c>
      <c r="Q24" s="26">
        <f t="shared" ca="1" si="10"/>
        <v>50.8</v>
      </c>
      <c r="V24" s="12">
        <v>23</v>
      </c>
      <c r="W24" s="24">
        <v>406.40000000000003</v>
      </c>
      <c r="X24" s="25">
        <v>42456</v>
      </c>
      <c r="Y24" s="25">
        <v>3500</v>
      </c>
      <c r="Z24" s="26">
        <v>46362.400000000001</v>
      </c>
    </row>
    <row r="25" spans="1:26">
      <c r="A25" s="6">
        <v>33993</v>
      </c>
      <c r="B25" s="7">
        <v>24</v>
      </c>
      <c r="C25">
        <v>42</v>
      </c>
      <c r="D25" s="7">
        <f t="shared" ca="1" si="11"/>
        <v>40</v>
      </c>
      <c r="E25" s="7">
        <f ca="1">COUNTIF(M$2:M24,B25)*$T$2</f>
        <v>0</v>
      </c>
      <c r="F25" s="7">
        <f t="shared" ca="1" si="12"/>
        <v>40</v>
      </c>
      <c r="G25" s="7">
        <f t="shared" ca="1" si="13"/>
        <v>40</v>
      </c>
      <c r="H25" s="7">
        <f t="shared" ca="1" si="14"/>
        <v>0</v>
      </c>
      <c r="I25" s="7">
        <f t="shared" ca="1" si="15"/>
        <v>2</v>
      </c>
      <c r="J25" s="7">
        <f t="shared" ca="1" si="16"/>
        <v>200</v>
      </c>
      <c r="K25" s="7">
        <f t="shared" ca="1" si="17"/>
        <v>0</v>
      </c>
      <c r="L25" s="7">
        <f t="shared" ca="1" si="5"/>
        <v>1</v>
      </c>
      <c r="M25" s="8">
        <f t="shared" ca="1" si="18"/>
        <v>0</v>
      </c>
      <c r="N25" s="24">
        <f t="shared" ca="1" si="7"/>
        <v>0</v>
      </c>
      <c r="O25" s="25">
        <f t="shared" ca="1" si="8"/>
        <v>16</v>
      </c>
      <c r="P25" s="25">
        <f t="shared" ca="1" si="9"/>
        <v>0</v>
      </c>
      <c r="Q25" s="26">
        <f t="shared" ca="1" si="10"/>
        <v>16</v>
      </c>
      <c r="V25" s="12">
        <v>24</v>
      </c>
      <c r="W25" s="24">
        <v>405.99999999999989</v>
      </c>
      <c r="X25" s="25">
        <v>45656</v>
      </c>
      <c r="Y25" s="25">
        <v>3400</v>
      </c>
      <c r="Z25" s="26">
        <v>49461.999999999985</v>
      </c>
    </row>
    <row r="26" spans="1:26">
      <c r="A26" s="6">
        <v>33994</v>
      </c>
      <c r="B26" s="7">
        <v>25</v>
      </c>
      <c r="C26">
        <v>60</v>
      </c>
      <c r="D26" s="7">
        <f t="shared" ca="1" si="11"/>
        <v>0</v>
      </c>
      <c r="E26" s="7">
        <f ca="1">COUNTIF(M$2:M25,B26)*$T$2</f>
        <v>200</v>
      </c>
      <c r="F26" s="7">
        <f t="shared" ca="1" si="12"/>
        <v>200</v>
      </c>
      <c r="G26" s="7">
        <f t="shared" ca="1" si="13"/>
        <v>60</v>
      </c>
      <c r="H26" s="7">
        <f t="shared" ca="1" si="14"/>
        <v>140</v>
      </c>
      <c r="I26" s="7">
        <f t="shared" ca="1" si="15"/>
        <v>0</v>
      </c>
      <c r="J26" s="7">
        <f t="shared" ca="1" si="16"/>
        <v>140</v>
      </c>
      <c r="K26" s="7">
        <f t="shared" ca="1" si="17"/>
        <v>0</v>
      </c>
      <c r="L26" s="7">
        <f t="shared" ca="1" si="5"/>
        <v>1</v>
      </c>
      <c r="M26" s="8">
        <f t="shared" ca="1" si="18"/>
        <v>0</v>
      </c>
      <c r="N26" s="24">
        <f t="shared" ca="1" si="7"/>
        <v>2.8000000000000003</v>
      </c>
      <c r="O26" s="25">
        <f t="shared" ca="1" si="8"/>
        <v>0</v>
      </c>
      <c r="P26" s="25">
        <f t="shared" ca="1" si="9"/>
        <v>0</v>
      </c>
      <c r="Q26" s="26">
        <f t="shared" ca="1" si="10"/>
        <v>2.8000000000000003</v>
      </c>
      <c r="V26" s="12">
        <v>25</v>
      </c>
      <c r="W26" s="24">
        <v>404.89999999999986</v>
      </c>
      <c r="X26" s="25">
        <v>44056</v>
      </c>
      <c r="Y26" s="25">
        <v>3450</v>
      </c>
      <c r="Z26" s="26">
        <v>47910.89999999998</v>
      </c>
    </row>
    <row r="27" spans="1:26">
      <c r="A27" s="6">
        <v>33995</v>
      </c>
      <c r="B27" s="7">
        <v>26</v>
      </c>
      <c r="C27">
        <v>35</v>
      </c>
      <c r="D27" s="7">
        <f t="shared" ca="1" si="11"/>
        <v>140</v>
      </c>
      <c r="E27" s="7">
        <f ca="1">COUNTIF(M$2:M26,B27)*$T$2</f>
        <v>0</v>
      </c>
      <c r="F27" s="7">
        <f t="shared" ca="1" si="12"/>
        <v>140</v>
      </c>
      <c r="G27" s="7">
        <f t="shared" ca="1" si="13"/>
        <v>35</v>
      </c>
      <c r="H27" s="7">
        <f t="shared" ca="1" si="14"/>
        <v>105</v>
      </c>
      <c r="I27" s="7">
        <f t="shared" ca="1" si="15"/>
        <v>0</v>
      </c>
      <c r="J27" s="7">
        <f t="shared" ca="1" si="16"/>
        <v>105</v>
      </c>
      <c r="K27" s="7">
        <f t="shared" ca="1" si="17"/>
        <v>0</v>
      </c>
      <c r="L27" s="7">
        <f t="shared" ca="1" si="5"/>
        <v>3</v>
      </c>
      <c r="M27" s="8">
        <f t="shared" ca="1" si="18"/>
        <v>0</v>
      </c>
      <c r="N27" s="24">
        <f t="shared" ca="1" si="7"/>
        <v>2.1</v>
      </c>
      <c r="O27" s="25">
        <f t="shared" ca="1" si="8"/>
        <v>0</v>
      </c>
      <c r="P27" s="25">
        <f t="shared" ca="1" si="9"/>
        <v>0</v>
      </c>
      <c r="Q27" s="26">
        <f t="shared" ca="1" si="10"/>
        <v>2.1</v>
      </c>
      <c r="V27" s="12">
        <v>26</v>
      </c>
      <c r="W27" s="24">
        <v>404</v>
      </c>
      <c r="X27" s="25">
        <v>42456</v>
      </c>
      <c r="Y27" s="25">
        <v>3500</v>
      </c>
      <c r="Z27" s="26">
        <v>46360.000000000015</v>
      </c>
    </row>
    <row r="28" spans="1:26">
      <c r="A28" s="6">
        <v>33996</v>
      </c>
      <c r="B28" s="7">
        <v>27</v>
      </c>
      <c r="C28">
        <v>39</v>
      </c>
      <c r="D28" s="7">
        <f t="shared" ca="1" si="11"/>
        <v>105</v>
      </c>
      <c r="E28" s="7">
        <f ca="1">COUNTIF(M$2:M27,B28)*$T$2</f>
        <v>0</v>
      </c>
      <c r="F28" s="7">
        <f t="shared" ca="1" si="12"/>
        <v>105</v>
      </c>
      <c r="G28" s="7">
        <f t="shared" ca="1" si="13"/>
        <v>39</v>
      </c>
      <c r="H28" s="7">
        <f t="shared" ca="1" si="14"/>
        <v>66</v>
      </c>
      <c r="I28" s="7">
        <f t="shared" ca="1" si="15"/>
        <v>0</v>
      </c>
      <c r="J28" s="7">
        <f t="shared" ca="1" si="16"/>
        <v>66</v>
      </c>
      <c r="K28" s="7">
        <f t="shared" ca="1" si="17"/>
        <v>0</v>
      </c>
      <c r="L28" s="7">
        <f t="shared" ca="1" si="5"/>
        <v>2</v>
      </c>
      <c r="M28" s="8">
        <f t="shared" ca="1" si="18"/>
        <v>0</v>
      </c>
      <c r="N28" s="24">
        <f t="shared" ca="1" si="7"/>
        <v>1.32</v>
      </c>
      <c r="O28" s="25">
        <f t="shared" ca="1" si="8"/>
        <v>0</v>
      </c>
      <c r="P28" s="25">
        <f t="shared" ca="1" si="9"/>
        <v>0</v>
      </c>
      <c r="Q28" s="26">
        <f t="shared" ca="1" si="10"/>
        <v>1.32</v>
      </c>
      <c r="V28" s="12">
        <v>27</v>
      </c>
      <c r="W28" s="24">
        <v>395.68</v>
      </c>
      <c r="X28" s="25">
        <v>45992</v>
      </c>
      <c r="Y28" s="25">
        <v>3400</v>
      </c>
      <c r="Z28" s="26">
        <v>49787.680000000022</v>
      </c>
    </row>
    <row r="29" spans="1:26">
      <c r="A29" s="6">
        <v>33997</v>
      </c>
      <c r="B29" s="7">
        <v>28</v>
      </c>
      <c r="C29">
        <v>44</v>
      </c>
      <c r="D29" s="7">
        <f t="shared" ca="1" si="11"/>
        <v>66</v>
      </c>
      <c r="E29" s="7">
        <f ca="1">COUNTIF(M$2:M28,B29)*$T$2</f>
        <v>0</v>
      </c>
      <c r="F29" s="7">
        <f t="shared" ca="1" si="12"/>
        <v>66</v>
      </c>
      <c r="G29" s="7">
        <f t="shared" ca="1" si="13"/>
        <v>44</v>
      </c>
      <c r="H29" s="7">
        <f t="shared" ca="1" si="14"/>
        <v>22</v>
      </c>
      <c r="I29" s="7">
        <f t="shared" ca="1" si="15"/>
        <v>0</v>
      </c>
      <c r="J29" s="7">
        <f t="shared" ca="1" si="16"/>
        <v>22</v>
      </c>
      <c r="K29" s="7">
        <f t="shared" ca="1" si="17"/>
        <v>1</v>
      </c>
      <c r="L29" s="7">
        <f t="shared" ca="1" si="5"/>
        <v>1</v>
      </c>
      <c r="M29" s="8">
        <f t="shared" ca="1" si="18"/>
        <v>30</v>
      </c>
      <c r="N29" s="24">
        <f t="shared" ca="1" si="7"/>
        <v>0.44</v>
      </c>
      <c r="O29" s="25">
        <f t="shared" ca="1" si="8"/>
        <v>0</v>
      </c>
      <c r="P29" s="25">
        <f t="shared" ca="1" si="9"/>
        <v>50</v>
      </c>
      <c r="Q29" s="26">
        <f t="shared" ca="1" si="10"/>
        <v>50.44</v>
      </c>
      <c r="V29" s="12">
        <v>28</v>
      </c>
      <c r="W29" s="24">
        <v>397.4800000000003</v>
      </c>
      <c r="X29" s="25">
        <v>45656</v>
      </c>
      <c r="Y29" s="25">
        <v>3400</v>
      </c>
      <c r="Z29" s="26">
        <v>49453.480000000047</v>
      </c>
    </row>
    <row r="30" spans="1:26">
      <c r="A30" s="6">
        <v>33998</v>
      </c>
      <c r="B30" s="7">
        <v>29</v>
      </c>
      <c r="C30">
        <v>56</v>
      </c>
      <c r="D30" s="7">
        <f t="shared" ca="1" si="11"/>
        <v>22</v>
      </c>
      <c r="E30" s="7">
        <f ca="1">COUNTIF(M$2:M29,B30)*$T$2</f>
        <v>0</v>
      </c>
      <c r="F30" s="7">
        <f t="shared" ca="1" si="12"/>
        <v>22</v>
      </c>
      <c r="G30" s="7">
        <f t="shared" ca="1" si="13"/>
        <v>22</v>
      </c>
      <c r="H30" s="7">
        <f t="shared" ca="1" si="14"/>
        <v>0</v>
      </c>
      <c r="I30" s="7">
        <f t="shared" ca="1" si="15"/>
        <v>34</v>
      </c>
      <c r="J30" s="7">
        <f t="shared" ca="1" si="16"/>
        <v>200</v>
      </c>
      <c r="K30" s="7">
        <f t="shared" ca="1" si="17"/>
        <v>0</v>
      </c>
      <c r="L30" s="7">
        <f t="shared" ca="1" si="5"/>
        <v>2</v>
      </c>
      <c r="M30" s="8">
        <f t="shared" ca="1" si="18"/>
        <v>0</v>
      </c>
      <c r="N30" s="24">
        <f t="shared" ca="1" si="7"/>
        <v>0</v>
      </c>
      <c r="O30" s="25">
        <f t="shared" ca="1" si="8"/>
        <v>272</v>
      </c>
      <c r="P30" s="25">
        <f t="shared" ca="1" si="9"/>
        <v>0</v>
      </c>
      <c r="Q30" s="26">
        <f t="shared" ca="1" si="10"/>
        <v>272</v>
      </c>
      <c r="V30" s="12">
        <v>29</v>
      </c>
      <c r="W30" s="24">
        <v>389.96000000000004</v>
      </c>
      <c r="X30" s="25">
        <v>48856</v>
      </c>
      <c r="Y30" s="25">
        <v>3300</v>
      </c>
      <c r="Z30" s="26">
        <v>52545.960000000028</v>
      </c>
    </row>
    <row r="31" spans="1:26" ht="15" thickBot="1">
      <c r="A31" s="6">
        <v>33999</v>
      </c>
      <c r="B31" s="7">
        <v>30</v>
      </c>
      <c r="C31">
        <v>33</v>
      </c>
      <c r="D31" s="7">
        <f t="shared" ca="1" si="11"/>
        <v>0</v>
      </c>
      <c r="E31" s="7">
        <f ca="1">COUNTIF(M$2:M30,B31)*$T$2</f>
        <v>200</v>
      </c>
      <c r="F31" s="7">
        <f t="shared" ca="1" si="12"/>
        <v>200</v>
      </c>
      <c r="G31" s="7">
        <f t="shared" ca="1" si="13"/>
        <v>33</v>
      </c>
      <c r="H31" s="7">
        <f t="shared" ca="1" si="14"/>
        <v>167</v>
      </c>
      <c r="I31" s="7">
        <f t="shared" ca="1" si="15"/>
        <v>0</v>
      </c>
      <c r="J31" s="7">
        <f t="shared" ca="1" si="16"/>
        <v>167</v>
      </c>
      <c r="K31" s="7">
        <f t="shared" ca="1" si="17"/>
        <v>0</v>
      </c>
      <c r="L31" s="7">
        <f t="shared" ca="1" si="5"/>
        <v>1</v>
      </c>
      <c r="M31" s="8">
        <f t="shared" ca="1" si="18"/>
        <v>0</v>
      </c>
      <c r="N31" s="24">
        <f t="shared" ca="1" si="7"/>
        <v>3.34</v>
      </c>
      <c r="O31" s="25">
        <f t="shared" ca="1" si="8"/>
        <v>0</v>
      </c>
      <c r="P31" s="25">
        <f t="shared" ca="1" si="9"/>
        <v>0</v>
      </c>
      <c r="Q31" s="26">
        <f t="shared" ca="1" si="10"/>
        <v>3.34</v>
      </c>
      <c r="V31" s="13">
        <v>30</v>
      </c>
      <c r="W31" s="27">
        <v>394.12</v>
      </c>
      <c r="X31" s="28">
        <v>48224</v>
      </c>
      <c r="Y31" s="28">
        <v>3300</v>
      </c>
      <c r="Z31" s="29">
        <v>51918.119999999981</v>
      </c>
    </row>
    <row r="32" spans="1:26" ht="15" thickBot="1">
      <c r="A32" s="6">
        <v>34000</v>
      </c>
      <c r="B32" s="7">
        <v>31</v>
      </c>
      <c r="C32">
        <v>58</v>
      </c>
      <c r="D32" s="7">
        <f t="shared" ca="1" si="11"/>
        <v>167</v>
      </c>
      <c r="E32" s="7">
        <f ca="1">COUNTIF(M$2:M31,B32)*$T$2</f>
        <v>0</v>
      </c>
      <c r="F32" s="7">
        <f t="shared" ca="1" si="12"/>
        <v>167</v>
      </c>
      <c r="G32" s="7">
        <f t="shared" ca="1" si="13"/>
        <v>58</v>
      </c>
      <c r="H32" s="7">
        <f t="shared" ca="1" si="14"/>
        <v>109</v>
      </c>
      <c r="I32" s="7">
        <f t="shared" ca="1" si="15"/>
        <v>0</v>
      </c>
      <c r="J32" s="7">
        <f t="shared" ca="1" si="16"/>
        <v>109</v>
      </c>
      <c r="K32" s="7">
        <f t="shared" ca="1" si="17"/>
        <v>0</v>
      </c>
      <c r="L32" s="7">
        <f t="shared" ca="1" si="5"/>
        <v>2</v>
      </c>
      <c r="M32" s="8">
        <f t="shared" ca="1" si="18"/>
        <v>0</v>
      </c>
      <c r="N32" s="24">
        <f t="shared" ca="1" si="7"/>
        <v>2.1800000000000002</v>
      </c>
      <c r="O32" s="25">
        <f t="shared" ca="1" si="8"/>
        <v>0</v>
      </c>
      <c r="P32" s="25">
        <f t="shared" ca="1" si="9"/>
        <v>0</v>
      </c>
      <c r="Q32" s="26">
        <f t="shared" ca="1" si="10"/>
        <v>2.1800000000000002</v>
      </c>
      <c r="V32" s="35" t="s">
        <v>27</v>
      </c>
      <c r="W32" s="33">
        <f ca="1">AVERAGE(W2:W31)</f>
        <v>400.57600000000002</v>
      </c>
      <c r="X32" s="33">
        <f ca="1">AVERAGE(X2:X31)</f>
        <v>44808</v>
      </c>
      <c r="Y32" s="33">
        <f ca="1">AVERAGE(Y2:Y31)</f>
        <v>3425</v>
      </c>
      <c r="Z32" s="34">
        <f ca="1">AVERAGE(Z2:Z31)</f>
        <v>48633.575999999986</v>
      </c>
    </row>
    <row r="33" spans="1:17">
      <c r="A33" s="6">
        <v>34001</v>
      </c>
      <c r="B33" s="7">
        <v>32</v>
      </c>
      <c r="C33">
        <v>40</v>
      </c>
      <c r="D33" s="7">
        <f t="shared" ca="1" si="11"/>
        <v>109</v>
      </c>
      <c r="E33" s="7">
        <f ca="1">COUNTIF(M$2:M32,B33)*$T$2</f>
        <v>0</v>
      </c>
      <c r="F33" s="7">
        <f t="shared" ca="1" si="12"/>
        <v>109</v>
      </c>
      <c r="G33" s="7">
        <f t="shared" ca="1" si="13"/>
        <v>40</v>
      </c>
      <c r="H33" s="7">
        <f t="shared" ca="1" si="14"/>
        <v>69</v>
      </c>
      <c r="I33" s="7">
        <f t="shared" ca="1" si="15"/>
        <v>0</v>
      </c>
      <c r="J33" s="7">
        <f t="shared" ca="1" si="16"/>
        <v>69</v>
      </c>
      <c r="K33" s="7">
        <f t="shared" ca="1" si="17"/>
        <v>0</v>
      </c>
      <c r="L33" s="7">
        <f t="shared" ca="1" si="5"/>
        <v>1</v>
      </c>
      <c r="M33" s="8">
        <f t="shared" ca="1" si="18"/>
        <v>0</v>
      </c>
      <c r="N33" s="24">
        <f t="shared" ca="1" si="7"/>
        <v>1.3800000000000001</v>
      </c>
      <c r="O33" s="25">
        <f t="shared" ca="1" si="8"/>
        <v>0</v>
      </c>
      <c r="P33" s="25">
        <f t="shared" ca="1" si="9"/>
        <v>0</v>
      </c>
      <c r="Q33" s="26">
        <f t="shared" ca="1" si="10"/>
        <v>1.3800000000000001</v>
      </c>
    </row>
    <row r="34" spans="1:17">
      <c r="A34" s="6">
        <v>34002</v>
      </c>
      <c r="B34" s="7">
        <v>33</v>
      </c>
      <c r="C34">
        <v>21</v>
      </c>
      <c r="D34" s="7">
        <f t="shared" ca="1" si="11"/>
        <v>69</v>
      </c>
      <c r="E34" s="7">
        <f ca="1">COUNTIF(M$2:M33,B34)*$T$2</f>
        <v>0</v>
      </c>
      <c r="F34" s="7">
        <f t="shared" ca="1" si="12"/>
        <v>69</v>
      </c>
      <c r="G34" s="7">
        <f t="shared" ca="1" si="13"/>
        <v>21</v>
      </c>
      <c r="H34" s="7">
        <f t="shared" ca="1" si="14"/>
        <v>48</v>
      </c>
      <c r="I34" s="7">
        <f t="shared" ca="1" si="15"/>
        <v>0</v>
      </c>
      <c r="J34" s="7">
        <f t="shared" ca="1" si="16"/>
        <v>48</v>
      </c>
      <c r="K34" s="7">
        <f t="shared" ca="1" si="17"/>
        <v>1</v>
      </c>
      <c r="L34" s="7">
        <f t="shared" ca="1" si="5"/>
        <v>3</v>
      </c>
      <c r="M34" s="8">
        <f t="shared" ca="1" si="18"/>
        <v>37</v>
      </c>
      <c r="N34" s="24">
        <f t="shared" ca="1" si="7"/>
        <v>0.96</v>
      </c>
      <c r="O34" s="25">
        <f t="shared" ca="1" si="8"/>
        <v>0</v>
      </c>
      <c r="P34" s="25">
        <f t="shared" ca="1" si="9"/>
        <v>50</v>
      </c>
      <c r="Q34" s="26">
        <f t="shared" ca="1" si="10"/>
        <v>50.96</v>
      </c>
    </row>
    <row r="35" spans="1:17">
      <c r="A35" s="6">
        <v>34003</v>
      </c>
      <c r="B35" s="7">
        <v>34</v>
      </c>
      <c r="C35">
        <v>48</v>
      </c>
      <c r="D35" s="7">
        <f t="shared" ca="1" si="11"/>
        <v>48</v>
      </c>
      <c r="E35" s="7">
        <f ca="1">COUNTIF(M$2:M34,B35)*$T$2</f>
        <v>0</v>
      </c>
      <c r="F35" s="7">
        <f t="shared" ca="1" si="12"/>
        <v>48</v>
      </c>
      <c r="G35" s="7">
        <f t="shared" ca="1" si="13"/>
        <v>48</v>
      </c>
      <c r="H35" s="7">
        <f t="shared" ca="1" si="14"/>
        <v>0</v>
      </c>
      <c r="I35" s="7">
        <f t="shared" ca="1" si="15"/>
        <v>0</v>
      </c>
      <c r="J35" s="7">
        <f t="shared" ca="1" si="16"/>
        <v>200</v>
      </c>
      <c r="K35" s="7">
        <f t="shared" ca="1" si="17"/>
        <v>0</v>
      </c>
      <c r="L35" s="7">
        <f t="shared" ca="1" si="5"/>
        <v>1</v>
      </c>
      <c r="M35" s="8">
        <f t="shared" ca="1" si="18"/>
        <v>0</v>
      </c>
      <c r="N35" s="24">
        <f t="shared" ca="1" si="7"/>
        <v>0</v>
      </c>
      <c r="O35" s="25">
        <f t="shared" ca="1" si="8"/>
        <v>0</v>
      </c>
      <c r="P35" s="25">
        <f t="shared" ca="1" si="9"/>
        <v>0</v>
      </c>
      <c r="Q35" s="26">
        <f t="shared" ca="1" si="10"/>
        <v>0</v>
      </c>
    </row>
    <row r="36" spans="1:17">
      <c r="A36" s="6">
        <v>34004</v>
      </c>
      <c r="B36" s="7">
        <v>35</v>
      </c>
      <c r="C36">
        <v>44</v>
      </c>
      <c r="D36" s="7">
        <f t="shared" ca="1" si="11"/>
        <v>0</v>
      </c>
      <c r="E36" s="7">
        <f ca="1">COUNTIF(M$2:M35,B36)*$T$2</f>
        <v>0</v>
      </c>
      <c r="F36" s="7">
        <f t="shared" ca="1" si="12"/>
        <v>0</v>
      </c>
      <c r="G36" s="7">
        <f t="shared" ca="1" si="13"/>
        <v>0</v>
      </c>
      <c r="H36" s="7">
        <f t="shared" ca="1" si="14"/>
        <v>0</v>
      </c>
      <c r="I36" s="7">
        <f t="shared" ca="1" si="15"/>
        <v>44</v>
      </c>
      <c r="J36" s="7">
        <f t="shared" ca="1" si="16"/>
        <v>200</v>
      </c>
      <c r="K36" s="7">
        <f t="shared" ca="1" si="17"/>
        <v>0</v>
      </c>
      <c r="L36" s="7">
        <f t="shared" ca="1" si="5"/>
        <v>3</v>
      </c>
      <c r="M36" s="8">
        <f t="shared" ca="1" si="18"/>
        <v>0</v>
      </c>
      <c r="N36" s="24">
        <f t="shared" ca="1" si="7"/>
        <v>0</v>
      </c>
      <c r="O36" s="25">
        <f t="shared" ca="1" si="8"/>
        <v>352</v>
      </c>
      <c r="P36" s="25">
        <f t="shared" ca="1" si="9"/>
        <v>0</v>
      </c>
      <c r="Q36" s="26">
        <f t="shared" ca="1" si="10"/>
        <v>352</v>
      </c>
    </row>
    <row r="37" spans="1:17">
      <c r="A37" s="6">
        <v>34005</v>
      </c>
      <c r="B37" s="7">
        <v>36</v>
      </c>
      <c r="C37">
        <v>50</v>
      </c>
      <c r="D37" s="7">
        <f t="shared" ca="1" si="11"/>
        <v>0</v>
      </c>
      <c r="E37" s="7">
        <f ca="1">COUNTIF(M$2:M36,B37)*$T$2</f>
        <v>0</v>
      </c>
      <c r="F37" s="7">
        <f t="shared" ca="1" si="12"/>
        <v>0</v>
      </c>
      <c r="G37" s="7">
        <f t="shared" ca="1" si="13"/>
        <v>0</v>
      </c>
      <c r="H37" s="7">
        <f t="shared" ca="1" si="14"/>
        <v>0</v>
      </c>
      <c r="I37" s="7">
        <f t="shared" ca="1" si="15"/>
        <v>50</v>
      </c>
      <c r="J37" s="7">
        <f t="shared" ca="1" si="16"/>
        <v>200</v>
      </c>
      <c r="K37" s="7">
        <f t="shared" ca="1" si="17"/>
        <v>0</v>
      </c>
      <c r="L37" s="7">
        <f t="shared" ca="1" si="5"/>
        <v>2</v>
      </c>
      <c r="M37" s="8">
        <f t="shared" ca="1" si="18"/>
        <v>0</v>
      </c>
      <c r="N37" s="24">
        <f t="shared" ca="1" si="7"/>
        <v>0</v>
      </c>
      <c r="O37" s="25">
        <f t="shared" ca="1" si="8"/>
        <v>400</v>
      </c>
      <c r="P37" s="25">
        <f t="shared" ca="1" si="9"/>
        <v>0</v>
      </c>
      <c r="Q37" s="26">
        <f t="shared" ca="1" si="10"/>
        <v>400</v>
      </c>
    </row>
    <row r="38" spans="1:17">
      <c r="A38" s="6">
        <v>34006</v>
      </c>
      <c r="B38" s="7">
        <v>37</v>
      </c>
      <c r="C38">
        <v>60</v>
      </c>
      <c r="D38" s="7">
        <f t="shared" ca="1" si="11"/>
        <v>0</v>
      </c>
      <c r="E38" s="7">
        <f ca="1">COUNTIF(M$2:M37,B38)*$T$2</f>
        <v>200</v>
      </c>
      <c r="F38" s="7">
        <f t="shared" ca="1" si="12"/>
        <v>200</v>
      </c>
      <c r="G38" s="7">
        <f t="shared" ca="1" si="13"/>
        <v>60</v>
      </c>
      <c r="H38" s="7">
        <f t="shared" ca="1" si="14"/>
        <v>140</v>
      </c>
      <c r="I38" s="7">
        <f t="shared" ca="1" si="15"/>
        <v>0</v>
      </c>
      <c r="J38" s="7">
        <f t="shared" ca="1" si="16"/>
        <v>140</v>
      </c>
      <c r="K38" s="7">
        <f t="shared" ca="1" si="17"/>
        <v>0</v>
      </c>
      <c r="L38" s="7">
        <f t="shared" ca="1" si="5"/>
        <v>3</v>
      </c>
      <c r="M38" s="8">
        <f t="shared" ca="1" si="18"/>
        <v>0</v>
      </c>
      <c r="N38" s="24">
        <f t="shared" ca="1" si="7"/>
        <v>2.8000000000000003</v>
      </c>
      <c r="O38" s="25">
        <f t="shared" ca="1" si="8"/>
        <v>0</v>
      </c>
      <c r="P38" s="25">
        <f t="shared" ca="1" si="9"/>
        <v>0</v>
      </c>
      <c r="Q38" s="26">
        <f t="shared" ca="1" si="10"/>
        <v>2.8000000000000003</v>
      </c>
    </row>
    <row r="39" spans="1:17">
      <c r="A39" s="6">
        <v>34007</v>
      </c>
      <c r="B39" s="7">
        <v>38</v>
      </c>
      <c r="C39">
        <v>49</v>
      </c>
      <c r="D39" s="7">
        <f t="shared" ca="1" si="11"/>
        <v>140</v>
      </c>
      <c r="E39" s="7">
        <f ca="1">COUNTIF(M$2:M38,B39)*$T$2</f>
        <v>0</v>
      </c>
      <c r="F39" s="7">
        <f t="shared" ca="1" si="12"/>
        <v>140</v>
      </c>
      <c r="G39" s="7">
        <f t="shared" ca="1" si="13"/>
        <v>49</v>
      </c>
      <c r="H39" s="7">
        <f t="shared" ca="1" si="14"/>
        <v>91</v>
      </c>
      <c r="I39" s="7">
        <f t="shared" ca="1" si="15"/>
        <v>0</v>
      </c>
      <c r="J39" s="7">
        <f t="shared" ca="1" si="16"/>
        <v>91</v>
      </c>
      <c r="K39" s="7">
        <f t="shared" ca="1" si="17"/>
        <v>0</v>
      </c>
      <c r="L39" s="7">
        <f t="shared" ca="1" si="5"/>
        <v>3</v>
      </c>
      <c r="M39" s="8">
        <f t="shared" ca="1" si="18"/>
        <v>0</v>
      </c>
      <c r="N39" s="24">
        <f t="shared" ca="1" si="7"/>
        <v>1.82</v>
      </c>
      <c r="O39" s="25">
        <f t="shared" ca="1" si="8"/>
        <v>0</v>
      </c>
      <c r="P39" s="25">
        <f t="shared" ca="1" si="9"/>
        <v>0</v>
      </c>
      <c r="Q39" s="26">
        <f t="shared" ca="1" si="10"/>
        <v>1.82</v>
      </c>
    </row>
    <row r="40" spans="1:17">
      <c r="A40" s="6">
        <v>34008</v>
      </c>
      <c r="B40" s="7">
        <v>39</v>
      </c>
      <c r="C40">
        <v>40</v>
      </c>
      <c r="D40" s="7">
        <f t="shared" ca="1" si="11"/>
        <v>91</v>
      </c>
      <c r="E40" s="7">
        <f ca="1">COUNTIF(M$2:M39,B40)*$T$2</f>
        <v>0</v>
      </c>
      <c r="F40" s="7">
        <f t="shared" ca="1" si="12"/>
        <v>91</v>
      </c>
      <c r="G40" s="7">
        <f t="shared" ca="1" si="13"/>
        <v>40</v>
      </c>
      <c r="H40" s="7">
        <f t="shared" ca="1" si="14"/>
        <v>51</v>
      </c>
      <c r="I40" s="7">
        <f t="shared" ca="1" si="15"/>
        <v>0</v>
      </c>
      <c r="J40" s="7">
        <f t="shared" ca="1" si="16"/>
        <v>51</v>
      </c>
      <c r="K40" s="7">
        <f t="shared" ca="1" si="17"/>
        <v>0</v>
      </c>
      <c r="L40" s="7">
        <f t="shared" ca="1" si="5"/>
        <v>2</v>
      </c>
      <c r="M40" s="8">
        <f t="shared" ca="1" si="18"/>
        <v>0</v>
      </c>
      <c r="N40" s="24">
        <f t="shared" ca="1" si="7"/>
        <v>1.02</v>
      </c>
      <c r="O40" s="25">
        <f t="shared" ca="1" si="8"/>
        <v>0</v>
      </c>
      <c r="P40" s="25">
        <f t="shared" ca="1" si="9"/>
        <v>0</v>
      </c>
      <c r="Q40" s="26">
        <f t="shared" ca="1" si="10"/>
        <v>1.02</v>
      </c>
    </row>
    <row r="41" spans="1:17">
      <c r="A41" s="6">
        <v>34009</v>
      </c>
      <c r="B41" s="7">
        <v>40</v>
      </c>
      <c r="C41">
        <v>30</v>
      </c>
      <c r="D41" s="7">
        <f t="shared" ca="1" si="11"/>
        <v>51</v>
      </c>
      <c r="E41" s="7">
        <f ca="1">COUNTIF(M$2:M40,B41)*$T$2</f>
        <v>0</v>
      </c>
      <c r="F41" s="7">
        <f t="shared" ca="1" si="12"/>
        <v>51</v>
      </c>
      <c r="G41" s="7">
        <f t="shared" ca="1" si="13"/>
        <v>30</v>
      </c>
      <c r="H41" s="7">
        <f t="shared" ca="1" si="14"/>
        <v>21</v>
      </c>
      <c r="I41" s="7">
        <f t="shared" ca="1" si="15"/>
        <v>0</v>
      </c>
      <c r="J41" s="7">
        <f t="shared" ca="1" si="16"/>
        <v>21</v>
      </c>
      <c r="K41" s="7">
        <f t="shared" ca="1" si="17"/>
        <v>1</v>
      </c>
      <c r="L41" s="7">
        <f t="shared" ca="1" si="5"/>
        <v>3</v>
      </c>
      <c r="M41" s="8">
        <f t="shared" ca="1" si="18"/>
        <v>44</v>
      </c>
      <c r="N41" s="24">
        <f t="shared" ca="1" si="7"/>
        <v>0.42</v>
      </c>
      <c r="O41" s="25">
        <f t="shared" ca="1" si="8"/>
        <v>0</v>
      </c>
      <c r="P41" s="25">
        <f t="shared" ca="1" si="9"/>
        <v>50</v>
      </c>
      <c r="Q41" s="26">
        <f t="shared" ca="1" si="10"/>
        <v>50.42</v>
      </c>
    </row>
    <row r="42" spans="1:17">
      <c r="A42" s="6">
        <v>34010</v>
      </c>
      <c r="B42" s="7">
        <v>41</v>
      </c>
      <c r="C42">
        <v>31</v>
      </c>
      <c r="D42" s="7">
        <f t="shared" ca="1" si="11"/>
        <v>21</v>
      </c>
      <c r="E42" s="7">
        <f ca="1">COUNTIF(M$2:M41,B42)*$T$2</f>
        <v>0</v>
      </c>
      <c r="F42" s="7">
        <f t="shared" ca="1" si="12"/>
        <v>21</v>
      </c>
      <c r="G42" s="7">
        <f t="shared" ca="1" si="13"/>
        <v>21</v>
      </c>
      <c r="H42" s="7">
        <f t="shared" ca="1" si="14"/>
        <v>0</v>
      </c>
      <c r="I42" s="7">
        <f t="shared" ca="1" si="15"/>
        <v>10</v>
      </c>
      <c r="J42" s="7">
        <f t="shared" ca="1" si="16"/>
        <v>200</v>
      </c>
      <c r="K42" s="7">
        <f t="shared" ca="1" si="17"/>
        <v>0</v>
      </c>
      <c r="L42" s="7">
        <f t="shared" ca="1" si="5"/>
        <v>2</v>
      </c>
      <c r="M42" s="8">
        <f t="shared" ca="1" si="18"/>
        <v>0</v>
      </c>
      <c r="N42" s="24">
        <f t="shared" ca="1" si="7"/>
        <v>0</v>
      </c>
      <c r="O42" s="25">
        <f t="shared" ca="1" si="8"/>
        <v>80</v>
      </c>
      <c r="P42" s="25">
        <f t="shared" ca="1" si="9"/>
        <v>0</v>
      </c>
      <c r="Q42" s="26">
        <f t="shared" ca="1" si="10"/>
        <v>80</v>
      </c>
    </row>
    <row r="43" spans="1:17">
      <c r="A43" s="6">
        <v>34011</v>
      </c>
      <c r="B43" s="7">
        <v>42</v>
      </c>
      <c r="C43">
        <v>36</v>
      </c>
      <c r="D43" s="7">
        <f t="shared" ca="1" si="11"/>
        <v>0</v>
      </c>
      <c r="E43" s="7">
        <f ca="1">COUNTIF(M$2:M42,B43)*$T$2</f>
        <v>0</v>
      </c>
      <c r="F43" s="7">
        <f t="shared" ca="1" si="12"/>
        <v>0</v>
      </c>
      <c r="G43" s="7">
        <f t="shared" ca="1" si="13"/>
        <v>0</v>
      </c>
      <c r="H43" s="7">
        <f t="shared" ca="1" si="14"/>
        <v>0</v>
      </c>
      <c r="I43" s="7">
        <f t="shared" ca="1" si="15"/>
        <v>36</v>
      </c>
      <c r="J43" s="7">
        <f t="shared" ca="1" si="16"/>
        <v>200</v>
      </c>
      <c r="K43" s="7">
        <f t="shared" ca="1" si="17"/>
        <v>0</v>
      </c>
      <c r="L43" s="7">
        <f t="shared" ca="1" si="5"/>
        <v>2</v>
      </c>
      <c r="M43" s="8">
        <f t="shared" ca="1" si="18"/>
        <v>0</v>
      </c>
      <c r="N43" s="24">
        <f t="shared" ca="1" si="7"/>
        <v>0</v>
      </c>
      <c r="O43" s="25">
        <f t="shared" ca="1" si="8"/>
        <v>288</v>
      </c>
      <c r="P43" s="25">
        <f t="shared" ca="1" si="9"/>
        <v>0</v>
      </c>
      <c r="Q43" s="26">
        <f t="shared" ca="1" si="10"/>
        <v>288</v>
      </c>
    </row>
    <row r="44" spans="1:17">
      <c r="A44" s="6">
        <v>34012</v>
      </c>
      <c r="B44" s="7">
        <v>43</v>
      </c>
      <c r="C44">
        <v>32</v>
      </c>
      <c r="D44" s="7">
        <f t="shared" ca="1" si="11"/>
        <v>0</v>
      </c>
      <c r="E44" s="7">
        <f ca="1">COUNTIF(M$2:M43,B44)*$T$2</f>
        <v>0</v>
      </c>
      <c r="F44" s="7">
        <f t="shared" ca="1" si="12"/>
        <v>0</v>
      </c>
      <c r="G44" s="7">
        <f t="shared" ca="1" si="13"/>
        <v>0</v>
      </c>
      <c r="H44" s="7">
        <f t="shared" ca="1" si="14"/>
        <v>0</v>
      </c>
      <c r="I44" s="7">
        <f t="shared" ca="1" si="15"/>
        <v>32</v>
      </c>
      <c r="J44" s="7">
        <f t="shared" ca="1" si="16"/>
        <v>200</v>
      </c>
      <c r="K44" s="7">
        <f t="shared" ca="1" si="17"/>
        <v>0</v>
      </c>
      <c r="L44" s="7">
        <f t="shared" ca="1" si="5"/>
        <v>1</v>
      </c>
      <c r="M44" s="8">
        <f t="shared" ca="1" si="18"/>
        <v>0</v>
      </c>
      <c r="N44" s="24">
        <f t="shared" ca="1" si="7"/>
        <v>0</v>
      </c>
      <c r="O44" s="25">
        <f t="shared" ca="1" si="8"/>
        <v>256</v>
      </c>
      <c r="P44" s="25">
        <f t="shared" ca="1" si="9"/>
        <v>0</v>
      </c>
      <c r="Q44" s="26">
        <f t="shared" ca="1" si="10"/>
        <v>256</v>
      </c>
    </row>
    <row r="45" spans="1:17">
      <c r="A45" s="6">
        <v>34013</v>
      </c>
      <c r="B45" s="7">
        <v>44</v>
      </c>
      <c r="C45">
        <v>32</v>
      </c>
      <c r="D45" s="7">
        <f t="shared" ca="1" si="11"/>
        <v>0</v>
      </c>
      <c r="E45" s="7">
        <f ca="1">COUNTIF(M$2:M44,B45)*$T$2</f>
        <v>200</v>
      </c>
      <c r="F45" s="7">
        <f t="shared" ca="1" si="12"/>
        <v>200</v>
      </c>
      <c r="G45" s="7">
        <f t="shared" ca="1" si="13"/>
        <v>32</v>
      </c>
      <c r="H45" s="7">
        <f t="shared" ca="1" si="14"/>
        <v>168</v>
      </c>
      <c r="I45" s="7">
        <f t="shared" ca="1" si="15"/>
        <v>0</v>
      </c>
      <c r="J45" s="7">
        <f t="shared" ca="1" si="16"/>
        <v>168</v>
      </c>
      <c r="K45" s="7">
        <f t="shared" ca="1" si="17"/>
        <v>0</v>
      </c>
      <c r="L45" s="7">
        <f t="shared" ca="1" si="5"/>
        <v>3</v>
      </c>
      <c r="M45" s="8">
        <f t="shared" ca="1" si="18"/>
        <v>0</v>
      </c>
      <c r="N45" s="24">
        <f t="shared" ca="1" si="7"/>
        <v>3.36</v>
      </c>
      <c r="O45" s="25">
        <f t="shared" ca="1" si="8"/>
        <v>0</v>
      </c>
      <c r="P45" s="25">
        <f t="shared" ca="1" si="9"/>
        <v>0</v>
      </c>
      <c r="Q45" s="26">
        <f t="shared" ca="1" si="10"/>
        <v>3.36</v>
      </c>
    </row>
    <row r="46" spans="1:17">
      <c r="A46" s="6">
        <v>34014</v>
      </c>
      <c r="B46" s="7">
        <v>45</v>
      </c>
      <c r="C46">
        <v>47</v>
      </c>
      <c r="D46" s="7">
        <f t="shared" ca="1" si="11"/>
        <v>168</v>
      </c>
      <c r="E46" s="7">
        <f ca="1">COUNTIF(M$2:M45,B46)*$T$2</f>
        <v>0</v>
      </c>
      <c r="F46" s="7">
        <f t="shared" ca="1" si="12"/>
        <v>168</v>
      </c>
      <c r="G46" s="7">
        <f t="shared" ca="1" si="13"/>
        <v>47</v>
      </c>
      <c r="H46" s="7">
        <f t="shared" ca="1" si="14"/>
        <v>121</v>
      </c>
      <c r="I46" s="7">
        <f t="shared" ca="1" si="15"/>
        <v>0</v>
      </c>
      <c r="J46" s="7">
        <f t="shared" ca="1" si="16"/>
        <v>121</v>
      </c>
      <c r="K46" s="7">
        <f t="shared" ca="1" si="17"/>
        <v>0</v>
      </c>
      <c r="L46" s="7">
        <f t="shared" ca="1" si="5"/>
        <v>2</v>
      </c>
      <c r="M46" s="8">
        <f t="shared" ca="1" si="18"/>
        <v>0</v>
      </c>
      <c r="N46" s="24">
        <f t="shared" ca="1" si="7"/>
        <v>2.42</v>
      </c>
      <c r="O46" s="25">
        <f t="shared" ca="1" si="8"/>
        <v>0</v>
      </c>
      <c r="P46" s="25">
        <f t="shared" ca="1" si="9"/>
        <v>0</v>
      </c>
      <c r="Q46" s="26">
        <f t="shared" ca="1" si="10"/>
        <v>2.42</v>
      </c>
    </row>
    <row r="47" spans="1:17">
      <c r="A47" s="6">
        <v>34015</v>
      </c>
      <c r="B47" s="7">
        <v>46</v>
      </c>
      <c r="C47">
        <v>40</v>
      </c>
      <c r="D47" s="7">
        <f t="shared" ca="1" si="11"/>
        <v>121</v>
      </c>
      <c r="E47" s="7">
        <f ca="1">COUNTIF(M$2:M46,B47)*$T$2</f>
        <v>0</v>
      </c>
      <c r="F47" s="7">
        <f t="shared" ca="1" si="12"/>
        <v>121</v>
      </c>
      <c r="G47" s="7">
        <f t="shared" ca="1" si="13"/>
        <v>40</v>
      </c>
      <c r="H47" s="7">
        <f t="shared" ca="1" si="14"/>
        <v>81</v>
      </c>
      <c r="I47" s="7">
        <f t="shared" ca="1" si="15"/>
        <v>0</v>
      </c>
      <c r="J47" s="7">
        <f t="shared" ca="1" si="16"/>
        <v>81</v>
      </c>
      <c r="K47" s="7">
        <f t="shared" ca="1" si="17"/>
        <v>0</v>
      </c>
      <c r="L47" s="7">
        <f t="shared" ca="1" si="5"/>
        <v>1</v>
      </c>
      <c r="M47" s="8">
        <f t="shared" ca="1" si="18"/>
        <v>0</v>
      </c>
      <c r="N47" s="24">
        <f t="shared" ca="1" si="7"/>
        <v>1.62</v>
      </c>
      <c r="O47" s="25">
        <f t="shared" ca="1" si="8"/>
        <v>0</v>
      </c>
      <c r="P47" s="25">
        <f t="shared" ca="1" si="9"/>
        <v>0</v>
      </c>
      <c r="Q47" s="26">
        <f t="shared" ca="1" si="10"/>
        <v>1.62</v>
      </c>
    </row>
    <row r="48" spans="1:17">
      <c r="A48" s="6">
        <v>34016</v>
      </c>
      <c r="B48" s="7">
        <v>47</v>
      </c>
      <c r="C48">
        <v>34</v>
      </c>
      <c r="D48" s="7">
        <f t="shared" ca="1" si="11"/>
        <v>81</v>
      </c>
      <c r="E48" s="7">
        <f ca="1">COUNTIF(M$2:M47,B48)*$T$2</f>
        <v>0</v>
      </c>
      <c r="F48" s="7">
        <f t="shared" ca="1" si="12"/>
        <v>81</v>
      </c>
      <c r="G48" s="7">
        <f t="shared" ca="1" si="13"/>
        <v>34</v>
      </c>
      <c r="H48" s="7">
        <f t="shared" ca="1" si="14"/>
        <v>47</v>
      </c>
      <c r="I48" s="7">
        <f t="shared" ca="1" si="15"/>
        <v>0</v>
      </c>
      <c r="J48" s="7">
        <f t="shared" ca="1" si="16"/>
        <v>47</v>
      </c>
      <c r="K48" s="7">
        <f t="shared" ca="1" si="17"/>
        <v>1</v>
      </c>
      <c r="L48" s="7">
        <f t="shared" ca="1" si="5"/>
        <v>3</v>
      </c>
      <c r="M48" s="8">
        <f t="shared" ca="1" si="18"/>
        <v>51</v>
      </c>
      <c r="N48" s="24">
        <f t="shared" ca="1" si="7"/>
        <v>0.94000000000000006</v>
      </c>
      <c r="O48" s="25">
        <f t="shared" ca="1" si="8"/>
        <v>0</v>
      </c>
      <c r="P48" s="25">
        <f t="shared" ca="1" si="9"/>
        <v>50</v>
      </c>
      <c r="Q48" s="26">
        <f t="shared" ca="1" si="10"/>
        <v>50.94</v>
      </c>
    </row>
    <row r="49" spans="1:17">
      <c r="A49" s="6">
        <v>34017</v>
      </c>
      <c r="B49" s="7">
        <v>48</v>
      </c>
      <c r="C49">
        <v>42</v>
      </c>
      <c r="D49" s="7">
        <f t="shared" ca="1" si="11"/>
        <v>47</v>
      </c>
      <c r="E49" s="7">
        <f ca="1">COUNTIF(M$2:M48,B49)*$T$2</f>
        <v>0</v>
      </c>
      <c r="F49" s="7">
        <f t="shared" ca="1" si="12"/>
        <v>47</v>
      </c>
      <c r="G49" s="7">
        <f t="shared" ca="1" si="13"/>
        <v>42</v>
      </c>
      <c r="H49" s="7">
        <f t="shared" ca="1" si="14"/>
        <v>5</v>
      </c>
      <c r="I49" s="7">
        <f t="shared" ca="1" si="15"/>
        <v>0</v>
      </c>
      <c r="J49" s="7">
        <f t="shared" ca="1" si="16"/>
        <v>205</v>
      </c>
      <c r="K49" s="7">
        <f t="shared" ca="1" si="17"/>
        <v>0</v>
      </c>
      <c r="L49" s="7">
        <f t="shared" ca="1" si="5"/>
        <v>3</v>
      </c>
      <c r="M49" s="8">
        <f t="shared" ca="1" si="18"/>
        <v>0</v>
      </c>
      <c r="N49" s="24">
        <f t="shared" ca="1" si="7"/>
        <v>0.1</v>
      </c>
      <c r="O49" s="25">
        <f t="shared" ca="1" si="8"/>
        <v>0</v>
      </c>
      <c r="P49" s="25">
        <f t="shared" ca="1" si="9"/>
        <v>0</v>
      </c>
      <c r="Q49" s="26">
        <f t="shared" ca="1" si="10"/>
        <v>0.1</v>
      </c>
    </row>
    <row r="50" spans="1:17">
      <c r="A50" s="6">
        <v>34018</v>
      </c>
      <c r="B50" s="7">
        <v>49</v>
      </c>
      <c r="C50">
        <v>60</v>
      </c>
      <c r="D50" s="7">
        <f t="shared" ca="1" si="11"/>
        <v>5</v>
      </c>
      <c r="E50" s="7">
        <f ca="1">COUNTIF(M$2:M49,B50)*$T$2</f>
        <v>0</v>
      </c>
      <c r="F50" s="7">
        <f t="shared" ca="1" si="12"/>
        <v>5</v>
      </c>
      <c r="G50" s="7">
        <f t="shared" ca="1" si="13"/>
        <v>5</v>
      </c>
      <c r="H50" s="7">
        <f t="shared" ca="1" si="14"/>
        <v>0</v>
      </c>
      <c r="I50" s="7">
        <f t="shared" ca="1" si="15"/>
        <v>55</v>
      </c>
      <c r="J50" s="7">
        <f t="shared" ca="1" si="16"/>
        <v>200</v>
      </c>
      <c r="K50" s="7">
        <f t="shared" ca="1" si="17"/>
        <v>0</v>
      </c>
      <c r="L50" s="7">
        <f t="shared" ca="1" si="5"/>
        <v>2</v>
      </c>
      <c r="M50" s="8">
        <f t="shared" ca="1" si="18"/>
        <v>0</v>
      </c>
      <c r="N50" s="24">
        <f t="shared" ca="1" si="7"/>
        <v>0</v>
      </c>
      <c r="O50" s="25">
        <f t="shared" ca="1" si="8"/>
        <v>440</v>
      </c>
      <c r="P50" s="25">
        <f t="shared" ca="1" si="9"/>
        <v>0</v>
      </c>
      <c r="Q50" s="26">
        <f t="shared" ca="1" si="10"/>
        <v>440</v>
      </c>
    </row>
    <row r="51" spans="1:17">
      <c r="A51" s="6">
        <v>34019</v>
      </c>
      <c r="B51" s="7">
        <v>50</v>
      </c>
      <c r="C51">
        <v>30</v>
      </c>
      <c r="D51" s="7">
        <f t="shared" ca="1" si="11"/>
        <v>0</v>
      </c>
      <c r="E51" s="7">
        <f ca="1">COUNTIF(M$2:M50,B51)*$T$2</f>
        <v>0</v>
      </c>
      <c r="F51" s="7">
        <f t="shared" ca="1" si="12"/>
        <v>0</v>
      </c>
      <c r="G51" s="7">
        <f t="shared" ca="1" si="13"/>
        <v>0</v>
      </c>
      <c r="H51" s="7">
        <f t="shared" ca="1" si="14"/>
        <v>0</v>
      </c>
      <c r="I51" s="7">
        <f t="shared" ca="1" si="15"/>
        <v>30</v>
      </c>
      <c r="J51" s="7">
        <f t="shared" ca="1" si="16"/>
        <v>200</v>
      </c>
      <c r="K51" s="7">
        <f t="shared" ca="1" si="17"/>
        <v>0</v>
      </c>
      <c r="L51" s="7">
        <f t="shared" ca="1" si="5"/>
        <v>3</v>
      </c>
      <c r="M51" s="8">
        <f t="shared" ca="1" si="18"/>
        <v>0</v>
      </c>
      <c r="N51" s="24">
        <f t="shared" ca="1" si="7"/>
        <v>0</v>
      </c>
      <c r="O51" s="25">
        <f t="shared" ca="1" si="8"/>
        <v>240</v>
      </c>
      <c r="P51" s="25">
        <f t="shared" ca="1" si="9"/>
        <v>0</v>
      </c>
      <c r="Q51" s="26">
        <f t="shared" ca="1" si="10"/>
        <v>240</v>
      </c>
    </row>
    <row r="52" spans="1:17">
      <c r="A52" s="6">
        <v>34020</v>
      </c>
      <c r="B52" s="7">
        <v>51</v>
      </c>
      <c r="C52">
        <v>47</v>
      </c>
      <c r="D52" s="7">
        <f t="shared" ca="1" si="11"/>
        <v>0</v>
      </c>
      <c r="E52" s="7">
        <f ca="1">COUNTIF(M$2:M51,B52)*$T$2</f>
        <v>200</v>
      </c>
      <c r="F52" s="7">
        <f t="shared" ca="1" si="12"/>
        <v>200</v>
      </c>
      <c r="G52" s="7">
        <f t="shared" ca="1" si="13"/>
        <v>47</v>
      </c>
      <c r="H52" s="7">
        <f t="shared" ca="1" si="14"/>
        <v>153</v>
      </c>
      <c r="I52" s="7">
        <f t="shared" ca="1" si="15"/>
        <v>0</v>
      </c>
      <c r="J52" s="7">
        <f t="shared" ca="1" si="16"/>
        <v>153</v>
      </c>
      <c r="K52" s="7">
        <f t="shared" ca="1" si="17"/>
        <v>0</v>
      </c>
      <c r="L52" s="7">
        <f t="shared" ca="1" si="5"/>
        <v>2</v>
      </c>
      <c r="M52" s="8">
        <f t="shared" ca="1" si="18"/>
        <v>0</v>
      </c>
      <c r="N52" s="24">
        <f t="shared" ca="1" si="7"/>
        <v>3.06</v>
      </c>
      <c r="O52" s="25">
        <f t="shared" ca="1" si="8"/>
        <v>0</v>
      </c>
      <c r="P52" s="25">
        <f t="shared" ca="1" si="9"/>
        <v>0</v>
      </c>
      <c r="Q52" s="26">
        <f t="shared" ca="1" si="10"/>
        <v>3.06</v>
      </c>
    </row>
    <row r="53" spans="1:17">
      <c r="A53" s="6">
        <v>34021</v>
      </c>
      <c r="B53" s="7">
        <v>52</v>
      </c>
      <c r="C53">
        <v>30</v>
      </c>
      <c r="D53" s="7">
        <f t="shared" ca="1" si="11"/>
        <v>153</v>
      </c>
      <c r="E53" s="7">
        <f ca="1">COUNTIF(M$2:M52,B53)*$T$2</f>
        <v>0</v>
      </c>
      <c r="F53" s="7">
        <f t="shared" ca="1" si="12"/>
        <v>153</v>
      </c>
      <c r="G53" s="7">
        <f t="shared" ca="1" si="13"/>
        <v>30</v>
      </c>
      <c r="H53" s="7">
        <f t="shared" ca="1" si="14"/>
        <v>123</v>
      </c>
      <c r="I53" s="7">
        <f t="shared" ca="1" si="15"/>
        <v>0</v>
      </c>
      <c r="J53" s="7">
        <f t="shared" ca="1" si="16"/>
        <v>123</v>
      </c>
      <c r="K53" s="7">
        <f t="shared" ca="1" si="17"/>
        <v>0</v>
      </c>
      <c r="L53" s="7">
        <f t="shared" ca="1" si="5"/>
        <v>2</v>
      </c>
      <c r="M53" s="8">
        <f t="shared" ca="1" si="18"/>
        <v>0</v>
      </c>
      <c r="N53" s="24">
        <f t="shared" ca="1" si="7"/>
        <v>2.46</v>
      </c>
      <c r="O53" s="25">
        <f t="shared" ca="1" si="8"/>
        <v>0</v>
      </c>
      <c r="P53" s="25">
        <f t="shared" ca="1" si="9"/>
        <v>0</v>
      </c>
      <c r="Q53" s="26">
        <f t="shared" ca="1" si="10"/>
        <v>2.46</v>
      </c>
    </row>
    <row r="54" spans="1:17">
      <c r="A54" s="6">
        <v>34022</v>
      </c>
      <c r="B54" s="7">
        <v>53</v>
      </c>
      <c r="C54">
        <v>53</v>
      </c>
      <c r="D54" s="7">
        <f t="shared" ca="1" si="11"/>
        <v>123</v>
      </c>
      <c r="E54" s="7">
        <f ca="1">COUNTIF(M$2:M53,B54)*$T$2</f>
        <v>0</v>
      </c>
      <c r="F54" s="7">
        <f t="shared" ca="1" si="12"/>
        <v>123</v>
      </c>
      <c r="G54" s="7">
        <f t="shared" ca="1" si="13"/>
        <v>53</v>
      </c>
      <c r="H54" s="7">
        <f t="shared" ca="1" si="14"/>
        <v>70</v>
      </c>
      <c r="I54" s="7">
        <f t="shared" ca="1" si="15"/>
        <v>0</v>
      </c>
      <c r="J54" s="7">
        <f t="shared" ca="1" si="16"/>
        <v>70</v>
      </c>
      <c r="K54" s="7">
        <f t="shared" ca="1" si="17"/>
        <v>0</v>
      </c>
      <c r="L54" s="7">
        <f t="shared" ca="1" si="5"/>
        <v>2</v>
      </c>
      <c r="M54" s="8">
        <f t="shared" ca="1" si="18"/>
        <v>0</v>
      </c>
      <c r="N54" s="24">
        <f t="shared" ca="1" si="7"/>
        <v>1.4000000000000001</v>
      </c>
      <c r="O54" s="25">
        <f t="shared" ca="1" si="8"/>
        <v>0</v>
      </c>
      <c r="P54" s="25">
        <f t="shared" ca="1" si="9"/>
        <v>0</v>
      </c>
      <c r="Q54" s="26">
        <f t="shared" ca="1" si="10"/>
        <v>1.4000000000000001</v>
      </c>
    </row>
    <row r="55" spans="1:17">
      <c r="A55" s="6">
        <v>34023</v>
      </c>
      <c r="B55" s="7">
        <v>54</v>
      </c>
      <c r="C55">
        <v>33</v>
      </c>
      <c r="D55" s="7">
        <f t="shared" ca="1" si="11"/>
        <v>70</v>
      </c>
      <c r="E55" s="7">
        <f ca="1">COUNTIF(M$2:M54,B55)*$T$2</f>
        <v>0</v>
      </c>
      <c r="F55" s="7">
        <f t="shared" ca="1" si="12"/>
        <v>70</v>
      </c>
      <c r="G55" s="7">
        <f t="shared" ca="1" si="13"/>
        <v>33</v>
      </c>
      <c r="H55" s="7">
        <f t="shared" ca="1" si="14"/>
        <v>37</v>
      </c>
      <c r="I55" s="7">
        <f t="shared" ca="1" si="15"/>
        <v>0</v>
      </c>
      <c r="J55" s="7">
        <f t="shared" ca="1" si="16"/>
        <v>37</v>
      </c>
      <c r="K55" s="7">
        <f t="shared" ca="1" si="17"/>
        <v>1</v>
      </c>
      <c r="L55" s="7">
        <f t="shared" ca="1" si="5"/>
        <v>3</v>
      </c>
      <c r="M55" s="8">
        <f t="shared" ca="1" si="18"/>
        <v>58</v>
      </c>
      <c r="N55" s="24">
        <f t="shared" ca="1" si="7"/>
        <v>0.74</v>
      </c>
      <c r="O55" s="25">
        <f t="shared" ca="1" si="8"/>
        <v>0</v>
      </c>
      <c r="P55" s="25">
        <f t="shared" ca="1" si="9"/>
        <v>50</v>
      </c>
      <c r="Q55" s="26">
        <f t="shared" ca="1" si="10"/>
        <v>50.74</v>
      </c>
    </row>
    <row r="56" spans="1:17">
      <c r="A56" s="6">
        <v>34024</v>
      </c>
      <c r="B56" s="7">
        <v>55</v>
      </c>
      <c r="C56">
        <v>65</v>
      </c>
      <c r="D56" s="7">
        <f t="shared" ca="1" si="11"/>
        <v>37</v>
      </c>
      <c r="E56" s="7">
        <f ca="1">COUNTIF(M$2:M55,B56)*$T$2</f>
        <v>0</v>
      </c>
      <c r="F56" s="7">
        <f t="shared" ca="1" si="12"/>
        <v>37</v>
      </c>
      <c r="G56" s="7">
        <f t="shared" ca="1" si="13"/>
        <v>37</v>
      </c>
      <c r="H56" s="7">
        <f t="shared" ca="1" si="14"/>
        <v>0</v>
      </c>
      <c r="I56" s="7">
        <f t="shared" ca="1" si="15"/>
        <v>28</v>
      </c>
      <c r="J56" s="7">
        <f t="shared" ca="1" si="16"/>
        <v>200</v>
      </c>
      <c r="K56" s="7">
        <f t="shared" ca="1" si="17"/>
        <v>0</v>
      </c>
      <c r="L56" s="7">
        <f t="shared" ca="1" si="5"/>
        <v>3</v>
      </c>
      <c r="M56" s="8">
        <f t="shared" ca="1" si="18"/>
        <v>0</v>
      </c>
      <c r="N56" s="24">
        <f t="shared" ca="1" si="7"/>
        <v>0</v>
      </c>
      <c r="O56" s="25">
        <f t="shared" ca="1" si="8"/>
        <v>224</v>
      </c>
      <c r="P56" s="25">
        <f t="shared" ca="1" si="9"/>
        <v>0</v>
      </c>
      <c r="Q56" s="26">
        <f t="shared" ca="1" si="10"/>
        <v>224</v>
      </c>
    </row>
    <row r="57" spans="1:17">
      <c r="A57" s="6">
        <v>34025</v>
      </c>
      <c r="B57" s="7">
        <v>56</v>
      </c>
      <c r="C57">
        <v>45</v>
      </c>
      <c r="D57" s="7">
        <f t="shared" ca="1" si="11"/>
        <v>0</v>
      </c>
      <c r="E57" s="7">
        <f ca="1">COUNTIF(M$2:M56,B57)*$T$2</f>
        <v>0</v>
      </c>
      <c r="F57" s="7">
        <f t="shared" ca="1" si="12"/>
        <v>0</v>
      </c>
      <c r="G57" s="7">
        <f t="shared" ca="1" si="13"/>
        <v>0</v>
      </c>
      <c r="H57" s="7">
        <f t="shared" ca="1" si="14"/>
        <v>0</v>
      </c>
      <c r="I57" s="7">
        <f t="shared" ca="1" si="15"/>
        <v>45</v>
      </c>
      <c r="J57" s="7">
        <f t="shared" ca="1" si="16"/>
        <v>200</v>
      </c>
      <c r="K57" s="7">
        <f t="shared" ca="1" si="17"/>
        <v>0</v>
      </c>
      <c r="L57" s="7">
        <f t="shared" ca="1" si="5"/>
        <v>3</v>
      </c>
      <c r="M57" s="8">
        <f t="shared" ca="1" si="18"/>
        <v>0</v>
      </c>
      <c r="N57" s="24">
        <f t="shared" ca="1" si="7"/>
        <v>0</v>
      </c>
      <c r="O57" s="25">
        <f t="shared" ca="1" si="8"/>
        <v>360</v>
      </c>
      <c r="P57" s="25">
        <f t="shared" ca="1" si="9"/>
        <v>0</v>
      </c>
      <c r="Q57" s="26">
        <f t="shared" ca="1" si="10"/>
        <v>360</v>
      </c>
    </row>
    <row r="58" spans="1:17">
      <c r="A58" s="6">
        <v>34026</v>
      </c>
      <c r="B58" s="7">
        <v>57</v>
      </c>
      <c r="C58">
        <v>41</v>
      </c>
      <c r="D58" s="7">
        <f t="shared" ca="1" si="11"/>
        <v>0</v>
      </c>
      <c r="E58" s="7">
        <f ca="1">COUNTIF(M$2:M57,B58)*$T$2</f>
        <v>0</v>
      </c>
      <c r="F58" s="7">
        <f t="shared" ca="1" si="12"/>
        <v>0</v>
      </c>
      <c r="G58" s="7">
        <f t="shared" ca="1" si="13"/>
        <v>0</v>
      </c>
      <c r="H58" s="7">
        <f t="shared" ca="1" si="14"/>
        <v>0</v>
      </c>
      <c r="I58" s="7">
        <f t="shared" ca="1" si="15"/>
        <v>41</v>
      </c>
      <c r="J58" s="7">
        <f t="shared" ca="1" si="16"/>
        <v>200</v>
      </c>
      <c r="K58" s="7">
        <f t="shared" ca="1" si="17"/>
        <v>0</v>
      </c>
      <c r="L58" s="7">
        <f t="shared" ca="1" si="5"/>
        <v>3</v>
      </c>
      <c r="M58" s="8">
        <f t="shared" ca="1" si="18"/>
        <v>0</v>
      </c>
      <c r="N58" s="24">
        <f t="shared" ca="1" si="7"/>
        <v>0</v>
      </c>
      <c r="O58" s="25">
        <f t="shared" ca="1" si="8"/>
        <v>328</v>
      </c>
      <c r="P58" s="25">
        <f t="shared" ca="1" si="9"/>
        <v>0</v>
      </c>
      <c r="Q58" s="26">
        <f t="shared" ca="1" si="10"/>
        <v>328</v>
      </c>
    </row>
    <row r="59" spans="1:17">
      <c r="A59" s="6">
        <v>34027</v>
      </c>
      <c r="B59" s="7">
        <v>58</v>
      </c>
      <c r="C59">
        <v>46</v>
      </c>
      <c r="D59" s="7">
        <f t="shared" ca="1" si="11"/>
        <v>0</v>
      </c>
      <c r="E59" s="7">
        <f ca="1">COUNTIF(M$2:M58,B59)*$T$2</f>
        <v>200</v>
      </c>
      <c r="F59" s="7">
        <f t="shared" ca="1" si="12"/>
        <v>200</v>
      </c>
      <c r="G59" s="7">
        <f t="shared" ca="1" si="13"/>
        <v>46</v>
      </c>
      <c r="H59" s="7">
        <f t="shared" ca="1" si="14"/>
        <v>154</v>
      </c>
      <c r="I59" s="7">
        <f t="shared" ca="1" si="15"/>
        <v>0</v>
      </c>
      <c r="J59" s="7">
        <f t="shared" ca="1" si="16"/>
        <v>154</v>
      </c>
      <c r="K59" s="7">
        <f t="shared" ca="1" si="17"/>
        <v>0</v>
      </c>
      <c r="L59" s="7">
        <f t="shared" ca="1" si="5"/>
        <v>1</v>
      </c>
      <c r="M59" s="8">
        <f t="shared" ca="1" si="18"/>
        <v>0</v>
      </c>
      <c r="N59" s="24">
        <f t="shared" ca="1" si="7"/>
        <v>3.08</v>
      </c>
      <c r="O59" s="25">
        <f t="shared" ca="1" si="8"/>
        <v>0</v>
      </c>
      <c r="P59" s="25">
        <f t="shared" ca="1" si="9"/>
        <v>0</v>
      </c>
      <c r="Q59" s="26">
        <f t="shared" ca="1" si="10"/>
        <v>3.08</v>
      </c>
    </row>
    <row r="60" spans="1:17">
      <c r="A60" s="6">
        <v>34028</v>
      </c>
      <c r="B60" s="7">
        <v>59</v>
      </c>
      <c r="C60">
        <v>35</v>
      </c>
      <c r="D60" s="7">
        <f t="shared" ca="1" si="11"/>
        <v>154</v>
      </c>
      <c r="E60" s="7">
        <f ca="1">COUNTIF(M$2:M59,B60)*$T$2</f>
        <v>0</v>
      </c>
      <c r="F60" s="7">
        <f t="shared" ca="1" si="12"/>
        <v>154</v>
      </c>
      <c r="G60" s="7">
        <f t="shared" ca="1" si="13"/>
        <v>35</v>
      </c>
      <c r="H60" s="7">
        <f t="shared" ca="1" si="14"/>
        <v>119</v>
      </c>
      <c r="I60" s="7">
        <f t="shared" ca="1" si="15"/>
        <v>0</v>
      </c>
      <c r="J60" s="7">
        <f t="shared" ca="1" si="16"/>
        <v>119</v>
      </c>
      <c r="K60" s="7">
        <f t="shared" ca="1" si="17"/>
        <v>0</v>
      </c>
      <c r="L60" s="7">
        <f t="shared" ca="1" si="5"/>
        <v>2</v>
      </c>
      <c r="M60" s="8">
        <f t="shared" ca="1" si="18"/>
        <v>0</v>
      </c>
      <c r="N60" s="24">
        <f t="shared" ca="1" si="7"/>
        <v>2.38</v>
      </c>
      <c r="O60" s="25">
        <f t="shared" ca="1" si="8"/>
        <v>0</v>
      </c>
      <c r="P60" s="25">
        <f t="shared" ca="1" si="9"/>
        <v>0</v>
      </c>
      <c r="Q60" s="26">
        <f t="shared" ca="1" si="10"/>
        <v>2.38</v>
      </c>
    </row>
    <row r="61" spans="1:17">
      <c r="A61" s="6">
        <v>34029</v>
      </c>
      <c r="B61" s="7">
        <v>60</v>
      </c>
      <c r="C61">
        <v>23</v>
      </c>
      <c r="D61" s="7">
        <f t="shared" ca="1" si="11"/>
        <v>119</v>
      </c>
      <c r="E61" s="7">
        <f ca="1">COUNTIF(M$2:M60,B61)*$T$2</f>
        <v>0</v>
      </c>
      <c r="F61" s="7">
        <f t="shared" ca="1" si="12"/>
        <v>119</v>
      </c>
      <c r="G61" s="7">
        <f t="shared" ca="1" si="13"/>
        <v>23</v>
      </c>
      <c r="H61" s="7">
        <f t="shared" ca="1" si="14"/>
        <v>96</v>
      </c>
      <c r="I61" s="7">
        <f t="shared" ca="1" si="15"/>
        <v>0</v>
      </c>
      <c r="J61" s="7">
        <f t="shared" ca="1" si="16"/>
        <v>96</v>
      </c>
      <c r="K61" s="7">
        <f t="shared" ca="1" si="17"/>
        <v>0</v>
      </c>
      <c r="L61" s="7">
        <f t="shared" ca="1" si="5"/>
        <v>1</v>
      </c>
      <c r="M61" s="8">
        <f t="shared" ca="1" si="18"/>
        <v>0</v>
      </c>
      <c r="N61" s="24">
        <f t="shared" ca="1" si="7"/>
        <v>1.92</v>
      </c>
      <c r="O61" s="25">
        <f t="shared" ca="1" si="8"/>
        <v>0</v>
      </c>
      <c r="P61" s="25">
        <f t="shared" ca="1" si="9"/>
        <v>0</v>
      </c>
      <c r="Q61" s="26">
        <f t="shared" ca="1" si="10"/>
        <v>1.92</v>
      </c>
    </row>
    <row r="62" spans="1:17">
      <c r="A62" s="6">
        <v>34030</v>
      </c>
      <c r="B62" s="7">
        <v>61</v>
      </c>
      <c r="C62">
        <v>54</v>
      </c>
      <c r="D62" s="7">
        <f t="shared" ca="1" si="11"/>
        <v>96</v>
      </c>
      <c r="E62" s="7">
        <f ca="1">COUNTIF(M$2:M61,B62)*$T$2</f>
        <v>0</v>
      </c>
      <c r="F62" s="7">
        <f t="shared" ca="1" si="12"/>
        <v>96</v>
      </c>
      <c r="G62" s="7">
        <f t="shared" ca="1" si="13"/>
        <v>54</v>
      </c>
      <c r="H62" s="7">
        <f t="shared" ca="1" si="14"/>
        <v>42</v>
      </c>
      <c r="I62" s="7">
        <f t="shared" ca="1" si="15"/>
        <v>0</v>
      </c>
      <c r="J62" s="7">
        <f t="shared" ca="1" si="16"/>
        <v>42</v>
      </c>
      <c r="K62" s="7">
        <f t="shared" ca="1" si="17"/>
        <v>1</v>
      </c>
      <c r="L62" s="7">
        <f t="shared" ca="1" si="5"/>
        <v>1</v>
      </c>
      <c r="M62" s="8">
        <f t="shared" ca="1" si="18"/>
        <v>63</v>
      </c>
      <c r="N62" s="24">
        <f t="shared" ca="1" si="7"/>
        <v>0.84</v>
      </c>
      <c r="O62" s="25">
        <f t="shared" ca="1" si="8"/>
        <v>0</v>
      </c>
      <c r="P62" s="25">
        <f t="shared" ca="1" si="9"/>
        <v>50</v>
      </c>
      <c r="Q62" s="26">
        <f t="shared" ca="1" si="10"/>
        <v>50.84</v>
      </c>
    </row>
    <row r="63" spans="1:17">
      <c r="A63" s="6">
        <v>34031</v>
      </c>
      <c r="B63" s="7">
        <v>62</v>
      </c>
      <c r="C63">
        <v>34</v>
      </c>
      <c r="D63" s="7">
        <f t="shared" ca="1" si="11"/>
        <v>42</v>
      </c>
      <c r="E63" s="7">
        <f ca="1">COUNTIF(M$2:M62,B63)*$T$2</f>
        <v>0</v>
      </c>
      <c r="F63" s="7">
        <f t="shared" ca="1" si="12"/>
        <v>42</v>
      </c>
      <c r="G63" s="7">
        <f t="shared" ca="1" si="13"/>
        <v>34</v>
      </c>
      <c r="H63" s="7">
        <f t="shared" ca="1" si="14"/>
        <v>8</v>
      </c>
      <c r="I63" s="7">
        <f t="shared" ca="1" si="15"/>
        <v>0</v>
      </c>
      <c r="J63" s="7">
        <f t="shared" ca="1" si="16"/>
        <v>208</v>
      </c>
      <c r="K63" s="7">
        <f t="shared" ca="1" si="17"/>
        <v>0</v>
      </c>
      <c r="L63" s="7">
        <f t="shared" ca="1" si="5"/>
        <v>2</v>
      </c>
      <c r="M63" s="8">
        <f t="shared" ca="1" si="18"/>
        <v>0</v>
      </c>
      <c r="N63" s="24">
        <f t="shared" ca="1" si="7"/>
        <v>0.16</v>
      </c>
      <c r="O63" s="25">
        <f t="shared" ca="1" si="8"/>
        <v>0</v>
      </c>
      <c r="P63" s="25">
        <f t="shared" ca="1" si="9"/>
        <v>0</v>
      </c>
      <c r="Q63" s="26">
        <f t="shared" ca="1" si="10"/>
        <v>0.16</v>
      </c>
    </row>
    <row r="64" spans="1:17">
      <c r="A64" s="6">
        <v>34032</v>
      </c>
      <c r="B64" s="7">
        <v>63</v>
      </c>
      <c r="C64">
        <v>53</v>
      </c>
      <c r="D64" s="7">
        <f t="shared" ca="1" si="11"/>
        <v>8</v>
      </c>
      <c r="E64" s="7">
        <f ca="1">COUNTIF(M$2:M63,B64)*$T$2</f>
        <v>200</v>
      </c>
      <c r="F64" s="7">
        <f t="shared" ca="1" si="12"/>
        <v>208</v>
      </c>
      <c r="G64" s="7">
        <f t="shared" ca="1" si="13"/>
        <v>53</v>
      </c>
      <c r="H64" s="7">
        <f t="shared" ca="1" si="14"/>
        <v>155</v>
      </c>
      <c r="I64" s="7">
        <f t="shared" ca="1" si="15"/>
        <v>0</v>
      </c>
      <c r="J64" s="7">
        <f t="shared" ca="1" si="16"/>
        <v>155</v>
      </c>
      <c r="K64" s="7">
        <f t="shared" ca="1" si="17"/>
        <v>0</v>
      </c>
      <c r="L64" s="7">
        <f t="shared" ca="1" si="5"/>
        <v>2</v>
      </c>
      <c r="M64" s="8">
        <f t="shared" ca="1" si="18"/>
        <v>0</v>
      </c>
      <c r="N64" s="24">
        <f t="shared" ca="1" si="7"/>
        <v>3.1</v>
      </c>
      <c r="O64" s="25">
        <f t="shared" ca="1" si="8"/>
        <v>0</v>
      </c>
      <c r="P64" s="25">
        <f t="shared" ca="1" si="9"/>
        <v>0</v>
      </c>
      <c r="Q64" s="26">
        <f t="shared" ca="1" si="10"/>
        <v>3.1</v>
      </c>
    </row>
    <row r="65" spans="1:17">
      <c r="A65" s="6">
        <v>34033</v>
      </c>
      <c r="B65" s="7">
        <v>64</v>
      </c>
      <c r="C65">
        <v>45</v>
      </c>
      <c r="D65" s="7">
        <f t="shared" ca="1" si="11"/>
        <v>155</v>
      </c>
      <c r="E65" s="7">
        <f ca="1">COUNTIF(M$2:M64,B65)*$T$2</f>
        <v>0</v>
      </c>
      <c r="F65" s="7">
        <f t="shared" ca="1" si="12"/>
        <v>155</v>
      </c>
      <c r="G65" s="7">
        <f t="shared" ca="1" si="13"/>
        <v>45</v>
      </c>
      <c r="H65" s="7">
        <f t="shared" ca="1" si="14"/>
        <v>110</v>
      </c>
      <c r="I65" s="7">
        <f t="shared" ca="1" si="15"/>
        <v>0</v>
      </c>
      <c r="J65" s="7">
        <f t="shared" ca="1" si="16"/>
        <v>110</v>
      </c>
      <c r="K65" s="7">
        <f t="shared" ca="1" si="17"/>
        <v>0</v>
      </c>
      <c r="L65" s="7">
        <f t="shared" ca="1" si="5"/>
        <v>1</v>
      </c>
      <c r="M65" s="8">
        <f t="shared" ca="1" si="18"/>
        <v>0</v>
      </c>
      <c r="N65" s="24">
        <f t="shared" ca="1" si="7"/>
        <v>2.2000000000000002</v>
      </c>
      <c r="O65" s="25">
        <f t="shared" ca="1" si="8"/>
        <v>0</v>
      </c>
      <c r="P65" s="25">
        <f t="shared" ca="1" si="9"/>
        <v>0</v>
      </c>
      <c r="Q65" s="26">
        <f t="shared" ca="1" si="10"/>
        <v>2.2000000000000002</v>
      </c>
    </row>
    <row r="66" spans="1:17">
      <c r="A66" s="6">
        <v>34034</v>
      </c>
      <c r="B66" s="7">
        <v>65</v>
      </c>
      <c r="C66">
        <v>50</v>
      </c>
      <c r="D66" s="7">
        <f t="shared" ca="1" si="11"/>
        <v>110</v>
      </c>
      <c r="E66" s="7">
        <f ca="1">COUNTIF(M$2:M65,B66)*$T$2</f>
        <v>0</v>
      </c>
      <c r="F66" s="7">
        <f t="shared" ca="1" si="12"/>
        <v>110</v>
      </c>
      <c r="G66" s="7">
        <f t="shared" ca="1" si="13"/>
        <v>50</v>
      </c>
      <c r="H66" s="7">
        <f t="shared" ca="1" si="14"/>
        <v>60</v>
      </c>
      <c r="I66" s="7">
        <f t="shared" ca="1" si="15"/>
        <v>0</v>
      </c>
      <c r="J66" s="7">
        <f t="shared" ca="1" si="16"/>
        <v>60</v>
      </c>
      <c r="K66" s="7">
        <f t="shared" ca="1" si="17"/>
        <v>0</v>
      </c>
      <c r="L66" s="7">
        <f t="shared" ca="1" si="5"/>
        <v>2</v>
      </c>
      <c r="M66" s="8">
        <f t="shared" ca="1" si="18"/>
        <v>0</v>
      </c>
      <c r="N66" s="24">
        <f t="shared" ca="1" si="7"/>
        <v>1.2</v>
      </c>
      <c r="O66" s="25">
        <f t="shared" ca="1" si="8"/>
        <v>0</v>
      </c>
      <c r="P66" s="25">
        <f t="shared" ca="1" si="9"/>
        <v>0</v>
      </c>
      <c r="Q66" s="26">
        <f t="shared" ca="1" si="10"/>
        <v>1.2</v>
      </c>
    </row>
    <row r="67" spans="1:17">
      <c r="A67" s="6">
        <v>34035</v>
      </c>
      <c r="B67" s="7">
        <v>66</v>
      </c>
      <c r="C67">
        <v>31</v>
      </c>
      <c r="D67" s="7">
        <f t="shared" ca="1" si="11"/>
        <v>60</v>
      </c>
      <c r="E67" s="7">
        <f ca="1">COUNTIF(M$2:M66,B67)*$T$2</f>
        <v>0</v>
      </c>
      <c r="F67" s="7">
        <f t="shared" ca="1" si="12"/>
        <v>60</v>
      </c>
      <c r="G67" s="7">
        <f t="shared" ca="1" si="13"/>
        <v>31</v>
      </c>
      <c r="H67" s="7">
        <f t="shared" ca="1" si="14"/>
        <v>29</v>
      </c>
      <c r="I67" s="7">
        <f t="shared" ca="1" si="15"/>
        <v>0</v>
      </c>
      <c r="J67" s="7">
        <f t="shared" ca="1" si="16"/>
        <v>29</v>
      </c>
      <c r="K67" s="7">
        <f t="shared" ca="1" si="17"/>
        <v>1</v>
      </c>
      <c r="L67" s="7">
        <f t="shared" ref="L67:L130" ca="1" si="19">RANDBETWEEN(1,3)</f>
        <v>2</v>
      </c>
      <c r="M67" s="8">
        <f t="shared" ca="1" si="18"/>
        <v>69</v>
      </c>
      <c r="N67" s="24">
        <f t="shared" ref="N67:N130" ca="1" si="20">+H67*$T$5</f>
        <v>0.57999999999999996</v>
      </c>
      <c r="O67" s="25">
        <f t="shared" ref="O67:O130" ca="1" si="21">+I67*$T$7</f>
        <v>0</v>
      </c>
      <c r="P67" s="25">
        <f t="shared" ref="P67:P130" ca="1" si="22">+K67*$T$9</f>
        <v>50</v>
      </c>
      <c r="Q67" s="26">
        <f t="shared" ref="Q67:Q130" ca="1" si="23">SUM(N67:P67)</f>
        <v>50.58</v>
      </c>
    </row>
    <row r="68" spans="1:17">
      <c r="A68" s="6">
        <v>34036</v>
      </c>
      <c r="B68" s="7">
        <v>67</v>
      </c>
      <c r="C68">
        <v>44</v>
      </c>
      <c r="D68" s="7">
        <f t="shared" ref="D68:D131" ca="1" si="24">H67</f>
        <v>29</v>
      </c>
      <c r="E68" s="7">
        <f ca="1">COUNTIF(M$2:M67,B68)*$T$2</f>
        <v>0</v>
      </c>
      <c r="F68" s="7">
        <f t="shared" ref="F68:F131" ca="1" si="25">+D68+E68</f>
        <v>29</v>
      </c>
      <c r="G68" s="7">
        <f t="shared" ref="G68:G131" ca="1" si="26">+MIN(F68,C68)</f>
        <v>29</v>
      </c>
      <c r="H68" s="7">
        <f t="shared" ref="H68:H131" ca="1" si="27">+F68-G68</f>
        <v>0</v>
      </c>
      <c r="I68" s="7">
        <f t="shared" ref="I68:I131" ca="1" si="28">+C68-G68</f>
        <v>15</v>
      </c>
      <c r="J68" s="7">
        <f t="shared" ref="J68:J131" ca="1" si="29">+J67-G68+K67*$T$2</f>
        <v>200</v>
      </c>
      <c r="K68" s="7">
        <f t="shared" ref="K68:K131" ca="1" si="30">+IF(J68&lt;=$T$3,1,0)</f>
        <v>0</v>
      </c>
      <c r="L68" s="7">
        <f t="shared" ca="1" si="19"/>
        <v>3</v>
      </c>
      <c r="M68" s="8">
        <f t="shared" ref="M68:M131" ca="1" si="31">IF(K68=1,L68+B68+1,0)</f>
        <v>0</v>
      </c>
      <c r="N68" s="24">
        <f t="shared" ca="1" si="20"/>
        <v>0</v>
      </c>
      <c r="O68" s="25">
        <f t="shared" ca="1" si="21"/>
        <v>120</v>
      </c>
      <c r="P68" s="25">
        <f t="shared" ca="1" si="22"/>
        <v>0</v>
      </c>
      <c r="Q68" s="26">
        <f t="shared" ca="1" si="23"/>
        <v>120</v>
      </c>
    </row>
    <row r="69" spans="1:17">
      <c r="A69" s="6">
        <v>34037</v>
      </c>
      <c r="B69" s="7">
        <v>68</v>
      </c>
      <c r="C69">
        <v>90</v>
      </c>
      <c r="D69" s="7">
        <f t="shared" ca="1" si="24"/>
        <v>0</v>
      </c>
      <c r="E69" s="7">
        <f ca="1">COUNTIF(M$2:M68,B69)*$T$2</f>
        <v>0</v>
      </c>
      <c r="F69" s="7">
        <f t="shared" ca="1" si="25"/>
        <v>0</v>
      </c>
      <c r="G69" s="7">
        <f t="shared" ca="1" si="26"/>
        <v>0</v>
      </c>
      <c r="H69" s="7">
        <f t="shared" ca="1" si="27"/>
        <v>0</v>
      </c>
      <c r="I69" s="7">
        <f t="shared" ca="1" si="28"/>
        <v>90</v>
      </c>
      <c r="J69" s="7">
        <f t="shared" ca="1" si="29"/>
        <v>200</v>
      </c>
      <c r="K69" s="7">
        <f t="shared" ca="1" si="30"/>
        <v>0</v>
      </c>
      <c r="L69" s="7">
        <f t="shared" ca="1" si="19"/>
        <v>1</v>
      </c>
      <c r="M69" s="8">
        <f t="shared" ca="1" si="31"/>
        <v>0</v>
      </c>
      <c r="N69" s="24">
        <f t="shared" ca="1" si="20"/>
        <v>0</v>
      </c>
      <c r="O69" s="25">
        <f t="shared" ca="1" si="21"/>
        <v>720</v>
      </c>
      <c r="P69" s="25">
        <f t="shared" ca="1" si="22"/>
        <v>0</v>
      </c>
      <c r="Q69" s="26">
        <f t="shared" ca="1" si="23"/>
        <v>720</v>
      </c>
    </row>
    <row r="70" spans="1:17">
      <c r="A70" s="6">
        <v>34038</v>
      </c>
      <c r="B70" s="7">
        <v>69</v>
      </c>
      <c r="C70">
        <v>36</v>
      </c>
      <c r="D70" s="7">
        <f t="shared" ca="1" si="24"/>
        <v>0</v>
      </c>
      <c r="E70" s="7">
        <f ca="1">COUNTIF(M$2:M69,B70)*$T$2</f>
        <v>200</v>
      </c>
      <c r="F70" s="7">
        <f t="shared" ca="1" si="25"/>
        <v>200</v>
      </c>
      <c r="G70" s="7">
        <f t="shared" ca="1" si="26"/>
        <v>36</v>
      </c>
      <c r="H70" s="7">
        <f t="shared" ca="1" si="27"/>
        <v>164</v>
      </c>
      <c r="I70" s="7">
        <f t="shared" ca="1" si="28"/>
        <v>0</v>
      </c>
      <c r="J70" s="7">
        <f t="shared" ca="1" si="29"/>
        <v>164</v>
      </c>
      <c r="K70" s="7">
        <f t="shared" ca="1" si="30"/>
        <v>0</v>
      </c>
      <c r="L70" s="7">
        <f t="shared" ca="1" si="19"/>
        <v>2</v>
      </c>
      <c r="M70" s="8">
        <f t="shared" ca="1" si="31"/>
        <v>0</v>
      </c>
      <c r="N70" s="24">
        <f t="shared" ca="1" si="20"/>
        <v>3.2800000000000002</v>
      </c>
      <c r="O70" s="25">
        <f t="shared" ca="1" si="21"/>
        <v>0</v>
      </c>
      <c r="P70" s="25">
        <f t="shared" ca="1" si="22"/>
        <v>0</v>
      </c>
      <c r="Q70" s="26">
        <f t="shared" ca="1" si="23"/>
        <v>3.2800000000000002</v>
      </c>
    </row>
    <row r="71" spans="1:17">
      <c r="A71" s="6">
        <v>34039</v>
      </c>
      <c r="B71" s="7">
        <v>70</v>
      </c>
      <c r="C71">
        <v>40</v>
      </c>
      <c r="D71" s="7">
        <f t="shared" ca="1" si="24"/>
        <v>164</v>
      </c>
      <c r="E71" s="7">
        <f ca="1">COUNTIF(M$2:M70,B71)*$T$2</f>
        <v>0</v>
      </c>
      <c r="F71" s="7">
        <f t="shared" ca="1" si="25"/>
        <v>164</v>
      </c>
      <c r="G71" s="7">
        <f t="shared" ca="1" si="26"/>
        <v>40</v>
      </c>
      <c r="H71" s="7">
        <f t="shared" ca="1" si="27"/>
        <v>124</v>
      </c>
      <c r="I71" s="7">
        <f t="shared" ca="1" si="28"/>
        <v>0</v>
      </c>
      <c r="J71" s="7">
        <f t="shared" ca="1" si="29"/>
        <v>124</v>
      </c>
      <c r="K71" s="7">
        <f t="shared" ca="1" si="30"/>
        <v>0</v>
      </c>
      <c r="L71" s="7">
        <f t="shared" ca="1" si="19"/>
        <v>2</v>
      </c>
      <c r="M71" s="8">
        <f t="shared" ca="1" si="31"/>
        <v>0</v>
      </c>
      <c r="N71" s="24">
        <f t="shared" ca="1" si="20"/>
        <v>2.48</v>
      </c>
      <c r="O71" s="25">
        <f t="shared" ca="1" si="21"/>
        <v>0</v>
      </c>
      <c r="P71" s="25">
        <f t="shared" ca="1" si="22"/>
        <v>0</v>
      </c>
      <c r="Q71" s="26">
        <f t="shared" ca="1" si="23"/>
        <v>2.48</v>
      </c>
    </row>
    <row r="72" spans="1:17">
      <c r="A72" s="6">
        <v>34040</v>
      </c>
      <c r="B72" s="7">
        <v>71</v>
      </c>
      <c r="C72">
        <v>55</v>
      </c>
      <c r="D72" s="7">
        <f t="shared" ca="1" si="24"/>
        <v>124</v>
      </c>
      <c r="E72" s="7">
        <f ca="1">COUNTIF(M$2:M71,B72)*$T$2</f>
        <v>0</v>
      </c>
      <c r="F72" s="7">
        <f t="shared" ca="1" si="25"/>
        <v>124</v>
      </c>
      <c r="G72" s="7">
        <f t="shared" ca="1" si="26"/>
        <v>55</v>
      </c>
      <c r="H72" s="7">
        <f t="shared" ca="1" si="27"/>
        <v>69</v>
      </c>
      <c r="I72" s="7">
        <f t="shared" ca="1" si="28"/>
        <v>0</v>
      </c>
      <c r="J72" s="7">
        <f t="shared" ca="1" si="29"/>
        <v>69</v>
      </c>
      <c r="K72" s="7">
        <f t="shared" ca="1" si="30"/>
        <v>0</v>
      </c>
      <c r="L72" s="7">
        <f t="shared" ca="1" si="19"/>
        <v>3</v>
      </c>
      <c r="M72" s="8">
        <f t="shared" ca="1" si="31"/>
        <v>0</v>
      </c>
      <c r="N72" s="24">
        <f t="shared" ca="1" si="20"/>
        <v>1.3800000000000001</v>
      </c>
      <c r="O72" s="25">
        <f t="shared" ca="1" si="21"/>
        <v>0</v>
      </c>
      <c r="P72" s="25">
        <f t="shared" ca="1" si="22"/>
        <v>0</v>
      </c>
      <c r="Q72" s="26">
        <f t="shared" ca="1" si="23"/>
        <v>1.3800000000000001</v>
      </c>
    </row>
    <row r="73" spans="1:17">
      <c r="A73" s="6">
        <v>34041</v>
      </c>
      <c r="B73" s="7">
        <v>72</v>
      </c>
      <c r="C73">
        <v>50</v>
      </c>
      <c r="D73" s="7">
        <f t="shared" ca="1" si="24"/>
        <v>69</v>
      </c>
      <c r="E73" s="7">
        <f ca="1">COUNTIF(M$2:M72,B73)*$T$2</f>
        <v>0</v>
      </c>
      <c r="F73" s="7">
        <f t="shared" ca="1" si="25"/>
        <v>69</v>
      </c>
      <c r="G73" s="7">
        <f t="shared" ca="1" si="26"/>
        <v>50</v>
      </c>
      <c r="H73" s="7">
        <f t="shared" ca="1" si="27"/>
        <v>19</v>
      </c>
      <c r="I73" s="7">
        <f t="shared" ca="1" si="28"/>
        <v>0</v>
      </c>
      <c r="J73" s="7">
        <f t="shared" ca="1" si="29"/>
        <v>19</v>
      </c>
      <c r="K73" s="7">
        <f t="shared" ca="1" si="30"/>
        <v>1</v>
      </c>
      <c r="L73" s="7">
        <f t="shared" ca="1" si="19"/>
        <v>3</v>
      </c>
      <c r="M73" s="8">
        <f t="shared" ca="1" si="31"/>
        <v>76</v>
      </c>
      <c r="N73" s="24">
        <f t="shared" ca="1" si="20"/>
        <v>0.38</v>
      </c>
      <c r="O73" s="25">
        <f t="shared" ca="1" si="21"/>
        <v>0</v>
      </c>
      <c r="P73" s="25">
        <f t="shared" ca="1" si="22"/>
        <v>50</v>
      </c>
      <c r="Q73" s="26">
        <f t="shared" ca="1" si="23"/>
        <v>50.38</v>
      </c>
    </row>
    <row r="74" spans="1:17">
      <c r="A74" s="6">
        <v>34042</v>
      </c>
      <c r="B74" s="7">
        <v>73</v>
      </c>
      <c r="C74">
        <v>47</v>
      </c>
      <c r="D74" s="7">
        <f t="shared" ca="1" si="24"/>
        <v>19</v>
      </c>
      <c r="E74" s="7">
        <f ca="1">COUNTIF(M$2:M73,B74)*$T$2</f>
        <v>0</v>
      </c>
      <c r="F74" s="7">
        <f t="shared" ca="1" si="25"/>
        <v>19</v>
      </c>
      <c r="G74" s="7">
        <f t="shared" ca="1" si="26"/>
        <v>19</v>
      </c>
      <c r="H74" s="7">
        <f t="shared" ca="1" si="27"/>
        <v>0</v>
      </c>
      <c r="I74" s="7">
        <f t="shared" ca="1" si="28"/>
        <v>28</v>
      </c>
      <c r="J74" s="7">
        <f t="shared" ca="1" si="29"/>
        <v>200</v>
      </c>
      <c r="K74" s="7">
        <f t="shared" ca="1" si="30"/>
        <v>0</v>
      </c>
      <c r="L74" s="7">
        <f t="shared" ca="1" si="19"/>
        <v>1</v>
      </c>
      <c r="M74" s="8">
        <f t="shared" ca="1" si="31"/>
        <v>0</v>
      </c>
      <c r="N74" s="24">
        <f t="shared" ca="1" si="20"/>
        <v>0</v>
      </c>
      <c r="O74" s="25">
        <f t="shared" ca="1" si="21"/>
        <v>224</v>
      </c>
      <c r="P74" s="25">
        <f t="shared" ca="1" si="22"/>
        <v>0</v>
      </c>
      <c r="Q74" s="26">
        <f t="shared" ca="1" si="23"/>
        <v>224</v>
      </c>
    </row>
    <row r="75" spans="1:17">
      <c r="A75" s="6">
        <v>34043</v>
      </c>
      <c r="B75" s="7">
        <v>74</v>
      </c>
      <c r="C75">
        <v>41</v>
      </c>
      <c r="D75" s="7">
        <f t="shared" ca="1" si="24"/>
        <v>0</v>
      </c>
      <c r="E75" s="7">
        <f ca="1">COUNTIF(M$2:M74,B75)*$T$2</f>
        <v>0</v>
      </c>
      <c r="F75" s="7">
        <f t="shared" ca="1" si="25"/>
        <v>0</v>
      </c>
      <c r="G75" s="7">
        <f t="shared" ca="1" si="26"/>
        <v>0</v>
      </c>
      <c r="H75" s="7">
        <f t="shared" ca="1" si="27"/>
        <v>0</v>
      </c>
      <c r="I75" s="7">
        <f t="shared" ca="1" si="28"/>
        <v>41</v>
      </c>
      <c r="J75" s="7">
        <f t="shared" ca="1" si="29"/>
        <v>200</v>
      </c>
      <c r="K75" s="7">
        <f t="shared" ca="1" si="30"/>
        <v>0</v>
      </c>
      <c r="L75" s="7">
        <f t="shared" ca="1" si="19"/>
        <v>3</v>
      </c>
      <c r="M75" s="8">
        <f t="shared" ca="1" si="31"/>
        <v>0</v>
      </c>
      <c r="N75" s="24">
        <f t="shared" ca="1" si="20"/>
        <v>0</v>
      </c>
      <c r="O75" s="25">
        <f t="shared" ca="1" si="21"/>
        <v>328</v>
      </c>
      <c r="P75" s="25">
        <f t="shared" ca="1" si="22"/>
        <v>0</v>
      </c>
      <c r="Q75" s="26">
        <f t="shared" ca="1" si="23"/>
        <v>328</v>
      </c>
    </row>
    <row r="76" spans="1:17">
      <c r="A76" s="6">
        <v>34044</v>
      </c>
      <c r="B76" s="7">
        <v>75</v>
      </c>
      <c r="C76">
        <v>36</v>
      </c>
      <c r="D76" s="7">
        <f t="shared" ca="1" si="24"/>
        <v>0</v>
      </c>
      <c r="E76" s="7">
        <f ca="1">COUNTIF(M$2:M75,B76)*$T$2</f>
        <v>0</v>
      </c>
      <c r="F76" s="7">
        <f t="shared" ca="1" si="25"/>
        <v>0</v>
      </c>
      <c r="G76" s="7">
        <f t="shared" ca="1" si="26"/>
        <v>0</v>
      </c>
      <c r="H76" s="7">
        <f t="shared" ca="1" si="27"/>
        <v>0</v>
      </c>
      <c r="I76" s="7">
        <f t="shared" ca="1" si="28"/>
        <v>36</v>
      </c>
      <c r="J76" s="7">
        <f t="shared" ca="1" si="29"/>
        <v>200</v>
      </c>
      <c r="K76" s="7">
        <f t="shared" ca="1" si="30"/>
        <v>0</v>
      </c>
      <c r="L76" s="7">
        <f t="shared" ca="1" si="19"/>
        <v>2</v>
      </c>
      <c r="M76" s="8">
        <f t="shared" ca="1" si="31"/>
        <v>0</v>
      </c>
      <c r="N76" s="24">
        <f t="shared" ca="1" si="20"/>
        <v>0</v>
      </c>
      <c r="O76" s="25">
        <f t="shared" ca="1" si="21"/>
        <v>288</v>
      </c>
      <c r="P76" s="25">
        <f t="shared" ca="1" si="22"/>
        <v>0</v>
      </c>
      <c r="Q76" s="26">
        <f t="shared" ca="1" si="23"/>
        <v>288</v>
      </c>
    </row>
    <row r="77" spans="1:17">
      <c r="A77" s="6">
        <v>34045</v>
      </c>
      <c r="B77" s="7">
        <v>76</v>
      </c>
      <c r="C77">
        <v>53</v>
      </c>
      <c r="D77" s="7">
        <f t="shared" ca="1" si="24"/>
        <v>0</v>
      </c>
      <c r="E77" s="7">
        <f ca="1">COUNTIF(M$2:M76,B77)*$T$2</f>
        <v>200</v>
      </c>
      <c r="F77" s="7">
        <f t="shared" ca="1" si="25"/>
        <v>200</v>
      </c>
      <c r="G77" s="7">
        <f t="shared" ca="1" si="26"/>
        <v>53</v>
      </c>
      <c r="H77" s="7">
        <f t="shared" ca="1" si="27"/>
        <v>147</v>
      </c>
      <c r="I77" s="7">
        <f t="shared" ca="1" si="28"/>
        <v>0</v>
      </c>
      <c r="J77" s="7">
        <f t="shared" ca="1" si="29"/>
        <v>147</v>
      </c>
      <c r="K77" s="7">
        <f t="shared" ca="1" si="30"/>
        <v>0</v>
      </c>
      <c r="L77" s="7">
        <f t="shared" ca="1" si="19"/>
        <v>2</v>
      </c>
      <c r="M77" s="8">
        <f t="shared" ca="1" si="31"/>
        <v>0</v>
      </c>
      <c r="N77" s="24">
        <f t="shared" ca="1" si="20"/>
        <v>2.94</v>
      </c>
      <c r="O77" s="25">
        <f t="shared" ca="1" si="21"/>
        <v>0</v>
      </c>
      <c r="P77" s="25">
        <f t="shared" ca="1" si="22"/>
        <v>0</v>
      </c>
      <c r="Q77" s="26">
        <f t="shared" ca="1" si="23"/>
        <v>2.94</v>
      </c>
    </row>
    <row r="78" spans="1:17">
      <c r="A78" s="6">
        <v>34046</v>
      </c>
      <c r="B78" s="7">
        <v>77</v>
      </c>
      <c r="C78">
        <v>40</v>
      </c>
      <c r="D78" s="7">
        <f t="shared" ca="1" si="24"/>
        <v>147</v>
      </c>
      <c r="E78" s="7">
        <f ca="1">COUNTIF(M$2:M77,B78)*$T$2</f>
        <v>0</v>
      </c>
      <c r="F78" s="7">
        <f t="shared" ca="1" si="25"/>
        <v>147</v>
      </c>
      <c r="G78" s="7">
        <f t="shared" ca="1" si="26"/>
        <v>40</v>
      </c>
      <c r="H78" s="7">
        <f t="shared" ca="1" si="27"/>
        <v>107</v>
      </c>
      <c r="I78" s="7">
        <f t="shared" ca="1" si="28"/>
        <v>0</v>
      </c>
      <c r="J78" s="7">
        <f t="shared" ca="1" si="29"/>
        <v>107</v>
      </c>
      <c r="K78" s="7">
        <f t="shared" ca="1" si="30"/>
        <v>0</v>
      </c>
      <c r="L78" s="7">
        <f t="shared" ca="1" si="19"/>
        <v>3</v>
      </c>
      <c r="M78" s="8">
        <f t="shared" ca="1" si="31"/>
        <v>0</v>
      </c>
      <c r="N78" s="24">
        <f t="shared" ca="1" si="20"/>
        <v>2.14</v>
      </c>
      <c r="O78" s="25">
        <f t="shared" ca="1" si="21"/>
        <v>0</v>
      </c>
      <c r="P78" s="25">
        <f t="shared" ca="1" si="22"/>
        <v>0</v>
      </c>
      <c r="Q78" s="26">
        <f t="shared" ca="1" si="23"/>
        <v>2.14</v>
      </c>
    </row>
    <row r="79" spans="1:17">
      <c r="A79" s="6">
        <v>34047</v>
      </c>
      <c r="B79" s="7">
        <v>78</v>
      </c>
      <c r="C79">
        <v>55</v>
      </c>
      <c r="D79" s="7">
        <f t="shared" ca="1" si="24"/>
        <v>107</v>
      </c>
      <c r="E79" s="7">
        <f ca="1">COUNTIF(M$2:M78,B79)*$T$2</f>
        <v>0</v>
      </c>
      <c r="F79" s="7">
        <f t="shared" ca="1" si="25"/>
        <v>107</v>
      </c>
      <c r="G79" s="7">
        <f t="shared" ca="1" si="26"/>
        <v>55</v>
      </c>
      <c r="H79" s="7">
        <f t="shared" ca="1" si="27"/>
        <v>52</v>
      </c>
      <c r="I79" s="7">
        <f t="shared" ca="1" si="28"/>
        <v>0</v>
      </c>
      <c r="J79" s="7">
        <f t="shared" ca="1" si="29"/>
        <v>52</v>
      </c>
      <c r="K79" s="7">
        <f t="shared" ca="1" si="30"/>
        <v>0</v>
      </c>
      <c r="L79" s="7">
        <f t="shared" ca="1" si="19"/>
        <v>3</v>
      </c>
      <c r="M79" s="8">
        <f t="shared" ca="1" si="31"/>
        <v>0</v>
      </c>
      <c r="N79" s="24">
        <f t="shared" ca="1" si="20"/>
        <v>1.04</v>
      </c>
      <c r="O79" s="25">
        <f t="shared" ca="1" si="21"/>
        <v>0</v>
      </c>
      <c r="P79" s="25">
        <f t="shared" ca="1" si="22"/>
        <v>0</v>
      </c>
      <c r="Q79" s="26">
        <f t="shared" ca="1" si="23"/>
        <v>1.04</v>
      </c>
    </row>
    <row r="80" spans="1:17">
      <c r="A80" s="6">
        <v>34048</v>
      </c>
      <c r="B80" s="7">
        <v>79</v>
      </c>
      <c r="C80">
        <v>39</v>
      </c>
      <c r="D80" s="7">
        <f t="shared" ca="1" si="24"/>
        <v>52</v>
      </c>
      <c r="E80" s="7">
        <f ca="1">COUNTIF(M$2:M79,B80)*$T$2</f>
        <v>0</v>
      </c>
      <c r="F80" s="7">
        <f t="shared" ca="1" si="25"/>
        <v>52</v>
      </c>
      <c r="G80" s="7">
        <f t="shared" ca="1" si="26"/>
        <v>39</v>
      </c>
      <c r="H80" s="7">
        <f t="shared" ca="1" si="27"/>
        <v>13</v>
      </c>
      <c r="I80" s="7">
        <f t="shared" ca="1" si="28"/>
        <v>0</v>
      </c>
      <c r="J80" s="7">
        <f t="shared" ca="1" si="29"/>
        <v>13</v>
      </c>
      <c r="K80" s="7">
        <f t="shared" ca="1" si="30"/>
        <v>1</v>
      </c>
      <c r="L80" s="7">
        <f t="shared" ca="1" si="19"/>
        <v>2</v>
      </c>
      <c r="M80" s="8">
        <f t="shared" ca="1" si="31"/>
        <v>82</v>
      </c>
      <c r="N80" s="24">
        <f t="shared" ca="1" si="20"/>
        <v>0.26</v>
      </c>
      <c r="O80" s="25">
        <f t="shared" ca="1" si="21"/>
        <v>0</v>
      </c>
      <c r="P80" s="25">
        <f t="shared" ca="1" si="22"/>
        <v>50</v>
      </c>
      <c r="Q80" s="26">
        <f t="shared" ca="1" si="23"/>
        <v>50.26</v>
      </c>
    </row>
    <row r="81" spans="1:17">
      <c r="A81" s="6">
        <v>34049</v>
      </c>
      <c r="B81" s="7">
        <v>80</v>
      </c>
      <c r="C81">
        <v>54</v>
      </c>
      <c r="D81" s="7">
        <f t="shared" ca="1" si="24"/>
        <v>13</v>
      </c>
      <c r="E81" s="7">
        <f ca="1">COUNTIF(M$2:M80,B81)*$T$2</f>
        <v>0</v>
      </c>
      <c r="F81" s="7">
        <f t="shared" ca="1" si="25"/>
        <v>13</v>
      </c>
      <c r="G81" s="7">
        <f t="shared" ca="1" si="26"/>
        <v>13</v>
      </c>
      <c r="H81" s="7">
        <f t="shared" ca="1" si="27"/>
        <v>0</v>
      </c>
      <c r="I81" s="7">
        <f t="shared" ca="1" si="28"/>
        <v>41</v>
      </c>
      <c r="J81" s="7">
        <f t="shared" ca="1" si="29"/>
        <v>200</v>
      </c>
      <c r="K81" s="7">
        <f t="shared" ca="1" si="30"/>
        <v>0</v>
      </c>
      <c r="L81" s="7">
        <f t="shared" ca="1" si="19"/>
        <v>2</v>
      </c>
      <c r="M81" s="8">
        <f t="shared" ca="1" si="31"/>
        <v>0</v>
      </c>
      <c r="N81" s="24">
        <f t="shared" ca="1" si="20"/>
        <v>0</v>
      </c>
      <c r="O81" s="25">
        <f t="shared" ca="1" si="21"/>
        <v>328</v>
      </c>
      <c r="P81" s="25">
        <f t="shared" ca="1" si="22"/>
        <v>0</v>
      </c>
      <c r="Q81" s="26">
        <f t="shared" ca="1" si="23"/>
        <v>328</v>
      </c>
    </row>
    <row r="82" spans="1:17">
      <c r="A82" s="6">
        <v>34050</v>
      </c>
      <c r="B82" s="7">
        <v>81</v>
      </c>
      <c r="C82">
        <v>60</v>
      </c>
      <c r="D82" s="7">
        <f t="shared" ca="1" si="24"/>
        <v>0</v>
      </c>
      <c r="E82" s="7">
        <f ca="1">COUNTIF(M$2:M81,B82)*$T$2</f>
        <v>0</v>
      </c>
      <c r="F82" s="7">
        <f t="shared" ca="1" si="25"/>
        <v>0</v>
      </c>
      <c r="G82" s="7">
        <f t="shared" ca="1" si="26"/>
        <v>0</v>
      </c>
      <c r="H82" s="7">
        <f t="shared" ca="1" si="27"/>
        <v>0</v>
      </c>
      <c r="I82" s="7">
        <f t="shared" ca="1" si="28"/>
        <v>60</v>
      </c>
      <c r="J82" s="7">
        <f t="shared" ca="1" si="29"/>
        <v>200</v>
      </c>
      <c r="K82" s="7">
        <f t="shared" ca="1" si="30"/>
        <v>0</v>
      </c>
      <c r="L82" s="7">
        <f t="shared" ca="1" si="19"/>
        <v>2</v>
      </c>
      <c r="M82" s="8">
        <f t="shared" ca="1" si="31"/>
        <v>0</v>
      </c>
      <c r="N82" s="24">
        <f t="shared" ca="1" si="20"/>
        <v>0</v>
      </c>
      <c r="O82" s="25">
        <f t="shared" ca="1" si="21"/>
        <v>480</v>
      </c>
      <c r="P82" s="25">
        <f t="shared" ca="1" si="22"/>
        <v>0</v>
      </c>
      <c r="Q82" s="26">
        <f t="shared" ca="1" si="23"/>
        <v>480</v>
      </c>
    </row>
    <row r="83" spans="1:17">
      <c r="A83" s="6">
        <v>34051</v>
      </c>
      <c r="B83" s="7">
        <v>82</v>
      </c>
      <c r="C83">
        <v>60</v>
      </c>
      <c r="D83" s="7">
        <f t="shared" ca="1" si="24"/>
        <v>0</v>
      </c>
      <c r="E83" s="7">
        <f ca="1">COUNTIF(M$2:M82,B83)*$T$2</f>
        <v>200</v>
      </c>
      <c r="F83" s="7">
        <f t="shared" ca="1" si="25"/>
        <v>200</v>
      </c>
      <c r="G83" s="7">
        <f t="shared" ca="1" si="26"/>
        <v>60</v>
      </c>
      <c r="H83" s="7">
        <f t="shared" ca="1" si="27"/>
        <v>140</v>
      </c>
      <c r="I83" s="7">
        <f t="shared" ca="1" si="28"/>
        <v>0</v>
      </c>
      <c r="J83" s="7">
        <f t="shared" ca="1" si="29"/>
        <v>140</v>
      </c>
      <c r="K83" s="7">
        <f t="shared" ca="1" si="30"/>
        <v>0</v>
      </c>
      <c r="L83" s="7">
        <f t="shared" ca="1" si="19"/>
        <v>2</v>
      </c>
      <c r="M83" s="8">
        <f t="shared" ca="1" si="31"/>
        <v>0</v>
      </c>
      <c r="N83" s="24">
        <f t="shared" ca="1" si="20"/>
        <v>2.8000000000000003</v>
      </c>
      <c r="O83" s="25">
        <f t="shared" ca="1" si="21"/>
        <v>0</v>
      </c>
      <c r="P83" s="25">
        <f t="shared" ca="1" si="22"/>
        <v>0</v>
      </c>
      <c r="Q83" s="26">
        <f t="shared" ca="1" si="23"/>
        <v>2.8000000000000003</v>
      </c>
    </row>
    <row r="84" spans="1:17">
      <c r="A84" s="6">
        <v>34052</v>
      </c>
      <c r="B84" s="7">
        <v>83</v>
      </c>
      <c r="C84">
        <v>51</v>
      </c>
      <c r="D84" s="7">
        <f t="shared" ca="1" si="24"/>
        <v>140</v>
      </c>
      <c r="E84" s="7">
        <f ca="1">COUNTIF(M$2:M83,B84)*$T$2</f>
        <v>0</v>
      </c>
      <c r="F84" s="7">
        <f t="shared" ca="1" si="25"/>
        <v>140</v>
      </c>
      <c r="G84" s="7">
        <f t="shared" ca="1" si="26"/>
        <v>51</v>
      </c>
      <c r="H84" s="7">
        <f t="shared" ca="1" si="27"/>
        <v>89</v>
      </c>
      <c r="I84" s="7">
        <f t="shared" ca="1" si="28"/>
        <v>0</v>
      </c>
      <c r="J84" s="7">
        <f t="shared" ca="1" si="29"/>
        <v>89</v>
      </c>
      <c r="K84" s="7">
        <f t="shared" ca="1" si="30"/>
        <v>0</v>
      </c>
      <c r="L84" s="7">
        <f t="shared" ca="1" si="19"/>
        <v>1</v>
      </c>
      <c r="M84" s="8">
        <f t="shared" ca="1" si="31"/>
        <v>0</v>
      </c>
      <c r="N84" s="24">
        <f t="shared" ca="1" si="20"/>
        <v>1.78</v>
      </c>
      <c r="O84" s="25">
        <f t="shared" ca="1" si="21"/>
        <v>0</v>
      </c>
      <c r="P84" s="25">
        <f t="shared" ca="1" si="22"/>
        <v>0</v>
      </c>
      <c r="Q84" s="26">
        <f t="shared" ca="1" si="23"/>
        <v>1.78</v>
      </c>
    </row>
    <row r="85" spans="1:17">
      <c r="A85" s="6">
        <v>34053</v>
      </c>
      <c r="B85" s="7">
        <v>84</v>
      </c>
      <c r="C85">
        <v>40</v>
      </c>
      <c r="D85" s="7">
        <f t="shared" ca="1" si="24"/>
        <v>89</v>
      </c>
      <c r="E85" s="7">
        <f ca="1">COUNTIF(M$2:M84,B85)*$T$2</f>
        <v>0</v>
      </c>
      <c r="F85" s="7">
        <f t="shared" ca="1" si="25"/>
        <v>89</v>
      </c>
      <c r="G85" s="7">
        <f t="shared" ca="1" si="26"/>
        <v>40</v>
      </c>
      <c r="H85" s="7">
        <f t="shared" ca="1" si="27"/>
        <v>49</v>
      </c>
      <c r="I85" s="7">
        <f t="shared" ca="1" si="28"/>
        <v>0</v>
      </c>
      <c r="J85" s="7">
        <f t="shared" ca="1" si="29"/>
        <v>49</v>
      </c>
      <c r="K85" s="7">
        <f t="shared" ca="1" si="30"/>
        <v>1</v>
      </c>
      <c r="L85" s="7">
        <f t="shared" ca="1" si="19"/>
        <v>1</v>
      </c>
      <c r="M85" s="8">
        <f t="shared" ca="1" si="31"/>
        <v>86</v>
      </c>
      <c r="N85" s="24">
        <f t="shared" ca="1" si="20"/>
        <v>0.98</v>
      </c>
      <c r="O85" s="25">
        <f t="shared" ca="1" si="21"/>
        <v>0</v>
      </c>
      <c r="P85" s="25">
        <f t="shared" ca="1" si="22"/>
        <v>50</v>
      </c>
      <c r="Q85" s="26">
        <f t="shared" ca="1" si="23"/>
        <v>50.98</v>
      </c>
    </row>
    <row r="86" spans="1:17">
      <c r="A86" s="6">
        <v>34054</v>
      </c>
      <c r="B86" s="7">
        <v>85</v>
      </c>
      <c r="C86">
        <v>42</v>
      </c>
      <c r="D86" s="7">
        <f t="shared" ca="1" si="24"/>
        <v>49</v>
      </c>
      <c r="E86" s="7">
        <f ca="1">COUNTIF(M$2:M85,B86)*$T$2</f>
        <v>0</v>
      </c>
      <c r="F86" s="7">
        <f t="shared" ca="1" si="25"/>
        <v>49</v>
      </c>
      <c r="G86" s="7">
        <f t="shared" ca="1" si="26"/>
        <v>42</v>
      </c>
      <c r="H86" s="7">
        <f t="shared" ca="1" si="27"/>
        <v>7</v>
      </c>
      <c r="I86" s="7">
        <f t="shared" ca="1" si="28"/>
        <v>0</v>
      </c>
      <c r="J86" s="7">
        <f t="shared" ca="1" si="29"/>
        <v>207</v>
      </c>
      <c r="K86" s="7">
        <f t="shared" ca="1" si="30"/>
        <v>0</v>
      </c>
      <c r="L86" s="7">
        <f t="shared" ca="1" si="19"/>
        <v>2</v>
      </c>
      <c r="M86" s="8">
        <f t="shared" ca="1" si="31"/>
        <v>0</v>
      </c>
      <c r="N86" s="24">
        <f t="shared" ca="1" si="20"/>
        <v>0.14000000000000001</v>
      </c>
      <c r="O86" s="25">
        <f t="shared" ca="1" si="21"/>
        <v>0</v>
      </c>
      <c r="P86" s="25">
        <f t="shared" ca="1" si="22"/>
        <v>0</v>
      </c>
      <c r="Q86" s="26">
        <f t="shared" ca="1" si="23"/>
        <v>0.14000000000000001</v>
      </c>
    </row>
    <row r="87" spans="1:17">
      <c r="A87" s="6">
        <v>34055</v>
      </c>
      <c r="B87" s="7">
        <v>86</v>
      </c>
      <c r="C87">
        <v>48</v>
      </c>
      <c r="D87" s="7">
        <f t="shared" ca="1" si="24"/>
        <v>7</v>
      </c>
      <c r="E87" s="7">
        <f ca="1">COUNTIF(M$2:M86,B87)*$T$2</f>
        <v>200</v>
      </c>
      <c r="F87" s="7">
        <f t="shared" ca="1" si="25"/>
        <v>207</v>
      </c>
      <c r="G87" s="7">
        <f t="shared" ca="1" si="26"/>
        <v>48</v>
      </c>
      <c r="H87" s="7">
        <f t="shared" ca="1" si="27"/>
        <v>159</v>
      </c>
      <c r="I87" s="7">
        <f t="shared" ca="1" si="28"/>
        <v>0</v>
      </c>
      <c r="J87" s="7">
        <f t="shared" ca="1" si="29"/>
        <v>159</v>
      </c>
      <c r="K87" s="7">
        <f t="shared" ca="1" si="30"/>
        <v>0</v>
      </c>
      <c r="L87" s="7">
        <f t="shared" ca="1" si="19"/>
        <v>3</v>
      </c>
      <c r="M87" s="8">
        <f t="shared" ca="1" si="31"/>
        <v>0</v>
      </c>
      <c r="N87" s="24">
        <f t="shared" ca="1" si="20"/>
        <v>3.18</v>
      </c>
      <c r="O87" s="25">
        <f t="shared" ca="1" si="21"/>
        <v>0</v>
      </c>
      <c r="P87" s="25">
        <f t="shared" ca="1" si="22"/>
        <v>0</v>
      </c>
      <c r="Q87" s="26">
        <f t="shared" ca="1" si="23"/>
        <v>3.18</v>
      </c>
    </row>
    <row r="88" spans="1:17">
      <c r="A88" s="6">
        <v>34056</v>
      </c>
      <c r="B88" s="7">
        <v>87</v>
      </c>
      <c r="C88">
        <v>36</v>
      </c>
      <c r="D88" s="7">
        <f t="shared" ca="1" si="24"/>
        <v>159</v>
      </c>
      <c r="E88" s="7">
        <f ca="1">COUNTIF(M$2:M87,B88)*$T$2</f>
        <v>0</v>
      </c>
      <c r="F88" s="7">
        <f t="shared" ca="1" si="25"/>
        <v>159</v>
      </c>
      <c r="G88" s="7">
        <f t="shared" ca="1" si="26"/>
        <v>36</v>
      </c>
      <c r="H88" s="7">
        <f t="shared" ca="1" si="27"/>
        <v>123</v>
      </c>
      <c r="I88" s="7">
        <f t="shared" ca="1" si="28"/>
        <v>0</v>
      </c>
      <c r="J88" s="7">
        <f t="shared" ca="1" si="29"/>
        <v>123</v>
      </c>
      <c r="K88" s="7">
        <f t="shared" ca="1" si="30"/>
        <v>0</v>
      </c>
      <c r="L88" s="7">
        <f t="shared" ca="1" si="19"/>
        <v>1</v>
      </c>
      <c r="M88" s="8">
        <f t="shared" ca="1" si="31"/>
        <v>0</v>
      </c>
      <c r="N88" s="24">
        <f t="shared" ca="1" si="20"/>
        <v>2.46</v>
      </c>
      <c r="O88" s="25">
        <f t="shared" ca="1" si="21"/>
        <v>0</v>
      </c>
      <c r="P88" s="25">
        <f t="shared" ca="1" si="22"/>
        <v>0</v>
      </c>
      <c r="Q88" s="26">
        <f t="shared" ca="1" si="23"/>
        <v>2.46</v>
      </c>
    </row>
    <row r="89" spans="1:17">
      <c r="A89" s="6">
        <v>34057</v>
      </c>
      <c r="B89" s="7">
        <v>88</v>
      </c>
      <c r="C89">
        <v>44</v>
      </c>
      <c r="D89" s="7">
        <f t="shared" ca="1" si="24"/>
        <v>123</v>
      </c>
      <c r="E89" s="7">
        <f ca="1">COUNTIF(M$2:M88,B89)*$T$2</f>
        <v>0</v>
      </c>
      <c r="F89" s="7">
        <f t="shared" ca="1" si="25"/>
        <v>123</v>
      </c>
      <c r="G89" s="7">
        <f t="shared" ca="1" si="26"/>
        <v>44</v>
      </c>
      <c r="H89" s="7">
        <f t="shared" ca="1" si="27"/>
        <v>79</v>
      </c>
      <c r="I89" s="7">
        <f t="shared" ca="1" si="28"/>
        <v>0</v>
      </c>
      <c r="J89" s="7">
        <f t="shared" ca="1" si="29"/>
        <v>79</v>
      </c>
      <c r="K89" s="7">
        <f t="shared" ca="1" si="30"/>
        <v>0</v>
      </c>
      <c r="L89" s="7">
        <f t="shared" ca="1" si="19"/>
        <v>1</v>
      </c>
      <c r="M89" s="8">
        <f t="shared" ca="1" si="31"/>
        <v>0</v>
      </c>
      <c r="N89" s="24">
        <f t="shared" ca="1" si="20"/>
        <v>1.58</v>
      </c>
      <c r="O89" s="25">
        <f t="shared" ca="1" si="21"/>
        <v>0</v>
      </c>
      <c r="P89" s="25">
        <f t="shared" ca="1" si="22"/>
        <v>0</v>
      </c>
      <c r="Q89" s="26">
        <f t="shared" ca="1" si="23"/>
        <v>1.58</v>
      </c>
    </row>
    <row r="90" spans="1:17">
      <c r="A90" s="6">
        <v>34058</v>
      </c>
      <c r="B90" s="7">
        <v>89</v>
      </c>
      <c r="C90">
        <v>50</v>
      </c>
      <c r="D90" s="7">
        <f t="shared" ca="1" si="24"/>
        <v>79</v>
      </c>
      <c r="E90" s="7">
        <f ca="1">COUNTIF(M$2:M89,B90)*$T$2</f>
        <v>0</v>
      </c>
      <c r="F90" s="7">
        <f t="shared" ca="1" si="25"/>
        <v>79</v>
      </c>
      <c r="G90" s="7">
        <f t="shared" ca="1" si="26"/>
        <v>50</v>
      </c>
      <c r="H90" s="7">
        <f t="shared" ca="1" si="27"/>
        <v>29</v>
      </c>
      <c r="I90" s="7">
        <f t="shared" ca="1" si="28"/>
        <v>0</v>
      </c>
      <c r="J90" s="7">
        <f t="shared" ca="1" si="29"/>
        <v>29</v>
      </c>
      <c r="K90" s="7">
        <f t="shared" ca="1" si="30"/>
        <v>1</v>
      </c>
      <c r="L90" s="7">
        <f t="shared" ca="1" si="19"/>
        <v>3</v>
      </c>
      <c r="M90" s="8">
        <f t="shared" ca="1" si="31"/>
        <v>93</v>
      </c>
      <c r="N90" s="24">
        <f t="shared" ca="1" si="20"/>
        <v>0.57999999999999996</v>
      </c>
      <c r="O90" s="25">
        <f t="shared" ca="1" si="21"/>
        <v>0</v>
      </c>
      <c r="P90" s="25">
        <f t="shared" ca="1" si="22"/>
        <v>50</v>
      </c>
      <c r="Q90" s="26">
        <f t="shared" ca="1" si="23"/>
        <v>50.58</v>
      </c>
    </row>
    <row r="91" spans="1:17">
      <c r="A91" s="6">
        <v>34059</v>
      </c>
      <c r="B91" s="7">
        <v>90</v>
      </c>
      <c r="C91">
        <v>38</v>
      </c>
      <c r="D91" s="7">
        <f t="shared" ca="1" si="24"/>
        <v>29</v>
      </c>
      <c r="E91" s="7">
        <f ca="1">COUNTIF(M$2:M90,B91)*$T$2</f>
        <v>0</v>
      </c>
      <c r="F91" s="7">
        <f t="shared" ca="1" si="25"/>
        <v>29</v>
      </c>
      <c r="G91" s="7">
        <f t="shared" ca="1" si="26"/>
        <v>29</v>
      </c>
      <c r="H91" s="7">
        <f t="shared" ca="1" si="27"/>
        <v>0</v>
      </c>
      <c r="I91" s="7">
        <f t="shared" ca="1" si="28"/>
        <v>9</v>
      </c>
      <c r="J91" s="7">
        <f t="shared" ca="1" si="29"/>
        <v>200</v>
      </c>
      <c r="K91" s="7">
        <f t="shared" ca="1" si="30"/>
        <v>0</v>
      </c>
      <c r="L91" s="7">
        <f t="shared" ca="1" si="19"/>
        <v>3</v>
      </c>
      <c r="M91" s="8">
        <f t="shared" ca="1" si="31"/>
        <v>0</v>
      </c>
      <c r="N91" s="24">
        <f t="shared" ca="1" si="20"/>
        <v>0</v>
      </c>
      <c r="O91" s="25">
        <f t="shared" ca="1" si="21"/>
        <v>72</v>
      </c>
      <c r="P91" s="25">
        <f t="shared" ca="1" si="22"/>
        <v>0</v>
      </c>
      <c r="Q91" s="26">
        <f t="shared" ca="1" si="23"/>
        <v>72</v>
      </c>
    </row>
    <row r="92" spans="1:17">
      <c r="A92" s="6">
        <v>34060</v>
      </c>
      <c r="B92" s="7">
        <v>91</v>
      </c>
      <c r="C92">
        <v>50</v>
      </c>
      <c r="D92" s="7">
        <f t="shared" ca="1" si="24"/>
        <v>0</v>
      </c>
      <c r="E92" s="7">
        <f ca="1">COUNTIF(M$2:M91,B92)*$T$2</f>
        <v>0</v>
      </c>
      <c r="F92" s="7">
        <f t="shared" ca="1" si="25"/>
        <v>0</v>
      </c>
      <c r="G92" s="7">
        <f t="shared" ca="1" si="26"/>
        <v>0</v>
      </c>
      <c r="H92" s="7">
        <f t="shared" ca="1" si="27"/>
        <v>0</v>
      </c>
      <c r="I92" s="7">
        <f t="shared" ca="1" si="28"/>
        <v>50</v>
      </c>
      <c r="J92" s="7">
        <f t="shared" ca="1" si="29"/>
        <v>200</v>
      </c>
      <c r="K92" s="7">
        <f t="shared" ca="1" si="30"/>
        <v>0</v>
      </c>
      <c r="L92" s="7">
        <f t="shared" ca="1" si="19"/>
        <v>3</v>
      </c>
      <c r="M92" s="8">
        <f t="shared" ca="1" si="31"/>
        <v>0</v>
      </c>
      <c r="N92" s="24">
        <f t="shared" ca="1" si="20"/>
        <v>0</v>
      </c>
      <c r="O92" s="25">
        <f t="shared" ca="1" si="21"/>
        <v>400</v>
      </c>
      <c r="P92" s="25">
        <f t="shared" ca="1" si="22"/>
        <v>0</v>
      </c>
      <c r="Q92" s="26">
        <f t="shared" ca="1" si="23"/>
        <v>400</v>
      </c>
    </row>
    <row r="93" spans="1:17">
      <c r="A93" s="6">
        <v>34061</v>
      </c>
      <c r="B93" s="7">
        <v>92</v>
      </c>
      <c r="C93">
        <v>63</v>
      </c>
      <c r="D93" s="7">
        <f t="shared" ca="1" si="24"/>
        <v>0</v>
      </c>
      <c r="E93" s="7">
        <f ca="1">COUNTIF(M$2:M92,B93)*$T$2</f>
        <v>0</v>
      </c>
      <c r="F93" s="7">
        <f t="shared" ca="1" si="25"/>
        <v>0</v>
      </c>
      <c r="G93" s="7">
        <f t="shared" ca="1" si="26"/>
        <v>0</v>
      </c>
      <c r="H93" s="7">
        <f t="shared" ca="1" si="27"/>
        <v>0</v>
      </c>
      <c r="I93" s="7">
        <f t="shared" ca="1" si="28"/>
        <v>63</v>
      </c>
      <c r="J93" s="7">
        <f t="shared" ca="1" si="29"/>
        <v>200</v>
      </c>
      <c r="K93" s="7">
        <f t="shared" ca="1" si="30"/>
        <v>0</v>
      </c>
      <c r="L93" s="7">
        <f t="shared" ca="1" si="19"/>
        <v>3</v>
      </c>
      <c r="M93" s="8">
        <f t="shared" ca="1" si="31"/>
        <v>0</v>
      </c>
      <c r="N93" s="24">
        <f t="shared" ca="1" si="20"/>
        <v>0</v>
      </c>
      <c r="O93" s="25">
        <f t="shared" ca="1" si="21"/>
        <v>504</v>
      </c>
      <c r="P93" s="25">
        <f t="shared" ca="1" si="22"/>
        <v>0</v>
      </c>
      <c r="Q93" s="26">
        <f t="shared" ca="1" si="23"/>
        <v>504</v>
      </c>
    </row>
    <row r="94" spans="1:17">
      <c r="A94" s="6">
        <v>34062</v>
      </c>
      <c r="B94" s="7">
        <v>93</v>
      </c>
      <c r="C94">
        <v>48</v>
      </c>
      <c r="D94" s="7">
        <f t="shared" ca="1" si="24"/>
        <v>0</v>
      </c>
      <c r="E94" s="7">
        <f ca="1">COUNTIF(M$2:M93,B94)*$T$2</f>
        <v>200</v>
      </c>
      <c r="F94" s="7">
        <f t="shared" ca="1" si="25"/>
        <v>200</v>
      </c>
      <c r="G94" s="7">
        <f t="shared" ca="1" si="26"/>
        <v>48</v>
      </c>
      <c r="H94" s="7">
        <f t="shared" ca="1" si="27"/>
        <v>152</v>
      </c>
      <c r="I94" s="7">
        <f t="shared" ca="1" si="28"/>
        <v>0</v>
      </c>
      <c r="J94" s="7">
        <f t="shared" ca="1" si="29"/>
        <v>152</v>
      </c>
      <c r="K94" s="7">
        <f t="shared" ca="1" si="30"/>
        <v>0</v>
      </c>
      <c r="L94" s="7">
        <f t="shared" ca="1" si="19"/>
        <v>1</v>
      </c>
      <c r="M94" s="8">
        <f t="shared" ca="1" si="31"/>
        <v>0</v>
      </c>
      <c r="N94" s="24">
        <f t="shared" ca="1" si="20"/>
        <v>3.04</v>
      </c>
      <c r="O94" s="25">
        <f t="shared" ca="1" si="21"/>
        <v>0</v>
      </c>
      <c r="P94" s="25">
        <f t="shared" ca="1" si="22"/>
        <v>0</v>
      </c>
      <c r="Q94" s="26">
        <f t="shared" ca="1" si="23"/>
        <v>3.04</v>
      </c>
    </row>
    <row r="95" spans="1:17">
      <c r="A95" s="6">
        <v>34063</v>
      </c>
      <c r="B95" s="7">
        <v>94</v>
      </c>
      <c r="C95">
        <v>41</v>
      </c>
      <c r="D95" s="7">
        <f t="shared" ca="1" si="24"/>
        <v>152</v>
      </c>
      <c r="E95" s="7">
        <f ca="1">COUNTIF(M$2:M94,B95)*$T$2</f>
        <v>0</v>
      </c>
      <c r="F95" s="7">
        <f t="shared" ca="1" si="25"/>
        <v>152</v>
      </c>
      <c r="G95" s="7">
        <f t="shared" ca="1" si="26"/>
        <v>41</v>
      </c>
      <c r="H95" s="7">
        <f t="shared" ca="1" si="27"/>
        <v>111</v>
      </c>
      <c r="I95" s="7">
        <f t="shared" ca="1" si="28"/>
        <v>0</v>
      </c>
      <c r="J95" s="7">
        <f t="shared" ca="1" si="29"/>
        <v>111</v>
      </c>
      <c r="K95" s="7">
        <f t="shared" ca="1" si="30"/>
        <v>0</v>
      </c>
      <c r="L95" s="7">
        <f t="shared" ca="1" si="19"/>
        <v>1</v>
      </c>
      <c r="M95" s="8">
        <f t="shared" ca="1" si="31"/>
        <v>0</v>
      </c>
      <c r="N95" s="24">
        <f t="shared" ca="1" si="20"/>
        <v>2.2200000000000002</v>
      </c>
      <c r="O95" s="25">
        <f t="shared" ca="1" si="21"/>
        <v>0</v>
      </c>
      <c r="P95" s="25">
        <f t="shared" ca="1" si="22"/>
        <v>0</v>
      </c>
      <c r="Q95" s="26">
        <f t="shared" ca="1" si="23"/>
        <v>2.2200000000000002</v>
      </c>
    </row>
    <row r="96" spans="1:17">
      <c r="A96" s="6">
        <v>34064</v>
      </c>
      <c r="B96" s="7">
        <v>95</v>
      </c>
      <c r="C96">
        <v>59</v>
      </c>
      <c r="D96" s="7">
        <f t="shared" ca="1" si="24"/>
        <v>111</v>
      </c>
      <c r="E96" s="7">
        <f ca="1">COUNTIF(M$2:M95,B96)*$T$2</f>
        <v>0</v>
      </c>
      <c r="F96" s="7">
        <f t="shared" ca="1" si="25"/>
        <v>111</v>
      </c>
      <c r="G96" s="7">
        <f t="shared" ca="1" si="26"/>
        <v>59</v>
      </c>
      <c r="H96" s="7">
        <f t="shared" ca="1" si="27"/>
        <v>52</v>
      </c>
      <c r="I96" s="7">
        <f t="shared" ca="1" si="28"/>
        <v>0</v>
      </c>
      <c r="J96" s="7">
        <f t="shared" ca="1" si="29"/>
        <v>52</v>
      </c>
      <c r="K96" s="7">
        <f t="shared" ca="1" si="30"/>
        <v>0</v>
      </c>
      <c r="L96" s="7">
        <f t="shared" ca="1" si="19"/>
        <v>1</v>
      </c>
      <c r="M96" s="8">
        <f t="shared" ca="1" si="31"/>
        <v>0</v>
      </c>
      <c r="N96" s="24">
        <f t="shared" ca="1" si="20"/>
        <v>1.04</v>
      </c>
      <c r="O96" s="25">
        <f t="shared" ca="1" si="21"/>
        <v>0</v>
      </c>
      <c r="P96" s="25">
        <f t="shared" ca="1" si="22"/>
        <v>0</v>
      </c>
      <c r="Q96" s="26">
        <f t="shared" ca="1" si="23"/>
        <v>1.04</v>
      </c>
    </row>
    <row r="97" spans="1:17">
      <c r="A97" s="6">
        <v>34065</v>
      </c>
      <c r="B97" s="7">
        <v>96</v>
      </c>
      <c r="C97">
        <v>78</v>
      </c>
      <c r="D97" s="7">
        <f t="shared" ca="1" si="24"/>
        <v>52</v>
      </c>
      <c r="E97" s="7">
        <f ca="1">COUNTIF(M$2:M96,B97)*$T$2</f>
        <v>0</v>
      </c>
      <c r="F97" s="7">
        <f t="shared" ca="1" si="25"/>
        <v>52</v>
      </c>
      <c r="G97" s="7">
        <f t="shared" ca="1" si="26"/>
        <v>52</v>
      </c>
      <c r="H97" s="7">
        <f t="shared" ca="1" si="27"/>
        <v>0</v>
      </c>
      <c r="I97" s="7">
        <f t="shared" ca="1" si="28"/>
        <v>26</v>
      </c>
      <c r="J97" s="7">
        <f t="shared" ca="1" si="29"/>
        <v>0</v>
      </c>
      <c r="K97" s="7">
        <f t="shared" ca="1" si="30"/>
        <v>1</v>
      </c>
      <c r="L97" s="7">
        <f t="shared" ca="1" si="19"/>
        <v>1</v>
      </c>
      <c r="M97" s="8">
        <f t="shared" ca="1" si="31"/>
        <v>98</v>
      </c>
      <c r="N97" s="24">
        <f t="shared" ca="1" si="20"/>
        <v>0</v>
      </c>
      <c r="O97" s="25">
        <f t="shared" ca="1" si="21"/>
        <v>208</v>
      </c>
      <c r="P97" s="25">
        <f t="shared" ca="1" si="22"/>
        <v>50</v>
      </c>
      <c r="Q97" s="26">
        <f t="shared" ca="1" si="23"/>
        <v>258</v>
      </c>
    </row>
    <row r="98" spans="1:17">
      <c r="A98" s="6">
        <v>34066</v>
      </c>
      <c r="B98" s="7">
        <v>97</v>
      </c>
      <c r="C98">
        <v>52</v>
      </c>
      <c r="D98" s="7">
        <f t="shared" ca="1" si="24"/>
        <v>0</v>
      </c>
      <c r="E98" s="7">
        <f ca="1">COUNTIF(M$2:M97,B98)*$T$2</f>
        <v>0</v>
      </c>
      <c r="F98" s="7">
        <f t="shared" ca="1" si="25"/>
        <v>0</v>
      </c>
      <c r="G98" s="7">
        <f t="shared" ca="1" si="26"/>
        <v>0</v>
      </c>
      <c r="H98" s="7">
        <f t="shared" ca="1" si="27"/>
        <v>0</v>
      </c>
      <c r="I98" s="7">
        <f t="shared" ca="1" si="28"/>
        <v>52</v>
      </c>
      <c r="J98" s="7">
        <f t="shared" ca="1" si="29"/>
        <v>200</v>
      </c>
      <c r="K98" s="7">
        <f t="shared" ca="1" si="30"/>
        <v>0</v>
      </c>
      <c r="L98" s="7">
        <f t="shared" ca="1" si="19"/>
        <v>1</v>
      </c>
      <c r="M98" s="8">
        <f t="shared" ca="1" si="31"/>
        <v>0</v>
      </c>
      <c r="N98" s="24">
        <f t="shared" ca="1" si="20"/>
        <v>0</v>
      </c>
      <c r="O98" s="25">
        <f t="shared" ca="1" si="21"/>
        <v>416</v>
      </c>
      <c r="P98" s="25">
        <f t="shared" ca="1" si="22"/>
        <v>0</v>
      </c>
      <c r="Q98" s="26">
        <f t="shared" ca="1" si="23"/>
        <v>416</v>
      </c>
    </row>
    <row r="99" spans="1:17">
      <c r="A99" s="6">
        <v>34067</v>
      </c>
      <c r="B99" s="7">
        <v>98</v>
      </c>
      <c r="C99">
        <v>77</v>
      </c>
      <c r="D99" s="7">
        <f t="shared" ca="1" si="24"/>
        <v>0</v>
      </c>
      <c r="E99" s="7">
        <f ca="1">COUNTIF(M$2:M98,B99)*$T$2</f>
        <v>200</v>
      </c>
      <c r="F99" s="7">
        <f t="shared" ca="1" si="25"/>
        <v>200</v>
      </c>
      <c r="G99" s="7">
        <f t="shared" ca="1" si="26"/>
        <v>77</v>
      </c>
      <c r="H99" s="7">
        <f t="shared" ca="1" si="27"/>
        <v>123</v>
      </c>
      <c r="I99" s="7">
        <f t="shared" ca="1" si="28"/>
        <v>0</v>
      </c>
      <c r="J99" s="7">
        <f t="shared" ca="1" si="29"/>
        <v>123</v>
      </c>
      <c r="K99" s="7">
        <f t="shared" ca="1" si="30"/>
        <v>0</v>
      </c>
      <c r="L99" s="7">
        <f t="shared" ca="1" si="19"/>
        <v>1</v>
      </c>
      <c r="M99" s="8">
        <f t="shared" ca="1" si="31"/>
        <v>0</v>
      </c>
      <c r="N99" s="24">
        <f t="shared" ca="1" si="20"/>
        <v>2.46</v>
      </c>
      <c r="O99" s="25">
        <f t="shared" ca="1" si="21"/>
        <v>0</v>
      </c>
      <c r="P99" s="25">
        <f t="shared" ca="1" si="22"/>
        <v>0</v>
      </c>
      <c r="Q99" s="26">
        <f t="shared" ca="1" si="23"/>
        <v>2.46</v>
      </c>
    </row>
    <row r="100" spans="1:17">
      <c r="A100" s="6">
        <v>34068</v>
      </c>
      <c r="B100" s="7">
        <v>99</v>
      </c>
      <c r="C100">
        <v>50</v>
      </c>
      <c r="D100" s="7">
        <f t="shared" ca="1" si="24"/>
        <v>123</v>
      </c>
      <c r="E100" s="7">
        <f ca="1">COUNTIF(M$2:M99,B100)*$T$2</f>
        <v>0</v>
      </c>
      <c r="F100" s="7">
        <f t="shared" ca="1" si="25"/>
        <v>123</v>
      </c>
      <c r="G100" s="7">
        <f t="shared" ca="1" si="26"/>
        <v>50</v>
      </c>
      <c r="H100" s="7">
        <f t="shared" ca="1" si="27"/>
        <v>73</v>
      </c>
      <c r="I100" s="7">
        <f t="shared" ca="1" si="28"/>
        <v>0</v>
      </c>
      <c r="J100" s="7">
        <f t="shared" ca="1" si="29"/>
        <v>73</v>
      </c>
      <c r="K100" s="7">
        <f t="shared" ca="1" si="30"/>
        <v>0</v>
      </c>
      <c r="L100" s="7">
        <f t="shared" ca="1" si="19"/>
        <v>3</v>
      </c>
      <c r="M100" s="8">
        <f t="shared" ca="1" si="31"/>
        <v>0</v>
      </c>
      <c r="N100" s="24">
        <f t="shared" ca="1" si="20"/>
        <v>1.46</v>
      </c>
      <c r="O100" s="25">
        <f t="shared" ca="1" si="21"/>
        <v>0</v>
      </c>
      <c r="P100" s="25">
        <f t="shared" ca="1" si="22"/>
        <v>0</v>
      </c>
      <c r="Q100" s="26">
        <f t="shared" ca="1" si="23"/>
        <v>1.46</v>
      </c>
    </row>
    <row r="101" spans="1:17">
      <c r="A101" s="6">
        <v>34069</v>
      </c>
      <c r="B101" s="7">
        <v>100</v>
      </c>
      <c r="C101">
        <v>44</v>
      </c>
      <c r="D101" s="7">
        <f t="shared" ca="1" si="24"/>
        <v>73</v>
      </c>
      <c r="E101" s="7">
        <f ca="1">COUNTIF(M$2:M100,B101)*$T$2</f>
        <v>0</v>
      </c>
      <c r="F101" s="7">
        <f t="shared" ca="1" si="25"/>
        <v>73</v>
      </c>
      <c r="G101" s="7">
        <f t="shared" ca="1" si="26"/>
        <v>44</v>
      </c>
      <c r="H101" s="7">
        <f t="shared" ca="1" si="27"/>
        <v>29</v>
      </c>
      <c r="I101" s="7">
        <f t="shared" ca="1" si="28"/>
        <v>0</v>
      </c>
      <c r="J101" s="7">
        <f t="shared" ca="1" si="29"/>
        <v>29</v>
      </c>
      <c r="K101" s="7">
        <f t="shared" ca="1" si="30"/>
        <v>1</v>
      </c>
      <c r="L101" s="7">
        <f t="shared" ca="1" si="19"/>
        <v>3</v>
      </c>
      <c r="M101" s="8">
        <f t="shared" ca="1" si="31"/>
        <v>104</v>
      </c>
      <c r="N101" s="24">
        <f t="shared" ca="1" si="20"/>
        <v>0.57999999999999996</v>
      </c>
      <c r="O101" s="25">
        <f t="shared" ca="1" si="21"/>
        <v>0</v>
      </c>
      <c r="P101" s="25">
        <f t="shared" ca="1" si="22"/>
        <v>50</v>
      </c>
      <c r="Q101" s="26">
        <f t="shared" ca="1" si="23"/>
        <v>50.58</v>
      </c>
    </row>
    <row r="102" spans="1:17">
      <c r="A102" s="6">
        <v>34070</v>
      </c>
      <c r="B102" s="7">
        <v>101</v>
      </c>
      <c r="C102">
        <v>46</v>
      </c>
      <c r="D102" s="7">
        <f t="shared" ca="1" si="24"/>
        <v>29</v>
      </c>
      <c r="E102" s="7">
        <f ca="1">COUNTIF(M$2:M101,B102)*$T$2</f>
        <v>0</v>
      </c>
      <c r="F102" s="7">
        <f t="shared" ca="1" si="25"/>
        <v>29</v>
      </c>
      <c r="G102" s="7">
        <f t="shared" ca="1" si="26"/>
        <v>29</v>
      </c>
      <c r="H102" s="7">
        <f t="shared" ca="1" si="27"/>
        <v>0</v>
      </c>
      <c r="I102" s="7">
        <f t="shared" ca="1" si="28"/>
        <v>17</v>
      </c>
      <c r="J102" s="7">
        <f t="shared" ca="1" si="29"/>
        <v>200</v>
      </c>
      <c r="K102" s="7">
        <f t="shared" ca="1" si="30"/>
        <v>0</v>
      </c>
      <c r="L102" s="7">
        <f t="shared" ca="1" si="19"/>
        <v>1</v>
      </c>
      <c r="M102" s="8">
        <f t="shared" ca="1" si="31"/>
        <v>0</v>
      </c>
      <c r="N102" s="24">
        <f t="shared" ca="1" si="20"/>
        <v>0</v>
      </c>
      <c r="O102" s="25">
        <f t="shared" ca="1" si="21"/>
        <v>136</v>
      </c>
      <c r="P102" s="25">
        <f t="shared" ca="1" si="22"/>
        <v>0</v>
      </c>
      <c r="Q102" s="26">
        <f t="shared" ca="1" si="23"/>
        <v>136</v>
      </c>
    </row>
    <row r="103" spans="1:17">
      <c r="A103" s="6">
        <v>34071</v>
      </c>
      <c r="B103" s="7">
        <v>102</v>
      </c>
      <c r="C103">
        <v>74</v>
      </c>
      <c r="D103" s="7">
        <f t="shared" ca="1" si="24"/>
        <v>0</v>
      </c>
      <c r="E103" s="7">
        <f ca="1">COUNTIF(M$2:M102,B103)*$T$2</f>
        <v>0</v>
      </c>
      <c r="F103" s="7">
        <f t="shared" ca="1" si="25"/>
        <v>0</v>
      </c>
      <c r="G103" s="7">
        <f t="shared" ca="1" si="26"/>
        <v>0</v>
      </c>
      <c r="H103" s="7">
        <f t="shared" ca="1" si="27"/>
        <v>0</v>
      </c>
      <c r="I103" s="7">
        <f t="shared" ca="1" si="28"/>
        <v>74</v>
      </c>
      <c r="J103" s="7">
        <f t="shared" ca="1" si="29"/>
        <v>200</v>
      </c>
      <c r="K103" s="7">
        <f t="shared" ca="1" si="30"/>
        <v>0</v>
      </c>
      <c r="L103" s="7">
        <f t="shared" ca="1" si="19"/>
        <v>2</v>
      </c>
      <c r="M103" s="8">
        <f t="shared" ca="1" si="31"/>
        <v>0</v>
      </c>
      <c r="N103" s="24">
        <f t="shared" ca="1" si="20"/>
        <v>0</v>
      </c>
      <c r="O103" s="25">
        <f t="shared" ca="1" si="21"/>
        <v>592</v>
      </c>
      <c r="P103" s="25">
        <f t="shared" ca="1" si="22"/>
        <v>0</v>
      </c>
      <c r="Q103" s="26">
        <f t="shared" ca="1" si="23"/>
        <v>592</v>
      </c>
    </row>
    <row r="104" spans="1:17">
      <c r="A104" s="6">
        <v>34072</v>
      </c>
      <c r="B104" s="7">
        <v>103</v>
      </c>
      <c r="C104">
        <v>44</v>
      </c>
      <c r="D104" s="7">
        <f t="shared" ca="1" si="24"/>
        <v>0</v>
      </c>
      <c r="E104" s="7">
        <f ca="1">COUNTIF(M$2:M103,B104)*$T$2</f>
        <v>0</v>
      </c>
      <c r="F104" s="7">
        <f t="shared" ca="1" si="25"/>
        <v>0</v>
      </c>
      <c r="G104" s="7">
        <f t="shared" ca="1" si="26"/>
        <v>0</v>
      </c>
      <c r="H104" s="7">
        <f t="shared" ca="1" si="27"/>
        <v>0</v>
      </c>
      <c r="I104" s="7">
        <f t="shared" ca="1" si="28"/>
        <v>44</v>
      </c>
      <c r="J104" s="7">
        <f t="shared" ca="1" si="29"/>
        <v>200</v>
      </c>
      <c r="K104" s="7">
        <f t="shared" ca="1" si="30"/>
        <v>0</v>
      </c>
      <c r="L104" s="7">
        <f t="shared" ca="1" si="19"/>
        <v>2</v>
      </c>
      <c r="M104" s="8">
        <f t="shared" ca="1" si="31"/>
        <v>0</v>
      </c>
      <c r="N104" s="24">
        <f t="shared" ca="1" si="20"/>
        <v>0</v>
      </c>
      <c r="O104" s="25">
        <f t="shared" ca="1" si="21"/>
        <v>352</v>
      </c>
      <c r="P104" s="25">
        <f t="shared" ca="1" si="22"/>
        <v>0</v>
      </c>
      <c r="Q104" s="26">
        <f t="shared" ca="1" si="23"/>
        <v>352</v>
      </c>
    </row>
    <row r="105" spans="1:17">
      <c r="A105" s="6">
        <v>34073</v>
      </c>
      <c r="B105" s="7">
        <v>104</v>
      </c>
      <c r="C105">
        <v>46</v>
      </c>
      <c r="D105" s="7">
        <f t="shared" ca="1" si="24"/>
        <v>0</v>
      </c>
      <c r="E105" s="7">
        <f ca="1">COUNTIF(M$2:M104,B105)*$T$2</f>
        <v>200</v>
      </c>
      <c r="F105" s="7">
        <f t="shared" ca="1" si="25"/>
        <v>200</v>
      </c>
      <c r="G105" s="7">
        <f t="shared" ca="1" si="26"/>
        <v>46</v>
      </c>
      <c r="H105" s="7">
        <f t="shared" ca="1" si="27"/>
        <v>154</v>
      </c>
      <c r="I105" s="7">
        <f t="shared" ca="1" si="28"/>
        <v>0</v>
      </c>
      <c r="J105" s="7">
        <f t="shared" ca="1" si="29"/>
        <v>154</v>
      </c>
      <c r="K105" s="7">
        <f t="shared" ca="1" si="30"/>
        <v>0</v>
      </c>
      <c r="L105" s="7">
        <f t="shared" ca="1" si="19"/>
        <v>2</v>
      </c>
      <c r="M105" s="8">
        <f t="shared" ca="1" si="31"/>
        <v>0</v>
      </c>
      <c r="N105" s="24">
        <f t="shared" ca="1" si="20"/>
        <v>3.08</v>
      </c>
      <c r="O105" s="25">
        <f t="shared" ca="1" si="21"/>
        <v>0</v>
      </c>
      <c r="P105" s="25">
        <f t="shared" ca="1" si="22"/>
        <v>0</v>
      </c>
      <c r="Q105" s="26">
        <f t="shared" ca="1" si="23"/>
        <v>3.08</v>
      </c>
    </row>
    <row r="106" spans="1:17">
      <c r="A106" s="6">
        <v>34074</v>
      </c>
      <c r="B106" s="7">
        <v>105</v>
      </c>
      <c r="C106">
        <v>41</v>
      </c>
      <c r="D106" s="7">
        <f t="shared" ca="1" si="24"/>
        <v>154</v>
      </c>
      <c r="E106" s="7">
        <f ca="1">COUNTIF(M$2:M105,B106)*$T$2</f>
        <v>0</v>
      </c>
      <c r="F106" s="7">
        <f t="shared" ca="1" si="25"/>
        <v>154</v>
      </c>
      <c r="G106" s="7">
        <f t="shared" ca="1" si="26"/>
        <v>41</v>
      </c>
      <c r="H106" s="7">
        <f t="shared" ca="1" si="27"/>
        <v>113</v>
      </c>
      <c r="I106" s="7">
        <f t="shared" ca="1" si="28"/>
        <v>0</v>
      </c>
      <c r="J106" s="7">
        <f t="shared" ca="1" si="29"/>
        <v>113</v>
      </c>
      <c r="K106" s="7">
        <f t="shared" ca="1" si="30"/>
        <v>0</v>
      </c>
      <c r="L106" s="7">
        <f t="shared" ca="1" si="19"/>
        <v>2</v>
      </c>
      <c r="M106" s="8">
        <f t="shared" ca="1" si="31"/>
        <v>0</v>
      </c>
      <c r="N106" s="24">
        <f t="shared" ca="1" si="20"/>
        <v>2.2600000000000002</v>
      </c>
      <c r="O106" s="25">
        <f t="shared" ca="1" si="21"/>
        <v>0</v>
      </c>
      <c r="P106" s="25">
        <f t="shared" ca="1" si="22"/>
        <v>0</v>
      </c>
      <c r="Q106" s="26">
        <f t="shared" ca="1" si="23"/>
        <v>2.2600000000000002</v>
      </c>
    </row>
    <row r="107" spans="1:17">
      <c r="A107" s="6">
        <v>34075</v>
      </c>
      <c r="B107" s="7">
        <v>106</v>
      </c>
      <c r="C107">
        <v>71</v>
      </c>
      <c r="D107" s="7">
        <f t="shared" ca="1" si="24"/>
        <v>113</v>
      </c>
      <c r="E107" s="7">
        <f ca="1">COUNTIF(M$2:M106,B107)*$T$2</f>
        <v>0</v>
      </c>
      <c r="F107" s="7">
        <f t="shared" ca="1" si="25"/>
        <v>113</v>
      </c>
      <c r="G107" s="7">
        <f t="shared" ca="1" si="26"/>
        <v>71</v>
      </c>
      <c r="H107" s="7">
        <f t="shared" ca="1" si="27"/>
        <v>42</v>
      </c>
      <c r="I107" s="7">
        <f t="shared" ca="1" si="28"/>
        <v>0</v>
      </c>
      <c r="J107" s="7">
        <f t="shared" ca="1" si="29"/>
        <v>42</v>
      </c>
      <c r="K107" s="7">
        <f t="shared" ca="1" si="30"/>
        <v>1</v>
      </c>
      <c r="L107" s="7">
        <f t="shared" ca="1" si="19"/>
        <v>2</v>
      </c>
      <c r="M107" s="8">
        <f t="shared" ca="1" si="31"/>
        <v>109</v>
      </c>
      <c r="N107" s="24">
        <f t="shared" ca="1" si="20"/>
        <v>0.84</v>
      </c>
      <c r="O107" s="25">
        <f t="shared" ca="1" si="21"/>
        <v>0</v>
      </c>
      <c r="P107" s="25">
        <f t="shared" ca="1" si="22"/>
        <v>50</v>
      </c>
      <c r="Q107" s="26">
        <f t="shared" ca="1" si="23"/>
        <v>50.84</v>
      </c>
    </row>
    <row r="108" spans="1:17">
      <c r="A108" s="6">
        <v>34076</v>
      </c>
      <c r="B108" s="7">
        <v>107</v>
      </c>
      <c r="C108">
        <v>48</v>
      </c>
      <c r="D108" s="7">
        <f t="shared" ca="1" si="24"/>
        <v>42</v>
      </c>
      <c r="E108" s="7">
        <f ca="1">COUNTIF(M$2:M107,B108)*$T$2</f>
        <v>0</v>
      </c>
      <c r="F108" s="7">
        <f t="shared" ca="1" si="25"/>
        <v>42</v>
      </c>
      <c r="G108" s="7">
        <f t="shared" ca="1" si="26"/>
        <v>42</v>
      </c>
      <c r="H108" s="7">
        <f t="shared" ca="1" si="27"/>
        <v>0</v>
      </c>
      <c r="I108" s="7">
        <f t="shared" ca="1" si="28"/>
        <v>6</v>
      </c>
      <c r="J108" s="7">
        <f t="shared" ca="1" si="29"/>
        <v>200</v>
      </c>
      <c r="K108" s="7">
        <f t="shared" ca="1" si="30"/>
        <v>0</v>
      </c>
      <c r="L108" s="7">
        <f t="shared" ca="1" si="19"/>
        <v>3</v>
      </c>
      <c r="M108" s="8">
        <f t="shared" ca="1" si="31"/>
        <v>0</v>
      </c>
      <c r="N108" s="24">
        <f t="shared" ca="1" si="20"/>
        <v>0</v>
      </c>
      <c r="O108" s="25">
        <f t="shared" ca="1" si="21"/>
        <v>48</v>
      </c>
      <c r="P108" s="25">
        <f t="shared" ca="1" si="22"/>
        <v>0</v>
      </c>
      <c r="Q108" s="26">
        <f t="shared" ca="1" si="23"/>
        <v>48</v>
      </c>
    </row>
    <row r="109" spans="1:17">
      <c r="A109" s="6">
        <v>34077</v>
      </c>
      <c r="B109" s="7">
        <v>108</v>
      </c>
      <c r="C109">
        <v>59</v>
      </c>
      <c r="D109" s="7">
        <f t="shared" ca="1" si="24"/>
        <v>0</v>
      </c>
      <c r="E109" s="7">
        <f ca="1">COUNTIF(M$2:M108,B109)*$T$2</f>
        <v>0</v>
      </c>
      <c r="F109" s="7">
        <f t="shared" ca="1" si="25"/>
        <v>0</v>
      </c>
      <c r="G109" s="7">
        <f t="shared" ca="1" si="26"/>
        <v>0</v>
      </c>
      <c r="H109" s="7">
        <f t="shared" ca="1" si="27"/>
        <v>0</v>
      </c>
      <c r="I109" s="7">
        <f t="shared" ca="1" si="28"/>
        <v>59</v>
      </c>
      <c r="J109" s="7">
        <f t="shared" ca="1" si="29"/>
        <v>200</v>
      </c>
      <c r="K109" s="7">
        <f t="shared" ca="1" si="30"/>
        <v>0</v>
      </c>
      <c r="L109" s="7">
        <f t="shared" ca="1" si="19"/>
        <v>3</v>
      </c>
      <c r="M109" s="8">
        <f t="shared" ca="1" si="31"/>
        <v>0</v>
      </c>
      <c r="N109" s="24">
        <f t="shared" ca="1" si="20"/>
        <v>0</v>
      </c>
      <c r="O109" s="25">
        <f t="shared" ca="1" si="21"/>
        <v>472</v>
      </c>
      <c r="P109" s="25">
        <f t="shared" ca="1" si="22"/>
        <v>0</v>
      </c>
      <c r="Q109" s="26">
        <f t="shared" ca="1" si="23"/>
        <v>472</v>
      </c>
    </row>
    <row r="110" spans="1:17">
      <c r="A110" s="6">
        <v>34078</v>
      </c>
      <c r="B110" s="7">
        <v>109</v>
      </c>
      <c r="C110">
        <v>83</v>
      </c>
      <c r="D110" s="7">
        <f t="shared" ca="1" si="24"/>
        <v>0</v>
      </c>
      <c r="E110" s="7">
        <f ca="1">COUNTIF(M$2:M109,B110)*$T$2</f>
        <v>200</v>
      </c>
      <c r="F110" s="7">
        <f t="shared" ca="1" si="25"/>
        <v>200</v>
      </c>
      <c r="G110" s="7">
        <f t="shared" ca="1" si="26"/>
        <v>83</v>
      </c>
      <c r="H110" s="7">
        <f t="shared" ca="1" si="27"/>
        <v>117</v>
      </c>
      <c r="I110" s="7">
        <f t="shared" ca="1" si="28"/>
        <v>0</v>
      </c>
      <c r="J110" s="7">
        <f t="shared" ca="1" si="29"/>
        <v>117</v>
      </c>
      <c r="K110" s="7">
        <f t="shared" ca="1" si="30"/>
        <v>0</v>
      </c>
      <c r="L110" s="7">
        <f t="shared" ca="1" si="19"/>
        <v>1</v>
      </c>
      <c r="M110" s="8">
        <f t="shared" ca="1" si="31"/>
        <v>0</v>
      </c>
      <c r="N110" s="24">
        <f t="shared" ca="1" si="20"/>
        <v>2.34</v>
      </c>
      <c r="O110" s="25">
        <f t="shared" ca="1" si="21"/>
        <v>0</v>
      </c>
      <c r="P110" s="25">
        <f t="shared" ca="1" si="22"/>
        <v>0</v>
      </c>
      <c r="Q110" s="26">
        <f t="shared" ca="1" si="23"/>
        <v>2.34</v>
      </c>
    </row>
    <row r="111" spans="1:17">
      <c r="A111" s="6">
        <v>34079</v>
      </c>
      <c r="B111" s="7">
        <v>110</v>
      </c>
      <c r="C111">
        <v>86</v>
      </c>
      <c r="D111" s="7">
        <f t="shared" ca="1" si="24"/>
        <v>117</v>
      </c>
      <c r="E111" s="7">
        <f ca="1">COUNTIF(M$2:M110,B111)*$T$2</f>
        <v>0</v>
      </c>
      <c r="F111" s="7">
        <f t="shared" ca="1" si="25"/>
        <v>117</v>
      </c>
      <c r="G111" s="7">
        <f t="shared" ca="1" si="26"/>
        <v>86</v>
      </c>
      <c r="H111" s="7">
        <f t="shared" ca="1" si="27"/>
        <v>31</v>
      </c>
      <c r="I111" s="7">
        <f t="shared" ca="1" si="28"/>
        <v>0</v>
      </c>
      <c r="J111" s="7">
        <f t="shared" ca="1" si="29"/>
        <v>31</v>
      </c>
      <c r="K111" s="7">
        <f t="shared" ca="1" si="30"/>
        <v>1</v>
      </c>
      <c r="L111" s="7">
        <f t="shared" ca="1" si="19"/>
        <v>3</v>
      </c>
      <c r="M111" s="8">
        <f t="shared" ca="1" si="31"/>
        <v>114</v>
      </c>
      <c r="N111" s="24">
        <f t="shared" ca="1" si="20"/>
        <v>0.62</v>
      </c>
      <c r="O111" s="25">
        <f t="shared" ca="1" si="21"/>
        <v>0</v>
      </c>
      <c r="P111" s="25">
        <f t="shared" ca="1" si="22"/>
        <v>50</v>
      </c>
      <c r="Q111" s="26">
        <f t="shared" ca="1" si="23"/>
        <v>50.62</v>
      </c>
    </row>
    <row r="112" spans="1:17">
      <c r="A112" s="6">
        <v>34080</v>
      </c>
      <c r="B112" s="7">
        <v>111</v>
      </c>
      <c r="C112">
        <v>59</v>
      </c>
      <c r="D112" s="7">
        <f t="shared" ca="1" si="24"/>
        <v>31</v>
      </c>
      <c r="E112" s="7">
        <f ca="1">COUNTIF(M$2:M111,B112)*$T$2</f>
        <v>0</v>
      </c>
      <c r="F112" s="7">
        <f t="shared" ca="1" si="25"/>
        <v>31</v>
      </c>
      <c r="G112" s="7">
        <f t="shared" ca="1" si="26"/>
        <v>31</v>
      </c>
      <c r="H112" s="7">
        <f t="shared" ca="1" si="27"/>
        <v>0</v>
      </c>
      <c r="I112" s="7">
        <f t="shared" ca="1" si="28"/>
        <v>28</v>
      </c>
      <c r="J112" s="7">
        <f t="shared" ca="1" si="29"/>
        <v>200</v>
      </c>
      <c r="K112" s="7">
        <f t="shared" ca="1" si="30"/>
        <v>0</v>
      </c>
      <c r="L112" s="7">
        <f t="shared" ca="1" si="19"/>
        <v>2</v>
      </c>
      <c r="M112" s="8">
        <f t="shared" ca="1" si="31"/>
        <v>0</v>
      </c>
      <c r="N112" s="24">
        <f t="shared" ca="1" si="20"/>
        <v>0</v>
      </c>
      <c r="O112" s="25">
        <f t="shared" ca="1" si="21"/>
        <v>224</v>
      </c>
      <c r="P112" s="25">
        <f t="shared" ca="1" si="22"/>
        <v>0</v>
      </c>
      <c r="Q112" s="26">
        <f t="shared" ca="1" si="23"/>
        <v>224</v>
      </c>
    </row>
    <row r="113" spans="1:17">
      <c r="A113" s="6">
        <v>34081</v>
      </c>
      <c r="B113" s="7">
        <v>112</v>
      </c>
      <c r="C113">
        <v>64</v>
      </c>
      <c r="D113" s="7">
        <f t="shared" ca="1" si="24"/>
        <v>0</v>
      </c>
      <c r="E113" s="7">
        <f ca="1">COUNTIF(M$2:M112,B113)*$T$2</f>
        <v>0</v>
      </c>
      <c r="F113" s="7">
        <f t="shared" ca="1" si="25"/>
        <v>0</v>
      </c>
      <c r="G113" s="7">
        <f t="shared" ca="1" si="26"/>
        <v>0</v>
      </c>
      <c r="H113" s="7">
        <f t="shared" ca="1" si="27"/>
        <v>0</v>
      </c>
      <c r="I113" s="7">
        <f t="shared" ca="1" si="28"/>
        <v>64</v>
      </c>
      <c r="J113" s="7">
        <f t="shared" ca="1" si="29"/>
        <v>200</v>
      </c>
      <c r="K113" s="7">
        <f t="shared" ca="1" si="30"/>
        <v>0</v>
      </c>
      <c r="L113" s="7">
        <f t="shared" ca="1" si="19"/>
        <v>1</v>
      </c>
      <c r="M113" s="8">
        <f t="shared" ca="1" si="31"/>
        <v>0</v>
      </c>
      <c r="N113" s="24">
        <f t="shared" ca="1" si="20"/>
        <v>0</v>
      </c>
      <c r="O113" s="25">
        <f t="shared" ca="1" si="21"/>
        <v>512</v>
      </c>
      <c r="P113" s="25">
        <f t="shared" ca="1" si="22"/>
        <v>0</v>
      </c>
      <c r="Q113" s="26">
        <f t="shared" ca="1" si="23"/>
        <v>512</v>
      </c>
    </row>
    <row r="114" spans="1:17">
      <c r="A114" s="6">
        <v>34082</v>
      </c>
      <c r="B114" s="7">
        <v>113</v>
      </c>
      <c r="C114">
        <v>40</v>
      </c>
      <c r="D114" s="7">
        <f t="shared" ca="1" si="24"/>
        <v>0</v>
      </c>
      <c r="E114" s="7">
        <f ca="1">COUNTIF(M$2:M113,B114)*$T$2</f>
        <v>0</v>
      </c>
      <c r="F114" s="7">
        <f t="shared" ca="1" si="25"/>
        <v>0</v>
      </c>
      <c r="G114" s="7">
        <f t="shared" ca="1" si="26"/>
        <v>0</v>
      </c>
      <c r="H114" s="7">
        <f t="shared" ca="1" si="27"/>
        <v>0</v>
      </c>
      <c r="I114" s="7">
        <f t="shared" ca="1" si="28"/>
        <v>40</v>
      </c>
      <c r="J114" s="7">
        <f t="shared" ca="1" si="29"/>
        <v>200</v>
      </c>
      <c r="K114" s="7">
        <f t="shared" ca="1" si="30"/>
        <v>0</v>
      </c>
      <c r="L114" s="7">
        <f t="shared" ca="1" si="19"/>
        <v>3</v>
      </c>
      <c r="M114" s="8">
        <f t="shared" ca="1" si="31"/>
        <v>0</v>
      </c>
      <c r="N114" s="24">
        <f t="shared" ca="1" si="20"/>
        <v>0</v>
      </c>
      <c r="O114" s="25">
        <f t="shared" ca="1" si="21"/>
        <v>320</v>
      </c>
      <c r="P114" s="25">
        <f t="shared" ca="1" si="22"/>
        <v>0</v>
      </c>
      <c r="Q114" s="26">
        <f t="shared" ca="1" si="23"/>
        <v>320</v>
      </c>
    </row>
    <row r="115" spans="1:17">
      <c r="A115" s="6">
        <v>34083</v>
      </c>
      <c r="B115" s="7">
        <v>114</v>
      </c>
      <c r="C115">
        <v>56</v>
      </c>
      <c r="D115" s="7">
        <f t="shared" ca="1" si="24"/>
        <v>0</v>
      </c>
      <c r="E115" s="7">
        <f ca="1">COUNTIF(M$2:M114,B115)*$T$2</f>
        <v>200</v>
      </c>
      <c r="F115" s="7">
        <f t="shared" ca="1" si="25"/>
        <v>200</v>
      </c>
      <c r="G115" s="7">
        <f t="shared" ca="1" si="26"/>
        <v>56</v>
      </c>
      <c r="H115" s="7">
        <f t="shared" ca="1" si="27"/>
        <v>144</v>
      </c>
      <c r="I115" s="7">
        <f t="shared" ca="1" si="28"/>
        <v>0</v>
      </c>
      <c r="J115" s="7">
        <f t="shared" ca="1" si="29"/>
        <v>144</v>
      </c>
      <c r="K115" s="7">
        <f t="shared" ca="1" si="30"/>
        <v>0</v>
      </c>
      <c r="L115" s="7">
        <f t="shared" ca="1" si="19"/>
        <v>3</v>
      </c>
      <c r="M115" s="8">
        <f t="shared" ca="1" si="31"/>
        <v>0</v>
      </c>
      <c r="N115" s="24">
        <f t="shared" ca="1" si="20"/>
        <v>2.88</v>
      </c>
      <c r="O115" s="25">
        <f t="shared" ca="1" si="21"/>
        <v>0</v>
      </c>
      <c r="P115" s="25">
        <f t="shared" ca="1" si="22"/>
        <v>0</v>
      </c>
      <c r="Q115" s="26">
        <f t="shared" ca="1" si="23"/>
        <v>2.88</v>
      </c>
    </row>
    <row r="116" spans="1:17">
      <c r="A116" s="6">
        <v>34084</v>
      </c>
      <c r="B116" s="7">
        <v>115</v>
      </c>
      <c r="C116">
        <v>45</v>
      </c>
      <c r="D116" s="7">
        <f t="shared" ca="1" si="24"/>
        <v>144</v>
      </c>
      <c r="E116" s="7">
        <f ca="1">COUNTIF(M$2:M115,B116)*$T$2</f>
        <v>0</v>
      </c>
      <c r="F116" s="7">
        <f t="shared" ca="1" si="25"/>
        <v>144</v>
      </c>
      <c r="G116" s="7">
        <f t="shared" ca="1" si="26"/>
        <v>45</v>
      </c>
      <c r="H116" s="7">
        <f t="shared" ca="1" si="27"/>
        <v>99</v>
      </c>
      <c r="I116" s="7">
        <f t="shared" ca="1" si="28"/>
        <v>0</v>
      </c>
      <c r="J116" s="7">
        <f t="shared" ca="1" si="29"/>
        <v>99</v>
      </c>
      <c r="K116" s="7">
        <f t="shared" ca="1" si="30"/>
        <v>0</v>
      </c>
      <c r="L116" s="7">
        <f t="shared" ca="1" si="19"/>
        <v>3</v>
      </c>
      <c r="M116" s="8">
        <f t="shared" ca="1" si="31"/>
        <v>0</v>
      </c>
      <c r="N116" s="24">
        <f t="shared" ca="1" si="20"/>
        <v>1.98</v>
      </c>
      <c r="O116" s="25">
        <f t="shared" ca="1" si="21"/>
        <v>0</v>
      </c>
      <c r="P116" s="25">
        <f t="shared" ca="1" si="22"/>
        <v>0</v>
      </c>
      <c r="Q116" s="26">
        <f t="shared" ca="1" si="23"/>
        <v>1.98</v>
      </c>
    </row>
    <row r="117" spans="1:17">
      <c r="A117" s="6">
        <v>34085</v>
      </c>
      <c r="B117" s="7">
        <v>116</v>
      </c>
      <c r="C117">
        <v>52</v>
      </c>
      <c r="D117" s="7">
        <f t="shared" ca="1" si="24"/>
        <v>99</v>
      </c>
      <c r="E117" s="7">
        <f ca="1">COUNTIF(M$2:M116,B117)*$T$2</f>
        <v>0</v>
      </c>
      <c r="F117" s="7">
        <f t="shared" ca="1" si="25"/>
        <v>99</v>
      </c>
      <c r="G117" s="7">
        <f t="shared" ca="1" si="26"/>
        <v>52</v>
      </c>
      <c r="H117" s="7">
        <f t="shared" ca="1" si="27"/>
        <v>47</v>
      </c>
      <c r="I117" s="7">
        <f t="shared" ca="1" si="28"/>
        <v>0</v>
      </c>
      <c r="J117" s="7">
        <f t="shared" ca="1" si="29"/>
        <v>47</v>
      </c>
      <c r="K117" s="7">
        <f t="shared" ca="1" si="30"/>
        <v>1</v>
      </c>
      <c r="L117" s="7">
        <f t="shared" ca="1" si="19"/>
        <v>3</v>
      </c>
      <c r="M117" s="8">
        <f t="shared" ca="1" si="31"/>
        <v>120</v>
      </c>
      <c r="N117" s="24">
        <f t="shared" ca="1" si="20"/>
        <v>0.94000000000000006</v>
      </c>
      <c r="O117" s="25">
        <f t="shared" ca="1" si="21"/>
        <v>0</v>
      </c>
      <c r="P117" s="25">
        <f t="shared" ca="1" si="22"/>
        <v>50</v>
      </c>
      <c r="Q117" s="26">
        <f t="shared" ca="1" si="23"/>
        <v>50.94</v>
      </c>
    </row>
    <row r="118" spans="1:17">
      <c r="A118" s="6">
        <v>34086</v>
      </c>
      <c r="B118" s="7">
        <v>117</v>
      </c>
      <c r="C118">
        <v>48</v>
      </c>
      <c r="D118" s="7">
        <f t="shared" ca="1" si="24"/>
        <v>47</v>
      </c>
      <c r="E118" s="7">
        <f ca="1">COUNTIF(M$2:M117,B118)*$T$2</f>
        <v>0</v>
      </c>
      <c r="F118" s="7">
        <f t="shared" ca="1" si="25"/>
        <v>47</v>
      </c>
      <c r="G118" s="7">
        <f t="shared" ca="1" si="26"/>
        <v>47</v>
      </c>
      <c r="H118" s="7">
        <f t="shared" ca="1" si="27"/>
        <v>0</v>
      </c>
      <c r="I118" s="7">
        <f t="shared" ca="1" si="28"/>
        <v>1</v>
      </c>
      <c r="J118" s="7">
        <f t="shared" ca="1" si="29"/>
        <v>200</v>
      </c>
      <c r="K118" s="7">
        <f t="shared" ca="1" si="30"/>
        <v>0</v>
      </c>
      <c r="L118" s="7">
        <f t="shared" ca="1" si="19"/>
        <v>3</v>
      </c>
      <c r="M118" s="8">
        <f t="shared" ca="1" si="31"/>
        <v>0</v>
      </c>
      <c r="N118" s="24">
        <f t="shared" ca="1" si="20"/>
        <v>0</v>
      </c>
      <c r="O118" s="25">
        <f t="shared" ca="1" si="21"/>
        <v>8</v>
      </c>
      <c r="P118" s="25">
        <f t="shared" ca="1" si="22"/>
        <v>0</v>
      </c>
      <c r="Q118" s="26">
        <f t="shared" ca="1" si="23"/>
        <v>8</v>
      </c>
    </row>
    <row r="119" spans="1:17">
      <c r="A119" s="6">
        <v>34087</v>
      </c>
      <c r="B119" s="7">
        <v>118</v>
      </c>
      <c r="C119">
        <v>58</v>
      </c>
      <c r="D119" s="7">
        <f t="shared" ca="1" si="24"/>
        <v>0</v>
      </c>
      <c r="E119" s="7">
        <f ca="1">COUNTIF(M$2:M118,B119)*$T$2</f>
        <v>0</v>
      </c>
      <c r="F119" s="7">
        <f t="shared" ca="1" si="25"/>
        <v>0</v>
      </c>
      <c r="G119" s="7">
        <f t="shared" ca="1" si="26"/>
        <v>0</v>
      </c>
      <c r="H119" s="7">
        <f t="shared" ca="1" si="27"/>
        <v>0</v>
      </c>
      <c r="I119" s="7">
        <f t="shared" ca="1" si="28"/>
        <v>58</v>
      </c>
      <c r="J119" s="7">
        <f t="shared" ca="1" si="29"/>
        <v>200</v>
      </c>
      <c r="K119" s="7">
        <f t="shared" ca="1" si="30"/>
        <v>0</v>
      </c>
      <c r="L119" s="7">
        <f t="shared" ca="1" si="19"/>
        <v>1</v>
      </c>
      <c r="M119" s="8">
        <f t="shared" ca="1" si="31"/>
        <v>0</v>
      </c>
      <c r="N119" s="24">
        <f t="shared" ca="1" si="20"/>
        <v>0</v>
      </c>
      <c r="O119" s="25">
        <f t="shared" ca="1" si="21"/>
        <v>464</v>
      </c>
      <c r="P119" s="25">
        <f t="shared" ca="1" si="22"/>
        <v>0</v>
      </c>
      <c r="Q119" s="26">
        <f t="shared" ca="1" si="23"/>
        <v>464</v>
      </c>
    </row>
    <row r="120" spans="1:17">
      <c r="A120" s="6">
        <v>34088</v>
      </c>
      <c r="B120" s="7">
        <v>119</v>
      </c>
      <c r="C120">
        <v>47</v>
      </c>
      <c r="D120" s="7">
        <f t="shared" ca="1" si="24"/>
        <v>0</v>
      </c>
      <c r="E120" s="7">
        <f ca="1">COUNTIF(M$2:M119,B120)*$T$2</f>
        <v>0</v>
      </c>
      <c r="F120" s="7">
        <f t="shared" ca="1" si="25"/>
        <v>0</v>
      </c>
      <c r="G120" s="7">
        <f t="shared" ca="1" si="26"/>
        <v>0</v>
      </c>
      <c r="H120" s="7">
        <f t="shared" ca="1" si="27"/>
        <v>0</v>
      </c>
      <c r="I120" s="7">
        <f t="shared" ca="1" si="28"/>
        <v>47</v>
      </c>
      <c r="J120" s="7">
        <f t="shared" ca="1" si="29"/>
        <v>200</v>
      </c>
      <c r="K120" s="7">
        <f t="shared" ca="1" si="30"/>
        <v>0</v>
      </c>
      <c r="L120" s="7">
        <f t="shared" ca="1" si="19"/>
        <v>1</v>
      </c>
      <c r="M120" s="8">
        <f t="shared" ca="1" si="31"/>
        <v>0</v>
      </c>
      <c r="N120" s="24">
        <f t="shared" ca="1" si="20"/>
        <v>0</v>
      </c>
      <c r="O120" s="25">
        <f t="shared" ca="1" si="21"/>
        <v>376</v>
      </c>
      <c r="P120" s="25">
        <f t="shared" ca="1" si="22"/>
        <v>0</v>
      </c>
      <c r="Q120" s="26">
        <f t="shared" ca="1" si="23"/>
        <v>376</v>
      </c>
    </row>
    <row r="121" spans="1:17">
      <c r="A121" s="6">
        <v>34089</v>
      </c>
      <c r="B121" s="7">
        <v>120</v>
      </c>
      <c r="C121">
        <v>41</v>
      </c>
      <c r="D121" s="7">
        <f t="shared" ca="1" si="24"/>
        <v>0</v>
      </c>
      <c r="E121" s="7">
        <f ca="1">COUNTIF(M$2:M120,B121)*$T$2</f>
        <v>200</v>
      </c>
      <c r="F121" s="7">
        <f t="shared" ca="1" si="25"/>
        <v>200</v>
      </c>
      <c r="G121" s="7">
        <f t="shared" ca="1" si="26"/>
        <v>41</v>
      </c>
      <c r="H121" s="7">
        <f t="shared" ca="1" si="27"/>
        <v>159</v>
      </c>
      <c r="I121" s="7">
        <f t="shared" ca="1" si="28"/>
        <v>0</v>
      </c>
      <c r="J121" s="7">
        <f t="shared" ca="1" si="29"/>
        <v>159</v>
      </c>
      <c r="K121" s="7">
        <f t="shared" ca="1" si="30"/>
        <v>0</v>
      </c>
      <c r="L121" s="7">
        <f t="shared" ca="1" si="19"/>
        <v>2</v>
      </c>
      <c r="M121" s="8">
        <f t="shared" ca="1" si="31"/>
        <v>0</v>
      </c>
      <c r="N121" s="24">
        <f t="shared" ca="1" si="20"/>
        <v>3.18</v>
      </c>
      <c r="O121" s="25">
        <f t="shared" ca="1" si="21"/>
        <v>0</v>
      </c>
      <c r="P121" s="25">
        <f t="shared" ca="1" si="22"/>
        <v>0</v>
      </c>
      <c r="Q121" s="26">
        <f t="shared" ca="1" si="23"/>
        <v>3.18</v>
      </c>
    </row>
    <row r="122" spans="1:17">
      <c r="A122" s="6">
        <v>34090</v>
      </c>
      <c r="B122" s="7">
        <v>121</v>
      </c>
      <c r="C122">
        <v>45</v>
      </c>
      <c r="D122" s="7">
        <f t="shared" ca="1" si="24"/>
        <v>159</v>
      </c>
      <c r="E122" s="7">
        <f ca="1">COUNTIF(M$2:M121,B122)*$T$2</f>
        <v>0</v>
      </c>
      <c r="F122" s="7">
        <f t="shared" ca="1" si="25"/>
        <v>159</v>
      </c>
      <c r="G122" s="7">
        <f t="shared" ca="1" si="26"/>
        <v>45</v>
      </c>
      <c r="H122" s="7">
        <f t="shared" ca="1" si="27"/>
        <v>114</v>
      </c>
      <c r="I122" s="7">
        <f t="shared" ca="1" si="28"/>
        <v>0</v>
      </c>
      <c r="J122" s="7">
        <f t="shared" ca="1" si="29"/>
        <v>114</v>
      </c>
      <c r="K122" s="7">
        <f t="shared" ca="1" si="30"/>
        <v>0</v>
      </c>
      <c r="L122" s="7">
        <f t="shared" ca="1" si="19"/>
        <v>1</v>
      </c>
      <c r="M122" s="8">
        <f t="shared" ca="1" si="31"/>
        <v>0</v>
      </c>
      <c r="N122" s="24">
        <f t="shared" ca="1" si="20"/>
        <v>2.2800000000000002</v>
      </c>
      <c r="O122" s="25">
        <f t="shared" ca="1" si="21"/>
        <v>0</v>
      </c>
      <c r="P122" s="25">
        <f t="shared" ca="1" si="22"/>
        <v>0</v>
      </c>
      <c r="Q122" s="26">
        <f t="shared" ca="1" si="23"/>
        <v>2.2800000000000002</v>
      </c>
    </row>
    <row r="123" spans="1:17">
      <c r="A123" s="6">
        <v>34091</v>
      </c>
      <c r="B123" s="7">
        <v>122</v>
      </c>
      <c r="C123">
        <v>69</v>
      </c>
      <c r="D123" s="7">
        <f t="shared" ca="1" si="24"/>
        <v>114</v>
      </c>
      <c r="E123" s="7">
        <f ca="1">COUNTIF(M$2:M122,B123)*$T$2</f>
        <v>0</v>
      </c>
      <c r="F123" s="7">
        <f t="shared" ca="1" si="25"/>
        <v>114</v>
      </c>
      <c r="G123" s="7">
        <f t="shared" ca="1" si="26"/>
        <v>69</v>
      </c>
      <c r="H123" s="7">
        <f t="shared" ca="1" si="27"/>
        <v>45</v>
      </c>
      <c r="I123" s="7">
        <f t="shared" ca="1" si="28"/>
        <v>0</v>
      </c>
      <c r="J123" s="7">
        <f t="shared" ca="1" si="29"/>
        <v>45</v>
      </c>
      <c r="K123" s="7">
        <f t="shared" ca="1" si="30"/>
        <v>1</v>
      </c>
      <c r="L123" s="7">
        <f t="shared" ca="1" si="19"/>
        <v>1</v>
      </c>
      <c r="M123" s="8">
        <f t="shared" ca="1" si="31"/>
        <v>124</v>
      </c>
      <c r="N123" s="24">
        <f t="shared" ca="1" si="20"/>
        <v>0.9</v>
      </c>
      <c r="O123" s="25">
        <f t="shared" ca="1" si="21"/>
        <v>0</v>
      </c>
      <c r="P123" s="25">
        <f t="shared" ca="1" si="22"/>
        <v>50</v>
      </c>
      <c r="Q123" s="26">
        <f t="shared" ca="1" si="23"/>
        <v>50.9</v>
      </c>
    </row>
    <row r="124" spans="1:17">
      <c r="A124" s="6">
        <v>34092</v>
      </c>
      <c r="B124" s="7">
        <v>123</v>
      </c>
      <c r="C124">
        <v>59</v>
      </c>
      <c r="D124" s="7">
        <f t="shared" ca="1" si="24"/>
        <v>45</v>
      </c>
      <c r="E124" s="7">
        <f ca="1">COUNTIF(M$2:M123,B124)*$T$2</f>
        <v>0</v>
      </c>
      <c r="F124" s="7">
        <f t="shared" ca="1" si="25"/>
        <v>45</v>
      </c>
      <c r="G124" s="7">
        <f t="shared" ca="1" si="26"/>
        <v>45</v>
      </c>
      <c r="H124" s="7">
        <f t="shared" ca="1" si="27"/>
        <v>0</v>
      </c>
      <c r="I124" s="7">
        <f t="shared" ca="1" si="28"/>
        <v>14</v>
      </c>
      <c r="J124" s="7">
        <f t="shared" ca="1" si="29"/>
        <v>200</v>
      </c>
      <c r="K124" s="7">
        <f t="shared" ca="1" si="30"/>
        <v>0</v>
      </c>
      <c r="L124" s="7">
        <f t="shared" ca="1" si="19"/>
        <v>2</v>
      </c>
      <c r="M124" s="8">
        <f t="shared" ca="1" si="31"/>
        <v>0</v>
      </c>
      <c r="N124" s="24">
        <f t="shared" ca="1" si="20"/>
        <v>0</v>
      </c>
      <c r="O124" s="25">
        <f t="shared" ca="1" si="21"/>
        <v>112</v>
      </c>
      <c r="P124" s="25">
        <f t="shared" ca="1" si="22"/>
        <v>0</v>
      </c>
      <c r="Q124" s="26">
        <f t="shared" ca="1" si="23"/>
        <v>112</v>
      </c>
    </row>
    <row r="125" spans="1:17">
      <c r="A125" s="6">
        <v>34093</v>
      </c>
      <c r="B125" s="7">
        <v>124</v>
      </c>
      <c r="C125">
        <v>56</v>
      </c>
      <c r="D125" s="7">
        <f t="shared" ca="1" si="24"/>
        <v>0</v>
      </c>
      <c r="E125" s="7">
        <f ca="1">COUNTIF(M$2:M124,B125)*$T$2</f>
        <v>200</v>
      </c>
      <c r="F125" s="7">
        <f t="shared" ca="1" si="25"/>
        <v>200</v>
      </c>
      <c r="G125" s="7">
        <f t="shared" ca="1" si="26"/>
        <v>56</v>
      </c>
      <c r="H125" s="7">
        <f t="shared" ca="1" si="27"/>
        <v>144</v>
      </c>
      <c r="I125" s="7">
        <f t="shared" ca="1" si="28"/>
        <v>0</v>
      </c>
      <c r="J125" s="7">
        <f t="shared" ca="1" si="29"/>
        <v>144</v>
      </c>
      <c r="K125" s="7">
        <f t="shared" ca="1" si="30"/>
        <v>0</v>
      </c>
      <c r="L125" s="7">
        <f t="shared" ca="1" si="19"/>
        <v>3</v>
      </c>
      <c r="M125" s="8">
        <f t="shared" ca="1" si="31"/>
        <v>0</v>
      </c>
      <c r="N125" s="24">
        <f t="shared" ca="1" si="20"/>
        <v>2.88</v>
      </c>
      <c r="O125" s="25">
        <f t="shared" ca="1" si="21"/>
        <v>0</v>
      </c>
      <c r="P125" s="25">
        <f t="shared" ca="1" si="22"/>
        <v>0</v>
      </c>
      <c r="Q125" s="26">
        <f t="shared" ca="1" si="23"/>
        <v>2.88</v>
      </c>
    </row>
    <row r="126" spans="1:17">
      <c r="A126" s="6">
        <v>34094</v>
      </c>
      <c r="B126" s="7">
        <v>125</v>
      </c>
      <c r="C126">
        <v>47</v>
      </c>
      <c r="D126" s="7">
        <f t="shared" ca="1" si="24"/>
        <v>144</v>
      </c>
      <c r="E126" s="7">
        <f ca="1">COUNTIF(M$2:M125,B126)*$T$2</f>
        <v>0</v>
      </c>
      <c r="F126" s="7">
        <f t="shared" ca="1" si="25"/>
        <v>144</v>
      </c>
      <c r="G126" s="7">
        <f t="shared" ca="1" si="26"/>
        <v>47</v>
      </c>
      <c r="H126" s="7">
        <f t="shared" ca="1" si="27"/>
        <v>97</v>
      </c>
      <c r="I126" s="7">
        <f t="shared" ca="1" si="28"/>
        <v>0</v>
      </c>
      <c r="J126" s="7">
        <f t="shared" ca="1" si="29"/>
        <v>97</v>
      </c>
      <c r="K126" s="7">
        <f t="shared" ca="1" si="30"/>
        <v>0</v>
      </c>
      <c r="L126" s="7">
        <f t="shared" ca="1" si="19"/>
        <v>3</v>
      </c>
      <c r="M126" s="8">
        <f t="shared" ca="1" si="31"/>
        <v>0</v>
      </c>
      <c r="N126" s="24">
        <f t="shared" ca="1" si="20"/>
        <v>1.94</v>
      </c>
      <c r="O126" s="25">
        <f t="shared" ca="1" si="21"/>
        <v>0</v>
      </c>
      <c r="P126" s="25">
        <f t="shared" ca="1" si="22"/>
        <v>0</v>
      </c>
      <c r="Q126" s="26">
        <f t="shared" ca="1" si="23"/>
        <v>1.94</v>
      </c>
    </row>
    <row r="127" spans="1:17">
      <c r="A127" s="6">
        <v>34095</v>
      </c>
      <c r="B127" s="7">
        <v>126</v>
      </c>
      <c r="C127">
        <v>62</v>
      </c>
      <c r="D127" s="7">
        <f t="shared" ca="1" si="24"/>
        <v>97</v>
      </c>
      <c r="E127" s="7">
        <f ca="1">COUNTIF(M$2:M126,B127)*$T$2</f>
        <v>0</v>
      </c>
      <c r="F127" s="7">
        <f t="shared" ca="1" si="25"/>
        <v>97</v>
      </c>
      <c r="G127" s="7">
        <f t="shared" ca="1" si="26"/>
        <v>62</v>
      </c>
      <c r="H127" s="7">
        <f t="shared" ca="1" si="27"/>
        <v>35</v>
      </c>
      <c r="I127" s="7">
        <f t="shared" ca="1" si="28"/>
        <v>0</v>
      </c>
      <c r="J127" s="7">
        <f t="shared" ca="1" si="29"/>
        <v>35</v>
      </c>
      <c r="K127" s="7">
        <f t="shared" ca="1" si="30"/>
        <v>1</v>
      </c>
      <c r="L127" s="7">
        <f t="shared" ca="1" si="19"/>
        <v>2</v>
      </c>
      <c r="M127" s="8">
        <f t="shared" ca="1" si="31"/>
        <v>129</v>
      </c>
      <c r="N127" s="24">
        <f t="shared" ca="1" si="20"/>
        <v>0.70000000000000007</v>
      </c>
      <c r="O127" s="25">
        <f t="shared" ca="1" si="21"/>
        <v>0</v>
      </c>
      <c r="P127" s="25">
        <f t="shared" ca="1" si="22"/>
        <v>50</v>
      </c>
      <c r="Q127" s="26">
        <f t="shared" ca="1" si="23"/>
        <v>50.7</v>
      </c>
    </row>
    <row r="128" spans="1:17">
      <c r="A128" s="6">
        <v>34096</v>
      </c>
      <c r="B128" s="7">
        <v>127</v>
      </c>
      <c r="C128">
        <v>52</v>
      </c>
      <c r="D128" s="7">
        <f t="shared" ca="1" si="24"/>
        <v>35</v>
      </c>
      <c r="E128" s="7">
        <f ca="1">COUNTIF(M$2:M127,B128)*$T$2</f>
        <v>0</v>
      </c>
      <c r="F128" s="7">
        <f t="shared" ca="1" si="25"/>
        <v>35</v>
      </c>
      <c r="G128" s="7">
        <f t="shared" ca="1" si="26"/>
        <v>35</v>
      </c>
      <c r="H128" s="7">
        <f t="shared" ca="1" si="27"/>
        <v>0</v>
      </c>
      <c r="I128" s="7">
        <f t="shared" ca="1" si="28"/>
        <v>17</v>
      </c>
      <c r="J128" s="7">
        <f t="shared" ca="1" si="29"/>
        <v>200</v>
      </c>
      <c r="K128" s="7">
        <f t="shared" ca="1" si="30"/>
        <v>0</v>
      </c>
      <c r="L128" s="7">
        <f t="shared" ca="1" si="19"/>
        <v>2</v>
      </c>
      <c r="M128" s="8">
        <f t="shared" ca="1" si="31"/>
        <v>0</v>
      </c>
      <c r="N128" s="24">
        <f t="shared" ca="1" si="20"/>
        <v>0</v>
      </c>
      <c r="O128" s="25">
        <f t="shared" ca="1" si="21"/>
        <v>136</v>
      </c>
      <c r="P128" s="25">
        <f t="shared" ca="1" si="22"/>
        <v>0</v>
      </c>
      <c r="Q128" s="26">
        <f t="shared" ca="1" si="23"/>
        <v>136</v>
      </c>
    </row>
    <row r="129" spans="1:17">
      <c r="A129" s="6">
        <v>34097</v>
      </c>
      <c r="B129" s="7">
        <v>128</v>
      </c>
      <c r="C129">
        <v>57</v>
      </c>
      <c r="D129" s="7">
        <f t="shared" ca="1" si="24"/>
        <v>0</v>
      </c>
      <c r="E129" s="7">
        <f ca="1">COUNTIF(M$2:M128,B129)*$T$2</f>
        <v>0</v>
      </c>
      <c r="F129" s="7">
        <f t="shared" ca="1" si="25"/>
        <v>0</v>
      </c>
      <c r="G129" s="7">
        <f t="shared" ca="1" si="26"/>
        <v>0</v>
      </c>
      <c r="H129" s="7">
        <f t="shared" ca="1" si="27"/>
        <v>0</v>
      </c>
      <c r="I129" s="7">
        <f t="shared" ca="1" si="28"/>
        <v>57</v>
      </c>
      <c r="J129" s="7">
        <f t="shared" ca="1" si="29"/>
        <v>200</v>
      </c>
      <c r="K129" s="7">
        <f t="shared" ca="1" si="30"/>
        <v>0</v>
      </c>
      <c r="L129" s="7">
        <f t="shared" ca="1" si="19"/>
        <v>1</v>
      </c>
      <c r="M129" s="8">
        <f t="shared" ca="1" si="31"/>
        <v>0</v>
      </c>
      <c r="N129" s="24">
        <f t="shared" ca="1" si="20"/>
        <v>0</v>
      </c>
      <c r="O129" s="25">
        <f t="shared" ca="1" si="21"/>
        <v>456</v>
      </c>
      <c r="P129" s="25">
        <f t="shared" ca="1" si="22"/>
        <v>0</v>
      </c>
      <c r="Q129" s="26">
        <f t="shared" ca="1" si="23"/>
        <v>456</v>
      </c>
    </row>
    <row r="130" spans="1:17">
      <c r="A130" s="6">
        <v>34098</v>
      </c>
      <c r="B130" s="7">
        <v>129</v>
      </c>
      <c r="C130">
        <v>75</v>
      </c>
      <c r="D130" s="7">
        <f t="shared" ca="1" si="24"/>
        <v>0</v>
      </c>
      <c r="E130" s="7">
        <f ca="1">COUNTIF(M$2:M129,B130)*$T$2</f>
        <v>200</v>
      </c>
      <c r="F130" s="7">
        <f t="shared" ca="1" si="25"/>
        <v>200</v>
      </c>
      <c r="G130" s="7">
        <f t="shared" ca="1" si="26"/>
        <v>75</v>
      </c>
      <c r="H130" s="7">
        <f t="shared" ca="1" si="27"/>
        <v>125</v>
      </c>
      <c r="I130" s="7">
        <f t="shared" ca="1" si="28"/>
        <v>0</v>
      </c>
      <c r="J130" s="7">
        <f t="shared" ca="1" si="29"/>
        <v>125</v>
      </c>
      <c r="K130" s="7">
        <f t="shared" ca="1" si="30"/>
        <v>0</v>
      </c>
      <c r="L130" s="7">
        <f t="shared" ca="1" si="19"/>
        <v>1</v>
      </c>
      <c r="M130" s="8">
        <f t="shared" ca="1" si="31"/>
        <v>0</v>
      </c>
      <c r="N130" s="24">
        <f t="shared" ca="1" si="20"/>
        <v>2.5</v>
      </c>
      <c r="O130" s="25">
        <f t="shared" ca="1" si="21"/>
        <v>0</v>
      </c>
      <c r="P130" s="25">
        <f t="shared" ca="1" si="22"/>
        <v>0</v>
      </c>
      <c r="Q130" s="26">
        <f t="shared" ca="1" si="23"/>
        <v>2.5</v>
      </c>
    </row>
    <row r="131" spans="1:17">
      <c r="A131" s="6">
        <v>34099</v>
      </c>
      <c r="B131" s="7">
        <v>130</v>
      </c>
      <c r="C131">
        <v>47</v>
      </c>
      <c r="D131" s="7">
        <f t="shared" ca="1" si="24"/>
        <v>125</v>
      </c>
      <c r="E131" s="7">
        <f ca="1">COUNTIF(M$2:M130,B131)*$T$2</f>
        <v>0</v>
      </c>
      <c r="F131" s="7">
        <f t="shared" ca="1" si="25"/>
        <v>125</v>
      </c>
      <c r="G131" s="7">
        <f t="shared" ca="1" si="26"/>
        <v>47</v>
      </c>
      <c r="H131" s="7">
        <f t="shared" ca="1" si="27"/>
        <v>78</v>
      </c>
      <c r="I131" s="7">
        <f t="shared" ca="1" si="28"/>
        <v>0</v>
      </c>
      <c r="J131" s="7">
        <f t="shared" ca="1" si="29"/>
        <v>78</v>
      </c>
      <c r="K131" s="7">
        <f t="shared" ca="1" si="30"/>
        <v>0</v>
      </c>
      <c r="L131" s="7">
        <f t="shared" ref="L131:L194" ca="1" si="32">RANDBETWEEN(1,3)</f>
        <v>2</v>
      </c>
      <c r="M131" s="8">
        <f t="shared" ca="1" si="31"/>
        <v>0</v>
      </c>
      <c r="N131" s="24">
        <f t="shared" ref="N131:N194" ca="1" si="33">+H131*$T$5</f>
        <v>1.56</v>
      </c>
      <c r="O131" s="25">
        <f t="shared" ref="O131:O194" ca="1" si="34">+I131*$T$7</f>
        <v>0</v>
      </c>
      <c r="P131" s="25">
        <f t="shared" ref="P131:P194" ca="1" si="35">+K131*$T$9</f>
        <v>0</v>
      </c>
      <c r="Q131" s="26">
        <f t="shared" ref="Q131:Q194" ca="1" si="36">SUM(N131:P131)</f>
        <v>1.56</v>
      </c>
    </row>
    <row r="132" spans="1:17">
      <c r="A132" s="6">
        <v>34100</v>
      </c>
      <c r="B132" s="7">
        <v>131</v>
      </c>
      <c r="C132">
        <v>46</v>
      </c>
      <c r="D132" s="7">
        <f t="shared" ref="D132:D195" ca="1" si="37">H131</f>
        <v>78</v>
      </c>
      <c r="E132" s="7">
        <f ca="1">COUNTIF(M$2:M131,B132)*$T$2</f>
        <v>0</v>
      </c>
      <c r="F132" s="7">
        <f t="shared" ref="F132:F195" ca="1" si="38">+D132+E132</f>
        <v>78</v>
      </c>
      <c r="G132" s="7">
        <f t="shared" ref="G132:G195" ca="1" si="39">+MIN(F132,C132)</f>
        <v>46</v>
      </c>
      <c r="H132" s="7">
        <f t="shared" ref="H132:H195" ca="1" si="40">+F132-G132</f>
        <v>32</v>
      </c>
      <c r="I132" s="7">
        <f t="shared" ref="I132:I195" ca="1" si="41">+C132-G132</f>
        <v>0</v>
      </c>
      <c r="J132" s="7">
        <f t="shared" ref="J132:J195" ca="1" si="42">+J131-G132+K131*$T$2</f>
        <v>32</v>
      </c>
      <c r="K132" s="7">
        <f t="shared" ref="K132:K195" ca="1" si="43">+IF(J132&lt;=$T$3,1,0)</f>
        <v>1</v>
      </c>
      <c r="L132" s="7">
        <f t="shared" ca="1" si="32"/>
        <v>2</v>
      </c>
      <c r="M132" s="8">
        <f t="shared" ref="M132:M195" ca="1" si="44">IF(K132=1,L132+B132+1,0)</f>
        <v>134</v>
      </c>
      <c r="N132" s="24">
        <f t="shared" ca="1" si="33"/>
        <v>0.64</v>
      </c>
      <c r="O132" s="25">
        <f t="shared" ca="1" si="34"/>
        <v>0</v>
      </c>
      <c r="P132" s="25">
        <f t="shared" ca="1" si="35"/>
        <v>50</v>
      </c>
      <c r="Q132" s="26">
        <f t="shared" ca="1" si="36"/>
        <v>50.64</v>
      </c>
    </row>
    <row r="133" spans="1:17">
      <c r="A133" s="6">
        <v>34101</v>
      </c>
      <c r="B133" s="7">
        <v>132</v>
      </c>
      <c r="C133">
        <v>56</v>
      </c>
      <c r="D133" s="7">
        <f t="shared" ca="1" si="37"/>
        <v>32</v>
      </c>
      <c r="E133" s="7">
        <f ca="1">COUNTIF(M$2:M132,B133)*$T$2</f>
        <v>0</v>
      </c>
      <c r="F133" s="7">
        <f t="shared" ca="1" si="38"/>
        <v>32</v>
      </c>
      <c r="G133" s="7">
        <f t="shared" ca="1" si="39"/>
        <v>32</v>
      </c>
      <c r="H133" s="7">
        <f t="shared" ca="1" si="40"/>
        <v>0</v>
      </c>
      <c r="I133" s="7">
        <f t="shared" ca="1" si="41"/>
        <v>24</v>
      </c>
      <c r="J133" s="7">
        <f t="shared" ca="1" si="42"/>
        <v>200</v>
      </c>
      <c r="K133" s="7">
        <f t="shared" ca="1" si="43"/>
        <v>0</v>
      </c>
      <c r="L133" s="7">
        <f t="shared" ca="1" si="32"/>
        <v>2</v>
      </c>
      <c r="M133" s="8">
        <f t="shared" ca="1" si="44"/>
        <v>0</v>
      </c>
      <c r="N133" s="24">
        <f t="shared" ca="1" si="33"/>
        <v>0</v>
      </c>
      <c r="O133" s="25">
        <f t="shared" ca="1" si="34"/>
        <v>192</v>
      </c>
      <c r="P133" s="25">
        <f t="shared" ca="1" si="35"/>
        <v>0</v>
      </c>
      <c r="Q133" s="26">
        <f t="shared" ca="1" si="36"/>
        <v>192</v>
      </c>
    </row>
    <row r="134" spans="1:17">
      <c r="A134" s="6">
        <v>34102</v>
      </c>
      <c r="B134" s="7">
        <v>133</v>
      </c>
      <c r="C134">
        <v>52</v>
      </c>
      <c r="D134" s="7">
        <f t="shared" ca="1" si="37"/>
        <v>0</v>
      </c>
      <c r="E134" s="7">
        <f ca="1">COUNTIF(M$2:M133,B134)*$T$2</f>
        <v>0</v>
      </c>
      <c r="F134" s="7">
        <f t="shared" ca="1" si="38"/>
        <v>0</v>
      </c>
      <c r="G134" s="7">
        <f t="shared" ca="1" si="39"/>
        <v>0</v>
      </c>
      <c r="H134" s="7">
        <f t="shared" ca="1" si="40"/>
        <v>0</v>
      </c>
      <c r="I134" s="7">
        <f t="shared" ca="1" si="41"/>
        <v>52</v>
      </c>
      <c r="J134" s="7">
        <f t="shared" ca="1" si="42"/>
        <v>200</v>
      </c>
      <c r="K134" s="7">
        <f t="shared" ca="1" si="43"/>
        <v>0</v>
      </c>
      <c r="L134" s="7">
        <f t="shared" ca="1" si="32"/>
        <v>3</v>
      </c>
      <c r="M134" s="8">
        <f t="shared" ca="1" si="44"/>
        <v>0</v>
      </c>
      <c r="N134" s="24">
        <f t="shared" ca="1" si="33"/>
        <v>0</v>
      </c>
      <c r="O134" s="25">
        <f t="shared" ca="1" si="34"/>
        <v>416</v>
      </c>
      <c r="P134" s="25">
        <f t="shared" ca="1" si="35"/>
        <v>0</v>
      </c>
      <c r="Q134" s="26">
        <f t="shared" ca="1" si="36"/>
        <v>416</v>
      </c>
    </row>
    <row r="135" spans="1:17">
      <c r="A135" s="6">
        <v>34103</v>
      </c>
      <c r="B135" s="7">
        <v>134</v>
      </c>
      <c r="C135">
        <v>59</v>
      </c>
      <c r="D135" s="7">
        <f t="shared" ca="1" si="37"/>
        <v>0</v>
      </c>
      <c r="E135" s="7">
        <f ca="1">COUNTIF(M$2:M134,B135)*$T$2</f>
        <v>200</v>
      </c>
      <c r="F135" s="7">
        <f t="shared" ca="1" si="38"/>
        <v>200</v>
      </c>
      <c r="G135" s="7">
        <f t="shared" ca="1" si="39"/>
        <v>59</v>
      </c>
      <c r="H135" s="7">
        <f t="shared" ca="1" si="40"/>
        <v>141</v>
      </c>
      <c r="I135" s="7">
        <f t="shared" ca="1" si="41"/>
        <v>0</v>
      </c>
      <c r="J135" s="7">
        <f t="shared" ca="1" si="42"/>
        <v>141</v>
      </c>
      <c r="K135" s="7">
        <f t="shared" ca="1" si="43"/>
        <v>0</v>
      </c>
      <c r="L135" s="7">
        <f t="shared" ca="1" si="32"/>
        <v>1</v>
      </c>
      <c r="M135" s="8">
        <f t="shared" ca="1" si="44"/>
        <v>0</v>
      </c>
      <c r="N135" s="24">
        <f t="shared" ca="1" si="33"/>
        <v>2.82</v>
      </c>
      <c r="O135" s="25">
        <f t="shared" ca="1" si="34"/>
        <v>0</v>
      </c>
      <c r="P135" s="25">
        <f t="shared" ca="1" si="35"/>
        <v>0</v>
      </c>
      <c r="Q135" s="26">
        <f t="shared" ca="1" si="36"/>
        <v>2.82</v>
      </c>
    </row>
    <row r="136" spans="1:17">
      <c r="A136" s="6">
        <v>34104</v>
      </c>
      <c r="B136" s="7">
        <v>135</v>
      </c>
      <c r="C136">
        <v>42</v>
      </c>
      <c r="D136" s="7">
        <f t="shared" ca="1" si="37"/>
        <v>141</v>
      </c>
      <c r="E136" s="7">
        <f ca="1">COUNTIF(M$2:M135,B136)*$T$2</f>
        <v>0</v>
      </c>
      <c r="F136" s="7">
        <f t="shared" ca="1" si="38"/>
        <v>141</v>
      </c>
      <c r="G136" s="7">
        <f t="shared" ca="1" si="39"/>
        <v>42</v>
      </c>
      <c r="H136" s="7">
        <f t="shared" ca="1" si="40"/>
        <v>99</v>
      </c>
      <c r="I136" s="7">
        <f t="shared" ca="1" si="41"/>
        <v>0</v>
      </c>
      <c r="J136" s="7">
        <f t="shared" ca="1" si="42"/>
        <v>99</v>
      </c>
      <c r="K136" s="7">
        <f t="shared" ca="1" si="43"/>
        <v>0</v>
      </c>
      <c r="L136" s="7">
        <f t="shared" ca="1" si="32"/>
        <v>2</v>
      </c>
      <c r="M136" s="8">
        <f t="shared" ca="1" si="44"/>
        <v>0</v>
      </c>
      <c r="N136" s="24">
        <f t="shared" ca="1" si="33"/>
        <v>1.98</v>
      </c>
      <c r="O136" s="25">
        <f t="shared" ca="1" si="34"/>
        <v>0</v>
      </c>
      <c r="P136" s="25">
        <f t="shared" ca="1" si="35"/>
        <v>0</v>
      </c>
      <c r="Q136" s="26">
        <f t="shared" ca="1" si="36"/>
        <v>1.98</v>
      </c>
    </row>
    <row r="137" spans="1:17">
      <c r="A137" s="6">
        <v>34105</v>
      </c>
      <c r="B137" s="7">
        <v>136</v>
      </c>
      <c r="C137">
        <v>48</v>
      </c>
      <c r="D137" s="7">
        <f t="shared" ca="1" si="37"/>
        <v>99</v>
      </c>
      <c r="E137" s="7">
        <f ca="1">COUNTIF(M$2:M136,B137)*$T$2</f>
        <v>0</v>
      </c>
      <c r="F137" s="7">
        <f t="shared" ca="1" si="38"/>
        <v>99</v>
      </c>
      <c r="G137" s="7">
        <f t="shared" ca="1" si="39"/>
        <v>48</v>
      </c>
      <c r="H137" s="7">
        <f t="shared" ca="1" si="40"/>
        <v>51</v>
      </c>
      <c r="I137" s="7">
        <f t="shared" ca="1" si="41"/>
        <v>0</v>
      </c>
      <c r="J137" s="7">
        <f t="shared" ca="1" si="42"/>
        <v>51</v>
      </c>
      <c r="K137" s="7">
        <f t="shared" ca="1" si="43"/>
        <v>0</v>
      </c>
      <c r="L137" s="7">
        <f t="shared" ca="1" si="32"/>
        <v>2</v>
      </c>
      <c r="M137" s="8">
        <f t="shared" ca="1" si="44"/>
        <v>0</v>
      </c>
      <c r="N137" s="24">
        <f t="shared" ca="1" si="33"/>
        <v>1.02</v>
      </c>
      <c r="O137" s="25">
        <f t="shared" ca="1" si="34"/>
        <v>0</v>
      </c>
      <c r="P137" s="25">
        <f t="shared" ca="1" si="35"/>
        <v>0</v>
      </c>
      <c r="Q137" s="26">
        <f t="shared" ca="1" si="36"/>
        <v>1.02</v>
      </c>
    </row>
    <row r="138" spans="1:17">
      <c r="A138" s="6">
        <v>34106</v>
      </c>
      <c r="B138" s="7">
        <v>137</v>
      </c>
      <c r="C138">
        <v>47</v>
      </c>
      <c r="D138" s="7">
        <f t="shared" ca="1" si="37"/>
        <v>51</v>
      </c>
      <c r="E138" s="7">
        <f ca="1">COUNTIF(M$2:M137,B138)*$T$2</f>
        <v>0</v>
      </c>
      <c r="F138" s="7">
        <f t="shared" ca="1" si="38"/>
        <v>51</v>
      </c>
      <c r="G138" s="7">
        <f t="shared" ca="1" si="39"/>
        <v>47</v>
      </c>
      <c r="H138" s="7">
        <f t="shared" ca="1" si="40"/>
        <v>4</v>
      </c>
      <c r="I138" s="7">
        <f t="shared" ca="1" si="41"/>
        <v>0</v>
      </c>
      <c r="J138" s="7">
        <f t="shared" ca="1" si="42"/>
        <v>4</v>
      </c>
      <c r="K138" s="7">
        <f t="shared" ca="1" si="43"/>
        <v>1</v>
      </c>
      <c r="L138" s="7">
        <f t="shared" ca="1" si="32"/>
        <v>1</v>
      </c>
      <c r="M138" s="8">
        <f t="shared" ca="1" si="44"/>
        <v>139</v>
      </c>
      <c r="N138" s="24">
        <f t="shared" ca="1" si="33"/>
        <v>0.08</v>
      </c>
      <c r="O138" s="25">
        <f t="shared" ca="1" si="34"/>
        <v>0</v>
      </c>
      <c r="P138" s="25">
        <f t="shared" ca="1" si="35"/>
        <v>50</v>
      </c>
      <c r="Q138" s="26">
        <f t="shared" ca="1" si="36"/>
        <v>50.08</v>
      </c>
    </row>
    <row r="139" spans="1:17">
      <c r="A139" s="6">
        <v>34107</v>
      </c>
      <c r="B139" s="7">
        <v>138</v>
      </c>
      <c r="C139">
        <v>52</v>
      </c>
      <c r="D139" s="7">
        <f t="shared" ca="1" si="37"/>
        <v>4</v>
      </c>
      <c r="E139" s="7">
        <f ca="1">COUNTIF(M$2:M138,B139)*$T$2</f>
        <v>0</v>
      </c>
      <c r="F139" s="7">
        <f t="shared" ca="1" si="38"/>
        <v>4</v>
      </c>
      <c r="G139" s="7">
        <f t="shared" ca="1" si="39"/>
        <v>4</v>
      </c>
      <c r="H139" s="7">
        <f t="shared" ca="1" si="40"/>
        <v>0</v>
      </c>
      <c r="I139" s="7">
        <f t="shared" ca="1" si="41"/>
        <v>48</v>
      </c>
      <c r="J139" s="7">
        <f t="shared" ca="1" si="42"/>
        <v>200</v>
      </c>
      <c r="K139" s="7">
        <f t="shared" ca="1" si="43"/>
        <v>0</v>
      </c>
      <c r="L139" s="7">
        <f t="shared" ca="1" si="32"/>
        <v>1</v>
      </c>
      <c r="M139" s="8">
        <f t="shared" ca="1" si="44"/>
        <v>0</v>
      </c>
      <c r="N139" s="24">
        <f t="shared" ca="1" si="33"/>
        <v>0</v>
      </c>
      <c r="O139" s="25">
        <f t="shared" ca="1" si="34"/>
        <v>384</v>
      </c>
      <c r="P139" s="25">
        <f t="shared" ca="1" si="35"/>
        <v>0</v>
      </c>
      <c r="Q139" s="26">
        <f t="shared" ca="1" si="36"/>
        <v>384</v>
      </c>
    </row>
    <row r="140" spans="1:17">
      <c r="A140" s="6">
        <v>34108</v>
      </c>
      <c r="B140" s="7">
        <v>139</v>
      </c>
      <c r="C140">
        <v>55</v>
      </c>
      <c r="D140" s="7">
        <f t="shared" ca="1" si="37"/>
        <v>0</v>
      </c>
      <c r="E140" s="7">
        <f ca="1">COUNTIF(M$2:M139,B140)*$T$2</f>
        <v>200</v>
      </c>
      <c r="F140" s="7">
        <f t="shared" ca="1" si="38"/>
        <v>200</v>
      </c>
      <c r="G140" s="7">
        <f t="shared" ca="1" si="39"/>
        <v>55</v>
      </c>
      <c r="H140" s="7">
        <f t="shared" ca="1" si="40"/>
        <v>145</v>
      </c>
      <c r="I140" s="7">
        <f t="shared" ca="1" si="41"/>
        <v>0</v>
      </c>
      <c r="J140" s="7">
        <f t="shared" ca="1" si="42"/>
        <v>145</v>
      </c>
      <c r="K140" s="7">
        <f t="shared" ca="1" si="43"/>
        <v>0</v>
      </c>
      <c r="L140" s="7">
        <f t="shared" ca="1" si="32"/>
        <v>2</v>
      </c>
      <c r="M140" s="8">
        <f t="shared" ca="1" si="44"/>
        <v>0</v>
      </c>
      <c r="N140" s="24">
        <f t="shared" ca="1" si="33"/>
        <v>2.9</v>
      </c>
      <c r="O140" s="25">
        <f t="shared" ca="1" si="34"/>
        <v>0</v>
      </c>
      <c r="P140" s="25">
        <f t="shared" ca="1" si="35"/>
        <v>0</v>
      </c>
      <c r="Q140" s="26">
        <f t="shared" ca="1" si="36"/>
        <v>2.9</v>
      </c>
    </row>
    <row r="141" spans="1:17">
      <c r="A141" s="6">
        <v>34109</v>
      </c>
      <c r="B141" s="7">
        <v>140</v>
      </c>
      <c r="C141">
        <v>43</v>
      </c>
      <c r="D141" s="7">
        <f t="shared" ca="1" si="37"/>
        <v>145</v>
      </c>
      <c r="E141" s="7">
        <f ca="1">COUNTIF(M$2:M140,B141)*$T$2</f>
        <v>0</v>
      </c>
      <c r="F141" s="7">
        <f t="shared" ca="1" si="38"/>
        <v>145</v>
      </c>
      <c r="G141" s="7">
        <f t="shared" ca="1" si="39"/>
        <v>43</v>
      </c>
      <c r="H141" s="7">
        <f t="shared" ca="1" si="40"/>
        <v>102</v>
      </c>
      <c r="I141" s="7">
        <f t="shared" ca="1" si="41"/>
        <v>0</v>
      </c>
      <c r="J141" s="7">
        <f t="shared" ca="1" si="42"/>
        <v>102</v>
      </c>
      <c r="K141" s="7">
        <f t="shared" ca="1" si="43"/>
        <v>0</v>
      </c>
      <c r="L141" s="7">
        <f t="shared" ca="1" si="32"/>
        <v>3</v>
      </c>
      <c r="M141" s="8">
        <f t="shared" ca="1" si="44"/>
        <v>0</v>
      </c>
      <c r="N141" s="24">
        <f t="shared" ca="1" si="33"/>
        <v>2.04</v>
      </c>
      <c r="O141" s="25">
        <f t="shared" ca="1" si="34"/>
        <v>0</v>
      </c>
      <c r="P141" s="25">
        <f t="shared" ca="1" si="35"/>
        <v>0</v>
      </c>
      <c r="Q141" s="26">
        <f t="shared" ca="1" si="36"/>
        <v>2.04</v>
      </c>
    </row>
    <row r="142" spans="1:17">
      <c r="A142" s="6">
        <v>34110</v>
      </c>
      <c r="B142" s="7">
        <v>141</v>
      </c>
      <c r="C142">
        <v>40</v>
      </c>
      <c r="D142" s="7">
        <f t="shared" ca="1" si="37"/>
        <v>102</v>
      </c>
      <c r="E142" s="7">
        <f ca="1">COUNTIF(M$2:M141,B142)*$T$2</f>
        <v>0</v>
      </c>
      <c r="F142" s="7">
        <f t="shared" ca="1" si="38"/>
        <v>102</v>
      </c>
      <c r="G142" s="7">
        <f t="shared" ca="1" si="39"/>
        <v>40</v>
      </c>
      <c r="H142" s="7">
        <f t="shared" ca="1" si="40"/>
        <v>62</v>
      </c>
      <c r="I142" s="7">
        <f t="shared" ca="1" si="41"/>
        <v>0</v>
      </c>
      <c r="J142" s="7">
        <f t="shared" ca="1" si="42"/>
        <v>62</v>
      </c>
      <c r="K142" s="7">
        <f t="shared" ca="1" si="43"/>
        <v>0</v>
      </c>
      <c r="L142" s="7">
        <f t="shared" ca="1" si="32"/>
        <v>2</v>
      </c>
      <c r="M142" s="8">
        <f t="shared" ca="1" si="44"/>
        <v>0</v>
      </c>
      <c r="N142" s="24">
        <f t="shared" ca="1" si="33"/>
        <v>1.24</v>
      </c>
      <c r="O142" s="25">
        <f t="shared" ca="1" si="34"/>
        <v>0</v>
      </c>
      <c r="P142" s="25">
        <f t="shared" ca="1" si="35"/>
        <v>0</v>
      </c>
      <c r="Q142" s="26">
        <f t="shared" ca="1" si="36"/>
        <v>1.24</v>
      </c>
    </row>
    <row r="143" spans="1:17">
      <c r="A143" s="6">
        <v>34111</v>
      </c>
      <c r="B143" s="7">
        <v>142</v>
      </c>
      <c r="C143">
        <v>40</v>
      </c>
      <c r="D143" s="7">
        <f t="shared" ca="1" si="37"/>
        <v>62</v>
      </c>
      <c r="E143" s="7">
        <f ca="1">COUNTIF(M$2:M142,B143)*$T$2</f>
        <v>0</v>
      </c>
      <c r="F143" s="7">
        <f t="shared" ca="1" si="38"/>
        <v>62</v>
      </c>
      <c r="G143" s="7">
        <f t="shared" ca="1" si="39"/>
        <v>40</v>
      </c>
      <c r="H143" s="7">
        <f t="shared" ca="1" si="40"/>
        <v>22</v>
      </c>
      <c r="I143" s="7">
        <f t="shared" ca="1" si="41"/>
        <v>0</v>
      </c>
      <c r="J143" s="7">
        <f t="shared" ca="1" si="42"/>
        <v>22</v>
      </c>
      <c r="K143" s="7">
        <f t="shared" ca="1" si="43"/>
        <v>1</v>
      </c>
      <c r="L143" s="7">
        <f t="shared" ca="1" si="32"/>
        <v>1</v>
      </c>
      <c r="M143" s="8">
        <f t="shared" ca="1" si="44"/>
        <v>144</v>
      </c>
      <c r="N143" s="24">
        <f t="shared" ca="1" si="33"/>
        <v>0.44</v>
      </c>
      <c r="O143" s="25">
        <f t="shared" ca="1" si="34"/>
        <v>0</v>
      </c>
      <c r="P143" s="25">
        <f t="shared" ca="1" si="35"/>
        <v>50</v>
      </c>
      <c r="Q143" s="26">
        <f t="shared" ca="1" si="36"/>
        <v>50.44</v>
      </c>
    </row>
    <row r="144" spans="1:17">
      <c r="A144" s="6">
        <v>34112</v>
      </c>
      <c r="B144" s="7">
        <v>143</v>
      </c>
      <c r="C144">
        <v>48</v>
      </c>
      <c r="D144" s="7">
        <f t="shared" ca="1" si="37"/>
        <v>22</v>
      </c>
      <c r="E144" s="7">
        <f ca="1">COUNTIF(M$2:M143,B144)*$T$2</f>
        <v>0</v>
      </c>
      <c r="F144" s="7">
        <f t="shared" ca="1" si="38"/>
        <v>22</v>
      </c>
      <c r="G144" s="7">
        <f t="shared" ca="1" si="39"/>
        <v>22</v>
      </c>
      <c r="H144" s="7">
        <f t="shared" ca="1" si="40"/>
        <v>0</v>
      </c>
      <c r="I144" s="7">
        <f t="shared" ca="1" si="41"/>
        <v>26</v>
      </c>
      <c r="J144" s="7">
        <f t="shared" ca="1" si="42"/>
        <v>200</v>
      </c>
      <c r="K144" s="7">
        <f t="shared" ca="1" si="43"/>
        <v>0</v>
      </c>
      <c r="L144" s="7">
        <f t="shared" ca="1" si="32"/>
        <v>2</v>
      </c>
      <c r="M144" s="8">
        <f t="shared" ca="1" si="44"/>
        <v>0</v>
      </c>
      <c r="N144" s="24">
        <f t="shared" ca="1" si="33"/>
        <v>0</v>
      </c>
      <c r="O144" s="25">
        <f t="shared" ca="1" si="34"/>
        <v>208</v>
      </c>
      <c r="P144" s="25">
        <f t="shared" ca="1" si="35"/>
        <v>0</v>
      </c>
      <c r="Q144" s="26">
        <f t="shared" ca="1" si="36"/>
        <v>208</v>
      </c>
    </row>
    <row r="145" spans="1:17">
      <c r="A145" s="6">
        <v>34113</v>
      </c>
      <c r="B145" s="7">
        <v>144</v>
      </c>
      <c r="C145">
        <v>42</v>
      </c>
      <c r="D145" s="7">
        <f t="shared" ca="1" si="37"/>
        <v>0</v>
      </c>
      <c r="E145" s="7">
        <f ca="1">COUNTIF(M$2:M144,B145)*$T$2</f>
        <v>200</v>
      </c>
      <c r="F145" s="7">
        <f t="shared" ca="1" si="38"/>
        <v>200</v>
      </c>
      <c r="G145" s="7">
        <f t="shared" ca="1" si="39"/>
        <v>42</v>
      </c>
      <c r="H145" s="7">
        <f t="shared" ca="1" si="40"/>
        <v>158</v>
      </c>
      <c r="I145" s="7">
        <f t="shared" ca="1" si="41"/>
        <v>0</v>
      </c>
      <c r="J145" s="7">
        <f t="shared" ca="1" si="42"/>
        <v>158</v>
      </c>
      <c r="K145" s="7">
        <f t="shared" ca="1" si="43"/>
        <v>0</v>
      </c>
      <c r="L145" s="7">
        <f t="shared" ca="1" si="32"/>
        <v>1</v>
      </c>
      <c r="M145" s="8">
        <f t="shared" ca="1" si="44"/>
        <v>0</v>
      </c>
      <c r="N145" s="24">
        <f t="shared" ca="1" si="33"/>
        <v>3.16</v>
      </c>
      <c r="O145" s="25">
        <f t="shared" ca="1" si="34"/>
        <v>0</v>
      </c>
      <c r="P145" s="25">
        <f t="shared" ca="1" si="35"/>
        <v>0</v>
      </c>
      <c r="Q145" s="26">
        <f t="shared" ca="1" si="36"/>
        <v>3.16</v>
      </c>
    </row>
    <row r="146" spans="1:17">
      <c r="A146" s="6">
        <v>34114</v>
      </c>
      <c r="B146" s="7">
        <v>145</v>
      </c>
      <c r="C146">
        <v>54</v>
      </c>
      <c r="D146" s="7">
        <f t="shared" ca="1" si="37"/>
        <v>158</v>
      </c>
      <c r="E146" s="7">
        <f ca="1">COUNTIF(M$2:M145,B146)*$T$2</f>
        <v>0</v>
      </c>
      <c r="F146" s="7">
        <f t="shared" ca="1" si="38"/>
        <v>158</v>
      </c>
      <c r="G146" s="7">
        <f t="shared" ca="1" si="39"/>
        <v>54</v>
      </c>
      <c r="H146" s="7">
        <f t="shared" ca="1" si="40"/>
        <v>104</v>
      </c>
      <c r="I146" s="7">
        <f t="shared" ca="1" si="41"/>
        <v>0</v>
      </c>
      <c r="J146" s="7">
        <f t="shared" ca="1" si="42"/>
        <v>104</v>
      </c>
      <c r="K146" s="7">
        <f t="shared" ca="1" si="43"/>
        <v>0</v>
      </c>
      <c r="L146" s="7">
        <f t="shared" ca="1" si="32"/>
        <v>3</v>
      </c>
      <c r="M146" s="8">
        <f t="shared" ca="1" si="44"/>
        <v>0</v>
      </c>
      <c r="N146" s="24">
        <f t="shared" ca="1" si="33"/>
        <v>2.08</v>
      </c>
      <c r="O146" s="25">
        <f t="shared" ca="1" si="34"/>
        <v>0</v>
      </c>
      <c r="P146" s="25">
        <f t="shared" ca="1" si="35"/>
        <v>0</v>
      </c>
      <c r="Q146" s="26">
        <f t="shared" ca="1" si="36"/>
        <v>2.08</v>
      </c>
    </row>
    <row r="147" spans="1:17">
      <c r="A147" s="6">
        <v>34115</v>
      </c>
      <c r="B147" s="7">
        <v>146</v>
      </c>
      <c r="C147">
        <v>49</v>
      </c>
      <c r="D147" s="7">
        <f t="shared" ca="1" si="37"/>
        <v>104</v>
      </c>
      <c r="E147" s="7">
        <f ca="1">COUNTIF(M$2:M146,B147)*$T$2</f>
        <v>0</v>
      </c>
      <c r="F147" s="7">
        <f t="shared" ca="1" si="38"/>
        <v>104</v>
      </c>
      <c r="G147" s="7">
        <f t="shared" ca="1" si="39"/>
        <v>49</v>
      </c>
      <c r="H147" s="7">
        <f t="shared" ca="1" si="40"/>
        <v>55</v>
      </c>
      <c r="I147" s="7">
        <f t="shared" ca="1" si="41"/>
        <v>0</v>
      </c>
      <c r="J147" s="7">
        <f t="shared" ca="1" si="42"/>
        <v>55</v>
      </c>
      <c r="K147" s="7">
        <f t="shared" ca="1" si="43"/>
        <v>0</v>
      </c>
      <c r="L147" s="7">
        <f t="shared" ca="1" si="32"/>
        <v>3</v>
      </c>
      <c r="M147" s="8">
        <f t="shared" ca="1" si="44"/>
        <v>0</v>
      </c>
      <c r="N147" s="24">
        <f t="shared" ca="1" si="33"/>
        <v>1.1000000000000001</v>
      </c>
      <c r="O147" s="25">
        <f t="shared" ca="1" si="34"/>
        <v>0</v>
      </c>
      <c r="P147" s="25">
        <f t="shared" ca="1" si="35"/>
        <v>0</v>
      </c>
      <c r="Q147" s="26">
        <f t="shared" ca="1" si="36"/>
        <v>1.1000000000000001</v>
      </c>
    </row>
    <row r="148" spans="1:17">
      <c r="A148" s="6">
        <v>34116</v>
      </c>
      <c r="B148" s="7">
        <v>147</v>
      </c>
      <c r="C148">
        <v>59</v>
      </c>
      <c r="D148" s="7">
        <f t="shared" ca="1" si="37"/>
        <v>55</v>
      </c>
      <c r="E148" s="7">
        <f ca="1">COUNTIF(M$2:M147,B148)*$T$2</f>
        <v>0</v>
      </c>
      <c r="F148" s="7">
        <f t="shared" ca="1" si="38"/>
        <v>55</v>
      </c>
      <c r="G148" s="7">
        <f t="shared" ca="1" si="39"/>
        <v>55</v>
      </c>
      <c r="H148" s="7">
        <f t="shared" ca="1" si="40"/>
        <v>0</v>
      </c>
      <c r="I148" s="7">
        <f t="shared" ca="1" si="41"/>
        <v>4</v>
      </c>
      <c r="J148" s="7">
        <f t="shared" ca="1" si="42"/>
        <v>0</v>
      </c>
      <c r="K148" s="7">
        <f t="shared" ca="1" si="43"/>
        <v>1</v>
      </c>
      <c r="L148" s="7">
        <f t="shared" ca="1" si="32"/>
        <v>3</v>
      </c>
      <c r="M148" s="8">
        <f t="shared" ca="1" si="44"/>
        <v>151</v>
      </c>
      <c r="N148" s="24">
        <f t="shared" ca="1" si="33"/>
        <v>0</v>
      </c>
      <c r="O148" s="25">
        <f t="shared" ca="1" si="34"/>
        <v>32</v>
      </c>
      <c r="P148" s="25">
        <f t="shared" ca="1" si="35"/>
        <v>50</v>
      </c>
      <c r="Q148" s="26">
        <f t="shared" ca="1" si="36"/>
        <v>82</v>
      </c>
    </row>
    <row r="149" spans="1:17">
      <c r="A149" s="6">
        <v>34117</v>
      </c>
      <c r="B149" s="7">
        <v>148</v>
      </c>
      <c r="C149">
        <v>60</v>
      </c>
      <c r="D149" s="7">
        <f t="shared" ca="1" si="37"/>
        <v>0</v>
      </c>
      <c r="E149" s="7">
        <f ca="1">COUNTIF(M$2:M148,B149)*$T$2</f>
        <v>0</v>
      </c>
      <c r="F149" s="7">
        <f t="shared" ca="1" si="38"/>
        <v>0</v>
      </c>
      <c r="G149" s="7">
        <f t="shared" ca="1" si="39"/>
        <v>0</v>
      </c>
      <c r="H149" s="7">
        <f t="shared" ca="1" si="40"/>
        <v>0</v>
      </c>
      <c r="I149" s="7">
        <f t="shared" ca="1" si="41"/>
        <v>60</v>
      </c>
      <c r="J149" s="7">
        <f t="shared" ca="1" si="42"/>
        <v>200</v>
      </c>
      <c r="K149" s="7">
        <f t="shared" ca="1" si="43"/>
        <v>0</v>
      </c>
      <c r="L149" s="7">
        <f t="shared" ca="1" si="32"/>
        <v>1</v>
      </c>
      <c r="M149" s="8">
        <f t="shared" ca="1" si="44"/>
        <v>0</v>
      </c>
      <c r="N149" s="24">
        <f t="shared" ca="1" si="33"/>
        <v>0</v>
      </c>
      <c r="O149" s="25">
        <f t="shared" ca="1" si="34"/>
        <v>480</v>
      </c>
      <c r="P149" s="25">
        <f t="shared" ca="1" si="35"/>
        <v>0</v>
      </c>
      <c r="Q149" s="26">
        <f t="shared" ca="1" si="36"/>
        <v>480</v>
      </c>
    </row>
    <row r="150" spans="1:17">
      <c r="A150" s="6">
        <v>34118</v>
      </c>
      <c r="B150" s="7">
        <v>149</v>
      </c>
      <c r="C150">
        <v>54</v>
      </c>
      <c r="D150" s="7">
        <f t="shared" ca="1" si="37"/>
        <v>0</v>
      </c>
      <c r="E150" s="7">
        <f ca="1">COUNTIF(M$2:M149,B150)*$T$2</f>
        <v>0</v>
      </c>
      <c r="F150" s="7">
        <f t="shared" ca="1" si="38"/>
        <v>0</v>
      </c>
      <c r="G150" s="7">
        <f t="shared" ca="1" si="39"/>
        <v>0</v>
      </c>
      <c r="H150" s="7">
        <f t="shared" ca="1" si="40"/>
        <v>0</v>
      </c>
      <c r="I150" s="7">
        <f t="shared" ca="1" si="41"/>
        <v>54</v>
      </c>
      <c r="J150" s="7">
        <f t="shared" ca="1" si="42"/>
        <v>200</v>
      </c>
      <c r="K150" s="7">
        <f t="shared" ca="1" si="43"/>
        <v>0</v>
      </c>
      <c r="L150" s="7">
        <f t="shared" ca="1" si="32"/>
        <v>2</v>
      </c>
      <c r="M150" s="8">
        <f t="shared" ca="1" si="44"/>
        <v>0</v>
      </c>
      <c r="N150" s="24">
        <f t="shared" ca="1" si="33"/>
        <v>0</v>
      </c>
      <c r="O150" s="25">
        <f t="shared" ca="1" si="34"/>
        <v>432</v>
      </c>
      <c r="P150" s="25">
        <f t="shared" ca="1" si="35"/>
        <v>0</v>
      </c>
      <c r="Q150" s="26">
        <f t="shared" ca="1" si="36"/>
        <v>432</v>
      </c>
    </row>
    <row r="151" spans="1:17">
      <c r="A151" s="6">
        <v>34119</v>
      </c>
      <c r="B151" s="7">
        <v>150</v>
      </c>
      <c r="C151">
        <v>52</v>
      </c>
      <c r="D151" s="7">
        <f t="shared" ca="1" si="37"/>
        <v>0</v>
      </c>
      <c r="E151" s="7">
        <f ca="1">COUNTIF(M$2:M150,B151)*$T$2</f>
        <v>0</v>
      </c>
      <c r="F151" s="7">
        <f t="shared" ca="1" si="38"/>
        <v>0</v>
      </c>
      <c r="G151" s="7">
        <f t="shared" ca="1" si="39"/>
        <v>0</v>
      </c>
      <c r="H151" s="7">
        <f t="shared" ca="1" si="40"/>
        <v>0</v>
      </c>
      <c r="I151" s="7">
        <f t="shared" ca="1" si="41"/>
        <v>52</v>
      </c>
      <c r="J151" s="7">
        <f t="shared" ca="1" si="42"/>
        <v>200</v>
      </c>
      <c r="K151" s="7">
        <f t="shared" ca="1" si="43"/>
        <v>0</v>
      </c>
      <c r="L151" s="7">
        <f t="shared" ca="1" si="32"/>
        <v>1</v>
      </c>
      <c r="M151" s="8">
        <f t="shared" ca="1" si="44"/>
        <v>0</v>
      </c>
      <c r="N151" s="24">
        <f t="shared" ca="1" si="33"/>
        <v>0</v>
      </c>
      <c r="O151" s="25">
        <f t="shared" ca="1" si="34"/>
        <v>416</v>
      </c>
      <c r="P151" s="25">
        <f t="shared" ca="1" si="35"/>
        <v>0</v>
      </c>
      <c r="Q151" s="26">
        <f t="shared" ca="1" si="36"/>
        <v>416</v>
      </c>
    </row>
    <row r="152" spans="1:17">
      <c r="A152" s="6">
        <v>34120</v>
      </c>
      <c r="B152" s="7">
        <v>151</v>
      </c>
      <c r="C152">
        <v>48</v>
      </c>
      <c r="D152" s="7">
        <f t="shared" ca="1" si="37"/>
        <v>0</v>
      </c>
      <c r="E152" s="7">
        <f ca="1">COUNTIF(M$2:M151,B152)*$T$2</f>
        <v>200</v>
      </c>
      <c r="F152" s="7">
        <f t="shared" ca="1" si="38"/>
        <v>200</v>
      </c>
      <c r="G152" s="7">
        <f t="shared" ca="1" si="39"/>
        <v>48</v>
      </c>
      <c r="H152" s="7">
        <f t="shared" ca="1" si="40"/>
        <v>152</v>
      </c>
      <c r="I152" s="7">
        <f t="shared" ca="1" si="41"/>
        <v>0</v>
      </c>
      <c r="J152" s="7">
        <f t="shared" ca="1" si="42"/>
        <v>152</v>
      </c>
      <c r="K152" s="7">
        <f t="shared" ca="1" si="43"/>
        <v>0</v>
      </c>
      <c r="L152" s="7">
        <f t="shared" ca="1" si="32"/>
        <v>3</v>
      </c>
      <c r="M152" s="8">
        <f t="shared" ca="1" si="44"/>
        <v>0</v>
      </c>
      <c r="N152" s="24">
        <f t="shared" ca="1" si="33"/>
        <v>3.04</v>
      </c>
      <c r="O152" s="25">
        <f t="shared" ca="1" si="34"/>
        <v>0</v>
      </c>
      <c r="P152" s="25">
        <f t="shared" ca="1" si="35"/>
        <v>0</v>
      </c>
      <c r="Q152" s="26">
        <f t="shared" ca="1" si="36"/>
        <v>3.04</v>
      </c>
    </row>
    <row r="153" spans="1:17">
      <c r="A153" s="6">
        <v>34121</v>
      </c>
      <c r="B153" s="7">
        <v>152</v>
      </c>
      <c r="C153">
        <v>65</v>
      </c>
      <c r="D153" s="7">
        <f t="shared" ca="1" si="37"/>
        <v>152</v>
      </c>
      <c r="E153" s="7">
        <f ca="1">COUNTIF(M$2:M152,B153)*$T$2</f>
        <v>0</v>
      </c>
      <c r="F153" s="7">
        <f t="shared" ca="1" si="38"/>
        <v>152</v>
      </c>
      <c r="G153" s="7">
        <f t="shared" ca="1" si="39"/>
        <v>65</v>
      </c>
      <c r="H153" s="7">
        <f t="shared" ca="1" si="40"/>
        <v>87</v>
      </c>
      <c r="I153" s="7">
        <f t="shared" ca="1" si="41"/>
        <v>0</v>
      </c>
      <c r="J153" s="7">
        <f t="shared" ca="1" si="42"/>
        <v>87</v>
      </c>
      <c r="K153" s="7">
        <f t="shared" ca="1" si="43"/>
        <v>0</v>
      </c>
      <c r="L153" s="7">
        <f t="shared" ca="1" si="32"/>
        <v>2</v>
      </c>
      <c r="M153" s="8">
        <f t="shared" ca="1" si="44"/>
        <v>0</v>
      </c>
      <c r="N153" s="24">
        <f t="shared" ca="1" si="33"/>
        <v>1.74</v>
      </c>
      <c r="O153" s="25">
        <f t="shared" ca="1" si="34"/>
        <v>0</v>
      </c>
      <c r="P153" s="25">
        <f t="shared" ca="1" si="35"/>
        <v>0</v>
      </c>
      <c r="Q153" s="26">
        <f t="shared" ca="1" si="36"/>
        <v>1.74</v>
      </c>
    </row>
    <row r="154" spans="1:17">
      <c r="A154" s="6">
        <v>34122</v>
      </c>
      <c r="B154" s="7">
        <v>153</v>
      </c>
      <c r="C154">
        <v>76</v>
      </c>
      <c r="D154" s="7">
        <f t="shared" ca="1" si="37"/>
        <v>87</v>
      </c>
      <c r="E154" s="7">
        <f ca="1">COUNTIF(M$2:M153,B154)*$T$2</f>
        <v>0</v>
      </c>
      <c r="F154" s="7">
        <f t="shared" ca="1" si="38"/>
        <v>87</v>
      </c>
      <c r="G154" s="7">
        <f t="shared" ca="1" si="39"/>
        <v>76</v>
      </c>
      <c r="H154" s="7">
        <f t="shared" ca="1" si="40"/>
        <v>11</v>
      </c>
      <c r="I154" s="7">
        <f t="shared" ca="1" si="41"/>
        <v>0</v>
      </c>
      <c r="J154" s="7">
        <f t="shared" ca="1" si="42"/>
        <v>11</v>
      </c>
      <c r="K154" s="7">
        <f t="shared" ca="1" si="43"/>
        <v>1</v>
      </c>
      <c r="L154" s="7">
        <f t="shared" ca="1" si="32"/>
        <v>1</v>
      </c>
      <c r="M154" s="8">
        <f t="shared" ca="1" si="44"/>
        <v>155</v>
      </c>
      <c r="N154" s="24">
        <f t="shared" ca="1" si="33"/>
        <v>0.22</v>
      </c>
      <c r="O154" s="25">
        <f t="shared" ca="1" si="34"/>
        <v>0</v>
      </c>
      <c r="P154" s="25">
        <f t="shared" ca="1" si="35"/>
        <v>50</v>
      </c>
      <c r="Q154" s="26">
        <f t="shared" ca="1" si="36"/>
        <v>50.22</v>
      </c>
    </row>
    <row r="155" spans="1:17">
      <c r="A155" s="6">
        <v>34123</v>
      </c>
      <c r="B155" s="7">
        <v>154</v>
      </c>
      <c r="C155">
        <v>55</v>
      </c>
      <c r="D155" s="7">
        <f t="shared" ca="1" si="37"/>
        <v>11</v>
      </c>
      <c r="E155" s="7">
        <f ca="1">COUNTIF(M$2:M154,B155)*$T$2</f>
        <v>0</v>
      </c>
      <c r="F155" s="7">
        <f t="shared" ca="1" si="38"/>
        <v>11</v>
      </c>
      <c r="G155" s="7">
        <f t="shared" ca="1" si="39"/>
        <v>11</v>
      </c>
      <c r="H155" s="7">
        <f t="shared" ca="1" si="40"/>
        <v>0</v>
      </c>
      <c r="I155" s="7">
        <f t="shared" ca="1" si="41"/>
        <v>44</v>
      </c>
      <c r="J155" s="7">
        <f t="shared" ca="1" si="42"/>
        <v>200</v>
      </c>
      <c r="K155" s="7">
        <f t="shared" ca="1" si="43"/>
        <v>0</v>
      </c>
      <c r="L155" s="7">
        <f t="shared" ca="1" si="32"/>
        <v>3</v>
      </c>
      <c r="M155" s="8">
        <f t="shared" ca="1" si="44"/>
        <v>0</v>
      </c>
      <c r="N155" s="24">
        <f t="shared" ca="1" si="33"/>
        <v>0</v>
      </c>
      <c r="O155" s="25">
        <f t="shared" ca="1" si="34"/>
        <v>352</v>
      </c>
      <c r="P155" s="25">
        <f t="shared" ca="1" si="35"/>
        <v>0</v>
      </c>
      <c r="Q155" s="26">
        <f t="shared" ca="1" si="36"/>
        <v>352</v>
      </c>
    </row>
    <row r="156" spans="1:17">
      <c r="A156" s="6">
        <v>34124</v>
      </c>
      <c r="B156" s="7">
        <v>155</v>
      </c>
      <c r="C156">
        <v>52</v>
      </c>
      <c r="D156" s="7">
        <f t="shared" ca="1" si="37"/>
        <v>0</v>
      </c>
      <c r="E156" s="7">
        <f ca="1">COUNTIF(M$2:M155,B156)*$T$2</f>
        <v>200</v>
      </c>
      <c r="F156" s="7">
        <f t="shared" ca="1" si="38"/>
        <v>200</v>
      </c>
      <c r="G156" s="7">
        <f t="shared" ca="1" si="39"/>
        <v>52</v>
      </c>
      <c r="H156" s="7">
        <f t="shared" ca="1" si="40"/>
        <v>148</v>
      </c>
      <c r="I156" s="7">
        <f t="shared" ca="1" si="41"/>
        <v>0</v>
      </c>
      <c r="J156" s="7">
        <f t="shared" ca="1" si="42"/>
        <v>148</v>
      </c>
      <c r="K156" s="7">
        <f t="shared" ca="1" si="43"/>
        <v>0</v>
      </c>
      <c r="L156" s="7">
        <f t="shared" ca="1" si="32"/>
        <v>2</v>
      </c>
      <c r="M156" s="8">
        <f t="shared" ca="1" si="44"/>
        <v>0</v>
      </c>
      <c r="N156" s="24">
        <f t="shared" ca="1" si="33"/>
        <v>2.96</v>
      </c>
      <c r="O156" s="25">
        <f t="shared" ca="1" si="34"/>
        <v>0</v>
      </c>
      <c r="P156" s="25">
        <f t="shared" ca="1" si="35"/>
        <v>0</v>
      </c>
      <c r="Q156" s="26">
        <f t="shared" ca="1" si="36"/>
        <v>2.96</v>
      </c>
    </row>
    <row r="157" spans="1:17">
      <c r="A157" s="6">
        <v>34125</v>
      </c>
      <c r="B157" s="7">
        <v>156</v>
      </c>
      <c r="C157">
        <v>83</v>
      </c>
      <c r="D157" s="7">
        <f t="shared" ca="1" si="37"/>
        <v>148</v>
      </c>
      <c r="E157" s="7">
        <f ca="1">COUNTIF(M$2:M156,B157)*$T$2</f>
        <v>0</v>
      </c>
      <c r="F157" s="7">
        <f t="shared" ca="1" si="38"/>
        <v>148</v>
      </c>
      <c r="G157" s="7">
        <f t="shared" ca="1" si="39"/>
        <v>83</v>
      </c>
      <c r="H157" s="7">
        <f t="shared" ca="1" si="40"/>
        <v>65</v>
      </c>
      <c r="I157" s="7">
        <f t="shared" ca="1" si="41"/>
        <v>0</v>
      </c>
      <c r="J157" s="7">
        <f t="shared" ca="1" si="42"/>
        <v>65</v>
      </c>
      <c r="K157" s="7">
        <f t="shared" ca="1" si="43"/>
        <v>0</v>
      </c>
      <c r="L157" s="7">
        <f t="shared" ca="1" si="32"/>
        <v>1</v>
      </c>
      <c r="M157" s="8">
        <f t="shared" ca="1" si="44"/>
        <v>0</v>
      </c>
      <c r="N157" s="24">
        <f t="shared" ca="1" si="33"/>
        <v>1.3</v>
      </c>
      <c r="O157" s="25">
        <f t="shared" ca="1" si="34"/>
        <v>0</v>
      </c>
      <c r="P157" s="25">
        <f t="shared" ca="1" si="35"/>
        <v>0</v>
      </c>
      <c r="Q157" s="26">
        <f t="shared" ca="1" si="36"/>
        <v>1.3</v>
      </c>
    </row>
    <row r="158" spans="1:17">
      <c r="A158" s="6">
        <v>34126</v>
      </c>
      <c r="B158" s="7">
        <v>157</v>
      </c>
      <c r="C158">
        <v>45</v>
      </c>
      <c r="D158" s="7">
        <f t="shared" ca="1" si="37"/>
        <v>65</v>
      </c>
      <c r="E158" s="7">
        <f ca="1">COUNTIF(M$2:M157,B158)*$T$2</f>
        <v>0</v>
      </c>
      <c r="F158" s="7">
        <f t="shared" ca="1" si="38"/>
        <v>65</v>
      </c>
      <c r="G158" s="7">
        <f t="shared" ca="1" si="39"/>
        <v>45</v>
      </c>
      <c r="H158" s="7">
        <f t="shared" ca="1" si="40"/>
        <v>20</v>
      </c>
      <c r="I158" s="7">
        <f t="shared" ca="1" si="41"/>
        <v>0</v>
      </c>
      <c r="J158" s="7">
        <f t="shared" ca="1" si="42"/>
        <v>20</v>
      </c>
      <c r="K158" s="7">
        <f t="shared" ca="1" si="43"/>
        <v>1</v>
      </c>
      <c r="L158" s="7">
        <f t="shared" ca="1" si="32"/>
        <v>1</v>
      </c>
      <c r="M158" s="8">
        <f t="shared" ca="1" si="44"/>
        <v>159</v>
      </c>
      <c r="N158" s="24">
        <f t="shared" ca="1" si="33"/>
        <v>0.4</v>
      </c>
      <c r="O158" s="25">
        <f t="shared" ca="1" si="34"/>
        <v>0</v>
      </c>
      <c r="P158" s="25">
        <f t="shared" ca="1" si="35"/>
        <v>50</v>
      </c>
      <c r="Q158" s="26">
        <f t="shared" ca="1" si="36"/>
        <v>50.4</v>
      </c>
    </row>
    <row r="159" spans="1:17">
      <c r="A159" s="6">
        <v>34127</v>
      </c>
      <c r="B159" s="7">
        <v>158</v>
      </c>
      <c r="C159">
        <v>59</v>
      </c>
      <c r="D159" s="7">
        <f t="shared" ca="1" si="37"/>
        <v>20</v>
      </c>
      <c r="E159" s="7">
        <f ca="1">COUNTIF(M$2:M158,B159)*$T$2</f>
        <v>0</v>
      </c>
      <c r="F159" s="7">
        <f t="shared" ca="1" si="38"/>
        <v>20</v>
      </c>
      <c r="G159" s="7">
        <f t="shared" ca="1" si="39"/>
        <v>20</v>
      </c>
      <c r="H159" s="7">
        <f t="shared" ca="1" si="40"/>
        <v>0</v>
      </c>
      <c r="I159" s="7">
        <f t="shared" ca="1" si="41"/>
        <v>39</v>
      </c>
      <c r="J159" s="7">
        <f t="shared" ca="1" si="42"/>
        <v>200</v>
      </c>
      <c r="K159" s="7">
        <f t="shared" ca="1" si="43"/>
        <v>0</v>
      </c>
      <c r="L159" s="7">
        <f t="shared" ca="1" si="32"/>
        <v>2</v>
      </c>
      <c r="M159" s="8">
        <f t="shared" ca="1" si="44"/>
        <v>0</v>
      </c>
      <c r="N159" s="24">
        <f t="shared" ca="1" si="33"/>
        <v>0</v>
      </c>
      <c r="O159" s="25">
        <f t="shared" ca="1" si="34"/>
        <v>312</v>
      </c>
      <c r="P159" s="25">
        <f t="shared" ca="1" si="35"/>
        <v>0</v>
      </c>
      <c r="Q159" s="26">
        <f t="shared" ca="1" si="36"/>
        <v>312</v>
      </c>
    </row>
    <row r="160" spans="1:17">
      <c r="A160" s="6">
        <v>34128</v>
      </c>
      <c r="B160" s="7">
        <v>159</v>
      </c>
      <c r="C160">
        <v>67</v>
      </c>
      <c r="D160" s="7">
        <f t="shared" ca="1" si="37"/>
        <v>0</v>
      </c>
      <c r="E160" s="7">
        <f ca="1">COUNTIF(M$2:M159,B160)*$T$2</f>
        <v>200</v>
      </c>
      <c r="F160" s="7">
        <f t="shared" ca="1" si="38"/>
        <v>200</v>
      </c>
      <c r="G160" s="7">
        <f t="shared" ca="1" si="39"/>
        <v>67</v>
      </c>
      <c r="H160" s="7">
        <f t="shared" ca="1" si="40"/>
        <v>133</v>
      </c>
      <c r="I160" s="7">
        <f t="shared" ca="1" si="41"/>
        <v>0</v>
      </c>
      <c r="J160" s="7">
        <f t="shared" ca="1" si="42"/>
        <v>133</v>
      </c>
      <c r="K160" s="7">
        <f t="shared" ca="1" si="43"/>
        <v>0</v>
      </c>
      <c r="L160" s="7">
        <f t="shared" ca="1" si="32"/>
        <v>3</v>
      </c>
      <c r="M160" s="8">
        <f t="shared" ca="1" si="44"/>
        <v>0</v>
      </c>
      <c r="N160" s="24">
        <f t="shared" ca="1" si="33"/>
        <v>2.66</v>
      </c>
      <c r="O160" s="25">
        <f t="shared" ca="1" si="34"/>
        <v>0</v>
      </c>
      <c r="P160" s="25">
        <f t="shared" ca="1" si="35"/>
        <v>0</v>
      </c>
      <c r="Q160" s="26">
        <f t="shared" ca="1" si="36"/>
        <v>2.66</v>
      </c>
    </row>
    <row r="161" spans="1:17">
      <c r="A161" s="6">
        <v>34129</v>
      </c>
      <c r="B161" s="7">
        <v>160</v>
      </c>
      <c r="C161">
        <v>54</v>
      </c>
      <c r="D161" s="7">
        <f t="shared" ca="1" si="37"/>
        <v>133</v>
      </c>
      <c r="E161" s="7">
        <f ca="1">COUNTIF(M$2:M160,B161)*$T$2</f>
        <v>0</v>
      </c>
      <c r="F161" s="7">
        <f t="shared" ca="1" si="38"/>
        <v>133</v>
      </c>
      <c r="G161" s="7">
        <f t="shared" ca="1" si="39"/>
        <v>54</v>
      </c>
      <c r="H161" s="7">
        <f t="shared" ca="1" si="40"/>
        <v>79</v>
      </c>
      <c r="I161" s="7">
        <f t="shared" ca="1" si="41"/>
        <v>0</v>
      </c>
      <c r="J161" s="7">
        <f t="shared" ca="1" si="42"/>
        <v>79</v>
      </c>
      <c r="K161" s="7">
        <f t="shared" ca="1" si="43"/>
        <v>0</v>
      </c>
      <c r="L161" s="7">
        <f t="shared" ca="1" si="32"/>
        <v>3</v>
      </c>
      <c r="M161" s="8">
        <f t="shared" ca="1" si="44"/>
        <v>0</v>
      </c>
      <c r="N161" s="24">
        <f t="shared" ca="1" si="33"/>
        <v>1.58</v>
      </c>
      <c r="O161" s="25">
        <f t="shared" ca="1" si="34"/>
        <v>0</v>
      </c>
      <c r="P161" s="25">
        <f t="shared" ca="1" si="35"/>
        <v>0</v>
      </c>
      <c r="Q161" s="26">
        <f t="shared" ca="1" si="36"/>
        <v>1.58</v>
      </c>
    </row>
    <row r="162" spans="1:17">
      <c r="A162" s="6">
        <v>34130</v>
      </c>
      <c r="B162" s="7">
        <v>161</v>
      </c>
      <c r="C162">
        <v>70</v>
      </c>
      <c r="D162" s="7">
        <f t="shared" ca="1" si="37"/>
        <v>79</v>
      </c>
      <c r="E162" s="7">
        <f ca="1">COUNTIF(M$2:M161,B162)*$T$2</f>
        <v>0</v>
      </c>
      <c r="F162" s="7">
        <f t="shared" ca="1" si="38"/>
        <v>79</v>
      </c>
      <c r="G162" s="7">
        <f t="shared" ca="1" si="39"/>
        <v>70</v>
      </c>
      <c r="H162" s="7">
        <f t="shared" ca="1" si="40"/>
        <v>9</v>
      </c>
      <c r="I162" s="7">
        <f t="shared" ca="1" si="41"/>
        <v>0</v>
      </c>
      <c r="J162" s="7">
        <f t="shared" ca="1" si="42"/>
        <v>9</v>
      </c>
      <c r="K162" s="7">
        <f t="shared" ca="1" si="43"/>
        <v>1</v>
      </c>
      <c r="L162" s="7">
        <f t="shared" ca="1" si="32"/>
        <v>3</v>
      </c>
      <c r="M162" s="8">
        <f t="shared" ca="1" si="44"/>
        <v>165</v>
      </c>
      <c r="N162" s="24">
        <f t="shared" ca="1" si="33"/>
        <v>0.18</v>
      </c>
      <c r="O162" s="25">
        <f t="shared" ca="1" si="34"/>
        <v>0</v>
      </c>
      <c r="P162" s="25">
        <f t="shared" ca="1" si="35"/>
        <v>50</v>
      </c>
      <c r="Q162" s="26">
        <f t="shared" ca="1" si="36"/>
        <v>50.18</v>
      </c>
    </row>
    <row r="163" spans="1:17">
      <c r="A163" s="6">
        <v>34131</v>
      </c>
      <c r="B163" s="7">
        <v>162</v>
      </c>
      <c r="C163">
        <v>40</v>
      </c>
      <c r="D163" s="7">
        <f t="shared" ca="1" si="37"/>
        <v>9</v>
      </c>
      <c r="E163" s="7">
        <f ca="1">COUNTIF(M$2:M162,B163)*$T$2</f>
        <v>0</v>
      </c>
      <c r="F163" s="7">
        <f t="shared" ca="1" si="38"/>
        <v>9</v>
      </c>
      <c r="G163" s="7">
        <f t="shared" ca="1" si="39"/>
        <v>9</v>
      </c>
      <c r="H163" s="7">
        <f t="shared" ca="1" si="40"/>
        <v>0</v>
      </c>
      <c r="I163" s="7">
        <f t="shared" ca="1" si="41"/>
        <v>31</v>
      </c>
      <c r="J163" s="7">
        <f t="shared" ca="1" si="42"/>
        <v>200</v>
      </c>
      <c r="K163" s="7">
        <f t="shared" ca="1" si="43"/>
        <v>0</v>
      </c>
      <c r="L163" s="7">
        <f t="shared" ca="1" si="32"/>
        <v>1</v>
      </c>
      <c r="M163" s="8">
        <f t="shared" ca="1" si="44"/>
        <v>0</v>
      </c>
      <c r="N163" s="24">
        <f t="shared" ca="1" si="33"/>
        <v>0</v>
      </c>
      <c r="O163" s="25">
        <f t="shared" ca="1" si="34"/>
        <v>248</v>
      </c>
      <c r="P163" s="25">
        <f t="shared" ca="1" si="35"/>
        <v>0</v>
      </c>
      <c r="Q163" s="26">
        <f t="shared" ca="1" si="36"/>
        <v>248</v>
      </c>
    </row>
    <row r="164" spans="1:17">
      <c r="A164" s="6">
        <v>34132</v>
      </c>
      <c r="B164" s="7">
        <v>163</v>
      </c>
      <c r="C164">
        <v>57</v>
      </c>
      <c r="D164" s="7">
        <f t="shared" ca="1" si="37"/>
        <v>0</v>
      </c>
      <c r="E164" s="7">
        <f ca="1">COUNTIF(M$2:M163,B164)*$T$2</f>
        <v>0</v>
      </c>
      <c r="F164" s="7">
        <f t="shared" ca="1" si="38"/>
        <v>0</v>
      </c>
      <c r="G164" s="7">
        <f t="shared" ca="1" si="39"/>
        <v>0</v>
      </c>
      <c r="H164" s="7">
        <f t="shared" ca="1" si="40"/>
        <v>0</v>
      </c>
      <c r="I164" s="7">
        <f t="shared" ca="1" si="41"/>
        <v>57</v>
      </c>
      <c r="J164" s="7">
        <f t="shared" ca="1" si="42"/>
        <v>200</v>
      </c>
      <c r="K164" s="7">
        <f t="shared" ca="1" si="43"/>
        <v>0</v>
      </c>
      <c r="L164" s="7">
        <f t="shared" ca="1" si="32"/>
        <v>2</v>
      </c>
      <c r="M164" s="8">
        <f t="shared" ca="1" si="44"/>
        <v>0</v>
      </c>
      <c r="N164" s="24">
        <f t="shared" ca="1" si="33"/>
        <v>0</v>
      </c>
      <c r="O164" s="25">
        <f t="shared" ca="1" si="34"/>
        <v>456</v>
      </c>
      <c r="P164" s="25">
        <f t="shared" ca="1" si="35"/>
        <v>0</v>
      </c>
      <c r="Q164" s="26">
        <f t="shared" ca="1" si="36"/>
        <v>456</v>
      </c>
    </row>
    <row r="165" spans="1:17">
      <c r="A165" s="6">
        <v>34133</v>
      </c>
      <c r="B165" s="7">
        <v>164</v>
      </c>
      <c r="C165">
        <v>65</v>
      </c>
      <c r="D165" s="7">
        <f t="shared" ca="1" si="37"/>
        <v>0</v>
      </c>
      <c r="E165" s="7">
        <f ca="1">COUNTIF(M$2:M164,B165)*$T$2</f>
        <v>0</v>
      </c>
      <c r="F165" s="7">
        <f t="shared" ca="1" si="38"/>
        <v>0</v>
      </c>
      <c r="G165" s="7">
        <f t="shared" ca="1" si="39"/>
        <v>0</v>
      </c>
      <c r="H165" s="7">
        <f t="shared" ca="1" si="40"/>
        <v>0</v>
      </c>
      <c r="I165" s="7">
        <f t="shared" ca="1" si="41"/>
        <v>65</v>
      </c>
      <c r="J165" s="7">
        <f t="shared" ca="1" si="42"/>
        <v>200</v>
      </c>
      <c r="K165" s="7">
        <f t="shared" ca="1" si="43"/>
        <v>0</v>
      </c>
      <c r="L165" s="7">
        <f t="shared" ca="1" si="32"/>
        <v>1</v>
      </c>
      <c r="M165" s="8">
        <f t="shared" ca="1" si="44"/>
        <v>0</v>
      </c>
      <c r="N165" s="24">
        <f t="shared" ca="1" si="33"/>
        <v>0</v>
      </c>
      <c r="O165" s="25">
        <f t="shared" ca="1" si="34"/>
        <v>520</v>
      </c>
      <c r="P165" s="25">
        <f t="shared" ca="1" si="35"/>
        <v>0</v>
      </c>
      <c r="Q165" s="26">
        <f t="shared" ca="1" si="36"/>
        <v>520</v>
      </c>
    </row>
    <row r="166" spans="1:17">
      <c r="A166" s="6">
        <v>34134</v>
      </c>
      <c r="B166" s="7">
        <v>165</v>
      </c>
      <c r="C166">
        <v>44</v>
      </c>
      <c r="D166" s="7">
        <f t="shared" ca="1" si="37"/>
        <v>0</v>
      </c>
      <c r="E166" s="7">
        <f ca="1">COUNTIF(M$2:M165,B166)*$T$2</f>
        <v>200</v>
      </c>
      <c r="F166" s="7">
        <f t="shared" ca="1" si="38"/>
        <v>200</v>
      </c>
      <c r="G166" s="7">
        <f t="shared" ca="1" si="39"/>
        <v>44</v>
      </c>
      <c r="H166" s="7">
        <f t="shared" ca="1" si="40"/>
        <v>156</v>
      </c>
      <c r="I166" s="7">
        <f t="shared" ca="1" si="41"/>
        <v>0</v>
      </c>
      <c r="J166" s="7">
        <f t="shared" ca="1" si="42"/>
        <v>156</v>
      </c>
      <c r="K166" s="7">
        <f t="shared" ca="1" si="43"/>
        <v>0</v>
      </c>
      <c r="L166" s="7">
        <f t="shared" ca="1" si="32"/>
        <v>1</v>
      </c>
      <c r="M166" s="8">
        <f t="shared" ca="1" si="44"/>
        <v>0</v>
      </c>
      <c r="N166" s="24">
        <f t="shared" ca="1" si="33"/>
        <v>3.12</v>
      </c>
      <c r="O166" s="25">
        <f t="shared" ca="1" si="34"/>
        <v>0</v>
      </c>
      <c r="P166" s="25">
        <f t="shared" ca="1" si="35"/>
        <v>0</v>
      </c>
      <c r="Q166" s="26">
        <f t="shared" ca="1" si="36"/>
        <v>3.12</v>
      </c>
    </row>
    <row r="167" spans="1:17">
      <c r="A167" s="6">
        <v>34135</v>
      </c>
      <c r="B167" s="7">
        <v>166</v>
      </c>
      <c r="C167">
        <v>42</v>
      </c>
      <c r="D167" s="7">
        <f t="shared" ca="1" si="37"/>
        <v>156</v>
      </c>
      <c r="E167" s="7">
        <f ca="1">COUNTIF(M$2:M166,B167)*$T$2</f>
        <v>0</v>
      </c>
      <c r="F167" s="7">
        <f t="shared" ca="1" si="38"/>
        <v>156</v>
      </c>
      <c r="G167" s="7">
        <f t="shared" ca="1" si="39"/>
        <v>42</v>
      </c>
      <c r="H167" s="7">
        <f t="shared" ca="1" si="40"/>
        <v>114</v>
      </c>
      <c r="I167" s="7">
        <f t="shared" ca="1" si="41"/>
        <v>0</v>
      </c>
      <c r="J167" s="7">
        <f t="shared" ca="1" si="42"/>
        <v>114</v>
      </c>
      <c r="K167" s="7">
        <f t="shared" ca="1" si="43"/>
        <v>0</v>
      </c>
      <c r="L167" s="7">
        <f t="shared" ca="1" si="32"/>
        <v>3</v>
      </c>
      <c r="M167" s="8">
        <f t="shared" ca="1" si="44"/>
        <v>0</v>
      </c>
      <c r="N167" s="24">
        <f t="shared" ca="1" si="33"/>
        <v>2.2800000000000002</v>
      </c>
      <c r="O167" s="25">
        <f t="shared" ca="1" si="34"/>
        <v>0</v>
      </c>
      <c r="P167" s="25">
        <f t="shared" ca="1" si="35"/>
        <v>0</v>
      </c>
      <c r="Q167" s="26">
        <f t="shared" ca="1" si="36"/>
        <v>2.2800000000000002</v>
      </c>
    </row>
    <row r="168" spans="1:17">
      <c r="A168" s="6">
        <v>34136</v>
      </c>
      <c r="B168" s="7">
        <v>167</v>
      </c>
      <c r="C168">
        <v>48</v>
      </c>
      <c r="D168" s="7">
        <f t="shared" ca="1" si="37"/>
        <v>114</v>
      </c>
      <c r="E168" s="7">
        <f ca="1">COUNTIF(M$2:M167,B168)*$T$2</f>
        <v>0</v>
      </c>
      <c r="F168" s="7">
        <f t="shared" ca="1" si="38"/>
        <v>114</v>
      </c>
      <c r="G168" s="7">
        <f t="shared" ca="1" si="39"/>
        <v>48</v>
      </c>
      <c r="H168" s="7">
        <f t="shared" ca="1" si="40"/>
        <v>66</v>
      </c>
      <c r="I168" s="7">
        <f t="shared" ca="1" si="41"/>
        <v>0</v>
      </c>
      <c r="J168" s="7">
        <f t="shared" ca="1" si="42"/>
        <v>66</v>
      </c>
      <c r="K168" s="7">
        <f t="shared" ca="1" si="43"/>
        <v>0</v>
      </c>
      <c r="L168" s="7">
        <f t="shared" ca="1" si="32"/>
        <v>2</v>
      </c>
      <c r="M168" s="8">
        <f t="shared" ca="1" si="44"/>
        <v>0</v>
      </c>
      <c r="N168" s="24">
        <f t="shared" ca="1" si="33"/>
        <v>1.32</v>
      </c>
      <c r="O168" s="25">
        <f t="shared" ca="1" si="34"/>
        <v>0</v>
      </c>
      <c r="P168" s="25">
        <f t="shared" ca="1" si="35"/>
        <v>0</v>
      </c>
      <c r="Q168" s="26">
        <f t="shared" ca="1" si="36"/>
        <v>1.32</v>
      </c>
    </row>
    <row r="169" spans="1:17">
      <c r="A169" s="6">
        <v>34137</v>
      </c>
      <c r="B169" s="7">
        <v>168</v>
      </c>
      <c r="C169">
        <v>53</v>
      </c>
      <c r="D169" s="7">
        <f t="shared" ca="1" si="37"/>
        <v>66</v>
      </c>
      <c r="E169" s="7">
        <f ca="1">COUNTIF(M$2:M168,B169)*$T$2</f>
        <v>0</v>
      </c>
      <c r="F169" s="7">
        <f t="shared" ca="1" si="38"/>
        <v>66</v>
      </c>
      <c r="G169" s="7">
        <f t="shared" ca="1" si="39"/>
        <v>53</v>
      </c>
      <c r="H169" s="7">
        <f t="shared" ca="1" si="40"/>
        <v>13</v>
      </c>
      <c r="I169" s="7">
        <f t="shared" ca="1" si="41"/>
        <v>0</v>
      </c>
      <c r="J169" s="7">
        <f t="shared" ca="1" si="42"/>
        <v>13</v>
      </c>
      <c r="K169" s="7">
        <f t="shared" ca="1" si="43"/>
        <v>1</v>
      </c>
      <c r="L169" s="7">
        <f t="shared" ca="1" si="32"/>
        <v>1</v>
      </c>
      <c r="M169" s="8">
        <f t="shared" ca="1" si="44"/>
        <v>170</v>
      </c>
      <c r="N169" s="24">
        <f t="shared" ca="1" si="33"/>
        <v>0.26</v>
      </c>
      <c r="O169" s="25">
        <f t="shared" ca="1" si="34"/>
        <v>0</v>
      </c>
      <c r="P169" s="25">
        <f t="shared" ca="1" si="35"/>
        <v>50</v>
      </c>
      <c r="Q169" s="26">
        <f t="shared" ca="1" si="36"/>
        <v>50.26</v>
      </c>
    </row>
    <row r="170" spans="1:17">
      <c r="A170" s="6">
        <v>34138</v>
      </c>
      <c r="B170" s="7">
        <v>169</v>
      </c>
      <c r="C170">
        <v>50</v>
      </c>
      <c r="D170" s="7">
        <f t="shared" ca="1" si="37"/>
        <v>13</v>
      </c>
      <c r="E170" s="7">
        <f ca="1">COUNTIF(M$2:M169,B170)*$T$2</f>
        <v>0</v>
      </c>
      <c r="F170" s="7">
        <f t="shared" ca="1" si="38"/>
        <v>13</v>
      </c>
      <c r="G170" s="7">
        <f t="shared" ca="1" si="39"/>
        <v>13</v>
      </c>
      <c r="H170" s="7">
        <f t="shared" ca="1" si="40"/>
        <v>0</v>
      </c>
      <c r="I170" s="7">
        <f t="shared" ca="1" si="41"/>
        <v>37</v>
      </c>
      <c r="J170" s="7">
        <f t="shared" ca="1" si="42"/>
        <v>200</v>
      </c>
      <c r="K170" s="7">
        <f t="shared" ca="1" si="43"/>
        <v>0</v>
      </c>
      <c r="L170" s="7">
        <f t="shared" ca="1" si="32"/>
        <v>3</v>
      </c>
      <c r="M170" s="8">
        <f t="shared" ca="1" si="44"/>
        <v>0</v>
      </c>
      <c r="N170" s="24">
        <f t="shared" ca="1" si="33"/>
        <v>0</v>
      </c>
      <c r="O170" s="25">
        <f t="shared" ca="1" si="34"/>
        <v>296</v>
      </c>
      <c r="P170" s="25">
        <f t="shared" ca="1" si="35"/>
        <v>0</v>
      </c>
      <c r="Q170" s="26">
        <f t="shared" ca="1" si="36"/>
        <v>296</v>
      </c>
    </row>
    <row r="171" spans="1:17">
      <c r="A171" s="6">
        <v>34139</v>
      </c>
      <c r="B171" s="7">
        <v>170</v>
      </c>
      <c r="C171">
        <v>60</v>
      </c>
      <c r="D171" s="7">
        <f t="shared" ca="1" si="37"/>
        <v>0</v>
      </c>
      <c r="E171" s="7">
        <f ca="1">COUNTIF(M$2:M170,B171)*$T$2</f>
        <v>200</v>
      </c>
      <c r="F171" s="7">
        <f t="shared" ca="1" si="38"/>
        <v>200</v>
      </c>
      <c r="G171" s="7">
        <f t="shared" ca="1" si="39"/>
        <v>60</v>
      </c>
      <c r="H171" s="7">
        <f t="shared" ca="1" si="40"/>
        <v>140</v>
      </c>
      <c r="I171" s="7">
        <f t="shared" ca="1" si="41"/>
        <v>0</v>
      </c>
      <c r="J171" s="7">
        <f t="shared" ca="1" si="42"/>
        <v>140</v>
      </c>
      <c r="K171" s="7">
        <f t="shared" ca="1" si="43"/>
        <v>0</v>
      </c>
      <c r="L171" s="7">
        <f t="shared" ca="1" si="32"/>
        <v>2</v>
      </c>
      <c r="M171" s="8">
        <f t="shared" ca="1" si="44"/>
        <v>0</v>
      </c>
      <c r="N171" s="24">
        <f t="shared" ca="1" si="33"/>
        <v>2.8000000000000003</v>
      </c>
      <c r="O171" s="25">
        <f t="shared" ca="1" si="34"/>
        <v>0</v>
      </c>
      <c r="P171" s="25">
        <f t="shared" ca="1" si="35"/>
        <v>0</v>
      </c>
      <c r="Q171" s="26">
        <f t="shared" ca="1" si="36"/>
        <v>2.8000000000000003</v>
      </c>
    </row>
    <row r="172" spans="1:17">
      <c r="A172" s="6">
        <v>34140</v>
      </c>
      <c r="B172" s="7">
        <v>171</v>
      </c>
      <c r="C172">
        <v>42</v>
      </c>
      <c r="D172" s="7">
        <f t="shared" ca="1" si="37"/>
        <v>140</v>
      </c>
      <c r="E172" s="7">
        <f ca="1">COUNTIF(M$2:M171,B172)*$T$2</f>
        <v>0</v>
      </c>
      <c r="F172" s="7">
        <f t="shared" ca="1" si="38"/>
        <v>140</v>
      </c>
      <c r="G172" s="7">
        <f t="shared" ca="1" si="39"/>
        <v>42</v>
      </c>
      <c r="H172" s="7">
        <f t="shared" ca="1" si="40"/>
        <v>98</v>
      </c>
      <c r="I172" s="7">
        <f t="shared" ca="1" si="41"/>
        <v>0</v>
      </c>
      <c r="J172" s="7">
        <f t="shared" ca="1" si="42"/>
        <v>98</v>
      </c>
      <c r="K172" s="7">
        <f t="shared" ca="1" si="43"/>
        <v>0</v>
      </c>
      <c r="L172" s="7">
        <f t="shared" ca="1" si="32"/>
        <v>1</v>
      </c>
      <c r="M172" s="8">
        <f t="shared" ca="1" si="44"/>
        <v>0</v>
      </c>
      <c r="N172" s="24">
        <f t="shared" ca="1" si="33"/>
        <v>1.96</v>
      </c>
      <c r="O172" s="25">
        <f t="shared" ca="1" si="34"/>
        <v>0</v>
      </c>
      <c r="P172" s="25">
        <f t="shared" ca="1" si="35"/>
        <v>0</v>
      </c>
      <c r="Q172" s="26">
        <f t="shared" ca="1" si="36"/>
        <v>1.96</v>
      </c>
    </row>
    <row r="173" spans="1:17">
      <c r="A173" s="6">
        <v>34141</v>
      </c>
      <c r="B173" s="7">
        <v>172</v>
      </c>
      <c r="C173">
        <v>33</v>
      </c>
      <c r="D173" s="7">
        <f t="shared" ca="1" si="37"/>
        <v>98</v>
      </c>
      <c r="E173" s="7">
        <f ca="1">COUNTIF(M$2:M172,B173)*$T$2</f>
        <v>0</v>
      </c>
      <c r="F173" s="7">
        <f t="shared" ca="1" si="38"/>
        <v>98</v>
      </c>
      <c r="G173" s="7">
        <f t="shared" ca="1" si="39"/>
        <v>33</v>
      </c>
      <c r="H173" s="7">
        <f t="shared" ca="1" si="40"/>
        <v>65</v>
      </c>
      <c r="I173" s="7">
        <f t="shared" ca="1" si="41"/>
        <v>0</v>
      </c>
      <c r="J173" s="7">
        <f t="shared" ca="1" si="42"/>
        <v>65</v>
      </c>
      <c r="K173" s="7">
        <f t="shared" ca="1" si="43"/>
        <v>0</v>
      </c>
      <c r="L173" s="7">
        <f t="shared" ca="1" si="32"/>
        <v>3</v>
      </c>
      <c r="M173" s="8">
        <f t="shared" ca="1" si="44"/>
        <v>0</v>
      </c>
      <c r="N173" s="24">
        <f t="shared" ca="1" si="33"/>
        <v>1.3</v>
      </c>
      <c r="O173" s="25">
        <f t="shared" ca="1" si="34"/>
        <v>0</v>
      </c>
      <c r="P173" s="25">
        <f t="shared" ca="1" si="35"/>
        <v>0</v>
      </c>
      <c r="Q173" s="26">
        <f t="shared" ca="1" si="36"/>
        <v>1.3</v>
      </c>
    </row>
    <row r="174" spans="1:17">
      <c r="A174" s="6">
        <v>34142</v>
      </c>
      <c r="B174" s="7">
        <v>173</v>
      </c>
      <c r="C174">
        <v>57</v>
      </c>
      <c r="D174" s="7">
        <f t="shared" ca="1" si="37"/>
        <v>65</v>
      </c>
      <c r="E174" s="7">
        <f ca="1">COUNTIF(M$2:M173,B174)*$T$2</f>
        <v>0</v>
      </c>
      <c r="F174" s="7">
        <f t="shared" ca="1" si="38"/>
        <v>65</v>
      </c>
      <c r="G174" s="7">
        <f t="shared" ca="1" si="39"/>
        <v>57</v>
      </c>
      <c r="H174" s="7">
        <f t="shared" ca="1" si="40"/>
        <v>8</v>
      </c>
      <c r="I174" s="7">
        <f t="shared" ca="1" si="41"/>
        <v>0</v>
      </c>
      <c r="J174" s="7">
        <f t="shared" ca="1" si="42"/>
        <v>8</v>
      </c>
      <c r="K174" s="7">
        <f t="shared" ca="1" si="43"/>
        <v>1</v>
      </c>
      <c r="L174" s="7">
        <f t="shared" ca="1" si="32"/>
        <v>2</v>
      </c>
      <c r="M174" s="8">
        <f t="shared" ca="1" si="44"/>
        <v>176</v>
      </c>
      <c r="N174" s="24">
        <f t="shared" ca="1" si="33"/>
        <v>0.16</v>
      </c>
      <c r="O174" s="25">
        <f t="shared" ca="1" si="34"/>
        <v>0</v>
      </c>
      <c r="P174" s="25">
        <f t="shared" ca="1" si="35"/>
        <v>50</v>
      </c>
      <c r="Q174" s="26">
        <f t="shared" ca="1" si="36"/>
        <v>50.16</v>
      </c>
    </row>
    <row r="175" spans="1:17">
      <c r="A175" s="6">
        <v>34143</v>
      </c>
      <c r="B175" s="7">
        <v>174</v>
      </c>
      <c r="C175">
        <v>36</v>
      </c>
      <c r="D175" s="7">
        <f t="shared" ca="1" si="37"/>
        <v>8</v>
      </c>
      <c r="E175" s="7">
        <f ca="1">COUNTIF(M$2:M174,B175)*$T$2</f>
        <v>0</v>
      </c>
      <c r="F175" s="7">
        <f t="shared" ca="1" si="38"/>
        <v>8</v>
      </c>
      <c r="G175" s="7">
        <f t="shared" ca="1" si="39"/>
        <v>8</v>
      </c>
      <c r="H175" s="7">
        <f t="shared" ca="1" si="40"/>
        <v>0</v>
      </c>
      <c r="I175" s="7">
        <f t="shared" ca="1" si="41"/>
        <v>28</v>
      </c>
      <c r="J175" s="7">
        <f t="shared" ca="1" si="42"/>
        <v>200</v>
      </c>
      <c r="K175" s="7">
        <f t="shared" ca="1" si="43"/>
        <v>0</v>
      </c>
      <c r="L175" s="7">
        <f t="shared" ca="1" si="32"/>
        <v>3</v>
      </c>
      <c r="M175" s="8">
        <f t="shared" ca="1" si="44"/>
        <v>0</v>
      </c>
      <c r="N175" s="24">
        <f t="shared" ca="1" si="33"/>
        <v>0</v>
      </c>
      <c r="O175" s="25">
        <f t="shared" ca="1" si="34"/>
        <v>224</v>
      </c>
      <c r="P175" s="25">
        <f t="shared" ca="1" si="35"/>
        <v>0</v>
      </c>
      <c r="Q175" s="26">
        <f t="shared" ca="1" si="36"/>
        <v>224</v>
      </c>
    </row>
    <row r="176" spans="1:17">
      <c r="A176" s="6">
        <v>34144</v>
      </c>
      <c r="B176" s="7">
        <v>175</v>
      </c>
      <c r="C176">
        <v>31</v>
      </c>
      <c r="D176" s="7">
        <f t="shared" ca="1" si="37"/>
        <v>0</v>
      </c>
      <c r="E176" s="7">
        <f ca="1">COUNTIF(M$2:M175,B176)*$T$2</f>
        <v>0</v>
      </c>
      <c r="F176" s="7">
        <f t="shared" ca="1" si="38"/>
        <v>0</v>
      </c>
      <c r="G176" s="7">
        <f t="shared" ca="1" si="39"/>
        <v>0</v>
      </c>
      <c r="H176" s="7">
        <f t="shared" ca="1" si="40"/>
        <v>0</v>
      </c>
      <c r="I176" s="7">
        <f t="shared" ca="1" si="41"/>
        <v>31</v>
      </c>
      <c r="J176" s="7">
        <f t="shared" ca="1" si="42"/>
        <v>200</v>
      </c>
      <c r="K176" s="7">
        <f t="shared" ca="1" si="43"/>
        <v>0</v>
      </c>
      <c r="L176" s="7">
        <f t="shared" ca="1" si="32"/>
        <v>2</v>
      </c>
      <c r="M176" s="8">
        <f t="shared" ca="1" si="44"/>
        <v>0</v>
      </c>
      <c r="N176" s="24">
        <f t="shared" ca="1" si="33"/>
        <v>0</v>
      </c>
      <c r="O176" s="25">
        <f t="shared" ca="1" si="34"/>
        <v>248</v>
      </c>
      <c r="P176" s="25">
        <f t="shared" ca="1" si="35"/>
        <v>0</v>
      </c>
      <c r="Q176" s="26">
        <f t="shared" ca="1" si="36"/>
        <v>248</v>
      </c>
    </row>
    <row r="177" spans="1:17">
      <c r="A177" s="6">
        <v>34145</v>
      </c>
      <c r="B177" s="7">
        <v>176</v>
      </c>
      <c r="C177">
        <v>38</v>
      </c>
      <c r="D177" s="7">
        <f t="shared" ca="1" si="37"/>
        <v>0</v>
      </c>
      <c r="E177" s="7">
        <f ca="1">COUNTIF(M$2:M176,B177)*$T$2</f>
        <v>200</v>
      </c>
      <c r="F177" s="7">
        <f t="shared" ca="1" si="38"/>
        <v>200</v>
      </c>
      <c r="G177" s="7">
        <f t="shared" ca="1" si="39"/>
        <v>38</v>
      </c>
      <c r="H177" s="7">
        <f t="shared" ca="1" si="40"/>
        <v>162</v>
      </c>
      <c r="I177" s="7">
        <f t="shared" ca="1" si="41"/>
        <v>0</v>
      </c>
      <c r="J177" s="7">
        <f t="shared" ca="1" si="42"/>
        <v>162</v>
      </c>
      <c r="K177" s="7">
        <f t="shared" ca="1" si="43"/>
        <v>0</v>
      </c>
      <c r="L177" s="7">
        <f t="shared" ca="1" si="32"/>
        <v>2</v>
      </c>
      <c r="M177" s="8">
        <f t="shared" ca="1" si="44"/>
        <v>0</v>
      </c>
      <c r="N177" s="24">
        <f t="shared" ca="1" si="33"/>
        <v>3.24</v>
      </c>
      <c r="O177" s="25">
        <f t="shared" ca="1" si="34"/>
        <v>0</v>
      </c>
      <c r="P177" s="25">
        <f t="shared" ca="1" si="35"/>
        <v>0</v>
      </c>
      <c r="Q177" s="26">
        <f t="shared" ca="1" si="36"/>
        <v>3.24</v>
      </c>
    </row>
    <row r="178" spans="1:17">
      <c r="A178" s="6">
        <v>34146</v>
      </c>
      <c r="B178" s="7">
        <v>177</v>
      </c>
      <c r="C178">
        <v>31</v>
      </c>
      <c r="D178" s="7">
        <f t="shared" ca="1" si="37"/>
        <v>162</v>
      </c>
      <c r="E178" s="7">
        <f ca="1">COUNTIF(M$2:M177,B178)*$T$2</f>
        <v>0</v>
      </c>
      <c r="F178" s="7">
        <f t="shared" ca="1" si="38"/>
        <v>162</v>
      </c>
      <c r="G178" s="7">
        <f t="shared" ca="1" si="39"/>
        <v>31</v>
      </c>
      <c r="H178" s="7">
        <f t="shared" ca="1" si="40"/>
        <v>131</v>
      </c>
      <c r="I178" s="7">
        <f t="shared" ca="1" si="41"/>
        <v>0</v>
      </c>
      <c r="J178" s="7">
        <f t="shared" ca="1" si="42"/>
        <v>131</v>
      </c>
      <c r="K178" s="7">
        <f t="shared" ca="1" si="43"/>
        <v>0</v>
      </c>
      <c r="L178" s="7">
        <f t="shared" ca="1" si="32"/>
        <v>3</v>
      </c>
      <c r="M178" s="8">
        <f t="shared" ca="1" si="44"/>
        <v>0</v>
      </c>
      <c r="N178" s="24">
        <f t="shared" ca="1" si="33"/>
        <v>2.62</v>
      </c>
      <c r="O178" s="25">
        <f t="shared" ca="1" si="34"/>
        <v>0</v>
      </c>
      <c r="P178" s="25">
        <f t="shared" ca="1" si="35"/>
        <v>0</v>
      </c>
      <c r="Q178" s="26">
        <f t="shared" ca="1" si="36"/>
        <v>2.62</v>
      </c>
    </row>
    <row r="179" spans="1:17">
      <c r="A179" s="6">
        <v>34147</v>
      </c>
      <c r="B179" s="7">
        <v>178</v>
      </c>
      <c r="C179">
        <v>53</v>
      </c>
      <c r="D179" s="7">
        <f t="shared" ca="1" si="37"/>
        <v>131</v>
      </c>
      <c r="E179" s="7">
        <f ca="1">COUNTIF(M$2:M178,B179)*$T$2</f>
        <v>0</v>
      </c>
      <c r="F179" s="7">
        <f t="shared" ca="1" si="38"/>
        <v>131</v>
      </c>
      <c r="G179" s="7">
        <f t="shared" ca="1" si="39"/>
        <v>53</v>
      </c>
      <c r="H179" s="7">
        <f t="shared" ca="1" si="40"/>
        <v>78</v>
      </c>
      <c r="I179" s="7">
        <f t="shared" ca="1" si="41"/>
        <v>0</v>
      </c>
      <c r="J179" s="7">
        <f t="shared" ca="1" si="42"/>
        <v>78</v>
      </c>
      <c r="K179" s="7">
        <f t="shared" ca="1" si="43"/>
        <v>0</v>
      </c>
      <c r="L179" s="7">
        <f t="shared" ca="1" si="32"/>
        <v>1</v>
      </c>
      <c r="M179" s="8">
        <f t="shared" ca="1" si="44"/>
        <v>0</v>
      </c>
      <c r="N179" s="24">
        <f t="shared" ca="1" si="33"/>
        <v>1.56</v>
      </c>
      <c r="O179" s="25">
        <f t="shared" ca="1" si="34"/>
        <v>0</v>
      </c>
      <c r="P179" s="25">
        <f t="shared" ca="1" si="35"/>
        <v>0</v>
      </c>
      <c r="Q179" s="26">
        <f t="shared" ca="1" si="36"/>
        <v>1.56</v>
      </c>
    </row>
    <row r="180" spans="1:17">
      <c r="A180" s="6">
        <v>34148</v>
      </c>
      <c r="B180" s="7">
        <v>179</v>
      </c>
      <c r="C180">
        <v>47</v>
      </c>
      <c r="D180" s="7">
        <f t="shared" ca="1" si="37"/>
        <v>78</v>
      </c>
      <c r="E180" s="7">
        <f ca="1">COUNTIF(M$2:M179,B180)*$T$2</f>
        <v>0</v>
      </c>
      <c r="F180" s="7">
        <f t="shared" ca="1" si="38"/>
        <v>78</v>
      </c>
      <c r="G180" s="7">
        <f t="shared" ca="1" si="39"/>
        <v>47</v>
      </c>
      <c r="H180" s="7">
        <f t="shared" ca="1" si="40"/>
        <v>31</v>
      </c>
      <c r="I180" s="7">
        <f t="shared" ca="1" si="41"/>
        <v>0</v>
      </c>
      <c r="J180" s="7">
        <f t="shared" ca="1" si="42"/>
        <v>31</v>
      </c>
      <c r="K180" s="7">
        <f t="shared" ca="1" si="43"/>
        <v>1</v>
      </c>
      <c r="L180" s="7">
        <f t="shared" ca="1" si="32"/>
        <v>3</v>
      </c>
      <c r="M180" s="8">
        <f t="shared" ca="1" si="44"/>
        <v>183</v>
      </c>
      <c r="N180" s="24">
        <f t="shared" ca="1" si="33"/>
        <v>0.62</v>
      </c>
      <c r="O180" s="25">
        <f t="shared" ca="1" si="34"/>
        <v>0</v>
      </c>
      <c r="P180" s="25">
        <f t="shared" ca="1" si="35"/>
        <v>50</v>
      </c>
      <c r="Q180" s="26">
        <f t="shared" ca="1" si="36"/>
        <v>50.62</v>
      </c>
    </row>
    <row r="181" spans="1:17">
      <c r="A181" s="6">
        <v>34149</v>
      </c>
      <c r="B181" s="7">
        <v>180</v>
      </c>
      <c r="C181">
        <v>54</v>
      </c>
      <c r="D181" s="7">
        <f t="shared" ca="1" si="37"/>
        <v>31</v>
      </c>
      <c r="E181" s="7">
        <f ca="1">COUNTIF(M$2:M180,B181)*$T$2</f>
        <v>0</v>
      </c>
      <c r="F181" s="7">
        <f t="shared" ca="1" si="38"/>
        <v>31</v>
      </c>
      <c r="G181" s="7">
        <f t="shared" ca="1" si="39"/>
        <v>31</v>
      </c>
      <c r="H181" s="7">
        <f t="shared" ca="1" si="40"/>
        <v>0</v>
      </c>
      <c r="I181" s="7">
        <f t="shared" ca="1" si="41"/>
        <v>23</v>
      </c>
      <c r="J181" s="7">
        <f t="shared" ca="1" si="42"/>
        <v>200</v>
      </c>
      <c r="K181" s="7">
        <f t="shared" ca="1" si="43"/>
        <v>0</v>
      </c>
      <c r="L181" s="7">
        <f t="shared" ca="1" si="32"/>
        <v>2</v>
      </c>
      <c r="M181" s="8">
        <f t="shared" ca="1" si="44"/>
        <v>0</v>
      </c>
      <c r="N181" s="24">
        <f t="shared" ca="1" si="33"/>
        <v>0</v>
      </c>
      <c r="O181" s="25">
        <f t="shared" ca="1" si="34"/>
        <v>184</v>
      </c>
      <c r="P181" s="25">
        <f t="shared" ca="1" si="35"/>
        <v>0</v>
      </c>
      <c r="Q181" s="26">
        <f t="shared" ca="1" si="36"/>
        <v>184</v>
      </c>
    </row>
    <row r="182" spans="1:17">
      <c r="A182" s="6">
        <v>34150</v>
      </c>
      <c r="B182" s="7">
        <v>181</v>
      </c>
      <c r="C182">
        <v>57</v>
      </c>
      <c r="D182" s="7">
        <f t="shared" ca="1" si="37"/>
        <v>0</v>
      </c>
      <c r="E182" s="7">
        <f ca="1">COUNTIF(M$2:M181,B182)*$T$2</f>
        <v>0</v>
      </c>
      <c r="F182" s="7">
        <f t="shared" ca="1" si="38"/>
        <v>0</v>
      </c>
      <c r="G182" s="7">
        <f t="shared" ca="1" si="39"/>
        <v>0</v>
      </c>
      <c r="H182" s="7">
        <f t="shared" ca="1" si="40"/>
        <v>0</v>
      </c>
      <c r="I182" s="7">
        <f t="shared" ca="1" si="41"/>
        <v>57</v>
      </c>
      <c r="J182" s="7">
        <f t="shared" ca="1" si="42"/>
        <v>200</v>
      </c>
      <c r="K182" s="7">
        <f t="shared" ca="1" si="43"/>
        <v>0</v>
      </c>
      <c r="L182" s="7">
        <f t="shared" ca="1" si="32"/>
        <v>1</v>
      </c>
      <c r="M182" s="8">
        <f t="shared" ca="1" si="44"/>
        <v>0</v>
      </c>
      <c r="N182" s="24">
        <f t="shared" ca="1" si="33"/>
        <v>0</v>
      </c>
      <c r="O182" s="25">
        <f t="shared" ca="1" si="34"/>
        <v>456</v>
      </c>
      <c r="P182" s="25">
        <f t="shared" ca="1" si="35"/>
        <v>0</v>
      </c>
      <c r="Q182" s="26">
        <f t="shared" ca="1" si="36"/>
        <v>456</v>
      </c>
    </row>
    <row r="183" spans="1:17">
      <c r="A183" s="6">
        <v>34151</v>
      </c>
      <c r="B183" s="7">
        <v>182</v>
      </c>
      <c r="C183">
        <v>48</v>
      </c>
      <c r="D183" s="7">
        <f t="shared" ca="1" si="37"/>
        <v>0</v>
      </c>
      <c r="E183" s="7">
        <f ca="1">COUNTIF(M$2:M182,B183)*$T$2</f>
        <v>0</v>
      </c>
      <c r="F183" s="7">
        <f t="shared" ca="1" si="38"/>
        <v>0</v>
      </c>
      <c r="G183" s="7">
        <f t="shared" ca="1" si="39"/>
        <v>0</v>
      </c>
      <c r="H183" s="7">
        <f t="shared" ca="1" si="40"/>
        <v>0</v>
      </c>
      <c r="I183" s="7">
        <f t="shared" ca="1" si="41"/>
        <v>48</v>
      </c>
      <c r="J183" s="7">
        <f t="shared" ca="1" si="42"/>
        <v>200</v>
      </c>
      <c r="K183" s="7">
        <f t="shared" ca="1" si="43"/>
        <v>0</v>
      </c>
      <c r="L183" s="7">
        <f t="shared" ca="1" si="32"/>
        <v>1</v>
      </c>
      <c r="M183" s="8">
        <f t="shared" ca="1" si="44"/>
        <v>0</v>
      </c>
      <c r="N183" s="24">
        <f t="shared" ca="1" si="33"/>
        <v>0</v>
      </c>
      <c r="O183" s="25">
        <f t="shared" ca="1" si="34"/>
        <v>384</v>
      </c>
      <c r="P183" s="25">
        <f t="shared" ca="1" si="35"/>
        <v>0</v>
      </c>
      <c r="Q183" s="26">
        <f t="shared" ca="1" si="36"/>
        <v>384</v>
      </c>
    </row>
    <row r="184" spans="1:17">
      <c r="A184" s="6">
        <v>34152</v>
      </c>
      <c r="B184" s="7">
        <v>183</v>
      </c>
      <c r="C184">
        <v>46</v>
      </c>
      <c r="D184" s="7">
        <f t="shared" ca="1" si="37"/>
        <v>0</v>
      </c>
      <c r="E184" s="7">
        <f ca="1">COUNTIF(M$2:M183,B184)*$T$2</f>
        <v>200</v>
      </c>
      <c r="F184" s="7">
        <f t="shared" ca="1" si="38"/>
        <v>200</v>
      </c>
      <c r="G184" s="7">
        <f t="shared" ca="1" si="39"/>
        <v>46</v>
      </c>
      <c r="H184" s="7">
        <f t="shared" ca="1" si="40"/>
        <v>154</v>
      </c>
      <c r="I184" s="7">
        <f t="shared" ca="1" si="41"/>
        <v>0</v>
      </c>
      <c r="J184" s="7">
        <f t="shared" ca="1" si="42"/>
        <v>154</v>
      </c>
      <c r="K184" s="7">
        <f t="shared" ca="1" si="43"/>
        <v>0</v>
      </c>
      <c r="L184" s="7">
        <f t="shared" ca="1" si="32"/>
        <v>1</v>
      </c>
      <c r="M184" s="8">
        <f t="shared" ca="1" si="44"/>
        <v>0</v>
      </c>
      <c r="N184" s="24">
        <f t="shared" ca="1" si="33"/>
        <v>3.08</v>
      </c>
      <c r="O184" s="25">
        <f t="shared" ca="1" si="34"/>
        <v>0</v>
      </c>
      <c r="P184" s="25">
        <f t="shared" ca="1" si="35"/>
        <v>0</v>
      </c>
      <c r="Q184" s="26">
        <f t="shared" ca="1" si="36"/>
        <v>3.08</v>
      </c>
    </row>
    <row r="185" spans="1:17">
      <c r="A185" s="6">
        <v>34153</v>
      </c>
      <c r="B185" s="7">
        <v>184</v>
      </c>
      <c r="C185">
        <v>70</v>
      </c>
      <c r="D185" s="7">
        <f t="shared" ca="1" si="37"/>
        <v>154</v>
      </c>
      <c r="E185" s="7">
        <f ca="1">COUNTIF(M$2:M184,B185)*$T$2</f>
        <v>0</v>
      </c>
      <c r="F185" s="7">
        <f t="shared" ca="1" si="38"/>
        <v>154</v>
      </c>
      <c r="G185" s="7">
        <f t="shared" ca="1" si="39"/>
        <v>70</v>
      </c>
      <c r="H185" s="7">
        <f t="shared" ca="1" si="40"/>
        <v>84</v>
      </c>
      <c r="I185" s="7">
        <f t="shared" ca="1" si="41"/>
        <v>0</v>
      </c>
      <c r="J185" s="7">
        <f t="shared" ca="1" si="42"/>
        <v>84</v>
      </c>
      <c r="K185" s="7">
        <f t="shared" ca="1" si="43"/>
        <v>0</v>
      </c>
      <c r="L185" s="7">
        <f t="shared" ca="1" si="32"/>
        <v>1</v>
      </c>
      <c r="M185" s="8">
        <f t="shared" ca="1" si="44"/>
        <v>0</v>
      </c>
      <c r="N185" s="24">
        <f t="shared" ca="1" si="33"/>
        <v>1.68</v>
      </c>
      <c r="O185" s="25">
        <f t="shared" ca="1" si="34"/>
        <v>0</v>
      </c>
      <c r="P185" s="25">
        <f t="shared" ca="1" si="35"/>
        <v>0</v>
      </c>
      <c r="Q185" s="26">
        <f t="shared" ca="1" si="36"/>
        <v>1.68</v>
      </c>
    </row>
    <row r="186" spans="1:17">
      <c r="A186" s="6">
        <v>34154</v>
      </c>
      <c r="B186" s="7">
        <v>185</v>
      </c>
      <c r="C186">
        <v>65</v>
      </c>
      <c r="D186" s="7">
        <f t="shared" ca="1" si="37"/>
        <v>84</v>
      </c>
      <c r="E186" s="7">
        <f ca="1">COUNTIF(M$2:M185,B186)*$T$2</f>
        <v>0</v>
      </c>
      <c r="F186" s="7">
        <f t="shared" ca="1" si="38"/>
        <v>84</v>
      </c>
      <c r="G186" s="7">
        <f t="shared" ca="1" si="39"/>
        <v>65</v>
      </c>
      <c r="H186" s="7">
        <f t="shared" ca="1" si="40"/>
        <v>19</v>
      </c>
      <c r="I186" s="7">
        <f t="shared" ca="1" si="41"/>
        <v>0</v>
      </c>
      <c r="J186" s="7">
        <f t="shared" ca="1" si="42"/>
        <v>19</v>
      </c>
      <c r="K186" s="7">
        <f t="shared" ca="1" si="43"/>
        <v>1</v>
      </c>
      <c r="L186" s="7">
        <f t="shared" ca="1" si="32"/>
        <v>2</v>
      </c>
      <c r="M186" s="8">
        <f t="shared" ca="1" si="44"/>
        <v>188</v>
      </c>
      <c r="N186" s="24">
        <f t="shared" ca="1" si="33"/>
        <v>0.38</v>
      </c>
      <c r="O186" s="25">
        <f t="shared" ca="1" si="34"/>
        <v>0</v>
      </c>
      <c r="P186" s="25">
        <f t="shared" ca="1" si="35"/>
        <v>50</v>
      </c>
      <c r="Q186" s="26">
        <f t="shared" ca="1" si="36"/>
        <v>50.38</v>
      </c>
    </row>
    <row r="187" spans="1:17">
      <c r="A187" s="6">
        <v>34155</v>
      </c>
      <c r="B187" s="7">
        <v>186</v>
      </c>
      <c r="C187">
        <v>51</v>
      </c>
      <c r="D187" s="7">
        <f t="shared" ca="1" si="37"/>
        <v>19</v>
      </c>
      <c r="E187" s="7">
        <f ca="1">COUNTIF(M$2:M186,B187)*$T$2</f>
        <v>0</v>
      </c>
      <c r="F187" s="7">
        <f t="shared" ca="1" si="38"/>
        <v>19</v>
      </c>
      <c r="G187" s="7">
        <f t="shared" ca="1" si="39"/>
        <v>19</v>
      </c>
      <c r="H187" s="7">
        <f t="shared" ca="1" si="40"/>
        <v>0</v>
      </c>
      <c r="I187" s="7">
        <f t="shared" ca="1" si="41"/>
        <v>32</v>
      </c>
      <c r="J187" s="7">
        <f t="shared" ca="1" si="42"/>
        <v>200</v>
      </c>
      <c r="K187" s="7">
        <f t="shared" ca="1" si="43"/>
        <v>0</v>
      </c>
      <c r="L187" s="7">
        <f t="shared" ca="1" si="32"/>
        <v>1</v>
      </c>
      <c r="M187" s="8">
        <f t="shared" ca="1" si="44"/>
        <v>0</v>
      </c>
      <c r="N187" s="24">
        <f t="shared" ca="1" si="33"/>
        <v>0</v>
      </c>
      <c r="O187" s="25">
        <f t="shared" ca="1" si="34"/>
        <v>256</v>
      </c>
      <c r="P187" s="25">
        <f t="shared" ca="1" si="35"/>
        <v>0</v>
      </c>
      <c r="Q187" s="26">
        <f t="shared" ca="1" si="36"/>
        <v>256</v>
      </c>
    </row>
    <row r="188" spans="1:17">
      <c r="A188" s="6">
        <v>34156</v>
      </c>
      <c r="B188" s="7">
        <v>187</v>
      </c>
      <c r="C188">
        <v>80</v>
      </c>
      <c r="D188" s="7">
        <f t="shared" ca="1" si="37"/>
        <v>0</v>
      </c>
      <c r="E188" s="7">
        <f ca="1">COUNTIF(M$2:M187,B188)*$T$2</f>
        <v>0</v>
      </c>
      <c r="F188" s="7">
        <f t="shared" ca="1" si="38"/>
        <v>0</v>
      </c>
      <c r="G188" s="7">
        <f t="shared" ca="1" si="39"/>
        <v>0</v>
      </c>
      <c r="H188" s="7">
        <f t="shared" ca="1" si="40"/>
        <v>0</v>
      </c>
      <c r="I188" s="7">
        <f t="shared" ca="1" si="41"/>
        <v>80</v>
      </c>
      <c r="J188" s="7">
        <f t="shared" ca="1" si="42"/>
        <v>200</v>
      </c>
      <c r="K188" s="7">
        <f t="shared" ca="1" si="43"/>
        <v>0</v>
      </c>
      <c r="L188" s="7">
        <f t="shared" ca="1" si="32"/>
        <v>1</v>
      </c>
      <c r="M188" s="8">
        <f t="shared" ca="1" si="44"/>
        <v>0</v>
      </c>
      <c r="N188" s="24">
        <f t="shared" ca="1" si="33"/>
        <v>0</v>
      </c>
      <c r="O188" s="25">
        <f t="shared" ca="1" si="34"/>
        <v>640</v>
      </c>
      <c r="P188" s="25">
        <f t="shared" ca="1" si="35"/>
        <v>0</v>
      </c>
      <c r="Q188" s="26">
        <f t="shared" ca="1" si="36"/>
        <v>640</v>
      </c>
    </row>
    <row r="189" spans="1:17">
      <c r="A189" s="6">
        <v>34157</v>
      </c>
      <c r="B189" s="7">
        <v>188</v>
      </c>
      <c r="C189">
        <v>56</v>
      </c>
      <c r="D189" s="7">
        <f t="shared" ca="1" si="37"/>
        <v>0</v>
      </c>
      <c r="E189" s="7">
        <f ca="1">COUNTIF(M$2:M188,B189)*$T$2</f>
        <v>200</v>
      </c>
      <c r="F189" s="7">
        <f t="shared" ca="1" si="38"/>
        <v>200</v>
      </c>
      <c r="G189" s="7">
        <f t="shared" ca="1" si="39"/>
        <v>56</v>
      </c>
      <c r="H189" s="7">
        <f t="shared" ca="1" si="40"/>
        <v>144</v>
      </c>
      <c r="I189" s="7">
        <f t="shared" ca="1" si="41"/>
        <v>0</v>
      </c>
      <c r="J189" s="7">
        <f t="shared" ca="1" si="42"/>
        <v>144</v>
      </c>
      <c r="K189" s="7">
        <f t="shared" ca="1" si="43"/>
        <v>0</v>
      </c>
      <c r="L189" s="7">
        <f t="shared" ca="1" si="32"/>
        <v>2</v>
      </c>
      <c r="M189" s="8">
        <f t="shared" ca="1" si="44"/>
        <v>0</v>
      </c>
      <c r="N189" s="24">
        <f t="shared" ca="1" si="33"/>
        <v>2.88</v>
      </c>
      <c r="O189" s="25">
        <f t="shared" ca="1" si="34"/>
        <v>0</v>
      </c>
      <c r="P189" s="25">
        <f t="shared" ca="1" si="35"/>
        <v>0</v>
      </c>
      <c r="Q189" s="26">
        <f t="shared" ca="1" si="36"/>
        <v>2.88</v>
      </c>
    </row>
    <row r="190" spans="1:17">
      <c r="A190" s="6">
        <v>34158</v>
      </c>
      <c r="B190" s="7">
        <v>189</v>
      </c>
      <c r="C190">
        <v>50</v>
      </c>
      <c r="D190" s="7">
        <f t="shared" ca="1" si="37"/>
        <v>144</v>
      </c>
      <c r="E190" s="7">
        <f ca="1">COUNTIF(M$2:M189,B190)*$T$2</f>
        <v>0</v>
      </c>
      <c r="F190" s="7">
        <f t="shared" ca="1" si="38"/>
        <v>144</v>
      </c>
      <c r="G190" s="7">
        <f t="shared" ca="1" si="39"/>
        <v>50</v>
      </c>
      <c r="H190" s="7">
        <f t="shared" ca="1" si="40"/>
        <v>94</v>
      </c>
      <c r="I190" s="7">
        <f t="shared" ca="1" si="41"/>
        <v>0</v>
      </c>
      <c r="J190" s="7">
        <f t="shared" ca="1" si="42"/>
        <v>94</v>
      </c>
      <c r="K190" s="7">
        <f t="shared" ca="1" si="43"/>
        <v>0</v>
      </c>
      <c r="L190" s="7">
        <f t="shared" ca="1" si="32"/>
        <v>3</v>
      </c>
      <c r="M190" s="8">
        <f t="shared" ca="1" si="44"/>
        <v>0</v>
      </c>
      <c r="N190" s="24">
        <f t="shared" ca="1" si="33"/>
        <v>1.8800000000000001</v>
      </c>
      <c r="O190" s="25">
        <f t="shared" ca="1" si="34"/>
        <v>0</v>
      </c>
      <c r="P190" s="25">
        <f t="shared" ca="1" si="35"/>
        <v>0</v>
      </c>
      <c r="Q190" s="26">
        <f t="shared" ca="1" si="36"/>
        <v>1.8800000000000001</v>
      </c>
    </row>
    <row r="191" spans="1:17">
      <c r="A191" s="6">
        <v>34159</v>
      </c>
      <c r="B191" s="7">
        <v>190</v>
      </c>
      <c r="C191">
        <v>60</v>
      </c>
      <c r="D191" s="7">
        <f t="shared" ca="1" si="37"/>
        <v>94</v>
      </c>
      <c r="E191" s="7">
        <f ca="1">COUNTIF(M$2:M190,B191)*$T$2</f>
        <v>0</v>
      </c>
      <c r="F191" s="7">
        <f t="shared" ca="1" si="38"/>
        <v>94</v>
      </c>
      <c r="G191" s="7">
        <f t="shared" ca="1" si="39"/>
        <v>60</v>
      </c>
      <c r="H191" s="7">
        <f t="shared" ca="1" si="40"/>
        <v>34</v>
      </c>
      <c r="I191" s="7">
        <f t="shared" ca="1" si="41"/>
        <v>0</v>
      </c>
      <c r="J191" s="7">
        <f t="shared" ca="1" si="42"/>
        <v>34</v>
      </c>
      <c r="K191" s="7">
        <f t="shared" ca="1" si="43"/>
        <v>1</v>
      </c>
      <c r="L191" s="7">
        <f t="shared" ca="1" si="32"/>
        <v>2</v>
      </c>
      <c r="M191" s="8">
        <f t="shared" ca="1" si="44"/>
        <v>193</v>
      </c>
      <c r="N191" s="24">
        <f t="shared" ca="1" si="33"/>
        <v>0.68</v>
      </c>
      <c r="O191" s="25">
        <f t="shared" ca="1" si="34"/>
        <v>0</v>
      </c>
      <c r="P191" s="25">
        <f t="shared" ca="1" si="35"/>
        <v>50</v>
      </c>
      <c r="Q191" s="26">
        <f t="shared" ca="1" si="36"/>
        <v>50.68</v>
      </c>
    </row>
    <row r="192" spans="1:17">
      <c r="A192" s="6">
        <v>34160</v>
      </c>
      <c r="B192" s="7">
        <v>191</v>
      </c>
      <c r="C192">
        <v>32</v>
      </c>
      <c r="D192" s="7">
        <f t="shared" ca="1" si="37"/>
        <v>34</v>
      </c>
      <c r="E192" s="7">
        <f ca="1">COUNTIF(M$2:M191,B192)*$T$2</f>
        <v>0</v>
      </c>
      <c r="F192" s="7">
        <f t="shared" ca="1" si="38"/>
        <v>34</v>
      </c>
      <c r="G192" s="7">
        <f t="shared" ca="1" si="39"/>
        <v>32</v>
      </c>
      <c r="H192" s="7">
        <f t="shared" ca="1" si="40"/>
        <v>2</v>
      </c>
      <c r="I192" s="7">
        <f t="shared" ca="1" si="41"/>
        <v>0</v>
      </c>
      <c r="J192" s="7">
        <f t="shared" ca="1" si="42"/>
        <v>202</v>
      </c>
      <c r="K192" s="7">
        <f t="shared" ca="1" si="43"/>
        <v>0</v>
      </c>
      <c r="L192" s="7">
        <f t="shared" ca="1" si="32"/>
        <v>1</v>
      </c>
      <c r="M192" s="8">
        <f t="shared" ca="1" si="44"/>
        <v>0</v>
      </c>
      <c r="N192" s="24">
        <f t="shared" ca="1" si="33"/>
        <v>0.04</v>
      </c>
      <c r="O192" s="25">
        <f t="shared" ca="1" si="34"/>
        <v>0</v>
      </c>
      <c r="P192" s="25">
        <f t="shared" ca="1" si="35"/>
        <v>0</v>
      </c>
      <c r="Q192" s="26">
        <f t="shared" ca="1" si="36"/>
        <v>0.04</v>
      </c>
    </row>
    <row r="193" spans="1:17">
      <c r="A193" s="6">
        <v>34161</v>
      </c>
      <c r="B193" s="7">
        <v>192</v>
      </c>
      <c r="C193">
        <v>30</v>
      </c>
      <c r="D193" s="7">
        <f t="shared" ca="1" si="37"/>
        <v>2</v>
      </c>
      <c r="E193" s="7">
        <f ca="1">COUNTIF(M$2:M192,B193)*$T$2</f>
        <v>0</v>
      </c>
      <c r="F193" s="7">
        <f t="shared" ca="1" si="38"/>
        <v>2</v>
      </c>
      <c r="G193" s="7">
        <f t="shared" ca="1" si="39"/>
        <v>2</v>
      </c>
      <c r="H193" s="7">
        <f t="shared" ca="1" si="40"/>
        <v>0</v>
      </c>
      <c r="I193" s="7">
        <f t="shared" ca="1" si="41"/>
        <v>28</v>
      </c>
      <c r="J193" s="7">
        <f t="shared" ca="1" si="42"/>
        <v>200</v>
      </c>
      <c r="K193" s="7">
        <f t="shared" ca="1" si="43"/>
        <v>0</v>
      </c>
      <c r="L193" s="7">
        <f t="shared" ca="1" si="32"/>
        <v>3</v>
      </c>
      <c r="M193" s="8">
        <f t="shared" ca="1" si="44"/>
        <v>0</v>
      </c>
      <c r="N193" s="24">
        <f t="shared" ca="1" si="33"/>
        <v>0</v>
      </c>
      <c r="O193" s="25">
        <f t="shared" ca="1" si="34"/>
        <v>224</v>
      </c>
      <c r="P193" s="25">
        <f t="shared" ca="1" si="35"/>
        <v>0</v>
      </c>
      <c r="Q193" s="26">
        <f t="shared" ca="1" si="36"/>
        <v>224</v>
      </c>
    </row>
    <row r="194" spans="1:17">
      <c r="A194" s="6">
        <v>34162</v>
      </c>
      <c r="B194" s="7">
        <v>193</v>
      </c>
      <c r="C194">
        <v>60</v>
      </c>
      <c r="D194" s="7">
        <f t="shared" ca="1" si="37"/>
        <v>0</v>
      </c>
      <c r="E194" s="7">
        <f ca="1">COUNTIF(M$2:M193,B194)*$T$2</f>
        <v>200</v>
      </c>
      <c r="F194" s="7">
        <f t="shared" ca="1" si="38"/>
        <v>200</v>
      </c>
      <c r="G194" s="7">
        <f t="shared" ca="1" si="39"/>
        <v>60</v>
      </c>
      <c r="H194" s="7">
        <f t="shared" ca="1" si="40"/>
        <v>140</v>
      </c>
      <c r="I194" s="7">
        <f t="shared" ca="1" si="41"/>
        <v>0</v>
      </c>
      <c r="J194" s="7">
        <f t="shared" ca="1" si="42"/>
        <v>140</v>
      </c>
      <c r="K194" s="7">
        <f t="shared" ca="1" si="43"/>
        <v>0</v>
      </c>
      <c r="L194" s="7">
        <f t="shared" ca="1" si="32"/>
        <v>2</v>
      </c>
      <c r="M194" s="8">
        <f t="shared" ca="1" si="44"/>
        <v>0</v>
      </c>
      <c r="N194" s="24">
        <f t="shared" ca="1" si="33"/>
        <v>2.8000000000000003</v>
      </c>
      <c r="O194" s="25">
        <f t="shared" ca="1" si="34"/>
        <v>0</v>
      </c>
      <c r="P194" s="25">
        <f t="shared" ca="1" si="35"/>
        <v>0</v>
      </c>
      <c r="Q194" s="26">
        <f t="shared" ca="1" si="36"/>
        <v>2.8000000000000003</v>
      </c>
    </row>
    <row r="195" spans="1:17">
      <c r="A195" s="6">
        <v>34163</v>
      </c>
      <c r="B195" s="7">
        <v>194</v>
      </c>
      <c r="C195">
        <v>32</v>
      </c>
      <c r="D195" s="7">
        <f t="shared" ca="1" si="37"/>
        <v>140</v>
      </c>
      <c r="E195" s="7">
        <f ca="1">COUNTIF(M$2:M194,B195)*$T$2</f>
        <v>0</v>
      </c>
      <c r="F195" s="7">
        <f t="shared" ca="1" si="38"/>
        <v>140</v>
      </c>
      <c r="G195" s="7">
        <f t="shared" ca="1" si="39"/>
        <v>32</v>
      </c>
      <c r="H195" s="7">
        <f t="shared" ca="1" si="40"/>
        <v>108</v>
      </c>
      <c r="I195" s="7">
        <f t="shared" ca="1" si="41"/>
        <v>0</v>
      </c>
      <c r="J195" s="7">
        <f t="shared" ca="1" si="42"/>
        <v>108</v>
      </c>
      <c r="K195" s="7">
        <f t="shared" ca="1" si="43"/>
        <v>0</v>
      </c>
      <c r="L195" s="7">
        <f t="shared" ref="L195:L258" ca="1" si="45">RANDBETWEEN(1,3)</f>
        <v>3</v>
      </c>
      <c r="M195" s="8">
        <f t="shared" ca="1" si="44"/>
        <v>0</v>
      </c>
      <c r="N195" s="24">
        <f t="shared" ref="N195:N258" ca="1" si="46">+H195*$T$5</f>
        <v>2.16</v>
      </c>
      <c r="O195" s="25">
        <f t="shared" ref="O195:O258" ca="1" si="47">+I195*$T$7</f>
        <v>0</v>
      </c>
      <c r="P195" s="25">
        <f t="shared" ref="P195:P258" ca="1" si="48">+K195*$T$9</f>
        <v>0</v>
      </c>
      <c r="Q195" s="26">
        <f t="shared" ref="Q195:Q258" ca="1" si="49">SUM(N195:P195)</f>
        <v>2.16</v>
      </c>
    </row>
    <row r="196" spans="1:17">
      <c r="A196" s="6">
        <v>34164</v>
      </c>
      <c r="B196" s="7">
        <v>195</v>
      </c>
      <c r="C196">
        <v>36</v>
      </c>
      <c r="D196" s="7">
        <f t="shared" ref="D196:D259" ca="1" si="50">H195</f>
        <v>108</v>
      </c>
      <c r="E196" s="7">
        <f ca="1">COUNTIF(M$2:M195,B196)*$T$2</f>
        <v>0</v>
      </c>
      <c r="F196" s="7">
        <f t="shared" ref="F196:F259" ca="1" si="51">+D196+E196</f>
        <v>108</v>
      </c>
      <c r="G196" s="7">
        <f t="shared" ref="G196:G259" ca="1" si="52">+MIN(F196,C196)</f>
        <v>36</v>
      </c>
      <c r="H196" s="7">
        <f t="shared" ref="H196:H259" ca="1" si="53">+F196-G196</f>
        <v>72</v>
      </c>
      <c r="I196" s="7">
        <f t="shared" ref="I196:I259" ca="1" si="54">+C196-G196</f>
        <v>0</v>
      </c>
      <c r="J196" s="7">
        <f t="shared" ref="J196:J259" ca="1" si="55">+J195-G196+K195*$T$2</f>
        <v>72</v>
      </c>
      <c r="K196" s="7">
        <f t="shared" ref="K196:K259" ca="1" si="56">+IF(J196&lt;=$T$3,1,0)</f>
        <v>0</v>
      </c>
      <c r="L196" s="7">
        <f t="shared" ca="1" si="45"/>
        <v>2</v>
      </c>
      <c r="M196" s="8">
        <f t="shared" ref="M196:M259" ca="1" si="57">IF(K196=1,L196+B196+1,0)</f>
        <v>0</v>
      </c>
      <c r="N196" s="24">
        <f t="shared" ca="1" si="46"/>
        <v>1.44</v>
      </c>
      <c r="O196" s="25">
        <f t="shared" ca="1" si="47"/>
        <v>0</v>
      </c>
      <c r="P196" s="25">
        <f t="shared" ca="1" si="48"/>
        <v>0</v>
      </c>
      <c r="Q196" s="26">
        <f t="shared" ca="1" si="49"/>
        <v>1.44</v>
      </c>
    </row>
    <row r="197" spans="1:17">
      <c r="A197" s="6">
        <v>34165</v>
      </c>
      <c r="B197" s="7">
        <v>196</v>
      </c>
      <c r="C197">
        <v>60</v>
      </c>
      <c r="D197" s="7">
        <f t="shared" ca="1" si="50"/>
        <v>72</v>
      </c>
      <c r="E197" s="7">
        <f ca="1">COUNTIF(M$2:M196,B197)*$T$2</f>
        <v>0</v>
      </c>
      <c r="F197" s="7">
        <f t="shared" ca="1" si="51"/>
        <v>72</v>
      </c>
      <c r="G197" s="7">
        <f t="shared" ca="1" si="52"/>
        <v>60</v>
      </c>
      <c r="H197" s="7">
        <f t="shared" ca="1" si="53"/>
        <v>12</v>
      </c>
      <c r="I197" s="7">
        <f t="shared" ca="1" si="54"/>
        <v>0</v>
      </c>
      <c r="J197" s="7">
        <f t="shared" ca="1" si="55"/>
        <v>12</v>
      </c>
      <c r="K197" s="7">
        <f t="shared" ca="1" si="56"/>
        <v>1</v>
      </c>
      <c r="L197" s="7">
        <f t="shared" ca="1" si="45"/>
        <v>2</v>
      </c>
      <c r="M197" s="8">
        <f t="shared" ca="1" si="57"/>
        <v>199</v>
      </c>
      <c r="N197" s="24">
        <f t="shared" ca="1" si="46"/>
        <v>0.24</v>
      </c>
      <c r="O197" s="25">
        <f t="shared" ca="1" si="47"/>
        <v>0</v>
      </c>
      <c r="P197" s="25">
        <f t="shared" ca="1" si="48"/>
        <v>50</v>
      </c>
      <c r="Q197" s="26">
        <f t="shared" ca="1" si="49"/>
        <v>50.24</v>
      </c>
    </row>
    <row r="198" spans="1:17">
      <c r="A198" s="6">
        <v>34166</v>
      </c>
      <c r="B198" s="7">
        <v>197</v>
      </c>
      <c r="C198">
        <v>50</v>
      </c>
      <c r="D198" s="7">
        <f t="shared" ca="1" si="50"/>
        <v>12</v>
      </c>
      <c r="E198" s="7">
        <f ca="1">COUNTIF(M$2:M197,B198)*$T$2</f>
        <v>0</v>
      </c>
      <c r="F198" s="7">
        <f t="shared" ca="1" si="51"/>
        <v>12</v>
      </c>
      <c r="G198" s="7">
        <f t="shared" ca="1" si="52"/>
        <v>12</v>
      </c>
      <c r="H198" s="7">
        <f t="shared" ca="1" si="53"/>
        <v>0</v>
      </c>
      <c r="I198" s="7">
        <f t="shared" ca="1" si="54"/>
        <v>38</v>
      </c>
      <c r="J198" s="7">
        <f t="shared" ca="1" si="55"/>
        <v>200</v>
      </c>
      <c r="K198" s="7">
        <f t="shared" ca="1" si="56"/>
        <v>0</v>
      </c>
      <c r="L198" s="7">
        <f t="shared" ca="1" si="45"/>
        <v>3</v>
      </c>
      <c r="M198" s="8">
        <f t="shared" ca="1" si="57"/>
        <v>0</v>
      </c>
      <c r="N198" s="24">
        <f t="shared" ca="1" si="46"/>
        <v>0</v>
      </c>
      <c r="O198" s="25">
        <f t="shared" ca="1" si="47"/>
        <v>304</v>
      </c>
      <c r="P198" s="25">
        <f t="shared" ca="1" si="48"/>
        <v>0</v>
      </c>
      <c r="Q198" s="26">
        <f t="shared" ca="1" si="49"/>
        <v>304</v>
      </c>
    </row>
    <row r="199" spans="1:17">
      <c r="A199" s="6">
        <v>34167</v>
      </c>
      <c r="B199" s="7">
        <v>198</v>
      </c>
      <c r="C199">
        <v>58</v>
      </c>
      <c r="D199" s="7">
        <f t="shared" ca="1" si="50"/>
        <v>0</v>
      </c>
      <c r="E199" s="7">
        <f ca="1">COUNTIF(M$2:M198,B199)*$T$2</f>
        <v>0</v>
      </c>
      <c r="F199" s="7">
        <f t="shared" ca="1" si="51"/>
        <v>0</v>
      </c>
      <c r="G199" s="7">
        <f t="shared" ca="1" si="52"/>
        <v>0</v>
      </c>
      <c r="H199" s="7">
        <f t="shared" ca="1" si="53"/>
        <v>0</v>
      </c>
      <c r="I199" s="7">
        <f t="shared" ca="1" si="54"/>
        <v>58</v>
      </c>
      <c r="J199" s="7">
        <f t="shared" ca="1" si="55"/>
        <v>200</v>
      </c>
      <c r="K199" s="7">
        <f t="shared" ca="1" si="56"/>
        <v>0</v>
      </c>
      <c r="L199" s="7">
        <f t="shared" ca="1" si="45"/>
        <v>1</v>
      </c>
      <c r="M199" s="8">
        <f t="shared" ca="1" si="57"/>
        <v>0</v>
      </c>
      <c r="N199" s="24">
        <f t="shared" ca="1" si="46"/>
        <v>0</v>
      </c>
      <c r="O199" s="25">
        <f t="shared" ca="1" si="47"/>
        <v>464</v>
      </c>
      <c r="P199" s="25">
        <f t="shared" ca="1" si="48"/>
        <v>0</v>
      </c>
      <c r="Q199" s="26">
        <f t="shared" ca="1" si="49"/>
        <v>464</v>
      </c>
    </row>
    <row r="200" spans="1:17">
      <c r="A200" s="6">
        <v>34168</v>
      </c>
      <c r="B200" s="7">
        <v>199</v>
      </c>
      <c r="C200">
        <v>57</v>
      </c>
      <c r="D200" s="7">
        <f t="shared" ca="1" si="50"/>
        <v>0</v>
      </c>
      <c r="E200" s="7">
        <f ca="1">COUNTIF(M$2:M199,B200)*$T$2</f>
        <v>200</v>
      </c>
      <c r="F200" s="7">
        <f t="shared" ca="1" si="51"/>
        <v>200</v>
      </c>
      <c r="G200" s="7">
        <f t="shared" ca="1" si="52"/>
        <v>57</v>
      </c>
      <c r="H200" s="7">
        <f t="shared" ca="1" si="53"/>
        <v>143</v>
      </c>
      <c r="I200" s="7">
        <f t="shared" ca="1" si="54"/>
        <v>0</v>
      </c>
      <c r="J200" s="7">
        <f t="shared" ca="1" si="55"/>
        <v>143</v>
      </c>
      <c r="K200" s="7">
        <f t="shared" ca="1" si="56"/>
        <v>0</v>
      </c>
      <c r="L200" s="7">
        <f t="shared" ca="1" si="45"/>
        <v>2</v>
      </c>
      <c r="M200" s="8">
        <f t="shared" ca="1" si="57"/>
        <v>0</v>
      </c>
      <c r="N200" s="24">
        <f t="shared" ca="1" si="46"/>
        <v>2.86</v>
      </c>
      <c r="O200" s="25">
        <f t="shared" ca="1" si="47"/>
        <v>0</v>
      </c>
      <c r="P200" s="25">
        <f t="shared" ca="1" si="48"/>
        <v>0</v>
      </c>
      <c r="Q200" s="26">
        <f t="shared" ca="1" si="49"/>
        <v>2.86</v>
      </c>
    </row>
    <row r="201" spans="1:17">
      <c r="A201" s="6">
        <v>34169</v>
      </c>
      <c r="B201" s="7">
        <v>200</v>
      </c>
      <c r="C201">
        <v>33</v>
      </c>
      <c r="D201" s="7">
        <f t="shared" ca="1" si="50"/>
        <v>143</v>
      </c>
      <c r="E201" s="7">
        <f ca="1">COUNTIF(M$2:M200,B201)*$T$2</f>
        <v>0</v>
      </c>
      <c r="F201" s="7">
        <f t="shared" ca="1" si="51"/>
        <v>143</v>
      </c>
      <c r="G201" s="7">
        <f t="shared" ca="1" si="52"/>
        <v>33</v>
      </c>
      <c r="H201" s="7">
        <f t="shared" ca="1" si="53"/>
        <v>110</v>
      </c>
      <c r="I201" s="7">
        <f t="shared" ca="1" si="54"/>
        <v>0</v>
      </c>
      <c r="J201" s="7">
        <f t="shared" ca="1" si="55"/>
        <v>110</v>
      </c>
      <c r="K201" s="7">
        <f t="shared" ca="1" si="56"/>
        <v>0</v>
      </c>
      <c r="L201" s="7">
        <f t="shared" ca="1" si="45"/>
        <v>2</v>
      </c>
      <c r="M201" s="8">
        <f t="shared" ca="1" si="57"/>
        <v>0</v>
      </c>
      <c r="N201" s="24">
        <f t="shared" ca="1" si="46"/>
        <v>2.2000000000000002</v>
      </c>
      <c r="O201" s="25">
        <f t="shared" ca="1" si="47"/>
        <v>0</v>
      </c>
      <c r="P201" s="25">
        <f t="shared" ca="1" si="48"/>
        <v>0</v>
      </c>
      <c r="Q201" s="26">
        <f t="shared" ca="1" si="49"/>
        <v>2.2000000000000002</v>
      </c>
    </row>
    <row r="202" spans="1:17">
      <c r="A202" s="6">
        <v>34170</v>
      </c>
      <c r="B202" s="7">
        <v>201</v>
      </c>
      <c r="C202">
        <v>59</v>
      </c>
      <c r="D202" s="7">
        <f t="shared" ca="1" si="50"/>
        <v>110</v>
      </c>
      <c r="E202" s="7">
        <f ca="1">COUNTIF(M$2:M201,B202)*$T$2</f>
        <v>0</v>
      </c>
      <c r="F202" s="7">
        <f t="shared" ca="1" si="51"/>
        <v>110</v>
      </c>
      <c r="G202" s="7">
        <f t="shared" ca="1" si="52"/>
        <v>59</v>
      </c>
      <c r="H202" s="7">
        <f t="shared" ca="1" si="53"/>
        <v>51</v>
      </c>
      <c r="I202" s="7">
        <f t="shared" ca="1" si="54"/>
        <v>0</v>
      </c>
      <c r="J202" s="7">
        <f t="shared" ca="1" si="55"/>
        <v>51</v>
      </c>
      <c r="K202" s="7">
        <f t="shared" ca="1" si="56"/>
        <v>0</v>
      </c>
      <c r="L202" s="7">
        <f t="shared" ca="1" si="45"/>
        <v>1</v>
      </c>
      <c r="M202" s="8">
        <f t="shared" ca="1" si="57"/>
        <v>0</v>
      </c>
      <c r="N202" s="24">
        <f t="shared" ca="1" si="46"/>
        <v>1.02</v>
      </c>
      <c r="O202" s="25">
        <f t="shared" ca="1" si="47"/>
        <v>0</v>
      </c>
      <c r="P202" s="25">
        <f t="shared" ca="1" si="48"/>
        <v>0</v>
      </c>
      <c r="Q202" s="26">
        <f t="shared" ca="1" si="49"/>
        <v>1.02</v>
      </c>
    </row>
    <row r="203" spans="1:17">
      <c r="A203" s="6">
        <v>34171</v>
      </c>
      <c r="B203" s="7">
        <v>202</v>
      </c>
      <c r="C203">
        <v>54</v>
      </c>
      <c r="D203" s="7">
        <f t="shared" ca="1" si="50"/>
        <v>51</v>
      </c>
      <c r="E203" s="7">
        <f ca="1">COUNTIF(M$2:M202,B203)*$T$2</f>
        <v>0</v>
      </c>
      <c r="F203" s="7">
        <f t="shared" ca="1" si="51"/>
        <v>51</v>
      </c>
      <c r="G203" s="7">
        <f t="shared" ca="1" si="52"/>
        <v>51</v>
      </c>
      <c r="H203" s="7">
        <f t="shared" ca="1" si="53"/>
        <v>0</v>
      </c>
      <c r="I203" s="7">
        <f t="shared" ca="1" si="54"/>
        <v>3</v>
      </c>
      <c r="J203" s="7">
        <f t="shared" ca="1" si="55"/>
        <v>0</v>
      </c>
      <c r="K203" s="7">
        <f t="shared" ca="1" si="56"/>
        <v>1</v>
      </c>
      <c r="L203" s="7">
        <f t="shared" ca="1" si="45"/>
        <v>3</v>
      </c>
      <c r="M203" s="8">
        <f t="shared" ca="1" si="57"/>
        <v>206</v>
      </c>
      <c r="N203" s="24">
        <f t="shared" ca="1" si="46"/>
        <v>0</v>
      </c>
      <c r="O203" s="25">
        <f t="shared" ca="1" si="47"/>
        <v>24</v>
      </c>
      <c r="P203" s="25">
        <f t="shared" ca="1" si="48"/>
        <v>50</v>
      </c>
      <c r="Q203" s="26">
        <f t="shared" ca="1" si="49"/>
        <v>74</v>
      </c>
    </row>
    <row r="204" spans="1:17">
      <c r="A204" s="6">
        <v>34172</v>
      </c>
      <c r="B204" s="7">
        <v>203</v>
      </c>
      <c r="C204">
        <v>60</v>
      </c>
      <c r="D204" s="7">
        <f t="shared" ca="1" si="50"/>
        <v>0</v>
      </c>
      <c r="E204" s="7">
        <f ca="1">COUNTIF(M$2:M203,B204)*$T$2</f>
        <v>0</v>
      </c>
      <c r="F204" s="7">
        <f t="shared" ca="1" si="51"/>
        <v>0</v>
      </c>
      <c r="G204" s="7">
        <f t="shared" ca="1" si="52"/>
        <v>0</v>
      </c>
      <c r="H204" s="7">
        <f t="shared" ca="1" si="53"/>
        <v>0</v>
      </c>
      <c r="I204" s="7">
        <f t="shared" ca="1" si="54"/>
        <v>60</v>
      </c>
      <c r="J204" s="7">
        <f t="shared" ca="1" si="55"/>
        <v>200</v>
      </c>
      <c r="K204" s="7">
        <f t="shared" ca="1" si="56"/>
        <v>0</v>
      </c>
      <c r="L204" s="7">
        <f t="shared" ca="1" si="45"/>
        <v>3</v>
      </c>
      <c r="M204" s="8">
        <f t="shared" ca="1" si="57"/>
        <v>0</v>
      </c>
      <c r="N204" s="24">
        <f t="shared" ca="1" si="46"/>
        <v>0</v>
      </c>
      <c r="O204" s="25">
        <f t="shared" ca="1" si="47"/>
        <v>480</v>
      </c>
      <c r="P204" s="25">
        <f t="shared" ca="1" si="48"/>
        <v>0</v>
      </c>
      <c r="Q204" s="26">
        <f t="shared" ca="1" si="49"/>
        <v>480</v>
      </c>
    </row>
    <row r="205" spans="1:17">
      <c r="A205" s="6">
        <v>34173</v>
      </c>
      <c r="B205" s="7">
        <v>204</v>
      </c>
      <c r="C205">
        <v>30</v>
      </c>
      <c r="D205" s="7">
        <f t="shared" ca="1" si="50"/>
        <v>0</v>
      </c>
      <c r="E205" s="7">
        <f ca="1">COUNTIF(M$2:M204,B205)*$T$2</f>
        <v>0</v>
      </c>
      <c r="F205" s="7">
        <f t="shared" ca="1" si="51"/>
        <v>0</v>
      </c>
      <c r="G205" s="7">
        <f t="shared" ca="1" si="52"/>
        <v>0</v>
      </c>
      <c r="H205" s="7">
        <f t="shared" ca="1" si="53"/>
        <v>0</v>
      </c>
      <c r="I205" s="7">
        <f t="shared" ca="1" si="54"/>
        <v>30</v>
      </c>
      <c r="J205" s="7">
        <f t="shared" ca="1" si="55"/>
        <v>200</v>
      </c>
      <c r="K205" s="7">
        <f t="shared" ca="1" si="56"/>
        <v>0</v>
      </c>
      <c r="L205" s="7">
        <f t="shared" ca="1" si="45"/>
        <v>3</v>
      </c>
      <c r="M205" s="8">
        <f t="shared" ca="1" si="57"/>
        <v>0</v>
      </c>
      <c r="N205" s="24">
        <f t="shared" ca="1" si="46"/>
        <v>0</v>
      </c>
      <c r="O205" s="25">
        <f t="shared" ca="1" si="47"/>
        <v>240</v>
      </c>
      <c r="P205" s="25">
        <f t="shared" ca="1" si="48"/>
        <v>0</v>
      </c>
      <c r="Q205" s="26">
        <f t="shared" ca="1" si="49"/>
        <v>240</v>
      </c>
    </row>
    <row r="206" spans="1:17">
      <c r="A206" s="6">
        <v>34174</v>
      </c>
      <c r="B206" s="7">
        <v>205</v>
      </c>
      <c r="C206">
        <v>34</v>
      </c>
      <c r="D206" s="7">
        <f t="shared" ca="1" si="50"/>
        <v>0</v>
      </c>
      <c r="E206" s="7">
        <f ca="1">COUNTIF(M$2:M205,B206)*$T$2</f>
        <v>0</v>
      </c>
      <c r="F206" s="7">
        <f t="shared" ca="1" si="51"/>
        <v>0</v>
      </c>
      <c r="G206" s="7">
        <f t="shared" ca="1" si="52"/>
        <v>0</v>
      </c>
      <c r="H206" s="7">
        <f t="shared" ca="1" si="53"/>
        <v>0</v>
      </c>
      <c r="I206" s="7">
        <f t="shared" ca="1" si="54"/>
        <v>34</v>
      </c>
      <c r="J206" s="7">
        <f t="shared" ca="1" si="55"/>
        <v>200</v>
      </c>
      <c r="K206" s="7">
        <f t="shared" ca="1" si="56"/>
        <v>0</v>
      </c>
      <c r="L206" s="7">
        <f t="shared" ca="1" si="45"/>
        <v>3</v>
      </c>
      <c r="M206" s="8">
        <f t="shared" ca="1" si="57"/>
        <v>0</v>
      </c>
      <c r="N206" s="24">
        <f t="shared" ca="1" si="46"/>
        <v>0</v>
      </c>
      <c r="O206" s="25">
        <f t="shared" ca="1" si="47"/>
        <v>272</v>
      </c>
      <c r="P206" s="25">
        <f t="shared" ca="1" si="48"/>
        <v>0</v>
      </c>
      <c r="Q206" s="26">
        <f t="shared" ca="1" si="49"/>
        <v>272</v>
      </c>
    </row>
    <row r="207" spans="1:17">
      <c r="A207" s="6">
        <v>34175</v>
      </c>
      <c r="B207" s="7">
        <v>206</v>
      </c>
      <c r="C207">
        <v>57</v>
      </c>
      <c r="D207" s="7">
        <f t="shared" ca="1" si="50"/>
        <v>0</v>
      </c>
      <c r="E207" s="7">
        <f ca="1">COUNTIF(M$2:M206,B207)*$T$2</f>
        <v>200</v>
      </c>
      <c r="F207" s="7">
        <f t="shared" ca="1" si="51"/>
        <v>200</v>
      </c>
      <c r="G207" s="7">
        <f t="shared" ca="1" si="52"/>
        <v>57</v>
      </c>
      <c r="H207" s="7">
        <f t="shared" ca="1" si="53"/>
        <v>143</v>
      </c>
      <c r="I207" s="7">
        <f t="shared" ca="1" si="54"/>
        <v>0</v>
      </c>
      <c r="J207" s="7">
        <f t="shared" ca="1" si="55"/>
        <v>143</v>
      </c>
      <c r="K207" s="7">
        <f t="shared" ca="1" si="56"/>
        <v>0</v>
      </c>
      <c r="L207" s="7">
        <f t="shared" ca="1" si="45"/>
        <v>3</v>
      </c>
      <c r="M207" s="8">
        <f t="shared" ca="1" si="57"/>
        <v>0</v>
      </c>
      <c r="N207" s="24">
        <f t="shared" ca="1" si="46"/>
        <v>2.86</v>
      </c>
      <c r="O207" s="25">
        <f t="shared" ca="1" si="47"/>
        <v>0</v>
      </c>
      <c r="P207" s="25">
        <f t="shared" ca="1" si="48"/>
        <v>0</v>
      </c>
      <c r="Q207" s="26">
        <f t="shared" ca="1" si="49"/>
        <v>2.86</v>
      </c>
    </row>
    <row r="208" spans="1:17">
      <c r="A208" s="6">
        <v>34176</v>
      </c>
      <c r="B208" s="7">
        <v>207</v>
      </c>
      <c r="C208">
        <v>52</v>
      </c>
      <c r="D208" s="7">
        <f t="shared" ca="1" si="50"/>
        <v>143</v>
      </c>
      <c r="E208" s="7">
        <f ca="1">COUNTIF(M$2:M207,B208)*$T$2</f>
        <v>0</v>
      </c>
      <c r="F208" s="7">
        <f t="shared" ca="1" si="51"/>
        <v>143</v>
      </c>
      <c r="G208" s="7">
        <f t="shared" ca="1" si="52"/>
        <v>52</v>
      </c>
      <c r="H208" s="7">
        <f t="shared" ca="1" si="53"/>
        <v>91</v>
      </c>
      <c r="I208" s="7">
        <f t="shared" ca="1" si="54"/>
        <v>0</v>
      </c>
      <c r="J208" s="7">
        <f t="shared" ca="1" si="55"/>
        <v>91</v>
      </c>
      <c r="K208" s="7">
        <f t="shared" ca="1" si="56"/>
        <v>0</v>
      </c>
      <c r="L208" s="7">
        <f t="shared" ca="1" si="45"/>
        <v>1</v>
      </c>
      <c r="M208" s="8">
        <f t="shared" ca="1" si="57"/>
        <v>0</v>
      </c>
      <c r="N208" s="24">
        <f t="shared" ca="1" si="46"/>
        <v>1.82</v>
      </c>
      <c r="O208" s="25">
        <f t="shared" ca="1" si="47"/>
        <v>0</v>
      </c>
      <c r="P208" s="25">
        <f t="shared" ca="1" si="48"/>
        <v>0</v>
      </c>
      <c r="Q208" s="26">
        <f t="shared" ca="1" si="49"/>
        <v>1.82</v>
      </c>
    </row>
    <row r="209" spans="1:17">
      <c r="A209" s="6">
        <v>34177</v>
      </c>
      <c r="B209" s="7">
        <v>208</v>
      </c>
      <c r="C209">
        <v>59</v>
      </c>
      <c r="D209" s="7">
        <f t="shared" ca="1" si="50"/>
        <v>91</v>
      </c>
      <c r="E209" s="7">
        <f ca="1">COUNTIF(M$2:M208,B209)*$T$2</f>
        <v>0</v>
      </c>
      <c r="F209" s="7">
        <f t="shared" ca="1" si="51"/>
        <v>91</v>
      </c>
      <c r="G209" s="7">
        <f t="shared" ca="1" si="52"/>
        <v>59</v>
      </c>
      <c r="H209" s="7">
        <f t="shared" ca="1" si="53"/>
        <v>32</v>
      </c>
      <c r="I209" s="7">
        <f t="shared" ca="1" si="54"/>
        <v>0</v>
      </c>
      <c r="J209" s="7">
        <f t="shared" ca="1" si="55"/>
        <v>32</v>
      </c>
      <c r="K209" s="7">
        <f t="shared" ca="1" si="56"/>
        <v>1</v>
      </c>
      <c r="L209" s="7">
        <f t="shared" ca="1" si="45"/>
        <v>2</v>
      </c>
      <c r="M209" s="8">
        <f t="shared" ca="1" si="57"/>
        <v>211</v>
      </c>
      <c r="N209" s="24">
        <f t="shared" ca="1" si="46"/>
        <v>0.64</v>
      </c>
      <c r="O209" s="25">
        <f t="shared" ca="1" si="47"/>
        <v>0</v>
      </c>
      <c r="P209" s="25">
        <f t="shared" ca="1" si="48"/>
        <v>50</v>
      </c>
      <c r="Q209" s="26">
        <f t="shared" ca="1" si="49"/>
        <v>50.64</v>
      </c>
    </row>
    <row r="210" spans="1:17">
      <c r="A210" s="6">
        <v>34178</v>
      </c>
      <c r="B210" s="7">
        <v>209</v>
      </c>
      <c r="C210">
        <v>41</v>
      </c>
      <c r="D210" s="7">
        <f t="shared" ca="1" si="50"/>
        <v>32</v>
      </c>
      <c r="E210" s="7">
        <f ca="1">COUNTIF(M$2:M209,B210)*$T$2</f>
        <v>0</v>
      </c>
      <c r="F210" s="7">
        <f t="shared" ca="1" si="51"/>
        <v>32</v>
      </c>
      <c r="G210" s="7">
        <f t="shared" ca="1" si="52"/>
        <v>32</v>
      </c>
      <c r="H210" s="7">
        <f t="shared" ca="1" si="53"/>
        <v>0</v>
      </c>
      <c r="I210" s="7">
        <f t="shared" ca="1" si="54"/>
        <v>9</v>
      </c>
      <c r="J210" s="7">
        <f t="shared" ca="1" si="55"/>
        <v>200</v>
      </c>
      <c r="K210" s="7">
        <f t="shared" ca="1" si="56"/>
        <v>0</v>
      </c>
      <c r="L210" s="7">
        <f t="shared" ca="1" si="45"/>
        <v>1</v>
      </c>
      <c r="M210" s="8">
        <f t="shared" ca="1" si="57"/>
        <v>0</v>
      </c>
      <c r="N210" s="24">
        <f t="shared" ca="1" si="46"/>
        <v>0</v>
      </c>
      <c r="O210" s="25">
        <f t="shared" ca="1" si="47"/>
        <v>72</v>
      </c>
      <c r="P210" s="25">
        <f t="shared" ca="1" si="48"/>
        <v>0</v>
      </c>
      <c r="Q210" s="26">
        <f t="shared" ca="1" si="49"/>
        <v>72</v>
      </c>
    </row>
    <row r="211" spans="1:17">
      <c r="A211" s="6">
        <v>34179</v>
      </c>
      <c r="B211" s="7">
        <v>210</v>
      </c>
      <c r="C211">
        <v>30</v>
      </c>
      <c r="D211" s="7">
        <f t="shared" ca="1" si="50"/>
        <v>0</v>
      </c>
      <c r="E211" s="7">
        <f ca="1">COUNTIF(M$2:M210,B211)*$T$2</f>
        <v>0</v>
      </c>
      <c r="F211" s="7">
        <f t="shared" ca="1" si="51"/>
        <v>0</v>
      </c>
      <c r="G211" s="7">
        <f t="shared" ca="1" si="52"/>
        <v>0</v>
      </c>
      <c r="H211" s="7">
        <f t="shared" ca="1" si="53"/>
        <v>0</v>
      </c>
      <c r="I211" s="7">
        <f t="shared" ca="1" si="54"/>
        <v>30</v>
      </c>
      <c r="J211" s="7">
        <f t="shared" ca="1" si="55"/>
        <v>200</v>
      </c>
      <c r="K211" s="7">
        <f t="shared" ca="1" si="56"/>
        <v>0</v>
      </c>
      <c r="L211" s="7">
        <f t="shared" ca="1" si="45"/>
        <v>2</v>
      </c>
      <c r="M211" s="8">
        <f t="shared" ca="1" si="57"/>
        <v>0</v>
      </c>
      <c r="N211" s="24">
        <f t="shared" ca="1" si="46"/>
        <v>0</v>
      </c>
      <c r="O211" s="25">
        <f t="shared" ca="1" si="47"/>
        <v>240</v>
      </c>
      <c r="P211" s="25">
        <f t="shared" ca="1" si="48"/>
        <v>0</v>
      </c>
      <c r="Q211" s="26">
        <f t="shared" ca="1" si="49"/>
        <v>240</v>
      </c>
    </row>
    <row r="212" spans="1:17">
      <c r="A212" s="6">
        <v>34180</v>
      </c>
      <c r="B212" s="7">
        <v>211</v>
      </c>
      <c r="C212">
        <v>47</v>
      </c>
      <c r="D212" s="7">
        <f t="shared" ca="1" si="50"/>
        <v>0</v>
      </c>
      <c r="E212" s="7">
        <f ca="1">COUNTIF(M$2:M211,B212)*$T$2</f>
        <v>200</v>
      </c>
      <c r="F212" s="7">
        <f t="shared" ca="1" si="51"/>
        <v>200</v>
      </c>
      <c r="G212" s="7">
        <f t="shared" ca="1" si="52"/>
        <v>47</v>
      </c>
      <c r="H212" s="7">
        <f t="shared" ca="1" si="53"/>
        <v>153</v>
      </c>
      <c r="I212" s="7">
        <f t="shared" ca="1" si="54"/>
        <v>0</v>
      </c>
      <c r="J212" s="7">
        <f t="shared" ca="1" si="55"/>
        <v>153</v>
      </c>
      <c r="K212" s="7">
        <f t="shared" ca="1" si="56"/>
        <v>0</v>
      </c>
      <c r="L212" s="7">
        <f t="shared" ca="1" si="45"/>
        <v>1</v>
      </c>
      <c r="M212" s="8">
        <f t="shared" ca="1" si="57"/>
        <v>0</v>
      </c>
      <c r="N212" s="24">
        <f t="shared" ca="1" si="46"/>
        <v>3.06</v>
      </c>
      <c r="O212" s="25">
        <f t="shared" ca="1" si="47"/>
        <v>0</v>
      </c>
      <c r="P212" s="25">
        <f t="shared" ca="1" si="48"/>
        <v>0</v>
      </c>
      <c r="Q212" s="26">
        <f t="shared" ca="1" si="49"/>
        <v>3.06</v>
      </c>
    </row>
    <row r="213" spans="1:17">
      <c r="A213" s="6">
        <v>34181</v>
      </c>
      <c r="B213" s="7">
        <v>212</v>
      </c>
      <c r="C213">
        <v>47</v>
      </c>
      <c r="D213" s="7">
        <f t="shared" ca="1" si="50"/>
        <v>153</v>
      </c>
      <c r="E213" s="7">
        <f ca="1">COUNTIF(M$2:M212,B213)*$T$2</f>
        <v>0</v>
      </c>
      <c r="F213" s="7">
        <f t="shared" ca="1" si="51"/>
        <v>153</v>
      </c>
      <c r="G213" s="7">
        <f t="shared" ca="1" si="52"/>
        <v>47</v>
      </c>
      <c r="H213" s="7">
        <f t="shared" ca="1" si="53"/>
        <v>106</v>
      </c>
      <c r="I213" s="7">
        <f t="shared" ca="1" si="54"/>
        <v>0</v>
      </c>
      <c r="J213" s="7">
        <f t="shared" ca="1" si="55"/>
        <v>106</v>
      </c>
      <c r="K213" s="7">
        <f t="shared" ca="1" si="56"/>
        <v>0</v>
      </c>
      <c r="L213" s="7">
        <f t="shared" ca="1" si="45"/>
        <v>2</v>
      </c>
      <c r="M213" s="8">
        <f t="shared" ca="1" si="57"/>
        <v>0</v>
      </c>
      <c r="N213" s="24">
        <f t="shared" ca="1" si="46"/>
        <v>2.12</v>
      </c>
      <c r="O213" s="25">
        <f t="shared" ca="1" si="47"/>
        <v>0</v>
      </c>
      <c r="P213" s="25">
        <f t="shared" ca="1" si="48"/>
        <v>0</v>
      </c>
      <c r="Q213" s="26">
        <f t="shared" ca="1" si="49"/>
        <v>2.12</v>
      </c>
    </row>
    <row r="214" spans="1:17">
      <c r="A214" s="6">
        <v>34182</v>
      </c>
      <c r="B214" s="7">
        <v>213</v>
      </c>
      <c r="C214">
        <v>76</v>
      </c>
      <c r="D214" s="7">
        <f t="shared" ca="1" si="50"/>
        <v>106</v>
      </c>
      <c r="E214" s="7">
        <f ca="1">COUNTIF(M$2:M213,B214)*$T$2</f>
        <v>0</v>
      </c>
      <c r="F214" s="7">
        <f t="shared" ca="1" si="51"/>
        <v>106</v>
      </c>
      <c r="G214" s="7">
        <f t="shared" ca="1" si="52"/>
        <v>76</v>
      </c>
      <c r="H214" s="7">
        <f t="shared" ca="1" si="53"/>
        <v>30</v>
      </c>
      <c r="I214" s="7">
        <f t="shared" ca="1" si="54"/>
        <v>0</v>
      </c>
      <c r="J214" s="7">
        <f t="shared" ca="1" si="55"/>
        <v>30</v>
      </c>
      <c r="K214" s="7">
        <f t="shared" ca="1" si="56"/>
        <v>1</v>
      </c>
      <c r="L214" s="7">
        <f t="shared" ca="1" si="45"/>
        <v>2</v>
      </c>
      <c r="M214" s="8">
        <f t="shared" ca="1" si="57"/>
        <v>216</v>
      </c>
      <c r="N214" s="24">
        <f t="shared" ca="1" si="46"/>
        <v>0.6</v>
      </c>
      <c r="O214" s="25">
        <f t="shared" ca="1" si="47"/>
        <v>0</v>
      </c>
      <c r="P214" s="25">
        <f t="shared" ca="1" si="48"/>
        <v>50</v>
      </c>
      <c r="Q214" s="26">
        <f t="shared" ca="1" si="49"/>
        <v>50.6</v>
      </c>
    </row>
    <row r="215" spans="1:17">
      <c r="A215" s="6">
        <v>34183</v>
      </c>
      <c r="B215" s="7">
        <v>214</v>
      </c>
      <c r="C215">
        <v>45</v>
      </c>
      <c r="D215" s="7">
        <f t="shared" ca="1" si="50"/>
        <v>30</v>
      </c>
      <c r="E215" s="7">
        <f ca="1">COUNTIF(M$2:M214,B215)*$T$2</f>
        <v>0</v>
      </c>
      <c r="F215" s="7">
        <f t="shared" ca="1" si="51"/>
        <v>30</v>
      </c>
      <c r="G215" s="7">
        <f t="shared" ca="1" si="52"/>
        <v>30</v>
      </c>
      <c r="H215" s="7">
        <f t="shared" ca="1" si="53"/>
        <v>0</v>
      </c>
      <c r="I215" s="7">
        <f t="shared" ca="1" si="54"/>
        <v>15</v>
      </c>
      <c r="J215" s="7">
        <f t="shared" ca="1" si="55"/>
        <v>200</v>
      </c>
      <c r="K215" s="7">
        <f t="shared" ca="1" si="56"/>
        <v>0</v>
      </c>
      <c r="L215" s="7">
        <f t="shared" ca="1" si="45"/>
        <v>2</v>
      </c>
      <c r="M215" s="8">
        <f t="shared" ca="1" si="57"/>
        <v>0</v>
      </c>
      <c r="N215" s="24">
        <f t="shared" ca="1" si="46"/>
        <v>0</v>
      </c>
      <c r="O215" s="25">
        <f t="shared" ca="1" si="47"/>
        <v>120</v>
      </c>
      <c r="P215" s="25">
        <f t="shared" ca="1" si="48"/>
        <v>0</v>
      </c>
      <c r="Q215" s="26">
        <f t="shared" ca="1" si="49"/>
        <v>120</v>
      </c>
    </row>
    <row r="216" spans="1:17">
      <c r="A216" s="6">
        <v>34184</v>
      </c>
      <c r="B216" s="7">
        <v>215</v>
      </c>
      <c r="C216">
        <v>60</v>
      </c>
      <c r="D216" s="7">
        <f t="shared" ca="1" si="50"/>
        <v>0</v>
      </c>
      <c r="E216" s="7">
        <f ca="1">COUNTIF(M$2:M215,B216)*$T$2</f>
        <v>0</v>
      </c>
      <c r="F216" s="7">
        <f t="shared" ca="1" si="51"/>
        <v>0</v>
      </c>
      <c r="G216" s="7">
        <f t="shared" ca="1" si="52"/>
        <v>0</v>
      </c>
      <c r="H216" s="7">
        <f t="shared" ca="1" si="53"/>
        <v>0</v>
      </c>
      <c r="I216" s="7">
        <f t="shared" ca="1" si="54"/>
        <v>60</v>
      </c>
      <c r="J216" s="7">
        <f t="shared" ca="1" si="55"/>
        <v>200</v>
      </c>
      <c r="K216" s="7">
        <f t="shared" ca="1" si="56"/>
        <v>0</v>
      </c>
      <c r="L216" s="7">
        <f t="shared" ca="1" si="45"/>
        <v>1</v>
      </c>
      <c r="M216" s="8">
        <f t="shared" ca="1" si="57"/>
        <v>0</v>
      </c>
      <c r="N216" s="24">
        <f t="shared" ca="1" si="46"/>
        <v>0</v>
      </c>
      <c r="O216" s="25">
        <f t="shared" ca="1" si="47"/>
        <v>480</v>
      </c>
      <c r="P216" s="25">
        <f t="shared" ca="1" si="48"/>
        <v>0</v>
      </c>
      <c r="Q216" s="26">
        <f t="shared" ca="1" si="49"/>
        <v>480</v>
      </c>
    </row>
    <row r="217" spans="1:17">
      <c r="A217" s="6">
        <v>34185</v>
      </c>
      <c r="B217" s="7">
        <v>216</v>
      </c>
      <c r="C217">
        <v>55</v>
      </c>
      <c r="D217" s="7">
        <f t="shared" ca="1" si="50"/>
        <v>0</v>
      </c>
      <c r="E217" s="7">
        <f ca="1">COUNTIF(M$2:M216,B217)*$T$2</f>
        <v>200</v>
      </c>
      <c r="F217" s="7">
        <f t="shared" ca="1" si="51"/>
        <v>200</v>
      </c>
      <c r="G217" s="7">
        <f t="shared" ca="1" si="52"/>
        <v>55</v>
      </c>
      <c r="H217" s="7">
        <f t="shared" ca="1" si="53"/>
        <v>145</v>
      </c>
      <c r="I217" s="7">
        <f t="shared" ca="1" si="54"/>
        <v>0</v>
      </c>
      <c r="J217" s="7">
        <f t="shared" ca="1" si="55"/>
        <v>145</v>
      </c>
      <c r="K217" s="7">
        <f t="shared" ca="1" si="56"/>
        <v>0</v>
      </c>
      <c r="L217" s="7">
        <f t="shared" ca="1" si="45"/>
        <v>3</v>
      </c>
      <c r="M217" s="8">
        <f t="shared" ca="1" si="57"/>
        <v>0</v>
      </c>
      <c r="N217" s="24">
        <f t="shared" ca="1" si="46"/>
        <v>2.9</v>
      </c>
      <c r="O217" s="25">
        <f t="shared" ca="1" si="47"/>
        <v>0</v>
      </c>
      <c r="P217" s="25">
        <f t="shared" ca="1" si="48"/>
        <v>0</v>
      </c>
      <c r="Q217" s="26">
        <f t="shared" ca="1" si="49"/>
        <v>2.9</v>
      </c>
    </row>
    <row r="218" spans="1:17">
      <c r="A218" s="6">
        <v>34186</v>
      </c>
      <c r="B218" s="7">
        <v>217</v>
      </c>
      <c r="C218">
        <v>30</v>
      </c>
      <c r="D218" s="7">
        <f t="shared" ca="1" si="50"/>
        <v>145</v>
      </c>
      <c r="E218" s="7">
        <f ca="1">COUNTIF(M$2:M217,B218)*$T$2</f>
        <v>0</v>
      </c>
      <c r="F218" s="7">
        <f t="shared" ca="1" si="51"/>
        <v>145</v>
      </c>
      <c r="G218" s="7">
        <f t="shared" ca="1" si="52"/>
        <v>30</v>
      </c>
      <c r="H218" s="7">
        <f t="shared" ca="1" si="53"/>
        <v>115</v>
      </c>
      <c r="I218" s="7">
        <f t="shared" ca="1" si="54"/>
        <v>0</v>
      </c>
      <c r="J218" s="7">
        <f t="shared" ca="1" si="55"/>
        <v>115</v>
      </c>
      <c r="K218" s="7">
        <f t="shared" ca="1" si="56"/>
        <v>0</v>
      </c>
      <c r="L218" s="7">
        <f t="shared" ca="1" si="45"/>
        <v>1</v>
      </c>
      <c r="M218" s="8">
        <f t="shared" ca="1" si="57"/>
        <v>0</v>
      </c>
      <c r="N218" s="24">
        <f t="shared" ca="1" si="46"/>
        <v>2.3000000000000003</v>
      </c>
      <c r="O218" s="25">
        <f t="shared" ca="1" si="47"/>
        <v>0</v>
      </c>
      <c r="P218" s="25">
        <f t="shared" ca="1" si="48"/>
        <v>0</v>
      </c>
      <c r="Q218" s="26">
        <f t="shared" ca="1" si="49"/>
        <v>2.3000000000000003</v>
      </c>
    </row>
    <row r="219" spans="1:17">
      <c r="A219" s="6">
        <v>34187</v>
      </c>
      <c r="B219" s="7">
        <v>218</v>
      </c>
      <c r="C219">
        <v>43</v>
      </c>
      <c r="D219" s="7">
        <f t="shared" ca="1" si="50"/>
        <v>115</v>
      </c>
      <c r="E219" s="7">
        <f ca="1">COUNTIF(M$2:M218,B219)*$T$2</f>
        <v>0</v>
      </c>
      <c r="F219" s="7">
        <f t="shared" ca="1" si="51"/>
        <v>115</v>
      </c>
      <c r="G219" s="7">
        <f t="shared" ca="1" si="52"/>
        <v>43</v>
      </c>
      <c r="H219" s="7">
        <f t="shared" ca="1" si="53"/>
        <v>72</v>
      </c>
      <c r="I219" s="7">
        <f t="shared" ca="1" si="54"/>
        <v>0</v>
      </c>
      <c r="J219" s="7">
        <f t="shared" ca="1" si="55"/>
        <v>72</v>
      </c>
      <c r="K219" s="7">
        <f t="shared" ca="1" si="56"/>
        <v>0</v>
      </c>
      <c r="L219" s="7">
        <f t="shared" ca="1" si="45"/>
        <v>1</v>
      </c>
      <c r="M219" s="8">
        <f t="shared" ca="1" si="57"/>
        <v>0</v>
      </c>
      <c r="N219" s="24">
        <f t="shared" ca="1" si="46"/>
        <v>1.44</v>
      </c>
      <c r="O219" s="25">
        <f t="shared" ca="1" si="47"/>
        <v>0</v>
      </c>
      <c r="P219" s="25">
        <f t="shared" ca="1" si="48"/>
        <v>0</v>
      </c>
      <c r="Q219" s="26">
        <f t="shared" ca="1" si="49"/>
        <v>1.44</v>
      </c>
    </row>
    <row r="220" spans="1:17">
      <c r="A220" s="6">
        <v>34188</v>
      </c>
      <c r="B220" s="7">
        <v>219</v>
      </c>
      <c r="C220">
        <v>100</v>
      </c>
      <c r="D220" s="7">
        <f t="shared" ca="1" si="50"/>
        <v>72</v>
      </c>
      <c r="E220" s="7">
        <f ca="1">COUNTIF(M$2:M219,B220)*$T$2</f>
        <v>0</v>
      </c>
      <c r="F220" s="7">
        <f t="shared" ca="1" si="51"/>
        <v>72</v>
      </c>
      <c r="G220" s="7">
        <f t="shared" ca="1" si="52"/>
        <v>72</v>
      </c>
      <c r="H220" s="7">
        <f t="shared" ca="1" si="53"/>
        <v>0</v>
      </c>
      <c r="I220" s="7">
        <f t="shared" ca="1" si="54"/>
        <v>28</v>
      </c>
      <c r="J220" s="7">
        <f t="shared" ca="1" si="55"/>
        <v>0</v>
      </c>
      <c r="K220" s="7">
        <f t="shared" ca="1" si="56"/>
        <v>1</v>
      </c>
      <c r="L220" s="7">
        <f t="shared" ca="1" si="45"/>
        <v>2</v>
      </c>
      <c r="M220" s="8">
        <f t="shared" ca="1" si="57"/>
        <v>222</v>
      </c>
      <c r="N220" s="24">
        <f t="shared" ca="1" si="46"/>
        <v>0</v>
      </c>
      <c r="O220" s="25">
        <f t="shared" ca="1" si="47"/>
        <v>224</v>
      </c>
      <c r="P220" s="25">
        <f t="shared" ca="1" si="48"/>
        <v>50</v>
      </c>
      <c r="Q220" s="26">
        <f t="shared" ca="1" si="49"/>
        <v>274</v>
      </c>
    </row>
    <row r="221" spans="1:17">
      <c r="A221" s="6">
        <v>34189</v>
      </c>
      <c r="B221" s="7">
        <v>220</v>
      </c>
      <c r="C221">
        <v>76</v>
      </c>
      <c r="D221" s="7">
        <f t="shared" ca="1" si="50"/>
        <v>0</v>
      </c>
      <c r="E221" s="7">
        <f ca="1">COUNTIF(M$2:M220,B221)*$T$2</f>
        <v>0</v>
      </c>
      <c r="F221" s="7">
        <f t="shared" ca="1" si="51"/>
        <v>0</v>
      </c>
      <c r="G221" s="7">
        <f t="shared" ca="1" si="52"/>
        <v>0</v>
      </c>
      <c r="H221" s="7">
        <f t="shared" ca="1" si="53"/>
        <v>0</v>
      </c>
      <c r="I221" s="7">
        <f t="shared" ca="1" si="54"/>
        <v>76</v>
      </c>
      <c r="J221" s="7">
        <f t="shared" ca="1" si="55"/>
        <v>200</v>
      </c>
      <c r="K221" s="7">
        <f t="shared" ca="1" si="56"/>
        <v>0</v>
      </c>
      <c r="L221" s="7">
        <f t="shared" ca="1" si="45"/>
        <v>1</v>
      </c>
      <c r="M221" s="8">
        <f t="shared" ca="1" si="57"/>
        <v>0</v>
      </c>
      <c r="N221" s="24">
        <f t="shared" ca="1" si="46"/>
        <v>0</v>
      </c>
      <c r="O221" s="25">
        <f t="shared" ca="1" si="47"/>
        <v>608</v>
      </c>
      <c r="P221" s="25">
        <f t="shared" ca="1" si="48"/>
        <v>0</v>
      </c>
      <c r="Q221" s="26">
        <f t="shared" ca="1" si="49"/>
        <v>608</v>
      </c>
    </row>
    <row r="222" spans="1:17">
      <c r="A222" s="6">
        <v>34190</v>
      </c>
      <c r="B222" s="7">
        <v>221</v>
      </c>
      <c r="C222">
        <v>75</v>
      </c>
      <c r="D222" s="7">
        <f t="shared" ca="1" si="50"/>
        <v>0</v>
      </c>
      <c r="E222" s="7">
        <f ca="1">COUNTIF(M$2:M221,B222)*$T$2</f>
        <v>0</v>
      </c>
      <c r="F222" s="7">
        <f t="shared" ca="1" si="51"/>
        <v>0</v>
      </c>
      <c r="G222" s="7">
        <f t="shared" ca="1" si="52"/>
        <v>0</v>
      </c>
      <c r="H222" s="7">
        <f t="shared" ca="1" si="53"/>
        <v>0</v>
      </c>
      <c r="I222" s="7">
        <f t="shared" ca="1" si="54"/>
        <v>75</v>
      </c>
      <c r="J222" s="7">
        <f t="shared" ca="1" si="55"/>
        <v>200</v>
      </c>
      <c r="K222" s="7">
        <f t="shared" ca="1" si="56"/>
        <v>0</v>
      </c>
      <c r="L222" s="7">
        <f t="shared" ca="1" si="45"/>
        <v>1</v>
      </c>
      <c r="M222" s="8">
        <f t="shared" ca="1" si="57"/>
        <v>0</v>
      </c>
      <c r="N222" s="24">
        <f t="shared" ca="1" si="46"/>
        <v>0</v>
      </c>
      <c r="O222" s="25">
        <f t="shared" ca="1" si="47"/>
        <v>600</v>
      </c>
      <c r="P222" s="25">
        <f t="shared" ca="1" si="48"/>
        <v>0</v>
      </c>
      <c r="Q222" s="26">
        <f t="shared" ca="1" si="49"/>
        <v>600</v>
      </c>
    </row>
    <row r="223" spans="1:17">
      <c r="A223" s="6">
        <v>34191</v>
      </c>
      <c r="B223" s="7">
        <v>222</v>
      </c>
      <c r="C223">
        <v>68</v>
      </c>
      <c r="D223" s="7">
        <f t="shared" ca="1" si="50"/>
        <v>0</v>
      </c>
      <c r="E223" s="7">
        <f ca="1">COUNTIF(M$2:M222,B223)*$T$2</f>
        <v>200</v>
      </c>
      <c r="F223" s="7">
        <f t="shared" ca="1" si="51"/>
        <v>200</v>
      </c>
      <c r="G223" s="7">
        <f t="shared" ca="1" si="52"/>
        <v>68</v>
      </c>
      <c r="H223" s="7">
        <f t="shared" ca="1" si="53"/>
        <v>132</v>
      </c>
      <c r="I223" s="7">
        <f t="shared" ca="1" si="54"/>
        <v>0</v>
      </c>
      <c r="J223" s="7">
        <f t="shared" ca="1" si="55"/>
        <v>132</v>
      </c>
      <c r="K223" s="7">
        <f t="shared" ca="1" si="56"/>
        <v>0</v>
      </c>
      <c r="L223" s="7">
        <f t="shared" ca="1" si="45"/>
        <v>2</v>
      </c>
      <c r="M223" s="8">
        <f t="shared" ca="1" si="57"/>
        <v>0</v>
      </c>
      <c r="N223" s="24">
        <f t="shared" ca="1" si="46"/>
        <v>2.64</v>
      </c>
      <c r="O223" s="25">
        <f t="shared" ca="1" si="47"/>
        <v>0</v>
      </c>
      <c r="P223" s="25">
        <f t="shared" ca="1" si="48"/>
        <v>0</v>
      </c>
      <c r="Q223" s="26">
        <f t="shared" ca="1" si="49"/>
        <v>2.64</v>
      </c>
    </row>
    <row r="224" spans="1:17">
      <c r="A224" s="6">
        <v>34192</v>
      </c>
      <c r="B224" s="7">
        <v>223</v>
      </c>
      <c r="C224">
        <v>90</v>
      </c>
      <c r="D224" s="7">
        <f t="shared" ca="1" si="50"/>
        <v>132</v>
      </c>
      <c r="E224" s="7">
        <f ca="1">COUNTIF(M$2:M223,B224)*$T$2</f>
        <v>0</v>
      </c>
      <c r="F224" s="7">
        <f t="shared" ca="1" si="51"/>
        <v>132</v>
      </c>
      <c r="G224" s="7">
        <f t="shared" ca="1" si="52"/>
        <v>90</v>
      </c>
      <c r="H224" s="7">
        <f t="shared" ca="1" si="53"/>
        <v>42</v>
      </c>
      <c r="I224" s="7">
        <f t="shared" ca="1" si="54"/>
        <v>0</v>
      </c>
      <c r="J224" s="7">
        <f t="shared" ca="1" si="55"/>
        <v>42</v>
      </c>
      <c r="K224" s="7">
        <f t="shared" ca="1" si="56"/>
        <v>1</v>
      </c>
      <c r="L224" s="7">
        <f t="shared" ca="1" si="45"/>
        <v>2</v>
      </c>
      <c r="M224" s="8">
        <f t="shared" ca="1" si="57"/>
        <v>226</v>
      </c>
      <c r="N224" s="24">
        <f t="shared" ca="1" si="46"/>
        <v>0.84</v>
      </c>
      <c r="O224" s="25">
        <f t="shared" ca="1" si="47"/>
        <v>0</v>
      </c>
      <c r="P224" s="25">
        <f t="shared" ca="1" si="48"/>
        <v>50</v>
      </c>
      <c r="Q224" s="26">
        <f t="shared" ca="1" si="49"/>
        <v>50.84</v>
      </c>
    </row>
    <row r="225" spans="1:17">
      <c r="A225" s="6">
        <v>34193</v>
      </c>
      <c r="B225" s="7">
        <v>224</v>
      </c>
      <c r="C225">
        <v>57</v>
      </c>
      <c r="D225" s="7">
        <f t="shared" ca="1" si="50"/>
        <v>42</v>
      </c>
      <c r="E225" s="7">
        <f ca="1">COUNTIF(M$2:M224,B225)*$T$2</f>
        <v>0</v>
      </c>
      <c r="F225" s="7">
        <f t="shared" ca="1" si="51"/>
        <v>42</v>
      </c>
      <c r="G225" s="7">
        <f t="shared" ca="1" si="52"/>
        <v>42</v>
      </c>
      <c r="H225" s="7">
        <f t="shared" ca="1" si="53"/>
        <v>0</v>
      </c>
      <c r="I225" s="7">
        <f t="shared" ca="1" si="54"/>
        <v>15</v>
      </c>
      <c r="J225" s="7">
        <f t="shared" ca="1" si="55"/>
        <v>200</v>
      </c>
      <c r="K225" s="7">
        <f t="shared" ca="1" si="56"/>
        <v>0</v>
      </c>
      <c r="L225" s="7">
        <f t="shared" ca="1" si="45"/>
        <v>3</v>
      </c>
      <c r="M225" s="8">
        <f t="shared" ca="1" si="57"/>
        <v>0</v>
      </c>
      <c r="N225" s="24">
        <f t="shared" ca="1" si="46"/>
        <v>0</v>
      </c>
      <c r="O225" s="25">
        <f t="shared" ca="1" si="47"/>
        <v>120</v>
      </c>
      <c r="P225" s="25">
        <f t="shared" ca="1" si="48"/>
        <v>0</v>
      </c>
      <c r="Q225" s="26">
        <f t="shared" ca="1" si="49"/>
        <v>120</v>
      </c>
    </row>
    <row r="226" spans="1:17">
      <c r="A226" s="6">
        <v>34194</v>
      </c>
      <c r="B226" s="7">
        <v>225</v>
      </c>
      <c r="C226">
        <v>54</v>
      </c>
      <c r="D226" s="7">
        <f t="shared" ca="1" si="50"/>
        <v>0</v>
      </c>
      <c r="E226" s="7">
        <f ca="1">COUNTIF(M$2:M225,B226)*$T$2</f>
        <v>0</v>
      </c>
      <c r="F226" s="7">
        <f t="shared" ca="1" si="51"/>
        <v>0</v>
      </c>
      <c r="G226" s="7">
        <f t="shared" ca="1" si="52"/>
        <v>0</v>
      </c>
      <c r="H226" s="7">
        <f t="shared" ca="1" si="53"/>
        <v>0</v>
      </c>
      <c r="I226" s="7">
        <f t="shared" ca="1" si="54"/>
        <v>54</v>
      </c>
      <c r="J226" s="7">
        <f t="shared" ca="1" si="55"/>
        <v>200</v>
      </c>
      <c r="K226" s="7">
        <f t="shared" ca="1" si="56"/>
        <v>0</v>
      </c>
      <c r="L226" s="7">
        <f t="shared" ca="1" si="45"/>
        <v>3</v>
      </c>
      <c r="M226" s="8">
        <f t="shared" ca="1" si="57"/>
        <v>0</v>
      </c>
      <c r="N226" s="24">
        <f t="shared" ca="1" si="46"/>
        <v>0</v>
      </c>
      <c r="O226" s="25">
        <f t="shared" ca="1" si="47"/>
        <v>432</v>
      </c>
      <c r="P226" s="25">
        <f t="shared" ca="1" si="48"/>
        <v>0</v>
      </c>
      <c r="Q226" s="26">
        <f t="shared" ca="1" si="49"/>
        <v>432</v>
      </c>
    </row>
    <row r="227" spans="1:17">
      <c r="A227" s="6">
        <v>34195</v>
      </c>
      <c r="B227" s="7">
        <v>226</v>
      </c>
      <c r="C227">
        <v>63</v>
      </c>
      <c r="D227" s="7">
        <f t="shared" ca="1" si="50"/>
        <v>0</v>
      </c>
      <c r="E227" s="7">
        <f ca="1">COUNTIF(M$2:M226,B227)*$T$2</f>
        <v>200</v>
      </c>
      <c r="F227" s="7">
        <f t="shared" ca="1" si="51"/>
        <v>200</v>
      </c>
      <c r="G227" s="7">
        <f t="shared" ca="1" si="52"/>
        <v>63</v>
      </c>
      <c r="H227" s="7">
        <f t="shared" ca="1" si="53"/>
        <v>137</v>
      </c>
      <c r="I227" s="7">
        <f t="shared" ca="1" si="54"/>
        <v>0</v>
      </c>
      <c r="J227" s="7">
        <f t="shared" ca="1" si="55"/>
        <v>137</v>
      </c>
      <c r="K227" s="7">
        <f t="shared" ca="1" si="56"/>
        <v>0</v>
      </c>
      <c r="L227" s="7">
        <f t="shared" ca="1" si="45"/>
        <v>3</v>
      </c>
      <c r="M227" s="8">
        <f t="shared" ca="1" si="57"/>
        <v>0</v>
      </c>
      <c r="N227" s="24">
        <f t="shared" ca="1" si="46"/>
        <v>2.74</v>
      </c>
      <c r="O227" s="25">
        <f t="shared" ca="1" si="47"/>
        <v>0</v>
      </c>
      <c r="P227" s="25">
        <f t="shared" ca="1" si="48"/>
        <v>0</v>
      </c>
      <c r="Q227" s="26">
        <f t="shared" ca="1" si="49"/>
        <v>2.74</v>
      </c>
    </row>
    <row r="228" spans="1:17">
      <c r="A228" s="6">
        <v>34196</v>
      </c>
      <c r="B228" s="7">
        <v>227</v>
      </c>
      <c r="C228">
        <v>68</v>
      </c>
      <c r="D228" s="7">
        <f t="shared" ca="1" si="50"/>
        <v>137</v>
      </c>
      <c r="E228" s="7">
        <f ca="1">COUNTIF(M$2:M227,B228)*$T$2</f>
        <v>0</v>
      </c>
      <c r="F228" s="7">
        <f t="shared" ca="1" si="51"/>
        <v>137</v>
      </c>
      <c r="G228" s="7">
        <f t="shared" ca="1" si="52"/>
        <v>68</v>
      </c>
      <c r="H228" s="7">
        <f t="shared" ca="1" si="53"/>
        <v>69</v>
      </c>
      <c r="I228" s="7">
        <f t="shared" ca="1" si="54"/>
        <v>0</v>
      </c>
      <c r="J228" s="7">
        <f t="shared" ca="1" si="55"/>
        <v>69</v>
      </c>
      <c r="K228" s="7">
        <f t="shared" ca="1" si="56"/>
        <v>0</v>
      </c>
      <c r="L228" s="7">
        <f t="shared" ca="1" si="45"/>
        <v>1</v>
      </c>
      <c r="M228" s="8">
        <f t="shared" ca="1" si="57"/>
        <v>0</v>
      </c>
      <c r="N228" s="24">
        <f t="shared" ca="1" si="46"/>
        <v>1.3800000000000001</v>
      </c>
      <c r="O228" s="25">
        <f t="shared" ca="1" si="47"/>
        <v>0</v>
      </c>
      <c r="P228" s="25">
        <f t="shared" ca="1" si="48"/>
        <v>0</v>
      </c>
      <c r="Q228" s="26">
        <f t="shared" ca="1" si="49"/>
        <v>1.3800000000000001</v>
      </c>
    </row>
    <row r="229" spans="1:17">
      <c r="A229" s="6">
        <v>34197</v>
      </c>
      <c r="B229" s="7">
        <v>228</v>
      </c>
      <c r="C229">
        <v>79</v>
      </c>
      <c r="D229" s="7">
        <f t="shared" ca="1" si="50"/>
        <v>69</v>
      </c>
      <c r="E229" s="7">
        <f ca="1">COUNTIF(M$2:M228,B229)*$T$2</f>
        <v>0</v>
      </c>
      <c r="F229" s="7">
        <f t="shared" ca="1" si="51"/>
        <v>69</v>
      </c>
      <c r="G229" s="7">
        <f t="shared" ca="1" si="52"/>
        <v>69</v>
      </c>
      <c r="H229" s="7">
        <f t="shared" ca="1" si="53"/>
        <v>0</v>
      </c>
      <c r="I229" s="7">
        <f t="shared" ca="1" si="54"/>
        <v>10</v>
      </c>
      <c r="J229" s="7">
        <f t="shared" ca="1" si="55"/>
        <v>0</v>
      </c>
      <c r="K229" s="7">
        <f t="shared" ca="1" si="56"/>
        <v>1</v>
      </c>
      <c r="L229" s="7">
        <f t="shared" ca="1" si="45"/>
        <v>3</v>
      </c>
      <c r="M229" s="8">
        <f t="shared" ca="1" si="57"/>
        <v>232</v>
      </c>
      <c r="N229" s="24">
        <f t="shared" ca="1" si="46"/>
        <v>0</v>
      </c>
      <c r="O229" s="25">
        <f t="shared" ca="1" si="47"/>
        <v>80</v>
      </c>
      <c r="P229" s="25">
        <f t="shared" ca="1" si="48"/>
        <v>50</v>
      </c>
      <c r="Q229" s="26">
        <f t="shared" ca="1" si="49"/>
        <v>130</v>
      </c>
    </row>
    <row r="230" spans="1:17">
      <c r="A230" s="6">
        <v>34198</v>
      </c>
      <c r="B230" s="7">
        <v>229</v>
      </c>
      <c r="C230">
        <v>61</v>
      </c>
      <c r="D230" s="7">
        <f t="shared" ca="1" si="50"/>
        <v>0</v>
      </c>
      <c r="E230" s="7">
        <f ca="1">COUNTIF(M$2:M229,B230)*$T$2</f>
        <v>0</v>
      </c>
      <c r="F230" s="7">
        <f t="shared" ca="1" si="51"/>
        <v>0</v>
      </c>
      <c r="G230" s="7">
        <f t="shared" ca="1" si="52"/>
        <v>0</v>
      </c>
      <c r="H230" s="7">
        <f t="shared" ca="1" si="53"/>
        <v>0</v>
      </c>
      <c r="I230" s="7">
        <f t="shared" ca="1" si="54"/>
        <v>61</v>
      </c>
      <c r="J230" s="7">
        <f t="shared" ca="1" si="55"/>
        <v>200</v>
      </c>
      <c r="K230" s="7">
        <f t="shared" ca="1" si="56"/>
        <v>0</v>
      </c>
      <c r="L230" s="7">
        <f t="shared" ca="1" si="45"/>
        <v>1</v>
      </c>
      <c r="M230" s="8">
        <f t="shared" ca="1" si="57"/>
        <v>0</v>
      </c>
      <c r="N230" s="24">
        <f t="shared" ca="1" si="46"/>
        <v>0</v>
      </c>
      <c r="O230" s="25">
        <f t="shared" ca="1" si="47"/>
        <v>488</v>
      </c>
      <c r="P230" s="25">
        <f t="shared" ca="1" si="48"/>
        <v>0</v>
      </c>
      <c r="Q230" s="26">
        <f t="shared" ca="1" si="49"/>
        <v>488</v>
      </c>
    </row>
    <row r="231" spans="1:17">
      <c r="A231" s="6">
        <v>34199</v>
      </c>
      <c r="B231" s="7">
        <v>230</v>
      </c>
      <c r="C231">
        <v>68</v>
      </c>
      <c r="D231" s="7">
        <f t="shared" ca="1" si="50"/>
        <v>0</v>
      </c>
      <c r="E231" s="7">
        <f ca="1">COUNTIF(M$2:M230,B231)*$T$2</f>
        <v>0</v>
      </c>
      <c r="F231" s="7">
        <f t="shared" ca="1" si="51"/>
        <v>0</v>
      </c>
      <c r="G231" s="7">
        <f t="shared" ca="1" si="52"/>
        <v>0</v>
      </c>
      <c r="H231" s="7">
        <f t="shared" ca="1" si="53"/>
        <v>0</v>
      </c>
      <c r="I231" s="7">
        <f t="shared" ca="1" si="54"/>
        <v>68</v>
      </c>
      <c r="J231" s="7">
        <f t="shared" ca="1" si="55"/>
        <v>200</v>
      </c>
      <c r="K231" s="7">
        <f t="shared" ca="1" si="56"/>
        <v>0</v>
      </c>
      <c r="L231" s="7">
        <f t="shared" ca="1" si="45"/>
        <v>3</v>
      </c>
      <c r="M231" s="8">
        <f t="shared" ca="1" si="57"/>
        <v>0</v>
      </c>
      <c r="N231" s="24">
        <f t="shared" ca="1" si="46"/>
        <v>0</v>
      </c>
      <c r="O231" s="25">
        <f t="shared" ca="1" si="47"/>
        <v>544</v>
      </c>
      <c r="P231" s="25">
        <f t="shared" ca="1" si="48"/>
        <v>0</v>
      </c>
      <c r="Q231" s="26">
        <f t="shared" ca="1" si="49"/>
        <v>544</v>
      </c>
    </row>
    <row r="232" spans="1:17">
      <c r="A232" s="6">
        <v>34200</v>
      </c>
      <c r="B232" s="7">
        <v>231</v>
      </c>
      <c r="C232">
        <v>87</v>
      </c>
      <c r="D232" s="7">
        <f t="shared" ca="1" si="50"/>
        <v>0</v>
      </c>
      <c r="E232" s="7">
        <f ca="1">COUNTIF(M$2:M231,B232)*$T$2</f>
        <v>0</v>
      </c>
      <c r="F232" s="7">
        <f t="shared" ca="1" si="51"/>
        <v>0</v>
      </c>
      <c r="G232" s="7">
        <f t="shared" ca="1" si="52"/>
        <v>0</v>
      </c>
      <c r="H232" s="7">
        <f t="shared" ca="1" si="53"/>
        <v>0</v>
      </c>
      <c r="I232" s="7">
        <f t="shared" ca="1" si="54"/>
        <v>87</v>
      </c>
      <c r="J232" s="7">
        <f t="shared" ca="1" si="55"/>
        <v>200</v>
      </c>
      <c r="K232" s="7">
        <f t="shared" ca="1" si="56"/>
        <v>0</v>
      </c>
      <c r="L232" s="7">
        <f t="shared" ca="1" si="45"/>
        <v>3</v>
      </c>
      <c r="M232" s="8">
        <f t="shared" ca="1" si="57"/>
        <v>0</v>
      </c>
      <c r="N232" s="24">
        <f t="shared" ca="1" si="46"/>
        <v>0</v>
      </c>
      <c r="O232" s="25">
        <f t="shared" ca="1" si="47"/>
        <v>696</v>
      </c>
      <c r="P232" s="25">
        <f t="shared" ca="1" si="48"/>
        <v>0</v>
      </c>
      <c r="Q232" s="26">
        <f t="shared" ca="1" si="49"/>
        <v>696</v>
      </c>
    </row>
    <row r="233" spans="1:17">
      <c r="A233" s="6">
        <v>34201</v>
      </c>
      <c r="B233" s="7">
        <v>232</v>
      </c>
      <c r="C233">
        <v>55</v>
      </c>
      <c r="D233" s="7">
        <f t="shared" ca="1" si="50"/>
        <v>0</v>
      </c>
      <c r="E233" s="7">
        <f ca="1">COUNTIF(M$2:M232,B233)*$T$2</f>
        <v>200</v>
      </c>
      <c r="F233" s="7">
        <f t="shared" ca="1" si="51"/>
        <v>200</v>
      </c>
      <c r="G233" s="7">
        <f t="shared" ca="1" si="52"/>
        <v>55</v>
      </c>
      <c r="H233" s="7">
        <f t="shared" ca="1" si="53"/>
        <v>145</v>
      </c>
      <c r="I233" s="7">
        <f t="shared" ca="1" si="54"/>
        <v>0</v>
      </c>
      <c r="J233" s="7">
        <f t="shared" ca="1" si="55"/>
        <v>145</v>
      </c>
      <c r="K233" s="7">
        <f t="shared" ca="1" si="56"/>
        <v>0</v>
      </c>
      <c r="L233" s="7">
        <f t="shared" ca="1" si="45"/>
        <v>1</v>
      </c>
      <c r="M233" s="8">
        <f t="shared" ca="1" si="57"/>
        <v>0</v>
      </c>
      <c r="N233" s="24">
        <f t="shared" ca="1" si="46"/>
        <v>2.9</v>
      </c>
      <c r="O233" s="25">
        <f t="shared" ca="1" si="47"/>
        <v>0</v>
      </c>
      <c r="P233" s="25">
        <f t="shared" ca="1" si="48"/>
        <v>0</v>
      </c>
      <c r="Q233" s="26">
        <f t="shared" ca="1" si="49"/>
        <v>2.9</v>
      </c>
    </row>
    <row r="234" spans="1:17">
      <c r="A234" s="6">
        <v>34202</v>
      </c>
      <c r="B234" s="7">
        <v>233</v>
      </c>
      <c r="C234">
        <v>84</v>
      </c>
      <c r="D234" s="7">
        <f t="shared" ca="1" si="50"/>
        <v>145</v>
      </c>
      <c r="E234" s="7">
        <f ca="1">COUNTIF(M$2:M233,B234)*$T$2</f>
        <v>0</v>
      </c>
      <c r="F234" s="7">
        <f t="shared" ca="1" si="51"/>
        <v>145</v>
      </c>
      <c r="G234" s="7">
        <f t="shared" ca="1" si="52"/>
        <v>84</v>
      </c>
      <c r="H234" s="7">
        <f t="shared" ca="1" si="53"/>
        <v>61</v>
      </c>
      <c r="I234" s="7">
        <f t="shared" ca="1" si="54"/>
        <v>0</v>
      </c>
      <c r="J234" s="7">
        <f t="shared" ca="1" si="55"/>
        <v>61</v>
      </c>
      <c r="K234" s="7">
        <f t="shared" ca="1" si="56"/>
        <v>0</v>
      </c>
      <c r="L234" s="7">
        <f t="shared" ca="1" si="45"/>
        <v>3</v>
      </c>
      <c r="M234" s="8">
        <f t="shared" ca="1" si="57"/>
        <v>0</v>
      </c>
      <c r="N234" s="24">
        <f t="shared" ca="1" si="46"/>
        <v>1.22</v>
      </c>
      <c r="O234" s="25">
        <f t="shared" ca="1" si="47"/>
        <v>0</v>
      </c>
      <c r="P234" s="25">
        <f t="shared" ca="1" si="48"/>
        <v>0</v>
      </c>
      <c r="Q234" s="26">
        <f t="shared" ca="1" si="49"/>
        <v>1.22</v>
      </c>
    </row>
    <row r="235" spans="1:17">
      <c r="A235" s="6">
        <v>34203</v>
      </c>
      <c r="B235" s="7">
        <v>234</v>
      </c>
      <c r="C235">
        <v>60</v>
      </c>
      <c r="D235" s="7">
        <f t="shared" ca="1" si="50"/>
        <v>61</v>
      </c>
      <c r="E235" s="7">
        <f ca="1">COUNTIF(M$2:M234,B235)*$T$2</f>
        <v>0</v>
      </c>
      <c r="F235" s="7">
        <f t="shared" ca="1" si="51"/>
        <v>61</v>
      </c>
      <c r="G235" s="7">
        <f t="shared" ca="1" si="52"/>
        <v>60</v>
      </c>
      <c r="H235" s="7">
        <f t="shared" ca="1" si="53"/>
        <v>1</v>
      </c>
      <c r="I235" s="7">
        <f t="shared" ca="1" si="54"/>
        <v>0</v>
      </c>
      <c r="J235" s="7">
        <f t="shared" ca="1" si="55"/>
        <v>1</v>
      </c>
      <c r="K235" s="7">
        <f t="shared" ca="1" si="56"/>
        <v>1</v>
      </c>
      <c r="L235" s="7">
        <f t="shared" ca="1" si="45"/>
        <v>3</v>
      </c>
      <c r="M235" s="8">
        <f t="shared" ca="1" si="57"/>
        <v>238</v>
      </c>
      <c r="N235" s="24">
        <f t="shared" ca="1" si="46"/>
        <v>0.02</v>
      </c>
      <c r="O235" s="25">
        <f t="shared" ca="1" si="47"/>
        <v>0</v>
      </c>
      <c r="P235" s="25">
        <f t="shared" ca="1" si="48"/>
        <v>50</v>
      </c>
      <c r="Q235" s="26">
        <f t="shared" ca="1" si="49"/>
        <v>50.02</v>
      </c>
    </row>
    <row r="236" spans="1:17">
      <c r="A236" s="6">
        <v>34204</v>
      </c>
      <c r="B236" s="7">
        <v>235</v>
      </c>
      <c r="C236">
        <v>56</v>
      </c>
      <c r="D236" s="7">
        <f t="shared" ca="1" si="50"/>
        <v>1</v>
      </c>
      <c r="E236" s="7">
        <f ca="1">COUNTIF(M$2:M235,B236)*$T$2</f>
        <v>0</v>
      </c>
      <c r="F236" s="7">
        <f t="shared" ca="1" si="51"/>
        <v>1</v>
      </c>
      <c r="G236" s="7">
        <f t="shared" ca="1" si="52"/>
        <v>1</v>
      </c>
      <c r="H236" s="7">
        <f t="shared" ca="1" si="53"/>
        <v>0</v>
      </c>
      <c r="I236" s="7">
        <f t="shared" ca="1" si="54"/>
        <v>55</v>
      </c>
      <c r="J236" s="7">
        <f t="shared" ca="1" si="55"/>
        <v>200</v>
      </c>
      <c r="K236" s="7">
        <f t="shared" ca="1" si="56"/>
        <v>0</v>
      </c>
      <c r="L236" s="7">
        <f t="shared" ca="1" si="45"/>
        <v>1</v>
      </c>
      <c r="M236" s="8">
        <f t="shared" ca="1" si="57"/>
        <v>0</v>
      </c>
      <c r="N236" s="24">
        <f t="shared" ca="1" si="46"/>
        <v>0</v>
      </c>
      <c r="O236" s="25">
        <f t="shared" ca="1" si="47"/>
        <v>440</v>
      </c>
      <c r="P236" s="25">
        <f t="shared" ca="1" si="48"/>
        <v>0</v>
      </c>
      <c r="Q236" s="26">
        <f t="shared" ca="1" si="49"/>
        <v>440</v>
      </c>
    </row>
    <row r="237" spans="1:17">
      <c r="A237" s="6">
        <v>34205</v>
      </c>
      <c r="B237" s="7">
        <v>236</v>
      </c>
      <c r="C237">
        <v>68</v>
      </c>
      <c r="D237" s="7">
        <f t="shared" ca="1" si="50"/>
        <v>0</v>
      </c>
      <c r="E237" s="7">
        <f ca="1">COUNTIF(M$2:M236,B237)*$T$2</f>
        <v>0</v>
      </c>
      <c r="F237" s="7">
        <f t="shared" ca="1" si="51"/>
        <v>0</v>
      </c>
      <c r="G237" s="7">
        <f t="shared" ca="1" si="52"/>
        <v>0</v>
      </c>
      <c r="H237" s="7">
        <f t="shared" ca="1" si="53"/>
        <v>0</v>
      </c>
      <c r="I237" s="7">
        <f t="shared" ca="1" si="54"/>
        <v>68</v>
      </c>
      <c r="J237" s="7">
        <f t="shared" ca="1" si="55"/>
        <v>200</v>
      </c>
      <c r="K237" s="7">
        <f t="shared" ca="1" si="56"/>
        <v>0</v>
      </c>
      <c r="L237" s="7">
        <f t="shared" ca="1" si="45"/>
        <v>3</v>
      </c>
      <c r="M237" s="8">
        <f t="shared" ca="1" si="57"/>
        <v>0</v>
      </c>
      <c r="N237" s="24">
        <f t="shared" ca="1" si="46"/>
        <v>0</v>
      </c>
      <c r="O237" s="25">
        <f t="shared" ca="1" si="47"/>
        <v>544</v>
      </c>
      <c r="P237" s="25">
        <f t="shared" ca="1" si="48"/>
        <v>0</v>
      </c>
      <c r="Q237" s="26">
        <f t="shared" ca="1" si="49"/>
        <v>544</v>
      </c>
    </row>
    <row r="238" spans="1:17">
      <c r="A238" s="6">
        <v>34206</v>
      </c>
      <c r="B238" s="7">
        <v>237</v>
      </c>
      <c r="C238">
        <v>60</v>
      </c>
      <c r="D238" s="7">
        <f t="shared" ca="1" si="50"/>
        <v>0</v>
      </c>
      <c r="E238" s="7">
        <f ca="1">COUNTIF(M$2:M237,B238)*$T$2</f>
        <v>0</v>
      </c>
      <c r="F238" s="7">
        <f t="shared" ca="1" si="51"/>
        <v>0</v>
      </c>
      <c r="G238" s="7">
        <f t="shared" ca="1" si="52"/>
        <v>0</v>
      </c>
      <c r="H238" s="7">
        <f t="shared" ca="1" si="53"/>
        <v>0</v>
      </c>
      <c r="I238" s="7">
        <f t="shared" ca="1" si="54"/>
        <v>60</v>
      </c>
      <c r="J238" s="7">
        <f t="shared" ca="1" si="55"/>
        <v>200</v>
      </c>
      <c r="K238" s="7">
        <f t="shared" ca="1" si="56"/>
        <v>0</v>
      </c>
      <c r="L238" s="7">
        <f t="shared" ca="1" si="45"/>
        <v>1</v>
      </c>
      <c r="M238" s="8">
        <f t="shared" ca="1" si="57"/>
        <v>0</v>
      </c>
      <c r="N238" s="24">
        <f t="shared" ca="1" si="46"/>
        <v>0</v>
      </c>
      <c r="O238" s="25">
        <f t="shared" ca="1" si="47"/>
        <v>480</v>
      </c>
      <c r="P238" s="25">
        <f t="shared" ca="1" si="48"/>
        <v>0</v>
      </c>
      <c r="Q238" s="26">
        <f t="shared" ca="1" si="49"/>
        <v>480</v>
      </c>
    </row>
    <row r="239" spans="1:17">
      <c r="A239" s="6">
        <v>34207</v>
      </c>
      <c r="B239" s="7">
        <v>238</v>
      </c>
      <c r="C239">
        <v>41</v>
      </c>
      <c r="D239" s="7">
        <f t="shared" ca="1" si="50"/>
        <v>0</v>
      </c>
      <c r="E239" s="7">
        <f ca="1">COUNTIF(M$2:M238,B239)*$T$2</f>
        <v>200</v>
      </c>
      <c r="F239" s="7">
        <f t="shared" ca="1" si="51"/>
        <v>200</v>
      </c>
      <c r="G239" s="7">
        <f t="shared" ca="1" si="52"/>
        <v>41</v>
      </c>
      <c r="H239" s="7">
        <f t="shared" ca="1" si="53"/>
        <v>159</v>
      </c>
      <c r="I239" s="7">
        <f t="shared" ca="1" si="54"/>
        <v>0</v>
      </c>
      <c r="J239" s="7">
        <f t="shared" ca="1" si="55"/>
        <v>159</v>
      </c>
      <c r="K239" s="7">
        <f t="shared" ca="1" si="56"/>
        <v>0</v>
      </c>
      <c r="L239" s="7">
        <f t="shared" ca="1" si="45"/>
        <v>1</v>
      </c>
      <c r="M239" s="8">
        <f t="shared" ca="1" si="57"/>
        <v>0</v>
      </c>
      <c r="N239" s="24">
        <f t="shared" ca="1" si="46"/>
        <v>3.18</v>
      </c>
      <c r="O239" s="25">
        <f t="shared" ca="1" si="47"/>
        <v>0</v>
      </c>
      <c r="P239" s="25">
        <f t="shared" ca="1" si="48"/>
        <v>0</v>
      </c>
      <c r="Q239" s="26">
        <f t="shared" ca="1" si="49"/>
        <v>3.18</v>
      </c>
    </row>
    <row r="240" spans="1:17">
      <c r="A240" s="6">
        <v>34208</v>
      </c>
      <c r="B240" s="7">
        <v>239</v>
      </c>
      <c r="C240">
        <v>32</v>
      </c>
      <c r="D240" s="7">
        <f t="shared" ca="1" si="50"/>
        <v>159</v>
      </c>
      <c r="E240" s="7">
        <f ca="1">COUNTIF(M$2:M239,B240)*$T$2</f>
        <v>0</v>
      </c>
      <c r="F240" s="7">
        <f t="shared" ca="1" si="51"/>
        <v>159</v>
      </c>
      <c r="G240" s="7">
        <f t="shared" ca="1" si="52"/>
        <v>32</v>
      </c>
      <c r="H240" s="7">
        <f t="shared" ca="1" si="53"/>
        <v>127</v>
      </c>
      <c r="I240" s="7">
        <f t="shared" ca="1" si="54"/>
        <v>0</v>
      </c>
      <c r="J240" s="7">
        <f t="shared" ca="1" si="55"/>
        <v>127</v>
      </c>
      <c r="K240" s="7">
        <f t="shared" ca="1" si="56"/>
        <v>0</v>
      </c>
      <c r="L240" s="7">
        <f t="shared" ca="1" si="45"/>
        <v>2</v>
      </c>
      <c r="M240" s="8">
        <f t="shared" ca="1" si="57"/>
        <v>0</v>
      </c>
      <c r="N240" s="24">
        <f t="shared" ca="1" si="46"/>
        <v>2.54</v>
      </c>
      <c r="O240" s="25">
        <f t="shared" ca="1" si="47"/>
        <v>0</v>
      </c>
      <c r="P240" s="25">
        <f t="shared" ca="1" si="48"/>
        <v>0</v>
      </c>
      <c r="Q240" s="26">
        <f t="shared" ca="1" si="49"/>
        <v>2.54</v>
      </c>
    </row>
    <row r="241" spans="1:17">
      <c r="A241" s="6">
        <v>34209</v>
      </c>
      <c r="B241" s="7">
        <v>240</v>
      </c>
      <c r="C241">
        <v>61</v>
      </c>
      <c r="D241" s="7">
        <f t="shared" ca="1" si="50"/>
        <v>127</v>
      </c>
      <c r="E241" s="7">
        <f ca="1">COUNTIF(M$2:M240,B241)*$T$2</f>
        <v>0</v>
      </c>
      <c r="F241" s="7">
        <f t="shared" ca="1" si="51"/>
        <v>127</v>
      </c>
      <c r="G241" s="7">
        <f t="shared" ca="1" si="52"/>
        <v>61</v>
      </c>
      <c r="H241" s="7">
        <f t="shared" ca="1" si="53"/>
        <v>66</v>
      </c>
      <c r="I241" s="7">
        <f t="shared" ca="1" si="54"/>
        <v>0</v>
      </c>
      <c r="J241" s="7">
        <f t="shared" ca="1" si="55"/>
        <v>66</v>
      </c>
      <c r="K241" s="7">
        <f t="shared" ca="1" si="56"/>
        <v>0</v>
      </c>
      <c r="L241" s="7">
        <f t="shared" ca="1" si="45"/>
        <v>2</v>
      </c>
      <c r="M241" s="8">
        <f t="shared" ca="1" si="57"/>
        <v>0</v>
      </c>
      <c r="N241" s="24">
        <f t="shared" ca="1" si="46"/>
        <v>1.32</v>
      </c>
      <c r="O241" s="25">
        <f t="shared" ca="1" si="47"/>
        <v>0</v>
      </c>
      <c r="P241" s="25">
        <f t="shared" ca="1" si="48"/>
        <v>0</v>
      </c>
      <c r="Q241" s="26">
        <f t="shared" ca="1" si="49"/>
        <v>1.32</v>
      </c>
    </row>
    <row r="242" spans="1:17">
      <c r="A242" s="6">
        <v>34210</v>
      </c>
      <c r="B242" s="7">
        <v>241</v>
      </c>
      <c r="C242">
        <v>39</v>
      </c>
      <c r="D242" s="7">
        <f t="shared" ca="1" si="50"/>
        <v>66</v>
      </c>
      <c r="E242" s="7">
        <f ca="1">COUNTIF(M$2:M241,B242)*$T$2</f>
        <v>0</v>
      </c>
      <c r="F242" s="7">
        <f t="shared" ca="1" si="51"/>
        <v>66</v>
      </c>
      <c r="G242" s="7">
        <f t="shared" ca="1" si="52"/>
        <v>39</v>
      </c>
      <c r="H242" s="7">
        <f t="shared" ca="1" si="53"/>
        <v>27</v>
      </c>
      <c r="I242" s="7">
        <f t="shared" ca="1" si="54"/>
        <v>0</v>
      </c>
      <c r="J242" s="7">
        <f t="shared" ca="1" si="55"/>
        <v>27</v>
      </c>
      <c r="K242" s="7">
        <f t="shared" ca="1" si="56"/>
        <v>1</v>
      </c>
      <c r="L242" s="7">
        <f t="shared" ca="1" si="45"/>
        <v>1</v>
      </c>
      <c r="M242" s="8">
        <f t="shared" ca="1" si="57"/>
        <v>243</v>
      </c>
      <c r="N242" s="24">
        <f t="shared" ca="1" si="46"/>
        <v>0.54</v>
      </c>
      <c r="O242" s="25">
        <f t="shared" ca="1" si="47"/>
        <v>0</v>
      </c>
      <c r="P242" s="25">
        <f t="shared" ca="1" si="48"/>
        <v>50</v>
      </c>
      <c r="Q242" s="26">
        <f t="shared" ca="1" si="49"/>
        <v>50.54</v>
      </c>
    </row>
    <row r="243" spans="1:17">
      <c r="A243" s="6">
        <v>34211</v>
      </c>
      <c r="B243" s="7">
        <v>242</v>
      </c>
      <c r="C243">
        <v>44</v>
      </c>
      <c r="D243" s="7">
        <f t="shared" ca="1" si="50"/>
        <v>27</v>
      </c>
      <c r="E243" s="7">
        <f ca="1">COUNTIF(M$2:M242,B243)*$T$2</f>
        <v>0</v>
      </c>
      <c r="F243" s="7">
        <f t="shared" ca="1" si="51"/>
        <v>27</v>
      </c>
      <c r="G243" s="7">
        <f t="shared" ca="1" si="52"/>
        <v>27</v>
      </c>
      <c r="H243" s="7">
        <f t="shared" ca="1" si="53"/>
        <v>0</v>
      </c>
      <c r="I243" s="7">
        <f t="shared" ca="1" si="54"/>
        <v>17</v>
      </c>
      <c r="J243" s="7">
        <f t="shared" ca="1" si="55"/>
        <v>200</v>
      </c>
      <c r="K243" s="7">
        <f t="shared" ca="1" si="56"/>
        <v>0</v>
      </c>
      <c r="L243" s="7">
        <f t="shared" ca="1" si="45"/>
        <v>3</v>
      </c>
      <c r="M243" s="8">
        <f t="shared" ca="1" si="57"/>
        <v>0</v>
      </c>
      <c r="N243" s="24">
        <f t="shared" ca="1" si="46"/>
        <v>0</v>
      </c>
      <c r="O243" s="25">
        <f t="shared" ca="1" si="47"/>
        <v>136</v>
      </c>
      <c r="P243" s="25">
        <f t="shared" ca="1" si="48"/>
        <v>0</v>
      </c>
      <c r="Q243" s="26">
        <f t="shared" ca="1" si="49"/>
        <v>136</v>
      </c>
    </row>
    <row r="244" spans="1:17">
      <c r="A244" s="6">
        <v>34212</v>
      </c>
      <c r="B244" s="7">
        <v>243</v>
      </c>
      <c r="C244">
        <v>40</v>
      </c>
      <c r="D244" s="7">
        <f t="shared" ca="1" si="50"/>
        <v>0</v>
      </c>
      <c r="E244" s="7">
        <f ca="1">COUNTIF(M$2:M243,B244)*$T$2</f>
        <v>200</v>
      </c>
      <c r="F244" s="7">
        <f t="shared" ca="1" si="51"/>
        <v>200</v>
      </c>
      <c r="G244" s="7">
        <f t="shared" ca="1" si="52"/>
        <v>40</v>
      </c>
      <c r="H244" s="7">
        <f t="shared" ca="1" si="53"/>
        <v>160</v>
      </c>
      <c r="I244" s="7">
        <f t="shared" ca="1" si="54"/>
        <v>0</v>
      </c>
      <c r="J244" s="7">
        <f t="shared" ca="1" si="55"/>
        <v>160</v>
      </c>
      <c r="K244" s="7">
        <f t="shared" ca="1" si="56"/>
        <v>0</v>
      </c>
      <c r="L244" s="7">
        <f t="shared" ca="1" si="45"/>
        <v>1</v>
      </c>
      <c r="M244" s="8">
        <f t="shared" ca="1" si="57"/>
        <v>0</v>
      </c>
      <c r="N244" s="24">
        <f t="shared" ca="1" si="46"/>
        <v>3.2</v>
      </c>
      <c r="O244" s="25">
        <f t="shared" ca="1" si="47"/>
        <v>0</v>
      </c>
      <c r="P244" s="25">
        <f t="shared" ca="1" si="48"/>
        <v>0</v>
      </c>
      <c r="Q244" s="26">
        <f t="shared" ca="1" si="49"/>
        <v>3.2</v>
      </c>
    </row>
    <row r="245" spans="1:17">
      <c r="A245" s="6">
        <v>34213</v>
      </c>
      <c r="B245" s="7">
        <v>244</v>
      </c>
      <c r="C245">
        <v>38</v>
      </c>
      <c r="D245" s="7">
        <f t="shared" ca="1" si="50"/>
        <v>160</v>
      </c>
      <c r="E245" s="7">
        <f ca="1">COUNTIF(M$2:M244,B245)*$T$2</f>
        <v>0</v>
      </c>
      <c r="F245" s="7">
        <f t="shared" ca="1" si="51"/>
        <v>160</v>
      </c>
      <c r="G245" s="7">
        <f t="shared" ca="1" si="52"/>
        <v>38</v>
      </c>
      <c r="H245" s="7">
        <f t="shared" ca="1" si="53"/>
        <v>122</v>
      </c>
      <c r="I245" s="7">
        <f t="shared" ca="1" si="54"/>
        <v>0</v>
      </c>
      <c r="J245" s="7">
        <f t="shared" ca="1" si="55"/>
        <v>122</v>
      </c>
      <c r="K245" s="7">
        <f t="shared" ca="1" si="56"/>
        <v>0</v>
      </c>
      <c r="L245" s="7">
        <f t="shared" ca="1" si="45"/>
        <v>2</v>
      </c>
      <c r="M245" s="8">
        <f t="shared" ca="1" si="57"/>
        <v>0</v>
      </c>
      <c r="N245" s="24">
        <f t="shared" ca="1" si="46"/>
        <v>2.44</v>
      </c>
      <c r="O245" s="25">
        <f t="shared" ca="1" si="47"/>
        <v>0</v>
      </c>
      <c r="P245" s="25">
        <f t="shared" ca="1" si="48"/>
        <v>0</v>
      </c>
      <c r="Q245" s="26">
        <f t="shared" ca="1" si="49"/>
        <v>2.44</v>
      </c>
    </row>
    <row r="246" spans="1:17">
      <c r="A246" s="6">
        <v>34214</v>
      </c>
      <c r="B246" s="7">
        <v>245</v>
      </c>
      <c r="C246">
        <v>60</v>
      </c>
      <c r="D246" s="7">
        <f t="shared" ca="1" si="50"/>
        <v>122</v>
      </c>
      <c r="E246" s="7">
        <f ca="1">COUNTIF(M$2:M245,B246)*$T$2</f>
        <v>0</v>
      </c>
      <c r="F246" s="7">
        <f t="shared" ca="1" si="51"/>
        <v>122</v>
      </c>
      <c r="G246" s="7">
        <f t="shared" ca="1" si="52"/>
        <v>60</v>
      </c>
      <c r="H246" s="7">
        <f t="shared" ca="1" si="53"/>
        <v>62</v>
      </c>
      <c r="I246" s="7">
        <f t="shared" ca="1" si="54"/>
        <v>0</v>
      </c>
      <c r="J246" s="7">
        <f t="shared" ca="1" si="55"/>
        <v>62</v>
      </c>
      <c r="K246" s="7">
        <f t="shared" ca="1" si="56"/>
        <v>0</v>
      </c>
      <c r="L246" s="7">
        <f t="shared" ca="1" si="45"/>
        <v>3</v>
      </c>
      <c r="M246" s="8">
        <f t="shared" ca="1" si="57"/>
        <v>0</v>
      </c>
      <c r="N246" s="24">
        <f t="shared" ca="1" si="46"/>
        <v>1.24</v>
      </c>
      <c r="O246" s="25">
        <f t="shared" ca="1" si="47"/>
        <v>0</v>
      </c>
      <c r="P246" s="25">
        <f t="shared" ca="1" si="48"/>
        <v>0</v>
      </c>
      <c r="Q246" s="26">
        <f t="shared" ca="1" si="49"/>
        <v>1.24</v>
      </c>
    </row>
    <row r="247" spans="1:17">
      <c r="A247" s="6">
        <v>34215</v>
      </c>
      <c r="B247" s="7">
        <v>246</v>
      </c>
      <c r="C247">
        <v>53</v>
      </c>
      <c r="D247" s="7">
        <f t="shared" ca="1" si="50"/>
        <v>62</v>
      </c>
      <c r="E247" s="7">
        <f ca="1">COUNTIF(M$2:M246,B247)*$T$2</f>
        <v>0</v>
      </c>
      <c r="F247" s="7">
        <f t="shared" ca="1" si="51"/>
        <v>62</v>
      </c>
      <c r="G247" s="7">
        <f t="shared" ca="1" si="52"/>
        <v>53</v>
      </c>
      <c r="H247" s="7">
        <f t="shared" ca="1" si="53"/>
        <v>9</v>
      </c>
      <c r="I247" s="7">
        <f t="shared" ca="1" si="54"/>
        <v>0</v>
      </c>
      <c r="J247" s="7">
        <f t="shared" ca="1" si="55"/>
        <v>9</v>
      </c>
      <c r="K247" s="7">
        <f t="shared" ca="1" si="56"/>
        <v>1</v>
      </c>
      <c r="L247" s="7">
        <f t="shared" ca="1" si="45"/>
        <v>2</v>
      </c>
      <c r="M247" s="8">
        <f t="shared" ca="1" si="57"/>
        <v>249</v>
      </c>
      <c r="N247" s="24">
        <f t="shared" ca="1" si="46"/>
        <v>0.18</v>
      </c>
      <c r="O247" s="25">
        <f t="shared" ca="1" si="47"/>
        <v>0</v>
      </c>
      <c r="P247" s="25">
        <f t="shared" ca="1" si="48"/>
        <v>50</v>
      </c>
      <c r="Q247" s="26">
        <f t="shared" ca="1" si="49"/>
        <v>50.18</v>
      </c>
    </row>
    <row r="248" spans="1:17">
      <c r="A248" s="6">
        <v>34216</v>
      </c>
      <c r="B248" s="7">
        <v>247</v>
      </c>
      <c r="C248">
        <v>54</v>
      </c>
      <c r="D248" s="7">
        <f t="shared" ca="1" si="50"/>
        <v>9</v>
      </c>
      <c r="E248" s="7">
        <f ca="1">COUNTIF(M$2:M247,B248)*$T$2</f>
        <v>0</v>
      </c>
      <c r="F248" s="7">
        <f t="shared" ca="1" si="51"/>
        <v>9</v>
      </c>
      <c r="G248" s="7">
        <f t="shared" ca="1" si="52"/>
        <v>9</v>
      </c>
      <c r="H248" s="7">
        <f t="shared" ca="1" si="53"/>
        <v>0</v>
      </c>
      <c r="I248" s="7">
        <f t="shared" ca="1" si="54"/>
        <v>45</v>
      </c>
      <c r="J248" s="7">
        <f t="shared" ca="1" si="55"/>
        <v>200</v>
      </c>
      <c r="K248" s="7">
        <f t="shared" ca="1" si="56"/>
        <v>0</v>
      </c>
      <c r="L248" s="7">
        <f t="shared" ca="1" si="45"/>
        <v>1</v>
      </c>
      <c r="M248" s="8">
        <f t="shared" ca="1" si="57"/>
        <v>0</v>
      </c>
      <c r="N248" s="24">
        <f t="shared" ca="1" si="46"/>
        <v>0</v>
      </c>
      <c r="O248" s="25">
        <f t="shared" ca="1" si="47"/>
        <v>360</v>
      </c>
      <c r="P248" s="25">
        <f t="shared" ca="1" si="48"/>
        <v>0</v>
      </c>
      <c r="Q248" s="26">
        <f t="shared" ca="1" si="49"/>
        <v>360</v>
      </c>
    </row>
    <row r="249" spans="1:17">
      <c r="A249" s="6">
        <v>34217</v>
      </c>
      <c r="B249" s="7">
        <v>248</v>
      </c>
      <c r="C249">
        <v>50</v>
      </c>
      <c r="D249" s="7">
        <f t="shared" ca="1" si="50"/>
        <v>0</v>
      </c>
      <c r="E249" s="7">
        <f ca="1">COUNTIF(M$2:M248,B249)*$T$2</f>
        <v>0</v>
      </c>
      <c r="F249" s="7">
        <f t="shared" ca="1" si="51"/>
        <v>0</v>
      </c>
      <c r="G249" s="7">
        <f t="shared" ca="1" si="52"/>
        <v>0</v>
      </c>
      <c r="H249" s="7">
        <f t="shared" ca="1" si="53"/>
        <v>0</v>
      </c>
      <c r="I249" s="7">
        <f t="shared" ca="1" si="54"/>
        <v>50</v>
      </c>
      <c r="J249" s="7">
        <f t="shared" ca="1" si="55"/>
        <v>200</v>
      </c>
      <c r="K249" s="7">
        <f t="shared" ca="1" si="56"/>
        <v>0</v>
      </c>
      <c r="L249" s="7">
        <f t="shared" ca="1" si="45"/>
        <v>1</v>
      </c>
      <c r="M249" s="8">
        <f t="shared" ca="1" si="57"/>
        <v>0</v>
      </c>
      <c r="N249" s="24">
        <f t="shared" ca="1" si="46"/>
        <v>0</v>
      </c>
      <c r="O249" s="25">
        <f t="shared" ca="1" si="47"/>
        <v>400</v>
      </c>
      <c r="P249" s="25">
        <f t="shared" ca="1" si="48"/>
        <v>0</v>
      </c>
      <c r="Q249" s="26">
        <f t="shared" ca="1" si="49"/>
        <v>400</v>
      </c>
    </row>
    <row r="250" spans="1:17">
      <c r="A250" s="6">
        <v>34218</v>
      </c>
      <c r="B250" s="7">
        <v>249</v>
      </c>
      <c r="C250">
        <v>38</v>
      </c>
      <c r="D250" s="7">
        <f t="shared" ca="1" si="50"/>
        <v>0</v>
      </c>
      <c r="E250" s="7">
        <f ca="1">COUNTIF(M$2:M249,B250)*$T$2</f>
        <v>200</v>
      </c>
      <c r="F250" s="7">
        <f t="shared" ca="1" si="51"/>
        <v>200</v>
      </c>
      <c r="G250" s="7">
        <f t="shared" ca="1" si="52"/>
        <v>38</v>
      </c>
      <c r="H250" s="7">
        <f t="shared" ca="1" si="53"/>
        <v>162</v>
      </c>
      <c r="I250" s="7">
        <f t="shared" ca="1" si="54"/>
        <v>0</v>
      </c>
      <c r="J250" s="7">
        <f t="shared" ca="1" si="55"/>
        <v>162</v>
      </c>
      <c r="K250" s="7">
        <f t="shared" ca="1" si="56"/>
        <v>0</v>
      </c>
      <c r="L250" s="7">
        <f t="shared" ca="1" si="45"/>
        <v>1</v>
      </c>
      <c r="M250" s="8">
        <f t="shared" ca="1" si="57"/>
        <v>0</v>
      </c>
      <c r="N250" s="24">
        <f t="shared" ca="1" si="46"/>
        <v>3.24</v>
      </c>
      <c r="O250" s="25">
        <f t="shared" ca="1" si="47"/>
        <v>0</v>
      </c>
      <c r="P250" s="25">
        <f t="shared" ca="1" si="48"/>
        <v>0</v>
      </c>
      <c r="Q250" s="26">
        <f t="shared" ca="1" si="49"/>
        <v>3.24</v>
      </c>
    </row>
    <row r="251" spans="1:17">
      <c r="A251" s="6">
        <v>34219</v>
      </c>
      <c r="B251" s="7">
        <v>250</v>
      </c>
      <c r="C251">
        <v>57</v>
      </c>
      <c r="D251" s="7">
        <f t="shared" ca="1" si="50"/>
        <v>162</v>
      </c>
      <c r="E251" s="7">
        <f ca="1">COUNTIF(M$2:M250,B251)*$T$2</f>
        <v>0</v>
      </c>
      <c r="F251" s="7">
        <f t="shared" ca="1" si="51"/>
        <v>162</v>
      </c>
      <c r="G251" s="7">
        <f t="shared" ca="1" si="52"/>
        <v>57</v>
      </c>
      <c r="H251" s="7">
        <f t="shared" ca="1" si="53"/>
        <v>105</v>
      </c>
      <c r="I251" s="7">
        <f t="shared" ca="1" si="54"/>
        <v>0</v>
      </c>
      <c r="J251" s="7">
        <f t="shared" ca="1" si="55"/>
        <v>105</v>
      </c>
      <c r="K251" s="7">
        <f t="shared" ca="1" si="56"/>
        <v>0</v>
      </c>
      <c r="L251" s="7">
        <f t="shared" ca="1" si="45"/>
        <v>1</v>
      </c>
      <c r="M251" s="8">
        <f t="shared" ca="1" si="57"/>
        <v>0</v>
      </c>
      <c r="N251" s="24">
        <f t="shared" ca="1" si="46"/>
        <v>2.1</v>
      </c>
      <c r="O251" s="25">
        <f t="shared" ca="1" si="47"/>
        <v>0</v>
      </c>
      <c r="P251" s="25">
        <f t="shared" ca="1" si="48"/>
        <v>0</v>
      </c>
      <c r="Q251" s="26">
        <f t="shared" ca="1" si="49"/>
        <v>2.1</v>
      </c>
    </row>
    <row r="252" spans="1:17">
      <c r="A252" s="6">
        <v>34220</v>
      </c>
      <c r="B252" s="7">
        <v>251</v>
      </c>
      <c r="C252">
        <v>45</v>
      </c>
      <c r="D252" s="7">
        <f t="shared" ca="1" si="50"/>
        <v>105</v>
      </c>
      <c r="E252" s="7">
        <f ca="1">COUNTIF(M$2:M251,B252)*$T$2</f>
        <v>0</v>
      </c>
      <c r="F252" s="7">
        <f t="shared" ca="1" si="51"/>
        <v>105</v>
      </c>
      <c r="G252" s="7">
        <f t="shared" ca="1" si="52"/>
        <v>45</v>
      </c>
      <c r="H252" s="7">
        <f t="shared" ca="1" si="53"/>
        <v>60</v>
      </c>
      <c r="I252" s="7">
        <f t="shared" ca="1" si="54"/>
        <v>0</v>
      </c>
      <c r="J252" s="7">
        <f t="shared" ca="1" si="55"/>
        <v>60</v>
      </c>
      <c r="K252" s="7">
        <f t="shared" ca="1" si="56"/>
        <v>0</v>
      </c>
      <c r="L252" s="7">
        <f t="shared" ca="1" si="45"/>
        <v>2</v>
      </c>
      <c r="M252" s="8">
        <f t="shared" ca="1" si="57"/>
        <v>0</v>
      </c>
      <c r="N252" s="24">
        <f t="shared" ca="1" si="46"/>
        <v>1.2</v>
      </c>
      <c r="O252" s="25">
        <f t="shared" ca="1" si="47"/>
        <v>0</v>
      </c>
      <c r="P252" s="25">
        <f t="shared" ca="1" si="48"/>
        <v>0</v>
      </c>
      <c r="Q252" s="26">
        <f t="shared" ca="1" si="49"/>
        <v>1.2</v>
      </c>
    </row>
    <row r="253" spans="1:17">
      <c r="A253" s="6">
        <v>34221</v>
      </c>
      <c r="B253" s="7">
        <v>252</v>
      </c>
      <c r="C253">
        <v>43</v>
      </c>
      <c r="D253" s="7">
        <f t="shared" ca="1" si="50"/>
        <v>60</v>
      </c>
      <c r="E253" s="7">
        <f ca="1">COUNTIF(M$2:M252,B253)*$T$2</f>
        <v>0</v>
      </c>
      <c r="F253" s="7">
        <f t="shared" ca="1" si="51"/>
        <v>60</v>
      </c>
      <c r="G253" s="7">
        <f t="shared" ca="1" si="52"/>
        <v>43</v>
      </c>
      <c r="H253" s="7">
        <f t="shared" ca="1" si="53"/>
        <v>17</v>
      </c>
      <c r="I253" s="7">
        <f t="shared" ca="1" si="54"/>
        <v>0</v>
      </c>
      <c r="J253" s="7">
        <f t="shared" ca="1" si="55"/>
        <v>17</v>
      </c>
      <c r="K253" s="7">
        <f t="shared" ca="1" si="56"/>
        <v>1</v>
      </c>
      <c r="L253" s="7">
        <f t="shared" ca="1" si="45"/>
        <v>2</v>
      </c>
      <c r="M253" s="8">
        <f t="shared" ca="1" si="57"/>
        <v>255</v>
      </c>
      <c r="N253" s="24">
        <f t="shared" ca="1" si="46"/>
        <v>0.34</v>
      </c>
      <c r="O253" s="25">
        <f t="shared" ca="1" si="47"/>
        <v>0</v>
      </c>
      <c r="P253" s="25">
        <f t="shared" ca="1" si="48"/>
        <v>50</v>
      </c>
      <c r="Q253" s="26">
        <f t="shared" ca="1" si="49"/>
        <v>50.34</v>
      </c>
    </row>
    <row r="254" spans="1:17">
      <c r="A254" s="6">
        <v>34222</v>
      </c>
      <c r="B254" s="7">
        <v>253</v>
      </c>
      <c r="C254">
        <v>70</v>
      </c>
      <c r="D254" s="7">
        <f t="shared" ca="1" si="50"/>
        <v>17</v>
      </c>
      <c r="E254" s="7">
        <f ca="1">COUNTIF(M$2:M253,B254)*$T$2</f>
        <v>0</v>
      </c>
      <c r="F254" s="7">
        <f t="shared" ca="1" si="51"/>
        <v>17</v>
      </c>
      <c r="G254" s="7">
        <f t="shared" ca="1" si="52"/>
        <v>17</v>
      </c>
      <c r="H254" s="7">
        <f t="shared" ca="1" si="53"/>
        <v>0</v>
      </c>
      <c r="I254" s="7">
        <f t="shared" ca="1" si="54"/>
        <v>53</v>
      </c>
      <c r="J254" s="7">
        <f t="shared" ca="1" si="55"/>
        <v>200</v>
      </c>
      <c r="K254" s="7">
        <f t="shared" ca="1" si="56"/>
        <v>0</v>
      </c>
      <c r="L254" s="7">
        <f t="shared" ca="1" si="45"/>
        <v>2</v>
      </c>
      <c r="M254" s="8">
        <f t="shared" ca="1" si="57"/>
        <v>0</v>
      </c>
      <c r="N254" s="24">
        <f t="shared" ca="1" si="46"/>
        <v>0</v>
      </c>
      <c r="O254" s="25">
        <f t="shared" ca="1" si="47"/>
        <v>424</v>
      </c>
      <c r="P254" s="25">
        <f t="shared" ca="1" si="48"/>
        <v>0</v>
      </c>
      <c r="Q254" s="26">
        <f t="shared" ca="1" si="49"/>
        <v>424</v>
      </c>
    </row>
    <row r="255" spans="1:17">
      <c r="A255" s="6">
        <v>34223</v>
      </c>
      <c r="B255" s="7">
        <v>254</v>
      </c>
      <c r="C255">
        <v>43</v>
      </c>
      <c r="D255" s="7">
        <f t="shared" ca="1" si="50"/>
        <v>0</v>
      </c>
      <c r="E255" s="7">
        <f ca="1">COUNTIF(M$2:M254,B255)*$T$2</f>
        <v>0</v>
      </c>
      <c r="F255" s="7">
        <f t="shared" ca="1" si="51"/>
        <v>0</v>
      </c>
      <c r="G255" s="7">
        <f t="shared" ca="1" si="52"/>
        <v>0</v>
      </c>
      <c r="H255" s="7">
        <f t="shared" ca="1" si="53"/>
        <v>0</v>
      </c>
      <c r="I255" s="7">
        <f t="shared" ca="1" si="54"/>
        <v>43</v>
      </c>
      <c r="J255" s="7">
        <f t="shared" ca="1" si="55"/>
        <v>200</v>
      </c>
      <c r="K255" s="7">
        <f t="shared" ca="1" si="56"/>
        <v>0</v>
      </c>
      <c r="L255" s="7">
        <f t="shared" ca="1" si="45"/>
        <v>2</v>
      </c>
      <c r="M255" s="8">
        <f t="shared" ca="1" si="57"/>
        <v>0</v>
      </c>
      <c r="N255" s="24">
        <f t="shared" ca="1" si="46"/>
        <v>0</v>
      </c>
      <c r="O255" s="25">
        <f t="shared" ca="1" si="47"/>
        <v>344</v>
      </c>
      <c r="P255" s="25">
        <f t="shared" ca="1" si="48"/>
        <v>0</v>
      </c>
      <c r="Q255" s="26">
        <f t="shared" ca="1" si="49"/>
        <v>344</v>
      </c>
    </row>
    <row r="256" spans="1:17">
      <c r="A256" s="6">
        <v>34224</v>
      </c>
      <c r="B256" s="7">
        <v>255</v>
      </c>
      <c r="C256">
        <v>47</v>
      </c>
      <c r="D256" s="7">
        <f t="shared" ca="1" si="50"/>
        <v>0</v>
      </c>
      <c r="E256" s="7">
        <f ca="1">COUNTIF(M$2:M255,B256)*$T$2</f>
        <v>200</v>
      </c>
      <c r="F256" s="7">
        <f t="shared" ca="1" si="51"/>
        <v>200</v>
      </c>
      <c r="G256" s="7">
        <f t="shared" ca="1" si="52"/>
        <v>47</v>
      </c>
      <c r="H256" s="7">
        <f t="shared" ca="1" si="53"/>
        <v>153</v>
      </c>
      <c r="I256" s="7">
        <f t="shared" ca="1" si="54"/>
        <v>0</v>
      </c>
      <c r="J256" s="7">
        <f t="shared" ca="1" si="55"/>
        <v>153</v>
      </c>
      <c r="K256" s="7">
        <f t="shared" ca="1" si="56"/>
        <v>0</v>
      </c>
      <c r="L256" s="7">
        <f t="shared" ca="1" si="45"/>
        <v>2</v>
      </c>
      <c r="M256" s="8">
        <f t="shared" ca="1" si="57"/>
        <v>0</v>
      </c>
      <c r="N256" s="24">
        <f t="shared" ca="1" si="46"/>
        <v>3.06</v>
      </c>
      <c r="O256" s="25">
        <f t="shared" ca="1" si="47"/>
        <v>0</v>
      </c>
      <c r="P256" s="25">
        <f t="shared" ca="1" si="48"/>
        <v>0</v>
      </c>
      <c r="Q256" s="26">
        <f t="shared" ca="1" si="49"/>
        <v>3.06</v>
      </c>
    </row>
    <row r="257" spans="1:17">
      <c r="A257" s="6">
        <v>34225</v>
      </c>
      <c r="B257" s="7">
        <v>256</v>
      </c>
      <c r="C257">
        <v>50</v>
      </c>
      <c r="D257" s="7">
        <f t="shared" ca="1" si="50"/>
        <v>153</v>
      </c>
      <c r="E257" s="7">
        <f ca="1">COUNTIF(M$2:M256,B257)*$T$2</f>
        <v>0</v>
      </c>
      <c r="F257" s="7">
        <f t="shared" ca="1" si="51"/>
        <v>153</v>
      </c>
      <c r="G257" s="7">
        <f t="shared" ca="1" si="52"/>
        <v>50</v>
      </c>
      <c r="H257" s="7">
        <f t="shared" ca="1" si="53"/>
        <v>103</v>
      </c>
      <c r="I257" s="7">
        <f t="shared" ca="1" si="54"/>
        <v>0</v>
      </c>
      <c r="J257" s="7">
        <f t="shared" ca="1" si="55"/>
        <v>103</v>
      </c>
      <c r="K257" s="7">
        <f t="shared" ca="1" si="56"/>
        <v>0</v>
      </c>
      <c r="L257" s="7">
        <f t="shared" ca="1" si="45"/>
        <v>3</v>
      </c>
      <c r="M257" s="8">
        <f t="shared" ca="1" si="57"/>
        <v>0</v>
      </c>
      <c r="N257" s="24">
        <f t="shared" ca="1" si="46"/>
        <v>2.06</v>
      </c>
      <c r="O257" s="25">
        <f t="shared" ca="1" si="47"/>
        <v>0</v>
      </c>
      <c r="P257" s="25">
        <f t="shared" ca="1" si="48"/>
        <v>0</v>
      </c>
      <c r="Q257" s="26">
        <f t="shared" ca="1" si="49"/>
        <v>2.06</v>
      </c>
    </row>
    <row r="258" spans="1:17">
      <c r="A258" s="6">
        <v>34226</v>
      </c>
      <c r="B258" s="7">
        <v>257</v>
      </c>
      <c r="C258">
        <v>43</v>
      </c>
      <c r="D258" s="7">
        <f t="shared" ca="1" si="50"/>
        <v>103</v>
      </c>
      <c r="E258" s="7">
        <f ca="1">COUNTIF(M$2:M257,B258)*$T$2</f>
        <v>0</v>
      </c>
      <c r="F258" s="7">
        <f t="shared" ca="1" si="51"/>
        <v>103</v>
      </c>
      <c r="G258" s="7">
        <f t="shared" ca="1" si="52"/>
        <v>43</v>
      </c>
      <c r="H258" s="7">
        <f t="shared" ca="1" si="53"/>
        <v>60</v>
      </c>
      <c r="I258" s="7">
        <f t="shared" ca="1" si="54"/>
        <v>0</v>
      </c>
      <c r="J258" s="7">
        <f t="shared" ca="1" si="55"/>
        <v>60</v>
      </c>
      <c r="K258" s="7">
        <f t="shared" ca="1" si="56"/>
        <v>0</v>
      </c>
      <c r="L258" s="7">
        <f t="shared" ca="1" si="45"/>
        <v>1</v>
      </c>
      <c r="M258" s="8">
        <f t="shared" ca="1" si="57"/>
        <v>0</v>
      </c>
      <c r="N258" s="24">
        <f t="shared" ca="1" si="46"/>
        <v>1.2</v>
      </c>
      <c r="O258" s="25">
        <f t="shared" ca="1" si="47"/>
        <v>0</v>
      </c>
      <c r="P258" s="25">
        <f t="shared" ca="1" si="48"/>
        <v>0</v>
      </c>
      <c r="Q258" s="26">
        <f t="shared" ca="1" si="49"/>
        <v>1.2</v>
      </c>
    </row>
    <row r="259" spans="1:17">
      <c r="A259" s="6">
        <v>34227</v>
      </c>
      <c r="B259" s="7">
        <v>258</v>
      </c>
      <c r="C259">
        <v>36</v>
      </c>
      <c r="D259" s="7">
        <f t="shared" ca="1" si="50"/>
        <v>60</v>
      </c>
      <c r="E259" s="7">
        <f ca="1">COUNTIF(M$2:M258,B259)*$T$2</f>
        <v>0</v>
      </c>
      <c r="F259" s="7">
        <f t="shared" ca="1" si="51"/>
        <v>60</v>
      </c>
      <c r="G259" s="7">
        <f t="shared" ca="1" si="52"/>
        <v>36</v>
      </c>
      <c r="H259" s="7">
        <f t="shared" ca="1" si="53"/>
        <v>24</v>
      </c>
      <c r="I259" s="7">
        <f t="shared" ca="1" si="54"/>
        <v>0</v>
      </c>
      <c r="J259" s="7">
        <f t="shared" ca="1" si="55"/>
        <v>24</v>
      </c>
      <c r="K259" s="7">
        <f t="shared" ca="1" si="56"/>
        <v>1</v>
      </c>
      <c r="L259" s="7">
        <f t="shared" ref="L259:L322" ca="1" si="58">RANDBETWEEN(1,3)</f>
        <v>3</v>
      </c>
      <c r="M259" s="8">
        <f t="shared" ca="1" si="57"/>
        <v>262</v>
      </c>
      <c r="N259" s="24">
        <f t="shared" ref="N259:N322" ca="1" si="59">+H259*$T$5</f>
        <v>0.48</v>
      </c>
      <c r="O259" s="25">
        <f t="shared" ref="O259:O322" ca="1" si="60">+I259*$T$7</f>
        <v>0</v>
      </c>
      <c r="P259" s="25">
        <f t="shared" ref="P259:P322" ca="1" si="61">+K259*$T$9</f>
        <v>50</v>
      </c>
      <c r="Q259" s="26">
        <f t="shared" ref="Q259:Q322" ca="1" si="62">SUM(N259:P259)</f>
        <v>50.48</v>
      </c>
    </row>
    <row r="260" spans="1:17">
      <c r="A260" s="6">
        <v>34228</v>
      </c>
      <c r="B260" s="7">
        <v>259</v>
      </c>
      <c r="C260">
        <v>60</v>
      </c>
      <c r="D260" s="7">
        <f t="shared" ref="D260:D323" ca="1" si="63">H259</f>
        <v>24</v>
      </c>
      <c r="E260" s="7">
        <f ca="1">COUNTIF(M$2:M259,B260)*$T$2</f>
        <v>0</v>
      </c>
      <c r="F260" s="7">
        <f t="shared" ref="F260:F323" ca="1" si="64">+D260+E260</f>
        <v>24</v>
      </c>
      <c r="G260" s="7">
        <f t="shared" ref="G260:G323" ca="1" si="65">+MIN(F260,C260)</f>
        <v>24</v>
      </c>
      <c r="H260" s="7">
        <f t="shared" ref="H260:H323" ca="1" si="66">+F260-G260</f>
        <v>0</v>
      </c>
      <c r="I260" s="7">
        <f t="shared" ref="I260:I323" ca="1" si="67">+C260-G260</f>
        <v>36</v>
      </c>
      <c r="J260" s="7">
        <f t="shared" ref="J260:J323" ca="1" si="68">+J259-G260+K259*$T$2</f>
        <v>200</v>
      </c>
      <c r="K260" s="7">
        <f t="shared" ref="K260:K323" ca="1" si="69">+IF(J260&lt;=$T$3,1,0)</f>
        <v>0</v>
      </c>
      <c r="L260" s="7">
        <f t="shared" ca="1" si="58"/>
        <v>1</v>
      </c>
      <c r="M260" s="8">
        <f t="shared" ref="M260:M323" ca="1" si="70">IF(K260=1,L260+B260+1,0)</f>
        <v>0</v>
      </c>
      <c r="N260" s="24">
        <f t="shared" ca="1" si="59"/>
        <v>0</v>
      </c>
      <c r="O260" s="25">
        <f t="shared" ca="1" si="60"/>
        <v>288</v>
      </c>
      <c r="P260" s="25">
        <f t="shared" ca="1" si="61"/>
        <v>0</v>
      </c>
      <c r="Q260" s="26">
        <f t="shared" ca="1" si="62"/>
        <v>288</v>
      </c>
    </row>
    <row r="261" spans="1:17">
      <c r="A261" s="6">
        <v>34229</v>
      </c>
      <c r="B261" s="7">
        <v>260</v>
      </c>
      <c r="C261">
        <v>46</v>
      </c>
      <c r="D261" s="7">
        <f t="shared" ca="1" si="63"/>
        <v>0</v>
      </c>
      <c r="E261" s="7">
        <f ca="1">COUNTIF(M$2:M260,B261)*$T$2</f>
        <v>0</v>
      </c>
      <c r="F261" s="7">
        <f t="shared" ca="1" si="64"/>
        <v>0</v>
      </c>
      <c r="G261" s="7">
        <f t="shared" ca="1" si="65"/>
        <v>0</v>
      </c>
      <c r="H261" s="7">
        <f t="shared" ca="1" si="66"/>
        <v>0</v>
      </c>
      <c r="I261" s="7">
        <f t="shared" ca="1" si="67"/>
        <v>46</v>
      </c>
      <c r="J261" s="7">
        <f t="shared" ca="1" si="68"/>
        <v>200</v>
      </c>
      <c r="K261" s="7">
        <f t="shared" ca="1" si="69"/>
        <v>0</v>
      </c>
      <c r="L261" s="7">
        <f t="shared" ca="1" si="58"/>
        <v>3</v>
      </c>
      <c r="M261" s="8">
        <f t="shared" ca="1" si="70"/>
        <v>0</v>
      </c>
      <c r="N261" s="24">
        <f t="shared" ca="1" si="59"/>
        <v>0</v>
      </c>
      <c r="O261" s="25">
        <f t="shared" ca="1" si="60"/>
        <v>368</v>
      </c>
      <c r="P261" s="25">
        <f t="shared" ca="1" si="61"/>
        <v>0</v>
      </c>
      <c r="Q261" s="26">
        <f t="shared" ca="1" si="62"/>
        <v>368</v>
      </c>
    </row>
    <row r="262" spans="1:17">
      <c r="A262" s="6">
        <v>34230</v>
      </c>
      <c r="B262" s="7">
        <v>261</v>
      </c>
      <c r="C262">
        <v>75</v>
      </c>
      <c r="D262" s="7">
        <f t="shared" ca="1" si="63"/>
        <v>0</v>
      </c>
      <c r="E262" s="7">
        <f ca="1">COUNTIF(M$2:M261,B262)*$T$2</f>
        <v>0</v>
      </c>
      <c r="F262" s="7">
        <f t="shared" ca="1" si="64"/>
        <v>0</v>
      </c>
      <c r="G262" s="7">
        <f t="shared" ca="1" si="65"/>
        <v>0</v>
      </c>
      <c r="H262" s="7">
        <f t="shared" ca="1" si="66"/>
        <v>0</v>
      </c>
      <c r="I262" s="7">
        <f t="shared" ca="1" si="67"/>
        <v>75</v>
      </c>
      <c r="J262" s="7">
        <f t="shared" ca="1" si="68"/>
        <v>200</v>
      </c>
      <c r="K262" s="7">
        <f t="shared" ca="1" si="69"/>
        <v>0</v>
      </c>
      <c r="L262" s="7">
        <f t="shared" ca="1" si="58"/>
        <v>2</v>
      </c>
      <c r="M262" s="8">
        <f t="shared" ca="1" si="70"/>
        <v>0</v>
      </c>
      <c r="N262" s="24">
        <f t="shared" ca="1" si="59"/>
        <v>0</v>
      </c>
      <c r="O262" s="25">
        <f t="shared" ca="1" si="60"/>
        <v>600</v>
      </c>
      <c r="P262" s="25">
        <f t="shared" ca="1" si="61"/>
        <v>0</v>
      </c>
      <c r="Q262" s="26">
        <f t="shared" ca="1" si="62"/>
        <v>600</v>
      </c>
    </row>
    <row r="263" spans="1:17">
      <c r="A263" s="6">
        <v>34231</v>
      </c>
      <c r="B263" s="7">
        <v>262</v>
      </c>
      <c r="C263">
        <v>35</v>
      </c>
      <c r="D263" s="7">
        <f t="shared" ca="1" si="63"/>
        <v>0</v>
      </c>
      <c r="E263" s="7">
        <f ca="1">COUNTIF(M$2:M262,B263)*$T$2</f>
        <v>200</v>
      </c>
      <c r="F263" s="7">
        <f t="shared" ca="1" si="64"/>
        <v>200</v>
      </c>
      <c r="G263" s="7">
        <f t="shared" ca="1" si="65"/>
        <v>35</v>
      </c>
      <c r="H263" s="7">
        <f t="shared" ca="1" si="66"/>
        <v>165</v>
      </c>
      <c r="I263" s="7">
        <f t="shared" ca="1" si="67"/>
        <v>0</v>
      </c>
      <c r="J263" s="7">
        <f t="shared" ca="1" si="68"/>
        <v>165</v>
      </c>
      <c r="K263" s="7">
        <f t="shared" ca="1" si="69"/>
        <v>0</v>
      </c>
      <c r="L263" s="7">
        <f t="shared" ca="1" si="58"/>
        <v>2</v>
      </c>
      <c r="M263" s="8">
        <f t="shared" ca="1" si="70"/>
        <v>0</v>
      </c>
      <c r="N263" s="24">
        <f t="shared" ca="1" si="59"/>
        <v>3.3000000000000003</v>
      </c>
      <c r="O263" s="25">
        <f t="shared" ca="1" si="60"/>
        <v>0</v>
      </c>
      <c r="P263" s="25">
        <f t="shared" ca="1" si="61"/>
        <v>0</v>
      </c>
      <c r="Q263" s="26">
        <f t="shared" ca="1" si="62"/>
        <v>3.3000000000000003</v>
      </c>
    </row>
    <row r="264" spans="1:17">
      <c r="A264" s="6">
        <v>34232</v>
      </c>
      <c r="B264" s="7">
        <v>263</v>
      </c>
      <c r="C264">
        <v>70</v>
      </c>
      <c r="D264" s="7">
        <f t="shared" ca="1" si="63"/>
        <v>165</v>
      </c>
      <c r="E264" s="7">
        <f ca="1">COUNTIF(M$2:M263,B264)*$T$2</f>
        <v>0</v>
      </c>
      <c r="F264" s="7">
        <f t="shared" ca="1" si="64"/>
        <v>165</v>
      </c>
      <c r="G264" s="7">
        <f t="shared" ca="1" si="65"/>
        <v>70</v>
      </c>
      <c r="H264" s="7">
        <f t="shared" ca="1" si="66"/>
        <v>95</v>
      </c>
      <c r="I264" s="7">
        <f t="shared" ca="1" si="67"/>
        <v>0</v>
      </c>
      <c r="J264" s="7">
        <f t="shared" ca="1" si="68"/>
        <v>95</v>
      </c>
      <c r="K264" s="7">
        <f t="shared" ca="1" si="69"/>
        <v>0</v>
      </c>
      <c r="L264" s="7">
        <f t="shared" ca="1" si="58"/>
        <v>2</v>
      </c>
      <c r="M264" s="8">
        <f t="shared" ca="1" si="70"/>
        <v>0</v>
      </c>
      <c r="N264" s="24">
        <f t="shared" ca="1" si="59"/>
        <v>1.9000000000000001</v>
      </c>
      <c r="O264" s="25">
        <f t="shared" ca="1" si="60"/>
        <v>0</v>
      </c>
      <c r="P264" s="25">
        <f t="shared" ca="1" si="61"/>
        <v>0</v>
      </c>
      <c r="Q264" s="26">
        <f t="shared" ca="1" si="62"/>
        <v>1.9000000000000001</v>
      </c>
    </row>
    <row r="265" spans="1:17">
      <c r="A265" s="6">
        <v>34233</v>
      </c>
      <c r="B265" s="7">
        <v>264</v>
      </c>
      <c r="C265">
        <v>89</v>
      </c>
      <c r="D265" s="7">
        <f t="shared" ca="1" si="63"/>
        <v>95</v>
      </c>
      <c r="E265" s="7">
        <f ca="1">COUNTIF(M$2:M264,B265)*$T$2</f>
        <v>0</v>
      </c>
      <c r="F265" s="7">
        <f t="shared" ca="1" si="64"/>
        <v>95</v>
      </c>
      <c r="G265" s="7">
        <f t="shared" ca="1" si="65"/>
        <v>89</v>
      </c>
      <c r="H265" s="7">
        <f t="shared" ca="1" si="66"/>
        <v>6</v>
      </c>
      <c r="I265" s="7">
        <f t="shared" ca="1" si="67"/>
        <v>0</v>
      </c>
      <c r="J265" s="7">
        <f t="shared" ca="1" si="68"/>
        <v>6</v>
      </c>
      <c r="K265" s="7">
        <f t="shared" ca="1" si="69"/>
        <v>1</v>
      </c>
      <c r="L265" s="7">
        <f t="shared" ca="1" si="58"/>
        <v>3</v>
      </c>
      <c r="M265" s="8">
        <f t="shared" ca="1" si="70"/>
        <v>268</v>
      </c>
      <c r="N265" s="24">
        <f t="shared" ca="1" si="59"/>
        <v>0.12</v>
      </c>
      <c r="O265" s="25">
        <f t="shared" ca="1" si="60"/>
        <v>0</v>
      </c>
      <c r="P265" s="25">
        <f t="shared" ca="1" si="61"/>
        <v>50</v>
      </c>
      <c r="Q265" s="26">
        <f t="shared" ca="1" si="62"/>
        <v>50.12</v>
      </c>
    </row>
    <row r="266" spans="1:17">
      <c r="A266" s="6">
        <v>34234</v>
      </c>
      <c r="B266" s="7">
        <v>265</v>
      </c>
      <c r="C266">
        <v>68</v>
      </c>
      <c r="D266" s="7">
        <f t="shared" ca="1" si="63"/>
        <v>6</v>
      </c>
      <c r="E266" s="7">
        <f ca="1">COUNTIF(M$2:M265,B266)*$T$2</f>
        <v>0</v>
      </c>
      <c r="F266" s="7">
        <f t="shared" ca="1" si="64"/>
        <v>6</v>
      </c>
      <c r="G266" s="7">
        <f t="shared" ca="1" si="65"/>
        <v>6</v>
      </c>
      <c r="H266" s="7">
        <f t="shared" ca="1" si="66"/>
        <v>0</v>
      </c>
      <c r="I266" s="7">
        <f t="shared" ca="1" si="67"/>
        <v>62</v>
      </c>
      <c r="J266" s="7">
        <f t="shared" ca="1" si="68"/>
        <v>200</v>
      </c>
      <c r="K266" s="7">
        <f t="shared" ca="1" si="69"/>
        <v>0</v>
      </c>
      <c r="L266" s="7">
        <f t="shared" ca="1" si="58"/>
        <v>2</v>
      </c>
      <c r="M266" s="8">
        <f t="shared" ca="1" si="70"/>
        <v>0</v>
      </c>
      <c r="N266" s="24">
        <f t="shared" ca="1" si="59"/>
        <v>0</v>
      </c>
      <c r="O266" s="25">
        <f t="shared" ca="1" si="60"/>
        <v>496</v>
      </c>
      <c r="P266" s="25">
        <f t="shared" ca="1" si="61"/>
        <v>0</v>
      </c>
      <c r="Q266" s="26">
        <f t="shared" ca="1" si="62"/>
        <v>496</v>
      </c>
    </row>
    <row r="267" spans="1:17">
      <c r="A267" s="6">
        <v>34235</v>
      </c>
      <c r="B267" s="7">
        <v>266</v>
      </c>
      <c r="C267">
        <v>66</v>
      </c>
      <c r="D267" s="7">
        <f t="shared" ca="1" si="63"/>
        <v>0</v>
      </c>
      <c r="E267" s="7">
        <f ca="1">COUNTIF(M$2:M266,B267)*$T$2</f>
        <v>0</v>
      </c>
      <c r="F267" s="7">
        <f t="shared" ca="1" si="64"/>
        <v>0</v>
      </c>
      <c r="G267" s="7">
        <f t="shared" ca="1" si="65"/>
        <v>0</v>
      </c>
      <c r="H267" s="7">
        <f t="shared" ca="1" si="66"/>
        <v>0</v>
      </c>
      <c r="I267" s="7">
        <f t="shared" ca="1" si="67"/>
        <v>66</v>
      </c>
      <c r="J267" s="7">
        <f t="shared" ca="1" si="68"/>
        <v>200</v>
      </c>
      <c r="K267" s="7">
        <f t="shared" ca="1" si="69"/>
        <v>0</v>
      </c>
      <c r="L267" s="7">
        <f t="shared" ca="1" si="58"/>
        <v>3</v>
      </c>
      <c r="M267" s="8">
        <f t="shared" ca="1" si="70"/>
        <v>0</v>
      </c>
      <c r="N267" s="24">
        <f t="shared" ca="1" si="59"/>
        <v>0</v>
      </c>
      <c r="O267" s="25">
        <f t="shared" ca="1" si="60"/>
        <v>528</v>
      </c>
      <c r="P267" s="25">
        <f t="shared" ca="1" si="61"/>
        <v>0</v>
      </c>
      <c r="Q267" s="26">
        <f t="shared" ca="1" si="62"/>
        <v>528</v>
      </c>
    </row>
    <row r="268" spans="1:17">
      <c r="A268" s="6">
        <v>34236</v>
      </c>
      <c r="B268" s="7">
        <v>267</v>
      </c>
      <c r="C268">
        <v>62</v>
      </c>
      <c r="D268" s="7">
        <f t="shared" ca="1" si="63"/>
        <v>0</v>
      </c>
      <c r="E268" s="7">
        <f ca="1">COUNTIF(M$2:M267,B268)*$T$2</f>
        <v>0</v>
      </c>
      <c r="F268" s="7">
        <f t="shared" ca="1" si="64"/>
        <v>0</v>
      </c>
      <c r="G268" s="7">
        <f t="shared" ca="1" si="65"/>
        <v>0</v>
      </c>
      <c r="H268" s="7">
        <f t="shared" ca="1" si="66"/>
        <v>0</v>
      </c>
      <c r="I268" s="7">
        <f t="shared" ca="1" si="67"/>
        <v>62</v>
      </c>
      <c r="J268" s="7">
        <f t="shared" ca="1" si="68"/>
        <v>200</v>
      </c>
      <c r="K268" s="7">
        <f t="shared" ca="1" si="69"/>
        <v>0</v>
      </c>
      <c r="L268" s="7">
        <f t="shared" ca="1" si="58"/>
        <v>2</v>
      </c>
      <c r="M268" s="8">
        <f t="shared" ca="1" si="70"/>
        <v>0</v>
      </c>
      <c r="N268" s="24">
        <f t="shared" ca="1" si="59"/>
        <v>0</v>
      </c>
      <c r="O268" s="25">
        <f t="shared" ca="1" si="60"/>
        <v>496</v>
      </c>
      <c r="P268" s="25">
        <f t="shared" ca="1" si="61"/>
        <v>0</v>
      </c>
      <c r="Q268" s="26">
        <f t="shared" ca="1" si="62"/>
        <v>496</v>
      </c>
    </row>
    <row r="269" spans="1:17">
      <c r="A269" s="6">
        <v>34237</v>
      </c>
      <c r="B269" s="7">
        <v>268</v>
      </c>
      <c r="C269">
        <v>47</v>
      </c>
      <c r="D269" s="7">
        <f t="shared" ca="1" si="63"/>
        <v>0</v>
      </c>
      <c r="E269" s="7">
        <f ca="1">COUNTIF(M$2:M268,B269)*$T$2</f>
        <v>200</v>
      </c>
      <c r="F269" s="7">
        <f t="shared" ca="1" si="64"/>
        <v>200</v>
      </c>
      <c r="G269" s="7">
        <f t="shared" ca="1" si="65"/>
        <v>47</v>
      </c>
      <c r="H269" s="7">
        <f t="shared" ca="1" si="66"/>
        <v>153</v>
      </c>
      <c r="I269" s="7">
        <f t="shared" ca="1" si="67"/>
        <v>0</v>
      </c>
      <c r="J269" s="7">
        <f t="shared" ca="1" si="68"/>
        <v>153</v>
      </c>
      <c r="K269" s="7">
        <f t="shared" ca="1" si="69"/>
        <v>0</v>
      </c>
      <c r="L269" s="7">
        <f t="shared" ca="1" si="58"/>
        <v>3</v>
      </c>
      <c r="M269" s="8">
        <f t="shared" ca="1" si="70"/>
        <v>0</v>
      </c>
      <c r="N269" s="24">
        <f t="shared" ca="1" si="59"/>
        <v>3.06</v>
      </c>
      <c r="O269" s="25">
        <f t="shared" ca="1" si="60"/>
        <v>0</v>
      </c>
      <c r="P269" s="25">
        <f t="shared" ca="1" si="61"/>
        <v>0</v>
      </c>
      <c r="Q269" s="26">
        <f t="shared" ca="1" si="62"/>
        <v>3.06</v>
      </c>
    </row>
    <row r="270" spans="1:17">
      <c r="A270" s="6">
        <v>34238</v>
      </c>
      <c r="B270" s="7">
        <v>269</v>
      </c>
      <c r="C270">
        <v>66</v>
      </c>
      <c r="D270" s="7">
        <f t="shared" ca="1" si="63"/>
        <v>153</v>
      </c>
      <c r="E270" s="7">
        <f ca="1">COUNTIF(M$2:M269,B270)*$T$2</f>
        <v>0</v>
      </c>
      <c r="F270" s="7">
        <f t="shared" ca="1" si="64"/>
        <v>153</v>
      </c>
      <c r="G270" s="7">
        <f t="shared" ca="1" si="65"/>
        <v>66</v>
      </c>
      <c r="H270" s="7">
        <f t="shared" ca="1" si="66"/>
        <v>87</v>
      </c>
      <c r="I270" s="7">
        <f t="shared" ca="1" si="67"/>
        <v>0</v>
      </c>
      <c r="J270" s="7">
        <f t="shared" ca="1" si="68"/>
        <v>87</v>
      </c>
      <c r="K270" s="7">
        <f t="shared" ca="1" si="69"/>
        <v>0</v>
      </c>
      <c r="L270" s="7">
        <f t="shared" ca="1" si="58"/>
        <v>2</v>
      </c>
      <c r="M270" s="8">
        <f t="shared" ca="1" si="70"/>
        <v>0</v>
      </c>
      <c r="N270" s="24">
        <f t="shared" ca="1" si="59"/>
        <v>1.74</v>
      </c>
      <c r="O270" s="25">
        <f t="shared" ca="1" si="60"/>
        <v>0</v>
      </c>
      <c r="P270" s="25">
        <f t="shared" ca="1" si="61"/>
        <v>0</v>
      </c>
      <c r="Q270" s="26">
        <f t="shared" ca="1" si="62"/>
        <v>1.74</v>
      </c>
    </row>
    <row r="271" spans="1:17">
      <c r="A271" s="6">
        <v>34239</v>
      </c>
      <c r="B271" s="7">
        <v>270</v>
      </c>
      <c r="C271">
        <v>70</v>
      </c>
      <c r="D271" s="7">
        <f t="shared" ca="1" si="63"/>
        <v>87</v>
      </c>
      <c r="E271" s="7">
        <f ca="1">COUNTIF(M$2:M270,B271)*$T$2</f>
        <v>0</v>
      </c>
      <c r="F271" s="7">
        <f t="shared" ca="1" si="64"/>
        <v>87</v>
      </c>
      <c r="G271" s="7">
        <f t="shared" ca="1" si="65"/>
        <v>70</v>
      </c>
      <c r="H271" s="7">
        <f t="shared" ca="1" si="66"/>
        <v>17</v>
      </c>
      <c r="I271" s="7">
        <f t="shared" ca="1" si="67"/>
        <v>0</v>
      </c>
      <c r="J271" s="7">
        <f t="shared" ca="1" si="68"/>
        <v>17</v>
      </c>
      <c r="K271" s="7">
        <f t="shared" ca="1" si="69"/>
        <v>1</v>
      </c>
      <c r="L271" s="7">
        <f t="shared" ca="1" si="58"/>
        <v>1</v>
      </c>
      <c r="M271" s="8">
        <f t="shared" ca="1" si="70"/>
        <v>272</v>
      </c>
      <c r="N271" s="24">
        <f t="shared" ca="1" si="59"/>
        <v>0.34</v>
      </c>
      <c r="O271" s="25">
        <f t="shared" ca="1" si="60"/>
        <v>0</v>
      </c>
      <c r="P271" s="25">
        <f t="shared" ca="1" si="61"/>
        <v>50</v>
      </c>
      <c r="Q271" s="26">
        <f t="shared" ca="1" si="62"/>
        <v>50.34</v>
      </c>
    </row>
    <row r="272" spans="1:17">
      <c r="A272" s="6">
        <v>34240</v>
      </c>
      <c r="B272" s="7">
        <v>271</v>
      </c>
      <c r="C272">
        <v>62</v>
      </c>
      <c r="D272" s="7">
        <f t="shared" ca="1" si="63"/>
        <v>17</v>
      </c>
      <c r="E272" s="7">
        <f ca="1">COUNTIF(M$2:M271,B272)*$T$2</f>
        <v>0</v>
      </c>
      <c r="F272" s="7">
        <f t="shared" ca="1" si="64"/>
        <v>17</v>
      </c>
      <c r="G272" s="7">
        <f t="shared" ca="1" si="65"/>
        <v>17</v>
      </c>
      <c r="H272" s="7">
        <f t="shared" ca="1" si="66"/>
        <v>0</v>
      </c>
      <c r="I272" s="7">
        <f t="shared" ca="1" si="67"/>
        <v>45</v>
      </c>
      <c r="J272" s="7">
        <f t="shared" ca="1" si="68"/>
        <v>200</v>
      </c>
      <c r="K272" s="7">
        <f t="shared" ca="1" si="69"/>
        <v>0</v>
      </c>
      <c r="L272" s="7">
        <f t="shared" ca="1" si="58"/>
        <v>3</v>
      </c>
      <c r="M272" s="8">
        <f t="shared" ca="1" si="70"/>
        <v>0</v>
      </c>
      <c r="N272" s="24">
        <f t="shared" ca="1" si="59"/>
        <v>0</v>
      </c>
      <c r="O272" s="25">
        <f t="shared" ca="1" si="60"/>
        <v>360</v>
      </c>
      <c r="P272" s="25">
        <f t="shared" ca="1" si="61"/>
        <v>0</v>
      </c>
      <c r="Q272" s="26">
        <f t="shared" ca="1" si="62"/>
        <v>360</v>
      </c>
    </row>
    <row r="273" spans="1:17">
      <c r="A273" s="6">
        <v>34241</v>
      </c>
      <c r="B273" s="7">
        <v>272</v>
      </c>
      <c r="C273">
        <v>55</v>
      </c>
      <c r="D273" s="7">
        <f t="shared" ca="1" si="63"/>
        <v>0</v>
      </c>
      <c r="E273" s="7">
        <f ca="1">COUNTIF(M$2:M272,B273)*$T$2</f>
        <v>200</v>
      </c>
      <c r="F273" s="7">
        <f t="shared" ca="1" si="64"/>
        <v>200</v>
      </c>
      <c r="G273" s="7">
        <f t="shared" ca="1" si="65"/>
        <v>55</v>
      </c>
      <c r="H273" s="7">
        <f t="shared" ca="1" si="66"/>
        <v>145</v>
      </c>
      <c r="I273" s="7">
        <f t="shared" ca="1" si="67"/>
        <v>0</v>
      </c>
      <c r="J273" s="7">
        <f t="shared" ca="1" si="68"/>
        <v>145</v>
      </c>
      <c r="K273" s="7">
        <f t="shared" ca="1" si="69"/>
        <v>0</v>
      </c>
      <c r="L273" s="7">
        <f t="shared" ca="1" si="58"/>
        <v>2</v>
      </c>
      <c r="M273" s="8">
        <f t="shared" ca="1" si="70"/>
        <v>0</v>
      </c>
      <c r="N273" s="24">
        <f t="shared" ca="1" si="59"/>
        <v>2.9</v>
      </c>
      <c r="O273" s="25">
        <f t="shared" ca="1" si="60"/>
        <v>0</v>
      </c>
      <c r="P273" s="25">
        <f t="shared" ca="1" si="61"/>
        <v>0</v>
      </c>
      <c r="Q273" s="26">
        <f t="shared" ca="1" si="62"/>
        <v>2.9</v>
      </c>
    </row>
    <row r="274" spans="1:17">
      <c r="A274" s="6">
        <v>34242</v>
      </c>
      <c r="B274" s="7">
        <v>273</v>
      </c>
      <c r="C274">
        <v>61</v>
      </c>
      <c r="D274" s="7">
        <f t="shared" ca="1" si="63"/>
        <v>145</v>
      </c>
      <c r="E274" s="7">
        <f ca="1">COUNTIF(M$2:M273,B274)*$T$2</f>
        <v>0</v>
      </c>
      <c r="F274" s="7">
        <f t="shared" ca="1" si="64"/>
        <v>145</v>
      </c>
      <c r="G274" s="7">
        <f t="shared" ca="1" si="65"/>
        <v>61</v>
      </c>
      <c r="H274" s="7">
        <f t="shared" ca="1" si="66"/>
        <v>84</v>
      </c>
      <c r="I274" s="7">
        <f t="shared" ca="1" si="67"/>
        <v>0</v>
      </c>
      <c r="J274" s="7">
        <f t="shared" ca="1" si="68"/>
        <v>84</v>
      </c>
      <c r="K274" s="7">
        <f t="shared" ca="1" si="69"/>
        <v>0</v>
      </c>
      <c r="L274" s="7">
        <f t="shared" ca="1" si="58"/>
        <v>3</v>
      </c>
      <c r="M274" s="8">
        <f t="shared" ca="1" si="70"/>
        <v>0</v>
      </c>
      <c r="N274" s="24">
        <f t="shared" ca="1" si="59"/>
        <v>1.68</v>
      </c>
      <c r="O274" s="25">
        <f t="shared" ca="1" si="60"/>
        <v>0</v>
      </c>
      <c r="P274" s="25">
        <f t="shared" ca="1" si="61"/>
        <v>0</v>
      </c>
      <c r="Q274" s="26">
        <f t="shared" ca="1" si="62"/>
        <v>1.68</v>
      </c>
    </row>
    <row r="275" spans="1:17">
      <c r="A275" s="6">
        <v>34243</v>
      </c>
      <c r="B275" s="7">
        <v>274</v>
      </c>
      <c r="C275">
        <v>40</v>
      </c>
      <c r="D275" s="7">
        <f t="shared" ca="1" si="63"/>
        <v>84</v>
      </c>
      <c r="E275" s="7">
        <f ca="1">COUNTIF(M$2:M274,B275)*$T$2</f>
        <v>0</v>
      </c>
      <c r="F275" s="7">
        <f t="shared" ca="1" si="64"/>
        <v>84</v>
      </c>
      <c r="G275" s="7">
        <f t="shared" ca="1" si="65"/>
        <v>40</v>
      </c>
      <c r="H275" s="7">
        <f t="shared" ca="1" si="66"/>
        <v>44</v>
      </c>
      <c r="I275" s="7">
        <f t="shared" ca="1" si="67"/>
        <v>0</v>
      </c>
      <c r="J275" s="7">
        <f t="shared" ca="1" si="68"/>
        <v>44</v>
      </c>
      <c r="K275" s="7">
        <f t="shared" ca="1" si="69"/>
        <v>1</v>
      </c>
      <c r="L275" s="7">
        <f t="shared" ca="1" si="58"/>
        <v>3</v>
      </c>
      <c r="M275" s="8">
        <f t="shared" ca="1" si="70"/>
        <v>278</v>
      </c>
      <c r="N275" s="24">
        <f t="shared" ca="1" si="59"/>
        <v>0.88</v>
      </c>
      <c r="O275" s="25">
        <f t="shared" ca="1" si="60"/>
        <v>0</v>
      </c>
      <c r="P275" s="25">
        <f t="shared" ca="1" si="61"/>
        <v>50</v>
      </c>
      <c r="Q275" s="26">
        <f t="shared" ca="1" si="62"/>
        <v>50.88</v>
      </c>
    </row>
    <row r="276" spans="1:17">
      <c r="A276" s="6">
        <v>34244</v>
      </c>
      <c r="B276" s="7">
        <v>275</v>
      </c>
      <c r="C276">
        <v>33</v>
      </c>
      <c r="D276" s="7">
        <f t="shared" ca="1" si="63"/>
        <v>44</v>
      </c>
      <c r="E276" s="7">
        <f ca="1">COUNTIF(M$2:M275,B276)*$T$2</f>
        <v>0</v>
      </c>
      <c r="F276" s="7">
        <f t="shared" ca="1" si="64"/>
        <v>44</v>
      </c>
      <c r="G276" s="7">
        <f t="shared" ca="1" si="65"/>
        <v>33</v>
      </c>
      <c r="H276" s="7">
        <f t="shared" ca="1" si="66"/>
        <v>11</v>
      </c>
      <c r="I276" s="7">
        <f t="shared" ca="1" si="67"/>
        <v>0</v>
      </c>
      <c r="J276" s="7">
        <f t="shared" ca="1" si="68"/>
        <v>211</v>
      </c>
      <c r="K276" s="7">
        <f t="shared" ca="1" si="69"/>
        <v>0</v>
      </c>
      <c r="L276" s="7">
        <f t="shared" ca="1" si="58"/>
        <v>1</v>
      </c>
      <c r="M276" s="8">
        <f t="shared" ca="1" si="70"/>
        <v>0</v>
      </c>
      <c r="N276" s="24">
        <f t="shared" ca="1" si="59"/>
        <v>0.22</v>
      </c>
      <c r="O276" s="25">
        <f t="shared" ca="1" si="60"/>
        <v>0</v>
      </c>
      <c r="P276" s="25">
        <f t="shared" ca="1" si="61"/>
        <v>0</v>
      </c>
      <c r="Q276" s="26">
        <f t="shared" ca="1" si="62"/>
        <v>0.22</v>
      </c>
    </row>
    <row r="277" spans="1:17">
      <c r="A277" s="6">
        <v>34245</v>
      </c>
      <c r="B277" s="7">
        <v>276</v>
      </c>
      <c r="C277">
        <v>45</v>
      </c>
      <c r="D277" s="7">
        <f t="shared" ca="1" si="63"/>
        <v>11</v>
      </c>
      <c r="E277" s="7">
        <f ca="1">COUNTIF(M$2:M276,B277)*$T$2</f>
        <v>0</v>
      </c>
      <c r="F277" s="7">
        <f t="shared" ca="1" si="64"/>
        <v>11</v>
      </c>
      <c r="G277" s="7">
        <f t="shared" ca="1" si="65"/>
        <v>11</v>
      </c>
      <c r="H277" s="7">
        <f t="shared" ca="1" si="66"/>
        <v>0</v>
      </c>
      <c r="I277" s="7">
        <f t="shared" ca="1" si="67"/>
        <v>34</v>
      </c>
      <c r="J277" s="7">
        <f t="shared" ca="1" si="68"/>
        <v>200</v>
      </c>
      <c r="K277" s="7">
        <f t="shared" ca="1" si="69"/>
        <v>0</v>
      </c>
      <c r="L277" s="7">
        <f t="shared" ca="1" si="58"/>
        <v>1</v>
      </c>
      <c r="M277" s="8">
        <f t="shared" ca="1" si="70"/>
        <v>0</v>
      </c>
      <c r="N277" s="24">
        <f t="shared" ca="1" si="59"/>
        <v>0</v>
      </c>
      <c r="O277" s="25">
        <f t="shared" ca="1" si="60"/>
        <v>272</v>
      </c>
      <c r="P277" s="25">
        <f t="shared" ca="1" si="61"/>
        <v>0</v>
      </c>
      <c r="Q277" s="26">
        <f t="shared" ca="1" si="62"/>
        <v>272</v>
      </c>
    </row>
    <row r="278" spans="1:17">
      <c r="A278" s="6">
        <v>34246</v>
      </c>
      <c r="B278" s="7">
        <v>277</v>
      </c>
      <c r="C278">
        <v>49</v>
      </c>
      <c r="D278" s="7">
        <f t="shared" ca="1" si="63"/>
        <v>0</v>
      </c>
      <c r="E278" s="7">
        <f ca="1">COUNTIF(M$2:M277,B278)*$T$2</f>
        <v>0</v>
      </c>
      <c r="F278" s="7">
        <f t="shared" ca="1" si="64"/>
        <v>0</v>
      </c>
      <c r="G278" s="7">
        <f t="shared" ca="1" si="65"/>
        <v>0</v>
      </c>
      <c r="H278" s="7">
        <f t="shared" ca="1" si="66"/>
        <v>0</v>
      </c>
      <c r="I278" s="7">
        <f t="shared" ca="1" si="67"/>
        <v>49</v>
      </c>
      <c r="J278" s="7">
        <f t="shared" ca="1" si="68"/>
        <v>200</v>
      </c>
      <c r="K278" s="7">
        <f t="shared" ca="1" si="69"/>
        <v>0</v>
      </c>
      <c r="L278" s="7">
        <f t="shared" ca="1" si="58"/>
        <v>2</v>
      </c>
      <c r="M278" s="8">
        <f t="shared" ca="1" si="70"/>
        <v>0</v>
      </c>
      <c r="N278" s="24">
        <f t="shared" ca="1" si="59"/>
        <v>0</v>
      </c>
      <c r="O278" s="25">
        <f t="shared" ca="1" si="60"/>
        <v>392</v>
      </c>
      <c r="P278" s="25">
        <f t="shared" ca="1" si="61"/>
        <v>0</v>
      </c>
      <c r="Q278" s="26">
        <f t="shared" ca="1" si="62"/>
        <v>392</v>
      </c>
    </row>
    <row r="279" spans="1:17">
      <c r="A279" s="6">
        <v>34247</v>
      </c>
      <c r="B279" s="7">
        <v>278</v>
      </c>
      <c r="C279">
        <v>54</v>
      </c>
      <c r="D279" s="7">
        <f t="shared" ca="1" si="63"/>
        <v>0</v>
      </c>
      <c r="E279" s="7">
        <f ca="1">COUNTIF(M$2:M278,B279)*$T$2</f>
        <v>200</v>
      </c>
      <c r="F279" s="7">
        <f t="shared" ca="1" si="64"/>
        <v>200</v>
      </c>
      <c r="G279" s="7">
        <f t="shared" ca="1" si="65"/>
        <v>54</v>
      </c>
      <c r="H279" s="7">
        <f t="shared" ca="1" si="66"/>
        <v>146</v>
      </c>
      <c r="I279" s="7">
        <f t="shared" ca="1" si="67"/>
        <v>0</v>
      </c>
      <c r="J279" s="7">
        <f t="shared" ca="1" si="68"/>
        <v>146</v>
      </c>
      <c r="K279" s="7">
        <f t="shared" ca="1" si="69"/>
        <v>0</v>
      </c>
      <c r="L279" s="7">
        <f t="shared" ca="1" si="58"/>
        <v>3</v>
      </c>
      <c r="M279" s="8">
        <f t="shared" ca="1" si="70"/>
        <v>0</v>
      </c>
      <c r="N279" s="24">
        <f t="shared" ca="1" si="59"/>
        <v>2.92</v>
      </c>
      <c r="O279" s="25">
        <f t="shared" ca="1" si="60"/>
        <v>0</v>
      </c>
      <c r="P279" s="25">
        <f t="shared" ca="1" si="61"/>
        <v>0</v>
      </c>
      <c r="Q279" s="26">
        <f t="shared" ca="1" si="62"/>
        <v>2.92</v>
      </c>
    </row>
    <row r="280" spans="1:17">
      <c r="A280" s="6">
        <v>34248</v>
      </c>
      <c r="B280" s="7">
        <v>279</v>
      </c>
      <c r="C280">
        <v>34</v>
      </c>
      <c r="D280" s="7">
        <f t="shared" ca="1" si="63"/>
        <v>146</v>
      </c>
      <c r="E280" s="7">
        <f ca="1">COUNTIF(M$2:M279,B280)*$T$2</f>
        <v>0</v>
      </c>
      <c r="F280" s="7">
        <f t="shared" ca="1" si="64"/>
        <v>146</v>
      </c>
      <c r="G280" s="7">
        <f t="shared" ca="1" si="65"/>
        <v>34</v>
      </c>
      <c r="H280" s="7">
        <f t="shared" ca="1" si="66"/>
        <v>112</v>
      </c>
      <c r="I280" s="7">
        <f t="shared" ca="1" si="67"/>
        <v>0</v>
      </c>
      <c r="J280" s="7">
        <f t="shared" ca="1" si="68"/>
        <v>112</v>
      </c>
      <c r="K280" s="7">
        <f t="shared" ca="1" si="69"/>
        <v>0</v>
      </c>
      <c r="L280" s="7">
        <f t="shared" ca="1" si="58"/>
        <v>1</v>
      </c>
      <c r="M280" s="8">
        <f t="shared" ca="1" si="70"/>
        <v>0</v>
      </c>
      <c r="N280" s="24">
        <f t="shared" ca="1" si="59"/>
        <v>2.2400000000000002</v>
      </c>
      <c r="O280" s="25">
        <f t="shared" ca="1" si="60"/>
        <v>0</v>
      </c>
      <c r="P280" s="25">
        <f t="shared" ca="1" si="61"/>
        <v>0</v>
      </c>
      <c r="Q280" s="26">
        <f t="shared" ca="1" si="62"/>
        <v>2.2400000000000002</v>
      </c>
    </row>
    <row r="281" spans="1:17">
      <c r="A281" s="6">
        <v>34249</v>
      </c>
      <c r="B281" s="7">
        <v>280</v>
      </c>
      <c r="C281">
        <v>41</v>
      </c>
      <c r="D281" s="7">
        <f t="shared" ca="1" si="63"/>
        <v>112</v>
      </c>
      <c r="E281" s="7">
        <f ca="1">COUNTIF(M$2:M280,B281)*$T$2</f>
        <v>0</v>
      </c>
      <c r="F281" s="7">
        <f t="shared" ca="1" si="64"/>
        <v>112</v>
      </c>
      <c r="G281" s="7">
        <f t="shared" ca="1" si="65"/>
        <v>41</v>
      </c>
      <c r="H281" s="7">
        <f t="shared" ca="1" si="66"/>
        <v>71</v>
      </c>
      <c r="I281" s="7">
        <f t="shared" ca="1" si="67"/>
        <v>0</v>
      </c>
      <c r="J281" s="7">
        <f t="shared" ca="1" si="68"/>
        <v>71</v>
      </c>
      <c r="K281" s="7">
        <f t="shared" ca="1" si="69"/>
        <v>0</v>
      </c>
      <c r="L281" s="7">
        <f t="shared" ca="1" si="58"/>
        <v>1</v>
      </c>
      <c r="M281" s="8">
        <f t="shared" ca="1" si="70"/>
        <v>0</v>
      </c>
      <c r="N281" s="24">
        <f t="shared" ca="1" si="59"/>
        <v>1.42</v>
      </c>
      <c r="O281" s="25">
        <f t="shared" ca="1" si="60"/>
        <v>0</v>
      </c>
      <c r="P281" s="25">
        <f t="shared" ca="1" si="61"/>
        <v>0</v>
      </c>
      <c r="Q281" s="26">
        <f t="shared" ca="1" si="62"/>
        <v>1.42</v>
      </c>
    </row>
    <row r="282" spans="1:17">
      <c r="A282" s="6">
        <v>34250</v>
      </c>
      <c r="B282" s="7">
        <v>281</v>
      </c>
      <c r="C282">
        <v>60</v>
      </c>
      <c r="D282" s="7">
        <f t="shared" ca="1" si="63"/>
        <v>71</v>
      </c>
      <c r="E282" s="7">
        <f ca="1">COUNTIF(M$2:M281,B282)*$T$2</f>
        <v>0</v>
      </c>
      <c r="F282" s="7">
        <f t="shared" ca="1" si="64"/>
        <v>71</v>
      </c>
      <c r="G282" s="7">
        <f t="shared" ca="1" si="65"/>
        <v>60</v>
      </c>
      <c r="H282" s="7">
        <f t="shared" ca="1" si="66"/>
        <v>11</v>
      </c>
      <c r="I282" s="7">
        <f t="shared" ca="1" si="67"/>
        <v>0</v>
      </c>
      <c r="J282" s="7">
        <f t="shared" ca="1" si="68"/>
        <v>11</v>
      </c>
      <c r="K282" s="7">
        <f t="shared" ca="1" si="69"/>
        <v>1</v>
      </c>
      <c r="L282" s="7">
        <f t="shared" ca="1" si="58"/>
        <v>3</v>
      </c>
      <c r="M282" s="8">
        <f t="shared" ca="1" si="70"/>
        <v>285</v>
      </c>
      <c r="N282" s="24">
        <f t="shared" ca="1" si="59"/>
        <v>0.22</v>
      </c>
      <c r="O282" s="25">
        <f t="shared" ca="1" si="60"/>
        <v>0</v>
      </c>
      <c r="P282" s="25">
        <f t="shared" ca="1" si="61"/>
        <v>50</v>
      </c>
      <c r="Q282" s="26">
        <f t="shared" ca="1" si="62"/>
        <v>50.22</v>
      </c>
    </row>
    <row r="283" spans="1:17">
      <c r="A283" s="6">
        <v>34251</v>
      </c>
      <c r="B283" s="7">
        <v>282</v>
      </c>
      <c r="C283">
        <v>46</v>
      </c>
      <c r="D283" s="7">
        <f t="shared" ca="1" si="63"/>
        <v>11</v>
      </c>
      <c r="E283" s="7">
        <f ca="1">COUNTIF(M$2:M282,B283)*$T$2</f>
        <v>0</v>
      </c>
      <c r="F283" s="7">
        <f t="shared" ca="1" si="64"/>
        <v>11</v>
      </c>
      <c r="G283" s="7">
        <f t="shared" ca="1" si="65"/>
        <v>11</v>
      </c>
      <c r="H283" s="7">
        <f t="shared" ca="1" si="66"/>
        <v>0</v>
      </c>
      <c r="I283" s="7">
        <f t="shared" ca="1" si="67"/>
        <v>35</v>
      </c>
      <c r="J283" s="7">
        <f t="shared" ca="1" si="68"/>
        <v>200</v>
      </c>
      <c r="K283" s="7">
        <f t="shared" ca="1" si="69"/>
        <v>0</v>
      </c>
      <c r="L283" s="7">
        <f t="shared" ca="1" si="58"/>
        <v>2</v>
      </c>
      <c r="M283" s="8">
        <f t="shared" ca="1" si="70"/>
        <v>0</v>
      </c>
      <c r="N283" s="24">
        <f t="shared" ca="1" si="59"/>
        <v>0</v>
      </c>
      <c r="O283" s="25">
        <f t="shared" ca="1" si="60"/>
        <v>280</v>
      </c>
      <c r="P283" s="25">
        <f t="shared" ca="1" si="61"/>
        <v>0</v>
      </c>
      <c r="Q283" s="26">
        <f t="shared" ca="1" si="62"/>
        <v>280</v>
      </c>
    </row>
    <row r="284" spans="1:17">
      <c r="A284" s="6">
        <v>34252</v>
      </c>
      <c r="B284" s="7">
        <v>283</v>
      </c>
      <c r="C284">
        <v>57</v>
      </c>
      <c r="D284" s="7">
        <f t="shared" ca="1" si="63"/>
        <v>0</v>
      </c>
      <c r="E284" s="7">
        <f ca="1">COUNTIF(M$2:M283,B284)*$T$2</f>
        <v>0</v>
      </c>
      <c r="F284" s="7">
        <f t="shared" ca="1" si="64"/>
        <v>0</v>
      </c>
      <c r="G284" s="7">
        <f t="shared" ca="1" si="65"/>
        <v>0</v>
      </c>
      <c r="H284" s="7">
        <f t="shared" ca="1" si="66"/>
        <v>0</v>
      </c>
      <c r="I284" s="7">
        <f t="shared" ca="1" si="67"/>
        <v>57</v>
      </c>
      <c r="J284" s="7">
        <f t="shared" ca="1" si="68"/>
        <v>200</v>
      </c>
      <c r="K284" s="7">
        <f t="shared" ca="1" si="69"/>
        <v>0</v>
      </c>
      <c r="L284" s="7">
        <f t="shared" ca="1" si="58"/>
        <v>3</v>
      </c>
      <c r="M284" s="8">
        <f t="shared" ca="1" si="70"/>
        <v>0</v>
      </c>
      <c r="N284" s="24">
        <f t="shared" ca="1" si="59"/>
        <v>0</v>
      </c>
      <c r="O284" s="25">
        <f t="shared" ca="1" si="60"/>
        <v>456</v>
      </c>
      <c r="P284" s="25">
        <f t="shared" ca="1" si="61"/>
        <v>0</v>
      </c>
      <c r="Q284" s="26">
        <f t="shared" ca="1" si="62"/>
        <v>456</v>
      </c>
    </row>
    <row r="285" spans="1:17">
      <c r="A285" s="6">
        <v>34253</v>
      </c>
      <c r="B285" s="7">
        <v>284</v>
      </c>
      <c r="C285">
        <v>44</v>
      </c>
      <c r="D285" s="7">
        <f t="shared" ca="1" si="63"/>
        <v>0</v>
      </c>
      <c r="E285" s="7">
        <f ca="1">COUNTIF(M$2:M284,B285)*$T$2</f>
        <v>0</v>
      </c>
      <c r="F285" s="7">
        <f t="shared" ca="1" si="64"/>
        <v>0</v>
      </c>
      <c r="G285" s="7">
        <f t="shared" ca="1" si="65"/>
        <v>0</v>
      </c>
      <c r="H285" s="7">
        <f t="shared" ca="1" si="66"/>
        <v>0</v>
      </c>
      <c r="I285" s="7">
        <f t="shared" ca="1" si="67"/>
        <v>44</v>
      </c>
      <c r="J285" s="7">
        <f t="shared" ca="1" si="68"/>
        <v>200</v>
      </c>
      <c r="K285" s="7">
        <f t="shared" ca="1" si="69"/>
        <v>0</v>
      </c>
      <c r="L285" s="7">
        <f t="shared" ca="1" si="58"/>
        <v>1</v>
      </c>
      <c r="M285" s="8">
        <f t="shared" ca="1" si="70"/>
        <v>0</v>
      </c>
      <c r="N285" s="24">
        <f t="shared" ca="1" si="59"/>
        <v>0</v>
      </c>
      <c r="O285" s="25">
        <f t="shared" ca="1" si="60"/>
        <v>352</v>
      </c>
      <c r="P285" s="25">
        <f t="shared" ca="1" si="61"/>
        <v>0</v>
      </c>
      <c r="Q285" s="26">
        <f t="shared" ca="1" si="62"/>
        <v>352</v>
      </c>
    </row>
    <row r="286" spans="1:17">
      <c r="A286" s="6">
        <v>34254</v>
      </c>
      <c r="B286" s="7">
        <v>285</v>
      </c>
      <c r="C286">
        <v>70</v>
      </c>
      <c r="D286" s="7">
        <f t="shared" ca="1" si="63"/>
        <v>0</v>
      </c>
      <c r="E286" s="7">
        <f ca="1">COUNTIF(M$2:M285,B286)*$T$2</f>
        <v>200</v>
      </c>
      <c r="F286" s="7">
        <f t="shared" ca="1" si="64"/>
        <v>200</v>
      </c>
      <c r="G286" s="7">
        <f t="shared" ca="1" si="65"/>
        <v>70</v>
      </c>
      <c r="H286" s="7">
        <f t="shared" ca="1" si="66"/>
        <v>130</v>
      </c>
      <c r="I286" s="7">
        <f t="shared" ca="1" si="67"/>
        <v>0</v>
      </c>
      <c r="J286" s="7">
        <f t="shared" ca="1" si="68"/>
        <v>130</v>
      </c>
      <c r="K286" s="7">
        <f t="shared" ca="1" si="69"/>
        <v>0</v>
      </c>
      <c r="L286" s="7">
        <f t="shared" ca="1" si="58"/>
        <v>1</v>
      </c>
      <c r="M286" s="8">
        <f t="shared" ca="1" si="70"/>
        <v>0</v>
      </c>
      <c r="N286" s="24">
        <f t="shared" ca="1" si="59"/>
        <v>2.6</v>
      </c>
      <c r="O286" s="25">
        <f t="shared" ca="1" si="60"/>
        <v>0</v>
      </c>
      <c r="P286" s="25">
        <f t="shared" ca="1" si="61"/>
        <v>0</v>
      </c>
      <c r="Q286" s="26">
        <f t="shared" ca="1" si="62"/>
        <v>2.6</v>
      </c>
    </row>
    <row r="287" spans="1:17">
      <c r="A287" s="6">
        <v>34255</v>
      </c>
      <c r="B287" s="7">
        <v>286</v>
      </c>
      <c r="C287">
        <v>45</v>
      </c>
      <c r="D287" s="7">
        <f t="shared" ca="1" si="63"/>
        <v>130</v>
      </c>
      <c r="E287" s="7">
        <f ca="1">COUNTIF(M$2:M286,B287)*$T$2</f>
        <v>0</v>
      </c>
      <c r="F287" s="7">
        <f t="shared" ca="1" si="64"/>
        <v>130</v>
      </c>
      <c r="G287" s="7">
        <f t="shared" ca="1" si="65"/>
        <v>45</v>
      </c>
      <c r="H287" s="7">
        <f t="shared" ca="1" si="66"/>
        <v>85</v>
      </c>
      <c r="I287" s="7">
        <f t="shared" ca="1" si="67"/>
        <v>0</v>
      </c>
      <c r="J287" s="7">
        <f t="shared" ca="1" si="68"/>
        <v>85</v>
      </c>
      <c r="K287" s="7">
        <f t="shared" ca="1" si="69"/>
        <v>0</v>
      </c>
      <c r="L287" s="7">
        <f t="shared" ca="1" si="58"/>
        <v>3</v>
      </c>
      <c r="M287" s="8">
        <f t="shared" ca="1" si="70"/>
        <v>0</v>
      </c>
      <c r="N287" s="24">
        <f t="shared" ca="1" si="59"/>
        <v>1.7</v>
      </c>
      <c r="O287" s="25">
        <f t="shared" ca="1" si="60"/>
        <v>0</v>
      </c>
      <c r="P287" s="25">
        <f t="shared" ca="1" si="61"/>
        <v>0</v>
      </c>
      <c r="Q287" s="26">
        <f t="shared" ca="1" si="62"/>
        <v>1.7</v>
      </c>
    </row>
    <row r="288" spans="1:17">
      <c r="A288" s="6">
        <v>34256</v>
      </c>
      <c r="B288" s="7">
        <v>287</v>
      </c>
      <c r="C288">
        <v>38</v>
      </c>
      <c r="D288" s="7">
        <f t="shared" ca="1" si="63"/>
        <v>85</v>
      </c>
      <c r="E288" s="7">
        <f ca="1">COUNTIF(M$2:M287,B288)*$T$2</f>
        <v>0</v>
      </c>
      <c r="F288" s="7">
        <f t="shared" ca="1" si="64"/>
        <v>85</v>
      </c>
      <c r="G288" s="7">
        <f t="shared" ca="1" si="65"/>
        <v>38</v>
      </c>
      <c r="H288" s="7">
        <f t="shared" ca="1" si="66"/>
        <v>47</v>
      </c>
      <c r="I288" s="7">
        <f t="shared" ca="1" si="67"/>
        <v>0</v>
      </c>
      <c r="J288" s="7">
        <f t="shared" ca="1" si="68"/>
        <v>47</v>
      </c>
      <c r="K288" s="7">
        <f t="shared" ca="1" si="69"/>
        <v>1</v>
      </c>
      <c r="L288" s="7">
        <f t="shared" ca="1" si="58"/>
        <v>3</v>
      </c>
      <c r="M288" s="8">
        <f t="shared" ca="1" si="70"/>
        <v>291</v>
      </c>
      <c r="N288" s="24">
        <f t="shared" ca="1" si="59"/>
        <v>0.94000000000000006</v>
      </c>
      <c r="O288" s="25">
        <f t="shared" ca="1" si="60"/>
        <v>0</v>
      </c>
      <c r="P288" s="25">
        <f t="shared" ca="1" si="61"/>
        <v>50</v>
      </c>
      <c r="Q288" s="26">
        <f t="shared" ca="1" si="62"/>
        <v>50.94</v>
      </c>
    </row>
    <row r="289" spans="1:17">
      <c r="A289" s="6">
        <v>34257</v>
      </c>
      <c r="B289" s="7">
        <v>288</v>
      </c>
      <c r="C289">
        <v>52</v>
      </c>
      <c r="D289" s="7">
        <f t="shared" ca="1" si="63"/>
        <v>47</v>
      </c>
      <c r="E289" s="7">
        <f ca="1">COUNTIF(M$2:M288,B289)*$T$2</f>
        <v>0</v>
      </c>
      <c r="F289" s="7">
        <f t="shared" ca="1" si="64"/>
        <v>47</v>
      </c>
      <c r="G289" s="7">
        <f t="shared" ca="1" si="65"/>
        <v>47</v>
      </c>
      <c r="H289" s="7">
        <f t="shared" ca="1" si="66"/>
        <v>0</v>
      </c>
      <c r="I289" s="7">
        <f t="shared" ca="1" si="67"/>
        <v>5</v>
      </c>
      <c r="J289" s="7">
        <f t="shared" ca="1" si="68"/>
        <v>200</v>
      </c>
      <c r="K289" s="7">
        <f t="shared" ca="1" si="69"/>
        <v>0</v>
      </c>
      <c r="L289" s="7">
        <f t="shared" ca="1" si="58"/>
        <v>1</v>
      </c>
      <c r="M289" s="8">
        <f t="shared" ca="1" si="70"/>
        <v>0</v>
      </c>
      <c r="N289" s="24">
        <f t="shared" ca="1" si="59"/>
        <v>0</v>
      </c>
      <c r="O289" s="25">
        <f t="shared" ca="1" si="60"/>
        <v>40</v>
      </c>
      <c r="P289" s="25">
        <f t="shared" ca="1" si="61"/>
        <v>0</v>
      </c>
      <c r="Q289" s="26">
        <f t="shared" ca="1" si="62"/>
        <v>40</v>
      </c>
    </row>
    <row r="290" spans="1:17">
      <c r="A290" s="6">
        <v>34258</v>
      </c>
      <c r="B290" s="7">
        <v>289</v>
      </c>
      <c r="C290">
        <v>43</v>
      </c>
      <c r="D290" s="7">
        <f t="shared" ca="1" si="63"/>
        <v>0</v>
      </c>
      <c r="E290" s="7">
        <f ca="1">COUNTIF(M$2:M289,B290)*$T$2</f>
        <v>0</v>
      </c>
      <c r="F290" s="7">
        <f t="shared" ca="1" si="64"/>
        <v>0</v>
      </c>
      <c r="G290" s="7">
        <f t="shared" ca="1" si="65"/>
        <v>0</v>
      </c>
      <c r="H290" s="7">
        <f t="shared" ca="1" si="66"/>
        <v>0</v>
      </c>
      <c r="I290" s="7">
        <f t="shared" ca="1" si="67"/>
        <v>43</v>
      </c>
      <c r="J290" s="7">
        <f t="shared" ca="1" si="68"/>
        <v>200</v>
      </c>
      <c r="K290" s="7">
        <f t="shared" ca="1" si="69"/>
        <v>0</v>
      </c>
      <c r="L290" s="7">
        <f t="shared" ca="1" si="58"/>
        <v>2</v>
      </c>
      <c r="M290" s="8">
        <f t="shared" ca="1" si="70"/>
        <v>0</v>
      </c>
      <c r="N290" s="24">
        <f t="shared" ca="1" si="59"/>
        <v>0</v>
      </c>
      <c r="O290" s="25">
        <f t="shared" ca="1" si="60"/>
        <v>344</v>
      </c>
      <c r="P290" s="25">
        <f t="shared" ca="1" si="61"/>
        <v>0</v>
      </c>
      <c r="Q290" s="26">
        <f t="shared" ca="1" si="62"/>
        <v>344</v>
      </c>
    </row>
    <row r="291" spans="1:17">
      <c r="A291" s="6">
        <v>34259</v>
      </c>
      <c r="B291" s="7">
        <v>290</v>
      </c>
      <c r="C291">
        <v>62</v>
      </c>
      <c r="D291" s="7">
        <f t="shared" ca="1" si="63"/>
        <v>0</v>
      </c>
      <c r="E291" s="7">
        <f ca="1">COUNTIF(M$2:M290,B291)*$T$2</f>
        <v>0</v>
      </c>
      <c r="F291" s="7">
        <f t="shared" ca="1" si="64"/>
        <v>0</v>
      </c>
      <c r="G291" s="7">
        <f t="shared" ca="1" si="65"/>
        <v>0</v>
      </c>
      <c r="H291" s="7">
        <f t="shared" ca="1" si="66"/>
        <v>0</v>
      </c>
      <c r="I291" s="7">
        <f t="shared" ca="1" si="67"/>
        <v>62</v>
      </c>
      <c r="J291" s="7">
        <f t="shared" ca="1" si="68"/>
        <v>200</v>
      </c>
      <c r="K291" s="7">
        <f t="shared" ca="1" si="69"/>
        <v>0</v>
      </c>
      <c r="L291" s="7">
        <f t="shared" ca="1" si="58"/>
        <v>1</v>
      </c>
      <c r="M291" s="8">
        <f t="shared" ca="1" si="70"/>
        <v>0</v>
      </c>
      <c r="N291" s="24">
        <f t="shared" ca="1" si="59"/>
        <v>0</v>
      </c>
      <c r="O291" s="25">
        <f t="shared" ca="1" si="60"/>
        <v>496</v>
      </c>
      <c r="P291" s="25">
        <f t="shared" ca="1" si="61"/>
        <v>0</v>
      </c>
      <c r="Q291" s="26">
        <f t="shared" ca="1" si="62"/>
        <v>496</v>
      </c>
    </row>
    <row r="292" spans="1:17">
      <c r="A292" s="6">
        <v>34260</v>
      </c>
      <c r="B292" s="7">
        <v>291</v>
      </c>
      <c r="C292">
        <v>61</v>
      </c>
      <c r="D292" s="7">
        <f t="shared" ca="1" si="63"/>
        <v>0</v>
      </c>
      <c r="E292" s="7">
        <f ca="1">COUNTIF(M$2:M291,B292)*$T$2</f>
        <v>200</v>
      </c>
      <c r="F292" s="7">
        <f t="shared" ca="1" si="64"/>
        <v>200</v>
      </c>
      <c r="G292" s="7">
        <f t="shared" ca="1" si="65"/>
        <v>61</v>
      </c>
      <c r="H292" s="7">
        <f t="shared" ca="1" si="66"/>
        <v>139</v>
      </c>
      <c r="I292" s="7">
        <f t="shared" ca="1" si="67"/>
        <v>0</v>
      </c>
      <c r="J292" s="7">
        <f t="shared" ca="1" si="68"/>
        <v>139</v>
      </c>
      <c r="K292" s="7">
        <f t="shared" ca="1" si="69"/>
        <v>0</v>
      </c>
      <c r="L292" s="7">
        <f t="shared" ca="1" si="58"/>
        <v>1</v>
      </c>
      <c r="M292" s="8">
        <f t="shared" ca="1" si="70"/>
        <v>0</v>
      </c>
      <c r="N292" s="24">
        <f t="shared" ca="1" si="59"/>
        <v>2.7800000000000002</v>
      </c>
      <c r="O292" s="25">
        <f t="shared" ca="1" si="60"/>
        <v>0</v>
      </c>
      <c r="P292" s="25">
        <f t="shared" ca="1" si="61"/>
        <v>0</v>
      </c>
      <c r="Q292" s="26">
        <f t="shared" ca="1" si="62"/>
        <v>2.7800000000000002</v>
      </c>
    </row>
    <row r="293" spans="1:17">
      <c r="A293" s="6">
        <v>34261</v>
      </c>
      <c r="B293" s="7">
        <v>292</v>
      </c>
      <c r="C293">
        <v>35</v>
      </c>
      <c r="D293" s="7">
        <f t="shared" ca="1" si="63"/>
        <v>139</v>
      </c>
      <c r="E293" s="7">
        <f ca="1">COUNTIF(M$2:M292,B293)*$T$2</f>
        <v>0</v>
      </c>
      <c r="F293" s="7">
        <f t="shared" ca="1" si="64"/>
        <v>139</v>
      </c>
      <c r="G293" s="7">
        <f t="shared" ca="1" si="65"/>
        <v>35</v>
      </c>
      <c r="H293" s="7">
        <f t="shared" ca="1" si="66"/>
        <v>104</v>
      </c>
      <c r="I293" s="7">
        <f t="shared" ca="1" si="67"/>
        <v>0</v>
      </c>
      <c r="J293" s="7">
        <f t="shared" ca="1" si="68"/>
        <v>104</v>
      </c>
      <c r="K293" s="7">
        <f t="shared" ca="1" si="69"/>
        <v>0</v>
      </c>
      <c r="L293" s="7">
        <f t="shared" ca="1" si="58"/>
        <v>2</v>
      </c>
      <c r="M293" s="8">
        <f t="shared" ca="1" si="70"/>
        <v>0</v>
      </c>
      <c r="N293" s="24">
        <f t="shared" ca="1" si="59"/>
        <v>2.08</v>
      </c>
      <c r="O293" s="25">
        <f t="shared" ca="1" si="60"/>
        <v>0</v>
      </c>
      <c r="P293" s="25">
        <f t="shared" ca="1" si="61"/>
        <v>0</v>
      </c>
      <c r="Q293" s="26">
        <f t="shared" ca="1" si="62"/>
        <v>2.08</v>
      </c>
    </row>
    <row r="294" spans="1:17">
      <c r="A294" s="6">
        <v>34262</v>
      </c>
      <c r="B294" s="7">
        <v>293</v>
      </c>
      <c r="C294">
        <v>45</v>
      </c>
      <c r="D294" s="7">
        <f t="shared" ca="1" si="63"/>
        <v>104</v>
      </c>
      <c r="E294" s="7">
        <f ca="1">COUNTIF(M$2:M293,B294)*$T$2</f>
        <v>0</v>
      </c>
      <c r="F294" s="7">
        <f t="shared" ca="1" si="64"/>
        <v>104</v>
      </c>
      <c r="G294" s="7">
        <f t="shared" ca="1" si="65"/>
        <v>45</v>
      </c>
      <c r="H294" s="7">
        <f t="shared" ca="1" si="66"/>
        <v>59</v>
      </c>
      <c r="I294" s="7">
        <f t="shared" ca="1" si="67"/>
        <v>0</v>
      </c>
      <c r="J294" s="7">
        <f t="shared" ca="1" si="68"/>
        <v>59</v>
      </c>
      <c r="K294" s="7">
        <f t="shared" ca="1" si="69"/>
        <v>0</v>
      </c>
      <c r="L294" s="7">
        <f t="shared" ca="1" si="58"/>
        <v>3</v>
      </c>
      <c r="M294" s="8">
        <f t="shared" ca="1" si="70"/>
        <v>0</v>
      </c>
      <c r="N294" s="24">
        <f t="shared" ca="1" si="59"/>
        <v>1.18</v>
      </c>
      <c r="O294" s="25">
        <f t="shared" ca="1" si="60"/>
        <v>0</v>
      </c>
      <c r="P294" s="25">
        <f t="shared" ca="1" si="61"/>
        <v>0</v>
      </c>
      <c r="Q294" s="26">
        <f t="shared" ca="1" si="62"/>
        <v>1.18</v>
      </c>
    </row>
    <row r="295" spans="1:17">
      <c r="A295" s="6">
        <v>34263</v>
      </c>
      <c r="B295" s="7">
        <v>294</v>
      </c>
      <c r="C295">
        <v>56</v>
      </c>
      <c r="D295" s="7">
        <f t="shared" ca="1" si="63"/>
        <v>59</v>
      </c>
      <c r="E295" s="7">
        <f ca="1">COUNTIF(M$2:M294,B295)*$T$2</f>
        <v>0</v>
      </c>
      <c r="F295" s="7">
        <f t="shared" ca="1" si="64"/>
        <v>59</v>
      </c>
      <c r="G295" s="7">
        <f t="shared" ca="1" si="65"/>
        <v>56</v>
      </c>
      <c r="H295" s="7">
        <f t="shared" ca="1" si="66"/>
        <v>3</v>
      </c>
      <c r="I295" s="7">
        <f t="shared" ca="1" si="67"/>
        <v>0</v>
      </c>
      <c r="J295" s="7">
        <f t="shared" ca="1" si="68"/>
        <v>3</v>
      </c>
      <c r="K295" s="7">
        <f t="shared" ca="1" si="69"/>
        <v>1</v>
      </c>
      <c r="L295" s="7">
        <f t="shared" ca="1" si="58"/>
        <v>3</v>
      </c>
      <c r="M295" s="8">
        <f t="shared" ca="1" si="70"/>
        <v>298</v>
      </c>
      <c r="N295" s="24">
        <f t="shared" ca="1" si="59"/>
        <v>0.06</v>
      </c>
      <c r="O295" s="25">
        <f t="shared" ca="1" si="60"/>
        <v>0</v>
      </c>
      <c r="P295" s="25">
        <f t="shared" ca="1" si="61"/>
        <v>50</v>
      </c>
      <c r="Q295" s="26">
        <f t="shared" ca="1" si="62"/>
        <v>50.06</v>
      </c>
    </row>
    <row r="296" spans="1:17">
      <c r="A296" s="6">
        <v>34264</v>
      </c>
      <c r="B296" s="7">
        <v>295</v>
      </c>
      <c r="C296">
        <v>56</v>
      </c>
      <c r="D296" s="7">
        <f t="shared" ca="1" si="63"/>
        <v>3</v>
      </c>
      <c r="E296" s="7">
        <f ca="1">COUNTIF(M$2:M295,B296)*$T$2</f>
        <v>0</v>
      </c>
      <c r="F296" s="7">
        <f t="shared" ca="1" si="64"/>
        <v>3</v>
      </c>
      <c r="G296" s="7">
        <f t="shared" ca="1" si="65"/>
        <v>3</v>
      </c>
      <c r="H296" s="7">
        <f t="shared" ca="1" si="66"/>
        <v>0</v>
      </c>
      <c r="I296" s="7">
        <f t="shared" ca="1" si="67"/>
        <v>53</v>
      </c>
      <c r="J296" s="7">
        <f t="shared" ca="1" si="68"/>
        <v>200</v>
      </c>
      <c r="K296" s="7">
        <f t="shared" ca="1" si="69"/>
        <v>0</v>
      </c>
      <c r="L296" s="7">
        <f t="shared" ca="1" si="58"/>
        <v>2</v>
      </c>
      <c r="M296" s="8">
        <f t="shared" ca="1" si="70"/>
        <v>0</v>
      </c>
      <c r="N296" s="24">
        <f t="shared" ca="1" si="59"/>
        <v>0</v>
      </c>
      <c r="O296" s="25">
        <f t="shared" ca="1" si="60"/>
        <v>424</v>
      </c>
      <c r="P296" s="25">
        <f t="shared" ca="1" si="61"/>
        <v>0</v>
      </c>
      <c r="Q296" s="26">
        <f t="shared" ca="1" si="62"/>
        <v>424</v>
      </c>
    </row>
    <row r="297" spans="1:17">
      <c r="A297" s="6">
        <v>34265</v>
      </c>
      <c r="B297" s="7">
        <v>296</v>
      </c>
      <c r="C297">
        <v>42</v>
      </c>
      <c r="D297" s="7">
        <f t="shared" ca="1" si="63"/>
        <v>0</v>
      </c>
      <c r="E297" s="7">
        <f ca="1">COUNTIF(M$2:M296,B297)*$T$2</f>
        <v>0</v>
      </c>
      <c r="F297" s="7">
        <f t="shared" ca="1" si="64"/>
        <v>0</v>
      </c>
      <c r="G297" s="7">
        <f t="shared" ca="1" si="65"/>
        <v>0</v>
      </c>
      <c r="H297" s="7">
        <f t="shared" ca="1" si="66"/>
        <v>0</v>
      </c>
      <c r="I297" s="7">
        <f t="shared" ca="1" si="67"/>
        <v>42</v>
      </c>
      <c r="J297" s="7">
        <f t="shared" ca="1" si="68"/>
        <v>200</v>
      </c>
      <c r="K297" s="7">
        <f t="shared" ca="1" si="69"/>
        <v>0</v>
      </c>
      <c r="L297" s="7">
        <f t="shared" ca="1" si="58"/>
        <v>1</v>
      </c>
      <c r="M297" s="8">
        <f t="shared" ca="1" si="70"/>
        <v>0</v>
      </c>
      <c r="N297" s="24">
        <f t="shared" ca="1" si="59"/>
        <v>0</v>
      </c>
      <c r="O297" s="25">
        <f t="shared" ca="1" si="60"/>
        <v>336</v>
      </c>
      <c r="P297" s="25">
        <f t="shared" ca="1" si="61"/>
        <v>0</v>
      </c>
      <c r="Q297" s="26">
        <f t="shared" ca="1" si="62"/>
        <v>336</v>
      </c>
    </row>
    <row r="298" spans="1:17">
      <c r="A298" s="6">
        <v>34266</v>
      </c>
      <c r="B298" s="7">
        <v>297</v>
      </c>
      <c r="C298">
        <v>57</v>
      </c>
      <c r="D298" s="7">
        <f t="shared" ca="1" si="63"/>
        <v>0</v>
      </c>
      <c r="E298" s="7">
        <f ca="1">COUNTIF(M$2:M297,B298)*$T$2</f>
        <v>0</v>
      </c>
      <c r="F298" s="7">
        <f t="shared" ca="1" si="64"/>
        <v>0</v>
      </c>
      <c r="G298" s="7">
        <f t="shared" ca="1" si="65"/>
        <v>0</v>
      </c>
      <c r="H298" s="7">
        <f t="shared" ca="1" si="66"/>
        <v>0</v>
      </c>
      <c r="I298" s="7">
        <f t="shared" ca="1" si="67"/>
        <v>57</v>
      </c>
      <c r="J298" s="7">
        <f t="shared" ca="1" si="68"/>
        <v>200</v>
      </c>
      <c r="K298" s="7">
        <f t="shared" ca="1" si="69"/>
        <v>0</v>
      </c>
      <c r="L298" s="7">
        <f t="shared" ca="1" si="58"/>
        <v>3</v>
      </c>
      <c r="M298" s="8">
        <f t="shared" ca="1" si="70"/>
        <v>0</v>
      </c>
      <c r="N298" s="24">
        <f t="shared" ca="1" si="59"/>
        <v>0</v>
      </c>
      <c r="O298" s="25">
        <f t="shared" ca="1" si="60"/>
        <v>456</v>
      </c>
      <c r="P298" s="25">
        <f t="shared" ca="1" si="61"/>
        <v>0</v>
      </c>
      <c r="Q298" s="26">
        <f t="shared" ca="1" si="62"/>
        <v>456</v>
      </c>
    </row>
    <row r="299" spans="1:17">
      <c r="A299" s="6">
        <v>34267</v>
      </c>
      <c r="B299" s="7">
        <v>298</v>
      </c>
      <c r="C299">
        <v>59</v>
      </c>
      <c r="D299" s="7">
        <f t="shared" ca="1" si="63"/>
        <v>0</v>
      </c>
      <c r="E299" s="7">
        <f ca="1">COUNTIF(M$2:M298,B299)*$T$2</f>
        <v>200</v>
      </c>
      <c r="F299" s="7">
        <f t="shared" ca="1" si="64"/>
        <v>200</v>
      </c>
      <c r="G299" s="7">
        <f t="shared" ca="1" si="65"/>
        <v>59</v>
      </c>
      <c r="H299" s="7">
        <f t="shared" ca="1" si="66"/>
        <v>141</v>
      </c>
      <c r="I299" s="7">
        <f t="shared" ca="1" si="67"/>
        <v>0</v>
      </c>
      <c r="J299" s="7">
        <f t="shared" ca="1" si="68"/>
        <v>141</v>
      </c>
      <c r="K299" s="7">
        <f t="shared" ca="1" si="69"/>
        <v>0</v>
      </c>
      <c r="L299" s="7">
        <f t="shared" ca="1" si="58"/>
        <v>3</v>
      </c>
      <c r="M299" s="8">
        <f t="shared" ca="1" si="70"/>
        <v>0</v>
      </c>
      <c r="N299" s="24">
        <f t="shared" ca="1" si="59"/>
        <v>2.82</v>
      </c>
      <c r="O299" s="25">
        <f t="shared" ca="1" si="60"/>
        <v>0</v>
      </c>
      <c r="P299" s="25">
        <f t="shared" ca="1" si="61"/>
        <v>0</v>
      </c>
      <c r="Q299" s="26">
        <f t="shared" ca="1" si="62"/>
        <v>2.82</v>
      </c>
    </row>
    <row r="300" spans="1:17">
      <c r="A300" s="6">
        <v>34268</v>
      </c>
      <c r="B300" s="7">
        <v>299</v>
      </c>
      <c r="C300">
        <v>37</v>
      </c>
      <c r="D300" s="7">
        <f t="shared" ca="1" si="63"/>
        <v>141</v>
      </c>
      <c r="E300" s="7">
        <f ca="1">COUNTIF(M$2:M299,B300)*$T$2</f>
        <v>0</v>
      </c>
      <c r="F300" s="7">
        <f t="shared" ca="1" si="64"/>
        <v>141</v>
      </c>
      <c r="G300" s="7">
        <f t="shared" ca="1" si="65"/>
        <v>37</v>
      </c>
      <c r="H300" s="7">
        <f t="shared" ca="1" si="66"/>
        <v>104</v>
      </c>
      <c r="I300" s="7">
        <f t="shared" ca="1" si="67"/>
        <v>0</v>
      </c>
      <c r="J300" s="7">
        <f t="shared" ca="1" si="68"/>
        <v>104</v>
      </c>
      <c r="K300" s="7">
        <f t="shared" ca="1" si="69"/>
        <v>0</v>
      </c>
      <c r="L300" s="7">
        <f t="shared" ca="1" si="58"/>
        <v>2</v>
      </c>
      <c r="M300" s="8">
        <f t="shared" ca="1" si="70"/>
        <v>0</v>
      </c>
      <c r="N300" s="24">
        <f t="shared" ca="1" si="59"/>
        <v>2.08</v>
      </c>
      <c r="O300" s="25">
        <f t="shared" ca="1" si="60"/>
        <v>0</v>
      </c>
      <c r="P300" s="25">
        <f t="shared" ca="1" si="61"/>
        <v>0</v>
      </c>
      <c r="Q300" s="26">
        <f t="shared" ca="1" si="62"/>
        <v>2.08</v>
      </c>
    </row>
    <row r="301" spans="1:17">
      <c r="A301" s="6">
        <v>34269</v>
      </c>
      <c r="B301" s="7">
        <v>300</v>
      </c>
      <c r="C301">
        <v>60</v>
      </c>
      <c r="D301" s="7">
        <f t="shared" ca="1" si="63"/>
        <v>104</v>
      </c>
      <c r="E301" s="7">
        <f ca="1">COUNTIF(M$2:M300,B301)*$T$2</f>
        <v>0</v>
      </c>
      <c r="F301" s="7">
        <f t="shared" ca="1" si="64"/>
        <v>104</v>
      </c>
      <c r="G301" s="7">
        <f t="shared" ca="1" si="65"/>
        <v>60</v>
      </c>
      <c r="H301" s="7">
        <f t="shared" ca="1" si="66"/>
        <v>44</v>
      </c>
      <c r="I301" s="7">
        <f t="shared" ca="1" si="67"/>
        <v>0</v>
      </c>
      <c r="J301" s="7">
        <f t="shared" ca="1" si="68"/>
        <v>44</v>
      </c>
      <c r="K301" s="7">
        <f t="shared" ca="1" si="69"/>
        <v>1</v>
      </c>
      <c r="L301" s="7">
        <f t="shared" ca="1" si="58"/>
        <v>3</v>
      </c>
      <c r="M301" s="8">
        <f t="shared" ca="1" si="70"/>
        <v>304</v>
      </c>
      <c r="N301" s="24">
        <f t="shared" ca="1" si="59"/>
        <v>0.88</v>
      </c>
      <c r="O301" s="25">
        <f t="shared" ca="1" si="60"/>
        <v>0</v>
      </c>
      <c r="P301" s="25">
        <f t="shared" ca="1" si="61"/>
        <v>50</v>
      </c>
      <c r="Q301" s="26">
        <f t="shared" ca="1" si="62"/>
        <v>50.88</v>
      </c>
    </row>
    <row r="302" spans="1:17">
      <c r="A302" s="6">
        <v>34270</v>
      </c>
      <c r="B302" s="7">
        <v>301</v>
      </c>
      <c r="C302">
        <v>60</v>
      </c>
      <c r="D302" s="7">
        <f t="shared" ca="1" si="63"/>
        <v>44</v>
      </c>
      <c r="E302" s="7">
        <f ca="1">COUNTIF(M$2:M301,B302)*$T$2</f>
        <v>0</v>
      </c>
      <c r="F302" s="7">
        <f t="shared" ca="1" si="64"/>
        <v>44</v>
      </c>
      <c r="G302" s="7">
        <f t="shared" ca="1" si="65"/>
        <v>44</v>
      </c>
      <c r="H302" s="7">
        <f t="shared" ca="1" si="66"/>
        <v>0</v>
      </c>
      <c r="I302" s="7">
        <f t="shared" ca="1" si="67"/>
        <v>16</v>
      </c>
      <c r="J302" s="7">
        <f t="shared" ca="1" si="68"/>
        <v>200</v>
      </c>
      <c r="K302" s="7">
        <f t="shared" ca="1" si="69"/>
        <v>0</v>
      </c>
      <c r="L302" s="7">
        <f t="shared" ca="1" si="58"/>
        <v>3</v>
      </c>
      <c r="M302" s="8">
        <f t="shared" ca="1" si="70"/>
        <v>0</v>
      </c>
      <c r="N302" s="24">
        <f t="shared" ca="1" si="59"/>
        <v>0</v>
      </c>
      <c r="O302" s="25">
        <f t="shared" ca="1" si="60"/>
        <v>128</v>
      </c>
      <c r="P302" s="25">
        <f t="shared" ca="1" si="61"/>
        <v>0</v>
      </c>
      <c r="Q302" s="26">
        <f t="shared" ca="1" si="62"/>
        <v>128</v>
      </c>
    </row>
    <row r="303" spans="1:17">
      <c r="A303" s="6">
        <v>34271</v>
      </c>
      <c r="B303" s="7">
        <v>302</v>
      </c>
      <c r="C303">
        <v>46</v>
      </c>
      <c r="D303" s="7">
        <f t="shared" ca="1" si="63"/>
        <v>0</v>
      </c>
      <c r="E303" s="7">
        <f ca="1">COUNTIF(M$2:M302,B303)*$T$2</f>
        <v>0</v>
      </c>
      <c r="F303" s="7">
        <f t="shared" ca="1" si="64"/>
        <v>0</v>
      </c>
      <c r="G303" s="7">
        <f t="shared" ca="1" si="65"/>
        <v>0</v>
      </c>
      <c r="H303" s="7">
        <f t="shared" ca="1" si="66"/>
        <v>0</v>
      </c>
      <c r="I303" s="7">
        <f t="shared" ca="1" si="67"/>
        <v>46</v>
      </c>
      <c r="J303" s="7">
        <f t="shared" ca="1" si="68"/>
        <v>200</v>
      </c>
      <c r="K303" s="7">
        <f t="shared" ca="1" si="69"/>
        <v>0</v>
      </c>
      <c r="L303" s="7">
        <f t="shared" ca="1" si="58"/>
        <v>1</v>
      </c>
      <c r="M303" s="8">
        <f t="shared" ca="1" si="70"/>
        <v>0</v>
      </c>
      <c r="N303" s="24">
        <f t="shared" ca="1" si="59"/>
        <v>0</v>
      </c>
      <c r="O303" s="25">
        <f t="shared" ca="1" si="60"/>
        <v>368</v>
      </c>
      <c r="P303" s="25">
        <f t="shared" ca="1" si="61"/>
        <v>0</v>
      </c>
      <c r="Q303" s="26">
        <f t="shared" ca="1" si="62"/>
        <v>368</v>
      </c>
    </row>
    <row r="304" spans="1:17">
      <c r="A304" s="6">
        <v>34272</v>
      </c>
      <c r="B304" s="7">
        <v>303</v>
      </c>
      <c r="C304">
        <v>57</v>
      </c>
      <c r="D304" s="7">
        <f t="shared" ca="1" si="63"/>
        <v>0</v>
      </c>
      <c r="E304" s="7">
        <f ca="1">COUNTIF(M$2:M303,B304)*$T$2</f>
        <v>0</v>
      </c>
      <c r="F304" s="7">
        <f t="shared" ca="1" si="64"/>
        <v>0</v>
      </c>
      <c r="G304" s="7">
        <f t="shared" ca="1" si="65"/>
        <v>0</v>
      </c>
      <c r="H304" s="7">
        <f t="shared" ca="1" si="66"/>
        <v>0</v>
      </c>
      <c r="I304" s="7">
        <f t="shared" ca="1" si="67"/>
        <v>57</v>
      </c>
      <c r="J304" s="7">
        <f t="shared" ca="1" si="68"/>
        <v>200</v>
      </c>
      <c r="K304" s="7">
        <f t="shared" ca="1" si="69"/>
        <v>0</v>
      </c>
      <c r="L304" s="7">
        <f t="shared" ca="1" si="58"/>
        <v>3</v>
      </c>
      <c r="M304" s="8">
        <f t="shared" ca="1" si="70"/>
        <v>0</v>
      </c>
      <c r="N304" s="24">
        <f t="shared" ca="1" si="59"/>
        <v>0</v>
      </c>
      <c r="O304" s="25">
        <f t="shared" ca="1" si="60"/>
        <v>456</v>
      </c>
      <c r="P304" s="25">
        <f t="shared" ca="1" si="61"/>
        <v>0</v>
      </c>
      <c r="Q304" s="26">
        <f t="shared" ca="1" si="62"/>
        <v>456</v>
      </c>
    </row>
    <row r="305" spans="1:17">
      <c r="A305" s="6">
        <v>34273</v>
      </c>
      <c r="B305" s="7">
        <v>304</v>
      </c>
      <c r="C305">
        <v>39</v>
      </c>
      <c r="D305" s="7">
        <f t="shared" ca="1" si="63"/>
        <v>0</v>
      </c>
      <c r="E305" s="7">
        <f ca="1">COUNTIF(M$2:M304,B305)*$T$2</f>
        <v>200</v>
      </c>
      <c r="F305" s="7">
        <f t="shared" ca="1" si="64"/>
        <v>200</v>
      </c>
      <c r="G305" s="7">
        <f t="shared" ca="1" si="65"/>
        <v>39</v>
      </c>
      <c r="H305" s="7">
        <f t="shared" ca="1" si="66"/>
        <v>161</v>
      </c>
      <c r="I305" s="7">
        <f t="shared" ca="1" si="67"/>
        <v>0</v>
      </c>
      <c r="J305" s="7">
        <f t="shared" ca="1" si="68"/>
        <v>161</v>
      </c>
      <c r="K305" s="7">
        <f t="shared" ca="1" si="69"/>
        <v>0</v>
      </c>
      <c r="L305" s="7">
        <f t="shared" ca="1" si="58"/>
        <v>1</v>
      </c>
      <c r="M305" s="8">
        <f t="shared" ca="1" si="70"/>
        <v>0</v>
      </c>
      <c r="N305" s="24">
        <f t="shared" ca="1" si="59"/>
        <v>3.22</v>
      </c>
      <c r="O305" s="25">
        <f t="shared" ca="1" si="60"/>
        <v>0</v>
      </c>
      <c r="P305" s="25">
        <f t="shared" ca="1" si="61"/>
        <v>0</v>
      </c>
      <c r="Q305" s="26">
        <f t="shared" ca="1" si="62"/>
        <v>3.22</v>
      </c>
    </row>
    <row r="306" spans="1:17">
      <c r="A306" s="6">
        <v>34274</v>
      </c>
      <c r="B306" s="7">
        <v>305</v>
      </c>
      <c r="C306">
        <v>57</v>
      </c>
      <c r="D306" s="7">
        <f t="shared" ca="1" si="63"/>
        <v>161</v>
      </c>
      <c r="E306" s="7">
        <f ca="1">COUNTIF(M$2:M305,B306)*$T$2</f>
        <v>0</v>
      </c>
      <c r="F306" s="7">
        <f t="shared" ca="1" si="64"/>
        <v>161</v>
      </c>
      <c r="G306" s="7">
        <f t="shared" ca="1" si="65"/>
        <v>57</v>
      </c>
      <c r="H306" s="7">
        <f t="shared" ca="1" si="66"/>
        <v>104</v>
      </c>
      <c r="I306" s="7">
        <f t="shared" ca="1" si="67"/>
        <v>0</v>
      </c>
      <c r="J306" s="7">
        <f t="shared" ca="1" si="68"/>
        <v>104</v>
      </c>
      <c r="K306" s="7">
        <f t="shared" ca="1" si="69"/>
        <v>0</v>
      </c>
      <c r="L306" s="7">
        <f t="shared" ca="1" si="58"/>
        <v>2</v>
      </c>
      <c r="M306" s="8">
        <f t="shared" ca="1" si="70"/>
        <v>0</v>
      </c>
      <c r="N306" s="24">
        <f t="shared" ca="1" si="59"/>
        <v>2.08</v>
      </c>
      <c r="O306" s="25">
        <f t="shared" ca="1" si="60"/>
        <v>0</v>
      </c>
      <c r="P306" s="25">
        <f t="shared" ca="1" si="61"/>
        <v>0</v>
      </c>
      <c r="Q306" s="26">
        <f t="shared" ca="1" si="62"/>
        <v>2.08</v>
      </c>
    </row>
    <row r="307" spans="1:17">
      <c r="A307" s="6">
        <v>34275</v>
      </c>
      <c r="B307" s="7">
        <v>306</v>
      </c>
      <c r="C307">
        <v>45</v>
      </c>
      <c r="D307" s="7">
        <f t="shared" ca="1" si="63"/>
        <v>104</v>
      </c>
      <c r="E307" s="7">
        <f ca="1">COUNTIF(M$2:M306,B307)*$T$2</f>
        <v>0</v>
      </c>
      <c r="F307" s="7">
        <f t="shared" ca="1" si="64"/>
        <v>104</v>
      </c>
      <c r="G307" s="7">
        <f t="shared" ca="1" si="65"/>
        <v>45</v>
      </c>
      <c r="H307" s="7">
        <f t="shared" ca="1" si="66"/>
        <v>59</v>
      </c>
      <c r="I307" s="7">
        <f t="shared" ca="1" si="67"/>
        <v>0</v>
      </c>
      <c r="J307" s="7">
        <f t="shared" ca="1" si="68"/>
        <v>59</v>
      </c>
      <c r="K307" s="7">
        <f t="shared" ca="1" si="69"/>
        <v>0</v>
      </c>
      <c r="L307" s="7">
        <f t="shared" ca="1" si="58"/>
        <v>1</v>
      </c>
      <c r="M307" s="8">
        <f t="shared" ca="1" si="70"/>
        <v>0</v>
      </c>
      <c r="N307" s="24">
        <f t="shared" ca="1" si="59"/>
        <v>1.18</v>
      </c>
      <c r="O307" s="25">
        <f t="shared" ca="1" si="60"/>
        <v>0</v>
      </c>
      <c r="P307" s="25">
        <f t="shared" ca="1" si="61"/>
        <v>0</v>
      </c>
      <c r="Q307" s="26">
        <f t="shared" ca="1" si="62"/>
        <v>1.18</v>
      </c>
    </row>
    <row r="308" spans="1:17">
      <c r="A308" s="6">
        <v>34276</v>
      </c>
      <c r="B308" s="7">
        <v>307</v>
      </c>
      <c r="C308">
        <v>45</v>
      </c>
      <c r="D308" s="7">
        <f t="shared" ca="1" si="63"/>
        <v>59</v>
      </c>
      <c r="E308" s="7">
        <f ca="1">COUNTIF(M$2:M307,B308)*$T$2</f>
        <v>0</v>
      </c>
      <c r="F308" s="7">
        <f t="shared" ca="1" si="64"/>
        <v>59</v>
      </c>
      <c r="G308" s="7">
        <f t="shared" ca="1" si="65"/>
        <v>45</v>
      </c>
      <c r="H308" s="7">
        <f t="shared" ca="1" si="66"/>
        <v>14</v>
      </c>
      <c r="I308" s="7">
        <f t="shared" ca="1" si="67"/>
        <v>0</v>
      </c>
      <c r="J308" s="7">
        <f t="shared" ca="1" si="68"/>
        <v>14</v>
      </c>
      <c r="K308" s="7">
        <f t="shared" ca="1" si="69"/>
        <v>1</v>
      </c>
      <c r="L308" s="7">
        <f t="shared" ca="1" si="58"/>
        <v>3</v>
      </c>
      <c r="M308" s="8">
        <f t="shared" ca="1" si="70"/>
        <v>311</v>
      </c>
      <c r="N308" s="24">
        <f t="shared" ca="1" si="59"/>
        <v>0.28000000000000003</v>
      </c>
      <c r="O308" s="25">
        <f t="shared" ca="1" si="60"/>
        <v>0</v>
      </c>
      <c r="P308" s="25">
        <f t="shared" ca="1" si="61"/>
        <v>50</v>
      </c>
      <c r="Q308" s="26">
        <f t="shared" ca="1" si="62"/>
        <v>50.28</v>
      </c>
    </row>
    <row r="309" spans="1:17">
      <c r="A309" s="6">
        <v>34277</v>
      </c>
      <c r="B309" s="7">
        <v>308</v>
      </c>
      <c r="C309">
        <v>46</v>
      </c>
      <c r="D309" s="7">
        <f t="shared" ca="1" si="63"/>
        <v>14</v>
      </c>
      <c r="E309" s="7">
        <f ca="1">COUNTIF(M$2:M308,B309)*$T$2</f>
        <v>0</v>
      </c>
      <c r="F309" s="7">
        <f t="shared" ca="1" si="64"/>
        <v>14</v>
      </c>
      <c r="G309" s="7">
        <f t="shared" ca="1" si="65"/>
        <v>14</v>
      </c>
      <c r="H309" s="7">
        <f t="shared" ca="1" si="66"/>
        <v>0</v>
      </c>
      <c r="I309" s="7">
        <f t="shared" ca="1" si="67"/>
        <v>32</v>
      </c>
      <c r="J309" s="7">
        <f t="shared" ca="1" si="68"/>
        <v>200</v>
      </c>
      <c r="K309" s="7">
        <f t="shared" ca="1" si="69"/>
        <v>0</v>
      </c>
      <c r="L309" s="7">
        <f t="shared" ca="1" si="58"/>
        <v>3</v>
      </c>
      <c r="M309" s="8">
        <f t="shared" ca="1" si="70"/>
        <v>0</v>
      </c>
      <c r="N309" s="24">
        <f t="shared" ca="1" si="59"/>
        <v>0</v>
      </c>
      <c r="O309" s="25">
        <f t="shared" ca="1" si="60"/>
        <v>256</v>
      </c>
      <c r="P309" s="25">
        <f t="shared" ca="1" si="61"/>
        <v>0</v>
      </c>
      <c r="Q309" s="26">
        <f t="shared" ca="1" si="62"/>
        <v>256</v>
      </c>
    </row>
    <row r="310" spans="1:17">
      <c r="A310" s="6">
        <v>34278</v>
      </c>
      <c r="B310" s="7">
        <v>309</v>
      </c>
      <c r="C310">
        <v>80</v>
      </c>
      <c r="D310" s="7">
        <f t="shared" ca="1" si="63"/>
        <v>0</v>
      </c>
      <c r="E310" s="7">
        <f ca="1">COUNTIF(M$2:M309,B310)*$T$2</f>
        <v>0</v>
      </c>
      <c r="F310" s="7">
        <f t="shared" ca="1" si="64"/>
        <v>0</v>
      </c>
      <c r="G310" s="7">
        <f t="shared" ca="1" si="65"/>
        <v>0</v>
      </c>
      <c r="H310" s="7">
        <f t="shared" ca="1" si="66"/>
        <v>0</v>
      </c>
      <c r="I310" s="7">
        <f t="shared" ca="1" si="67"/>
        <v>80</v>
      </c>
      <c r="J310" s="7">
        <f t="shared" ca="1" si="68"/>
        <v>200</v>
      </c>
      <c r="K310" s="7">
        <f t="shared" ca="1" si="69"/>
        <v>0</v>
      </c>
      <c r="L310" s="7">
        <f t="shared" ca="1" si="58"/>
        <v>2</v>
      </c>
      <c r="M310" s="8">
        <f t="shared" ca="1" si="70"/>
        <v>0</v>
      </c>
      <c r="N310" s="24">
        <f t="shared" ca="1" si="59"/>
        <v>0</v>
      </c>
      <c r="O310" s="25">
        <f t="shared" ca="1" si="60"/>
        <v>640</v>
      </c>
      <c r="P310" s="25">
        <f t="shared" ca="1" si="61"/>
        <v>0</v>
      </c>
      <c r="Q310" s="26">
        <f t="shared" ca="1" si="62"/>
        <v>640</v>
      </c>
    </row>
    <row r="311" spans="1:17">
      <c r="A311" s="6">
        <v>34279</v>
      </c>
      <c r="B311" s="7">
        <v>310</v>
      </c>
      <c r="C311">
        <v>61</v>
      </c>
      <c r="D311" s="7">
        <f t="shared" ca="1" si="63"/>
        <v>0</v>
      </c>
      <c r="E311" s="7">
        <f ca="1">COUNTIF(M$2:M310,B311)*$T$2</f>
        <v>0</v>
      </c>
      <c r="F311" s="7">
        <f t="shared" ca="1" si="64"/>
        <v>0</v>
      </c>
      <c r="G311" s="7">
        <f t="shared" ca="1" si="65"/>
        <v>0</v>
      </c>
      <c r="H311" s="7">
        <f t="shared" ca="1" si="66"/>
        <v>0</v>
      </c>
      <c r="I311" s="7">
        <f t="shared" ca="1" si="67"/>
        <v>61</v>
      </c>
      <c r="J311" s="7">
        <f t="shared" ca="1" si="68"/>
        <v>200</v>
      </c>
      <c r="K311" s="7">
        <f t="shared" ca="1" si="69"/>
        <v>0</v>
      </c>
      <c r="L311" s="7">
        <f t="shared" ca="1" si="58"/>
        <v>3</v>
      </c>
      <c r="M311" s="8">
        <f t="shared" ca="1" si="70"/>
        <v>0</v>
      </c>
      <c r="N311" s="24">
        <f t="shared" ca="1" si="59"/>
        <v>0</v>
      </c>
      <c r="O311" s="25">
        <f t="shared" ca="1" si="60"/>
        <v>488</v>
      </c>
      <c r="P311" s="25">
        <f t="shared" ca="1" si="61"/>
        <v>0</v>
      </c>
      <c r="Q311" s="26">
        <f t="shared" ca="1" si="62"/>
        <v>488</v>
      </c>
    </row>
    <row r="312" spans="1:17">
      <c r="A312" s="6">
        <v>34280</v>
      </c>
      <c r="B312" s="7">
        <v>311</v>
      </c>
      <c r="C312">
        <v>40</v>
      </c>
      <c r="D312" s="7">
        <f t="shared" ca="1" si="63"/>
        <v>0</v>
      </c>
      <c r="E312" s="7">
        <f ca="1">COUNTIF(M$2:M311,B312)*$T$2</f>
        <v>200</v>
      </c>
      <c r="F312" s="7">
        <f t="shared" ca="1" si="64"/>
        <v>200</v>
      </c>
      <c r="G312" s="7">
        <f t="shared" ca="1" si="65"/>
        <v>40</v>
      </c>
      <c r="H312" s="7">
        <f t="shared" ca="1" si="66"/>
        <v>160</v>
      </c>
      <c r="I312" s="7">
        <f t="shared" ca="1" si="67"/>
        <v>0</v>
      </c>
      <c r="J312" s="7">
        <f t="shared" ca="1" si="68"/>
        <v>160</v>
      </c>
      <c r="K312" s="7">
        <f t="shared" ca="1" si="69"/>
        <v>0</v>
      </c>
      <c r="L312" s="7">
        <f t="shared" ca="1" si="58"/>
        <v>2</v>
      </c>
      <c r="M312" s="8">
        <f t="shared" ca="1" si="70"/>
        <v>0</v>
      </c>
      <c r="N312" s="24">
        <f t="shared" ca="1" si="59"/>
        <v>3.2</v>
      </c>
      <c r="O312" s="25">
        <f t="shared" ca="1" si="60"/>
        <v>0</v>
      </c>
      <c r="P312" s="25">
        <f t="shared" ca="1" si="61"/>
        <v>0</v>
      </c>
      <c r="Q312" s="26">
        <f t="shared" ca="1" si="62"/>
        <v>3.2</v>
      </c>
    </row>
    <row r="313" spans="1:17">
      <c r="A313" s="6">
        <v>34281</v>
      </c>
      <c r="B313" s="7">
        <v>312</v>
      </c>
      <c r="C313">
        <v>64</v>
      </c>
      <c r="D313" s="7">
        <f t="shared" ca="1" si="63"/>
        <v>160</v>
      </c>
      <c r="E313" s="7">
        <f ca="1">COUNTIF(M$2:M312,B313)*$T$2</f>
        <v>0</v>
      </c>
      <c r="F313" s="7">
        <f t="shared" ca="1" si="64"/>
        <v>160</v>
      </c>
      <c r="G313" s="7">
        <f t="shared" ca="1" si="65"/>
        <v>64</v>
      </c>
      <c r="H313" s="7">
        <f t="shared" ca="1" si="66"/>
        <v>96</v>
      </c>
      <c r="I313" s="7">
        <f t="shared" ca="1" si="67"/>
        <v>0</v>
      </c>
      <c r="J313" s="7">
        <f t="shared" ca="1" si="68"/>
        <v>96</v>
      </c>
      <c r="K313" s="7">
        <f t="shared" ca="1" si="69"/>
        <v>0</v>
      </c>
      <c r="L313" s="7">
        <f t="shared" ca="1" si="58"/>
        <v>3</v>
      </c>
      <c r="M313" s="8">
        <f t="shared" ca="1" si="70"/>
        <v>0</v>
      </c>
      <c r="N313" s="24">
        <f t="shared" ca="1" si="59"/>
        <v>1.92</v>
      </c>
      <c r="O313" s="25">
        <f t="shared" ca="1" si="60"/>
        <v>0</v>
      </c>
      <c r="P313" s="25">
        <f t="shared" ca="1" si="61"/>
        <v>0</v>
      </c>
      <c r="Q313" s="26">
        <f t="shared" ca="1" si="62"/>
        <v>1.92</v>
      </c>
    </row>
    <row r="314" spans="1:17">
      <c r="A314" s="6">
        <v>34282</v>
      </c>
      <c r="B314" s="7">
        <v>313</v>
      </c>
      <c r="C314">
        <v>61</v>
      </c>
      <c r="D314" s="7">
        <f t="shared" ca="1" si="63"/>
        <v>96</v>
      </c>
      <c r="E314" s="7">
        <f ca="1">COUNTIF(M$2:M313,B314)*$T$2</f>
        <v>0</v>
      </c>
      <c r="F314" s="7">
        <f t="shared" ca="1" si="64"/>
        <v>96</v>
      </c>
      <c r="G314" s="7">
        <f t="shared" ca="1" si="65"/>
        <v>61</v>
      </c>
      <c r="H314" s="7">
        <f t="shared" ca="1" si="66"/>
        <v>35</v>
      </c>
      <c r="I314" s="7">
        <f t="shared" ca="1" si="67"/>
        <v>0</v>
      </c>
      <c r="J314" s="7">
        <f t="shared" ca="1" si="68"/>
        <v>35</v>
      </c>
      <c r="K314" s="7">
        <f t="shared" ca="1" si="69"/>
        <v>1</v>
      </c>
      <c r="L314" s="7">
        <f t="shared" ca="1" si="58"/>
        <v>1</v>
      </c>
      <c r="M314" s="8">
        <f t="shared" ca="1" si="70"/>
        <v>315</v>
      </c>
      <c r="N314" s="24">
        <f t="shared" ca="1" si="59"/>
        <v>0.70000000000000007</v>
      </c>
      <c r="O314" s="25">
        <f t="shared" ca="1" si="60"/>
        <v>0</v>
      </c>
      <c r="P314" s="25">
        <f t="shared" ca="1" si="61"/>
        <v>50</v>
      </c>
      <c r="Q314" s="26">
        <f t="shared" ca="1" si="62"/>
        <v>50.7</v>
      </c>
    </row>
    <row r="315" spans="1:17">
      <c r="A315" s="6">
        <v>34283</v>
      </c>
      <c r="B315" s="7">
        <v>314</v>
      </c>
      <c r="C315">
        <v>64</v>
      </c>
      <c r="D315" s="7">
        <f t="shared" ca="1" si="63"/>
        <v>35</v>
      </c>
      <c r="E315" s="7">
        <f ca="1">COUNTIF(M$2:M314,B315)*$T$2</f>
        <v>0</v>
      </c>
      <c r="F315" s="7">
        <f t="shared" ca="1" si="64"/>
        <v>35</v>
      </c>
      <c r="G315" s="7">
        <f t="shared" ca="1" si="65"/>
        <v>35</v>
      </c>
      <c r="H315" s="7">
        <f t="shared" ca="1" si="66"/>
        <v>0</v>
      </c>
      <c r="I315" s="7">
        <f t="shared" ca="1" si="67"/>
        <v>29</v>
      </c>
      <c r="J315" s="7">
        <f t="shared" ca="1" si="68"/>
        <v>200</v>
      </c>
      <c r="K315" s="7">
        <f t="shared" ca="1" si="69"/>
        <v>0</v>
      </c>
      <c r="L315" s="7">
        <f t="shared" ca="1" si="58"/>
        <v>1</v>
      </c>
      <c r="M315" s="8">
        <f t="shared" ca="1" si="70"/>
        <v>0</v>
      </c>
      <c r="N315" s="24">
        <f t="shared" ca="1" si="59"/>
        <v>0</v>
      </c>
      <c r="O315" s="25">
        <f t="shared" ca="1" si="60"/>
        <v>232</v>
      </c>
      <c r="P315" s="25">
        <f t="shared" ca="1" si="61"/>
        <v>0</v>
      </c>
      <c r="Q315" s="26">
        <f t="shared" ca="1" si="62"/>
        <v>232</v>
      </c>
    </row>
    <row r="316" spans="1:17">
      <c r="A316" s="6">
        <v>34284</v>
      </c>
      <c r="B316" s="7">
        <v>315</v>
      </c>
      <c r="C316">
        <v>85</v>
      </c>
      <c r="D316" s="7">
        <f t="shared" ca="1" si="63"/>
        <v>0</v>
      </c>
      <c r="E316" s="7">
        <f ca="1">COUNTIF(M$2:M315,B316)*$T$2</f>
        <v>200</v>
      </c>
      <c r="F316" s="7">
        <f t="shared" ca="1" si="64"/>
        <v>200</v>
      </c>
      <c r="G316" s="7">
        <f t="shared" ca="1" si="65"/>
        <v>85</v>
      </c>
      <c r="H316" s="7">
        <f t="shared" ca="1" si="66"/>
        <v>115</v>
      </c>
      <c r="I316" s="7">
        <f t="shared" ca="1" si="67"/>
        <v>0</v>
      </c>
      <c r="J316" s="7">
        <f t="shared" ca="1" si="68"/>
        <v>115</v>
      </c>
      <c r="K316" s="7">
        <f t="shared" ca="1" si="69"/>
        <v>0</v>
      </c>
      <c r="L316" s="7">
        <f t="shared" ca="1" si="58"/>
        <v>1</v>
      </c>
      <c r="M316" s="8">
        <f t="shared" ca="1" si="70"/>
        <v>0</v>
      </c>
      <c r="N316" s="24">
        <f t="shared" ca="1" si="59"/>
        <v>2.3000000000000003</v>
      </c>
      <c r="O316" s="25">
        <f t="shared" ca="1" si="60"/>
        <v>0</v>
      </c>
      <c r="P316" s="25">
        <f t="shared" ca="1" si="61"/>
        <v>0</v>
      </c>
      <c r="Q316" s="26">
        <f t="shared" ca="1" si="62"/>
        <v>2.3000000000000003</v>
      </c>
    </row>
    <row r="317" spans="1:17">
      <c r="A317" s="6">
        <v>34285</v>
      </c>
      <c r="B317" s="7">
        <v>316</v>
      </c>
      <c r="C317">
        <v>40</v>
      </c>
      <c r="D317" s="7">
        <f t="shared" ca="1" si="63"/>
        <v>115</v>
      </c>
      <c r="E317" s="7">
        <f ca="1">COUNTIF(M$2:M316,B317)*$T$2</f>
        <v>0</v>
      </c>
      <c r="F317" s="7">
        <f t="shared" ca="1" si="64"/>
        <v>115</v>
      </c>
      <c r="G317" s="7">
        <f t="shared" ca="1" si="65"/>
        <v>40</v>
      </c>
      <c r="H317" s="7">
        <f t="shared" ca="1" si="66"/>
        <v>75</v>
      </c>
      <c r="I317" s="7">
        <f t="shared" ca="1" si="67"/>
        <v>0</v>
      </c>
      <c r="J317" s="7">
        <f t="shared" ca="1" si="68"/>
        <v>75</v>
      </c>
      <c r="K317" s="7">
        <f t="shared" ca="1" si="69"/>
        <v>0</v>
      </c>
      <c r="L317" s="7">
        <f t="shared" ca="1" si="58"/>
        <v>2</v>
      </c>
      <c r="M317" s="8">
        <f t="shared" ca="1" si="70"/>
        <v>0</v>
      </c>
      <c r="N317" s="24">
        <f t="shared" ca="1" si="59"/>
        <v>1.5</v>
      </c>
      <c r="O317" s="25">
        <f t="shared" ca="1" si="60"/>
        <v>0</v>
      </c>
      <c r="P317" s="25">
        <f t="shared" ca="1" si="61"/>
        <v>0</v>
      </c>
      <c r="Q317" s="26">
        <f t="shared" ca="1" si="62"/>
        <v>1.5</v>
      </c>
    </row>
    <row r="318" spans="1:17">
      <c r="A318" s="6">
        <v>34286</v>
      </c>
      <c r="B318" s="7">
        <v>317</v>
      </c>
      <c r="C318">
        <v>56</v>
      </c>
      <c r="D318" s="7">
        <f t="shared" ca="1" si="63"/>
        <v>75</v>
      </c>
      <c r="E318" s="7">
        <f ca="1">COUNTIF(M$2:M317,B318)*$T$2</f>
        <v>0</v>
      </c>
      <c r="F318" s="7">
        <f t="shared" ca="1" si="64"/>
        <v>75</v>
      </c>
      <c r="G318" s="7">
        <f t="shared" ca="1" si="65"/>
        <v>56</v>
      </c>
      <c r="H318" s="7">
        <f t="shared" ca="1" si="66"/>
        <v>19</v>
      </c>
      <c r="I318" s="7">
        <f t="shared" ca="1" si="67"/>
        <v>0</v>
      </c>
      <c r="J318" s="7">
        <f t="shared" ca="1" si="68"/>
        <v>19</v>
      </c>
      <c r="K318" s="7">
        <f t="shared" ca="1" si="69"/>
        <v>1</v>
      </c>
      <c r="L318" s="7">
        <f t="shared" ca="1" si="58"/>
        <v>1</v>
      </c>
      <c r="M318" s="8">
        <f t="shared" ca="1" si="70"/>
        <v>319</v>
      </c>
      <c r="N318" s="24">
        <f t="shared" ca="1" si="59"/>
        <v>0.38</v>
      </c>
      <c r="O318" s="25">
        <f t="shared" ca="1" si="60"/>
        <v>0</v>
      </c>
      <c r="P318" s="25">
        <f t="shared" ca="1" si="61"/>
        <v>50</v>
      </c>
      <c r="Q318" s="26">
        <f t="shared" ca="1" si="62"/>
        <v>50.38</v>
      </c>
    </row>
    <row r="319" spans="1:17">
      <c r="A319" s="6">
        <v>34287</v>
      </c>
      <c r="B319" s="7">
        <v>318</v>
      </c>
      <c r="C319">
        <v>53</v>
      </c>
      <c r="D319" s="7">
        <f t="shared" ca="1" si="63"/>
        <v>19</v>
      </c>
      <c r="E319" s="7">
        <f ca="1">COUNTIF(M$2:M318,B319)*$T$2</f>
        <v>0</v>
      </c>
      <c r="F319" s="7">
        <f t="shared" ca="1" si="64"/>
        <v>19</v>
      </c>
      <c r="G319" s="7">
        <f t="shared" ca="1" si="65"/>
        <v>19</v>
      </c>
      <c r="H319" s="7">
        <f t="shared" ca="1" si="66"/>
        <v>0</v>
      </c>
      <c r="I319" s="7">
        <f t="shared" ca="1" si="67"/>
        <v>34</v>
      </c>
      <c r="J319" s="7">
        <f t="shared" ca="1" si="68"/>
        <v>200</v>
      </c>
      <c r="K319" s="7">
        <f t="shared" ca="1" si="69"/>
        <v>0</v>
      </c>
      <c r="L319" s="7">
        <f t="shared" ca="1" si="58"/>
        <v>2</v>
      </c>
      <c r="M319" s="8">
        <f t="shared" ca="1" si="70"/>
        <v>0</v>
      </c>
      <c r="N319" s="24">
        <f t="shared" ca="1" si="59"/>
        <v>0</v>
      </c>
      <c r="O319" s="25">
        <f t="shared" ca="1" si="60"/>
        <v>272</v>
      </c>
      <c r="P319" s="25">
        <f t="shared" ca="1" si="61"/>
        <v>0</v>
      </c>
      <c r="Q319" s="26">
        <f t="shared" ca="1" si="62"/>
        <v>272</v>
      </c>
    </row>
    <row r="320" spans="1:17">
      <c r="A320" s="6">
        <v>34288</v>
      </c>
      <c r="B320" s="7">
        <v>319</v>
      </c>
      <c r="C320">
        <v>44</v>
      </c>
      <c r="D320" s="7">
        <f t="shared" ca="1" si="63"/>
        <v>0</v>
      </c>
      <c r="E320" s="7">
        <f ca="1">COUNTIF(M$2:M319,B320)*$T$2</f>
        <v>200</v>
      </c>
      <c r="F320" s="7">
        <f t="shared" ca="1" si="64"/>
        <v>200</v>
      </c>
      <c r="G320" s="7">
        <f t="shared" ca="1" si="65"/>
        <v>44</v>
      </c>
      <c r="H320" s="7">
        <f t="shared" ca="1" si="66"/>
        <v>156</v>
      </c>
      <c r="I320" s="7">
        <f t="shared" ca="1" si="67"/>
        <v>0</v>
      </c>
      <c r="J320" s="7">
        <f t="shared" ca="1" si="68"/>
        <v>156</v>
      </c>
      <c r="K320" s="7">
        <f t="shared" ca="1" si="69"/>
        <v>0</v>
      </c>
      <c r="L320" s="7">
        <f t="shared" ca="1" si="58"/>
        <v>2</v>
      </c>
      <c r="M320" s="8">
        <f t="shared" ca="1" si="70"/>
        <v>0</v>
      </c>
      <c r="N320" s="24">
        <f t="shared" ca="1" si="59"/>
        <v>3.12</v>
      </c>
      <c r="O320" s="25">
        <f t="shared" ca="1" si="60"/>
        <v>0</v>
      </c>
      <c r="P320" s="25">
        <f t="shared" ca="1" si="61"/>
        <v>0</v>
      </c>
      <c r="Q320" s="26">
        <f t="shared" ca="1" si="62"/>
        <v>3.12</v>
      </c>
    </row>
    <row r="321" spans="1:17">
      <c r="A321" s="6">
        <v>34289</v>
      </c>
      <c r="B321" s="7">
        <v>320</v>
      </c>
      <c r="C321">
        <v>65</v>
      </c>
      <c r="D321" s="7">
        <f t="shared" ca="1" si="63"/>
        <v>156</v>
      </c>
      <c r="E321" s="7">
        <f ca="1">COUNTIF(M$2:M320,B321)*$T$2</f>
        <v>0</v>
      </c>
      <c r="F321" s="7">
        <f t="shared" ca="1" si="64"/>
        <v>156</v>
      </c>
      <c r="G321" s="7">
        <f t="shared" ca="1" si="65"/>
        <v>65</v>
      </c>
      <c r="H321" s="7">
        <f t="shared" ca="1" si="66"/>
        <v>91</v>
      </c>
      <c r="I321" s="7">
        <f t="shared" ca="1" si="67"/>
        <v>0</v>
      </c>
      <c r="J321" s="7">
        <f t="shared" ca="1" si="68"/>
        <v>91</v>
      </c>
      <c r="K321" s="7">
        <f t="shared" ca="1" si="69"/>
        <v>0</v>
      </c>
      <c r="L321" s="7">
        <f t="shared" ca="1" si="58"/>
        <v>2</v>
      </c>
      <c r="M321" s="8">
        <f t="shared" ca="1" si="70"/>
        <v>0</v>
      </c>
      <c r="N321" s="24">
        <f t="shared" ca="1" si="59"/>
        <v>1.82</v>
      </c>
      <c r="O321" s="25">
        <f t="shared" ca="1" si="60"/>
        <v>0</v>
      </c>
      <c r="P321" s="25">
        <f t="shared" ca="1" si="61"/>
        <v>0</v>
      </c>
      <c r="Q321" s="26">
        <f t="shared" ca="1" si="62"/>
        <v>1.82</v>
      </c>
    </row>
    <row r="322" spans="1:17">
      <c r="A322" s="6">
        <v>34290</v>
      </c>
      <c r="B322" s="7">
        <v>321</v>
      </c>
      <c r="C322">
        <v>38</v>
      </c>
      <c r="D322" s="7">
        <f t="shared" ca="1" si="63"/>
        <v>91</v>
      </c>
      <c r="E322" s="7">
        <f ca="1">COUNTIF(M$2:M321,B322)*$T$2</f>
        <v>0</v>
      </c>
      <c r="F322" s="7">
        <f t="shared" ca="1" si="64"/>
        <v>91</v>
      </c>
      <c r="G322" s="7">
        <f t="shared" ca="1" si="65"/>
        <v>38</v>
      </c>
      <c r="H322" s="7">
        <f t="shared" ca="1" si="66"/>
        <v>53</v>
      </c>
      <c r="I322" s="7">
        <f t="shared" ca="1" si="67"/>
        <v>0</v>
      </c>
      <c r="J322" s="7">
        <f t="shared" ca="1" si="68"/>
        <v>53</v>
      </c>
      <c r="K322" s="7">
        <f t="shared" ca="1" si="69"/>
        <v>0</v>
      </c>
      <c r="L322" s="7">
        <f t="shared" ca="1" si="58"/>
        <v>2</v>
      </c>
      <c r="M322" s="8">
        <f t="shared" ca="1" si="70"/>
        <v>0</v>
      </c>
      <c r="N322" s="24">
        <f t="shared" ca="1" si="59"/>
        <v>1.06</v>
      </c>
      <c r="O322" s="25">
        <f t="shared" ca="1" si="60"/>
        <v>0</v>
      </c>
      <c r="P322" s="25">
        <f t="shared" ca="1" si="61"/>
        <v>0</v>
      </c>
      <c r="Q322" s="26">
        <f t="shared" ca="1" si="62"/>
        <v>1.06</v>
      </c>
    </row>
    <row r="323" spans="1:17">
      <c r="A323" s="6">
        <v>34291</v>
      </c>
      <c r="B323" s="7">
        <v>322</v>
      </c>
      <c r="C323">
        <v>46</v>
      </c>
      <c r="D323" s="7">
        <f t="shared" ca="1" si="63"/>
        <v>53</v>
      </c>
      <c r="E323" s="7">
        <f ca="1">COUNTIF(M$2:M322,B323)*$T$2</f>
        <v>0</v>
      </c>
      <c r="F323" s="7">
        <f t="shared" ca="1" si="64"/>
        <v>53</v>
      </c>
      <c r="G323" s="7">
        <f t="shared" ca="1" si="65"/>
        <v>46</v>
      </c>
      <c r="H323" s="7">
        <f t="shared" ca="1" si="66"/>
        <v>7</v>
      </c>
      <c r="I323" s="7">
        <f t="shared" ca="1" si="67"/>
        <v>0</v>
      </c>
      <c r="J323" s="7">
        <f t="shared" ca="1" si="68"/>
        <v>7</v>
      </c>
      <c r="K323" s="7">
        <f t="shared" ca="1" si="69"/>
        <v>1</v>
      </c>
      <c r="L323" s="7">
        <f t="shared" ref="L323:L367" ca="1" si="71">RANDBETWEEN(1,3)</f>
        <v>2</v>
      </c>
      <c r="M323" s="8">
        <f t="shared" ca="1" si="70"/>
        <v>325</v>
      </c>
      <c r="N323" s="24">
        <f t="shared" ref="N323:N367" ca="1" si="72">+H323*$T$5</f>
        <v>0.14000000000000001</v>
      </c>
      <c r="O323" s="25">
        <f t="shared" ref="O323:O367" ca="1" si="73">+I323*$T$7</f>
        <v>0</v>
      </c>
      <c r="P323" s="25">
        <f t="shared" ref="P323:P367" ca="1" si="74">+K323*$T$9</f>
        <v>50</v>
      </c>
      <c r="Q323" s="26">
        <f t="shared" ref="Q323:Q367" ca="1" si="75">SUM(N323:P323)</f>
        <v>50.14</v>
      </c>
    </row>
    <row r="324" spans="1:17">
      <c r="A324" s="6">
        <v>34292</v>
      </c>
      <c r="B324" s="7">
        <v>323</v>
      </c>
      <c r="C324">
        <v>64</v>
      </c>
      <c r="D324" s="7">
        <f t="shared" ref="D324:D367" ca="1" si="76">H323</f>
        <v>7</v>
      </c>
      <c r="E324" s="7">
        <f ca="1">COUNTIF(M$2:M323,B324)*$T$2</f>
        <v>0</v>
      </c>
      <c r="F324" s="7">
        <f t="shared" ref="F324:F367" ca="1" si="77">+D324+E324</f>
        <v>7</v>
      </c>
      <c r="G324" s="7">
        <f t="shared" ref="G324:G367" ca="1" si="78">+MIN(F324,C324)</f>
        <v>7</v>
      </c>
      <c r="H324" s="7">
        <f t="shared" ref="H324:H367" ca="1" si="79">+F324-G324</f>
        <v>0</v>
      </c>
      <c r="I324" s="7">
        <f t="shared" ref="I324:I367" ca="1" si="80">+C324-G324</f>
        <v>57</v>
      </c>
      <c r="J324" s="7">
        <f t="shared" ref="J324:J367" ca="1" si="81">+J323-G324+K323*$T$2</f>
        <v>200</v>
      </c>
      <c r="K324" s="7">
        <f t="shared" ref="K324:K367" ca="1" si="82">+IF(J324&lt;=$T$3,1,0)</f>
        <v>0</v>
      </c>
      <c r="L324" s="7">
        <f t="shared" ca="1" si="71"/>
        <v>3</v>
      </c>
      <c r="M324" s="8">
        <f t="shared" ref="M324:M367" ca="1" si="83">IF(K324=1,L324+B324+1,0)</f>
        <v>0</v>
      </c>
      <c r="N324" s="24">
        <f t="shared" ca="1" si="72"/>
        <v>0</v>
      </c>
      <c r="O324" s="25">
        <f t="shared" ca="1" si="73"/>
        <v>456</v>
      </c>
      <c r="P324" s="25">
        <f t="shared" ca="1" si="74"/>
        <v>0</v>
      </c>
      <c r="Q324" s="26">
        <f t="shared" ca="1" si="75"/>
        <v>456</v>
      </c>
    </row>
    <row r="325" spans="1:17">
      <c r="A325" s="6">
        <v>34293</v>
      </c>
      <c r="B325" s="7">
        <v>324</v>
      </c>
      <c r="C325">
        <v>45</v>
      </c>
      <c r="D325" s="7">
        <f t="shared" ca="1" si="76"/>
        <v>0</v>
      </c>
      <c r="E325" s="7">
        <f ca="1">COUNTIF(M$2:M324,B325)*$T$2</f>
        <v>0</v>
      </c>
      <c r="F325" s="7">
        <f t="shared" ca="1" si="77"/>
        <v>0</v>
      </c>
      <c r="G325" s="7">
        <f t="shared" ca="1" si="78"/>
        <v>0</v>
      </c>
      <c r="H325" s="7">
        <f t="shared" ca="1" si="79"/>
        <v>0</v>
      </c>
      <c r="I325" s="7">
        <f t="shared" ca="1" si="80"/>
        <v>45</v>
      </c>
      <c r="J325" s="7">
        <f t="shared" ca="1" si="81"/>
        <v>200</v>
      </c>
      <c r="K325" s="7">
        <f t="shared" ca="1" si="82"/>
        <v>0</v>
      </c>
      <c r="L325" s="7">
        <f t="shared" ca="1" si="71"/>
        <v>1</v>
      </c>
      <c r="M325" s="8">
        <f t="shared" ca="1" si="83"/>
        <v>0</v>
      </c>
      <c r="N325" s="24">
        <f t="shared" ca="1" si="72"/>
        <v>0</v>
      </c>
      <c r="O325" s="25">
        <f t="shared" ca="1" si="73"/>
        <v>360</v>
      </c>
      <c r="P325" s="25">
        <f t="shared" ca="1" si="74"/>
        <v>0</v>
      </c>
      <c r="Q325" s="26">
        <f t="shared" ca="1" si="75"/>
        <v>360</v>
      </c>
    </row>
    <row r="326" spans="1:17">
      <c r="A326" s="6">
        <v>34294</v>
      </c>
      <c r="B326" s="7">
        <v>325</v>
      </c>
      <c r="C326">
        <v>55</v>
      </c>
      <c r="D326" s="7">
        <f t="shared" ca="1" si="76"/>
        <v>0</v>
      </c>
      <c r="E326" s="7">
        <f ca="1">COUNTIF(M$2:M325,B326)*$T$2</f>
        <v>200</v>
      </c>
      <c r="F326" s="7">
        <f t="shared" ca="1" si="77"/>
        <v>200</v>
      </c>
      <c r="G326" s="7">
        <f t="shared" ca="1" si="78"/>
        <v>55</v>
      </c>
      <c r="H326" s="7">
        <f t="shared" ca="1" si="79"/>
        <v>145</v>
      </c>
      <c r="I326" s="7">
        <f t="shared" ca="1" si="80"/>
        <v>0</v>
      </c>
      <c r="J326" s="7">
        <f t="shared" ca="1" si="81"/>
        <v>145</v>
      </c>
      <c r="K326" s="7">
        <f t="shared" ca="1" si="82"/>
        <v>0</v>
      </c>
      <c r="L326" s="7">
        <f t="shared" ca="1" si="71"/>
        <v>2</v>
      </c>
      <c r="M326" s="8">
        <f t="shared" ca="1" si="83"/>
        <v>0</v>
      </c>
      <c r="N326" s="24">
        <f t="shared" ca="1" si="72"/>
        <v>2.9</v>
      </c>
      <c r="O326" s="25">
        <f t="shared" ca="1" si="73"/>
        <v>0</v>
      </c>
      <c r="P326" s="25">
        <f t="shared" ca="1" si="74"/>
        <v>0</v>
      </c>
      <c r="Q326" s="26">
        <f t="shared" ca="1" si="75"/>
        <v>2.9</v>
      </c>
    </row>
    <row r="327" spans="1:17">
      <c r="A327" s="6">
        <v>34295</v>
      </c>
      <c r="B327" s="7">
        <v>326</v>
      </c>
      <c r="C327">
        <v>35</v>
      </c>
      <c r="D327" s="7">
        <f t="shared" ca="1" si="76"/>
        <v>145</v>
      </c>
      <c r="E327" s="7">
        <f ca="1">COUNTIF(M$2:M326,B327)*$T$2</f>
        <v>0</v>
      </c>
      <c r="F327" s="7">
        <f t="shared" ca="1" si="77"/>
        <v>145</v>
      </c>
      <c r="G327" s="7">
        <f t="shared" ca="1" si="78"/>
        <v>35</v>
      </c>
      <c r="H327" s="7">
        <f t="shared" ca="1" si="79"/>
        <v>110</v>
      </c>
      <c r="I327" s="7">
        <f t="shared" ca="1" si="80"/>
        <v>0</v>
      </c>
      <c r="J327" s="7">
        <f t="shared" ca="1" si="81"/>
        <v>110</v>
      </c>
      <c r="K327" s="7">
        <f t="shared" ca="1" si="82"/>
        <v>0</v>
      </c>
      <c r="L327" s="7">
        <f t="shared" ca="1" si="71"/>
        <v>1</v>
      </c>
      <c r="M327" s="8">
        <f t="shared" ca="1" si="83"/>
        <v>0</v>
      </c>
      <c r="N327" s="24">
        <f t="shared" ca="1" si="72"/>
        <v>2.2000000000000002</v>
      </c>
      <c r="O327" s="25">
        <f t="shared" ca="1" si="73"/>
        <v>0</v>
      </c>
      <c r="P327" s="25">
        <f t="shared" ca="1" si="74"/>
        <v>0</v>
      </c>
      <c r="Q327" s="26">
        <f t="shared" ca="1" si="75"/>
        <v>2.2000000000000002</v>
      </c>
    </row>
    <row r="328" spans="1:17">
      <c r="A328" s="6">
        <v>34296</v>
      </c>
      <c r="B328" s="7">
        <v>327</v>
      </c>
      <c r="C328">
        <v>48</v>
      </c>
      <c r="D328" s="7">
        <f t="shared" ca="1" si="76"/>
        <v>110</v>
      </c>
      <c r="E328" s="7">
        <f ca="1">COUNTIF(M$2:M327,B328)*$T$2</f>
        <v>0</v>
      </c>
      <c r="F328" s="7">
        <f t="shared" ca="1" si="77"/>
        <v>110</v>
      </c>
      <c r="G328" s="7">
        <f t="shared" ca="1" si="78"/>
        <v>48</v>
      </c>
      <c r="H328" s="7">
        <f t="shared" ca="1" si="79"/>
        <v>62</v>
      </c>
      <c r="I328" s="7">
        <f t="shared" ca="1" si="80"/>
        <v>0</v>
      </c>
      <c r="J328" s="7">
        <f t="shared" ca="1" si="81"/>
        <v>62</v>
      </c>
      <c r="K328" s="7">
        <f t="shared" ca="1" si="82"/>
        <v>0</v>
      </c>
      <c r="L328" s="7">
        <f t="shared" ca="1" si="71"/>
        <v>2</v>
      </c>
      <c r="M328" s="8">
        <f t="shared" ca="1" si="83"/>
        <v>0</v>
      </c>
      <c r="N328" s="24">
        <f t="shared" ca="1" si="72"/>
        <v>1.24</v>
      </c>
      <c r="O328" s="25">
        <f t="shared" ca="1" si="73"/>
        <v>0</v>
      </c>
      <c r="P328" s="25">
        <f t="shared" ca="1" si="74"/>
        <v>0</v>
      </c>
      <c r="Q328" s="26">
        <f t="shared" ca="1" si="75"/>
        <v>1.24</v>
      </c>
    </row>
    <row r="329" spans="1:17">
      <c r="A329" s="6">
        <v>34297</v>
      </c>
      <c r="B329" s="7">
        <v>328</v>
      </c>
      <c r="C329">
        <v>44</v>
      </c>
      <c r="D329" s="7">
        <f t="shared" ca="1" si="76"/>
        <v>62</v>
      </c>
      <c r="E329" s="7">
        <f ca="1">COUNTIF(M$2:M328,B329)*$T$2</f>
        <v>0</v>
      </c>
      <c r="F329" s="7">
        <f t="shared" ca="1" si="77"/>
        <v>62</v>
      </c>
      <c r="G329" s="7">
        <f t="shared" ca="1" si="78"/>
        <v>44</v>
      </c>
      <c r="H329" s="7">
        <f t="shared" ca="1" si="79"/>
        <v>18</v>
      </c>
      <c r="I329" s="7">
        <f t="shared" ca="1" si="80"/>
        <v>0</v>
      </c>
      <c r="J329" s="7">
        <f t="shared" ca="1" si="81"/>
        <v>18</v>
      </c>
      <c r="K329" s="7">
        <f t="shared" ca="1" si="82"/>
        <v>1</v>
      </c>
      <c r="L329" s="7">
        <f t="shared" ca="1" si="71"/>
        <v>3</v>
      </c>
      <c r="M329" s="8">
        <f t="shared" ca="1" si="83"/>
        <v>332</v>
      </c>
      <c r="N329" s="24">
        <f t="shared" ca="1" si="72"/>
        <v>0.36</v>
      </c>
      <c r="O329" s="25">
        <f t="shared" ca="1" si="73"/>
        <v>0</v>
      </c>
      <c r="P329" s="25">
        <f t="shared" ca="1" si="74"/>
        <v>50</v>
      </c>
      <c r="Q329" s="26">
        <f t="shared" ca="1" si="75"/>
        <v>50.36</v>
      </c>
    </row>
    <row r="330" spans="1:17">
      <c r="A330" s="6">
        <v>34298</v>
      </c>
      <c r="B330" s="7">
        <v>329</v>
      </c>
      <c r="C330">
        <v>60</v>
      </c>
      <c r="D330" s="7">
        <f t="shared" ca="1" si="76"/>
        <v>18</v>
      </c>
      <c r="E330" s="7">
        <f ca="1">COUNTIF(M$2:M329,B330)*$T$2</f>
        <v>0</v>
      </c>
      <c r="F330" s="7">
        <f t="shared" ca="1" si="77"/>
        <v>18</v>
      </c>
      <c r="G330" s="7">
        <f t="shared" ca="1" si="78"/>
        <v>18</v>
      </c>
      <c r="H330" s="7">
        <f t="shared" ca="1" si="79"/>
        <v>0</v>
      </c>
      <c r="I330" s="7">
        <f t="shared" ca="1" si="80"/>
        <v>42</v>
      </c>
      <c r="J330" s="7">
        <f t="shared" ca="1" si="81"/>
        <v>200</v>
      </c>
      <c r="K330" s="7">
        <f t="shared" ca="1" si="82"/>
        <v>0</v>
      </c>
      <c r="L330" s="7">
        <f t="shared" ca="1" si="71"/>
        <v>2</v>
      </c>
      <c r="M330" s="8">
        <f t="shared" ca="1" si="83"/>
        <v>0</v>
      </c>
      <c r="N330" s="24">
        <f t="shared" ca="1" si="72"/>
        <v>0</v>
      </c>
      <c r="O330" s="25">
        <f t="shared" ca="1" si="73"/>
        <v>336</v>
      </c>
      <c r="P330" s="25">
        <f t="shared" ca="1" si="74"/>
        <v>0</v>
      </c>
      <c r="Q330" s="26">
        <f t="shared" ca="1" si="75"/>
        <v>336</v>
      </c>
    </row>
    <row r="331" spans="1:17">
      <c r="A331" s="6">
        <v>34299</v>
      </c>
      <c r="B331" s="7">
        <v>330</v>
      </c>
      <c r="C331">
        <v>51</v>
      </c>
      <c r="D331" s="7">
        <f t="shared" ca="1" si="76"/>
        <v>0</v>
      </c>
      <c r="E331" s="7">
        <f ca="1">COUNTIF(M$2:M330,B331)*$T$2</f>
        <v>0</v>
      </c>
      <c r="F331" s="7">
        <f t="shared" ca="1" si="77"/>
        <v>0</v>
      </c>
      <c r="G331" s="7">
        <f t="shared" ca="1" si="78"/>
        <v>0</v>
      </c>
      <c r="H331" s="7">
        <f t="shared" ca="1" si="79"/>
        <v>0</v>
      </c>
      <c r="I331" s="7">
        <f t="shared" ca="1" si="80"/>
        <v>51</v>
      </c>
      <c r="J331" s="7">
        <f t="shared" ca="1" si="81"/>
        <v>200</v>
      </c>
      <c r="K331" s="7">
        <f t="shared" ca="1" si="82"/>
        <v>0</v>
      </c>
      <c r="L331" s="7">
        <f t="shared" ca="1" si="71"/>
        <v>3</v>
      </c>
      <c r="M331" s="8">
        <f t="shared" ca="1" si="83"/>
        <v>0</v>
      </c>
      <c r="N331" s="24">
        <f t="shared" ca="1" si="72"/>
        <v>0</v>
      </c>
      <c r="O331" s="25">
        <f t="shared" ca="1" si="73"/>
        <v>408</v>
      </c>
      <c r="P331" s="25">
        <f t="shared" ca="1" si="74"/>
        <v>0</v>
      </c>
      <c r="Q331" s="26">
        <f t="shared" ca="1" si="75"/>
        <v>408</v>
      </c>
    </row>
    <row r="332" spans="1:17">
      <c r="A332" s="6">
        <v>34300</v>
      </c>
      <c r="B332" s="7">
        <v>331</v>
      </c>
      <c r="C332">
        <v>37</v>
      </c>
      <c r="D332" s="7">
        <f t="shared" ca="1" si="76"/>
        <v>0</v>
      </c>
      <c r="E332" s="7">
        <f ca="1">COUNTIF(M$2:M331,B332)*$T$2</f>
        <v>0</v>
      </c>
      <c r="F332" s="7">
        <f t="shared" ca="1" si="77"/>
        <v>0</v>
      </c>
      <c r="G332" s="7">
        <f t="shared" ca="1" si="78"/>
        <v>0</v>
      </c>
      <c r="H332" s="7">
        <f t="shared" ca="1" si="79"/>
        <v>0</v>
      </c>
      <c r="I332" s="7">
        <f t="shared" ca="1" si="80"/>
        <v>37</v>
      </c>
      <c r="J332" s="7">
        <f t="shared" ca="1" si="81"/>
        <v>200</v>
      </c>
      <c r="K332" s="7">
        <f t="shared" ca="1" si="82"/>
        <v>0</v>
      </c>
      <c r="L332" s="7">
        <f t="shared" ca="1" si="71"/>
        <v>3</v>
      </c>
      <c r="M332" s="8">
        <f t="shared" ca="1" si="83"/>
        <v>0</v>
      </c>
      <c r="N332" s="24">
        <f t="shared" ca="1" si="72"/>
        <v>0</v>
      </c>
      <c r="O332" s="25">
        <f t="shared" ca="1" si="73"/>
        <v>296</v>
      </c>
      <c r="P332" s="25">
        <f t="shared" ca="1" si="74"/>
        <v>0</v>
      </c>
      <c r="Q332" s="26">
        <f t="shared" ca="1" si="75"/>
        <v>296</v>
      </c>
    </row>
    <row r="333" spans="1:17">
      <c r="A333" s="6">
        <v>34301</v>
      </c>
      <c r="B333" s="7">
        <v>332</v>
      </c>
      <c r="C333">
        <v>57</v>
      </c>
      <c r="D333" s="7">
        <f t="shared" ca="1" si="76"/>
        <v>0</v>
      </c>
      <c r="E333" s="7">
        <f ca="1">COUNTIF(M$2:M332,B333)*$T$2</f>
        <v>200</v>
      </c>
      <c r="F333" s="7">
        <f t="shared" ca="1" si="77"/>
        <v>200</v>
      </c>
      <c r="G333" s="7">
        <f t="shared" ca="1" si="78"/>
        <v>57</v>
      </c>
      <c r="H333" s="7">
        <f t="shared" ca="1" si="79"/>
        <v>143</v>
      </c>
      <c r="I333" s="7">
        <f t="shared" ca="1" si="80"/>
        <v>0</v>
      </c>
      <c r="J333" s="7">
        <f t="shared" ca="1" si="81"/>
        <v>143</v>
      </c>
      <c r="K333" s="7">
        <f t="shared" ca="1" si="82"/>
        <v>0</v>
      </c>
      <c r="L333" s="7">
        <f t="shared" ca="1" si="71"/>
        <v>2</v>
      </c>
      <c r="M333" s="8">
        <f t="shared" ca="1" si="83"/>
        <v>0</v>
      </c>
      <c r="N333" s="24">
        <f t="shared" ca="1" si="72"/>
        <v>2.86</v>
      </c>
      <c r="O333" s="25">
        <f t="shared" ca="1" si="73"/>
        <v>0</v>
      </c>
      <c r="P333" s="25">
        <f t="shared" ca="1" si="74"/>
        <v>0</v>
      </c>
      <c r="Q333" s="26">
        <f t="shared" ca="1" si="75"/>
        <v>2.86</v>
      </c>
    </row>
    <row r="334" spans="1:17">
      <c r="A334" s="6">
        <v>34302</v>
      </c>
      <c r="B334" s="7">
        <v>333</v>
      </c>
      <c r="C334">
        <v>62</v>
      </c>
      <c r="D334" s="7">
        <f t="shared" ca="1" si="76"/>
        <v>143</v>
      </c>
      <c r="E334" s="7">
        <f ca="1">COUNTIF(M$2:M333,B334)*$T$2</f>
        <v>0</v>
      </c>
      <c r="F334" s="7">
        <f t="shared" ca="1" si="77"/>
        <v>143</v>
      </c>
      <c r="G334" s="7">
        <f t="shared" ca="1" si="78"/>
        <v>62</v>
      </c>
      <c r="H334" s="7">
        <f t="shared" ca="1" si="79"/>
        <v>81</v>
      </c>
      <c r="I334" s="7">
        <f t="shared" ca="1" si="80"/>
        <v>0</v>
      </c>
      <c r="J334" s="7">
        <f t="shared" ca="1" si="81"/>
        <v>81</v>
      </c>
      <c r="K334" s="7">
        <f t="shared" ca="1" si="82"/>
        <v>0</v>
      </c>
      <c r="L334" s="7">
        <f t="shared" ca="1" si="71"/>
        <v>2</v>
      </c>
      <c r="M334" s="8">
        <f t="shared" ca="1" si="83"/>
        <v>0</v>
      </c>
      <c r="N334" s="24">
        <f t="shared" ca="1" si="72"/>
        <v>1.62</v>
      </c>
      <c r="O334" s="25">
        <f t="shared" ca="1" si="73"/>
        <v>0</v>
      </c>
      <c r="P334" s="25">
        <f t="shared" ca="1" si="74"/>
        <v>0</v>
      </c>
      <c r="Q334" s="26">
        <f t="shared" ca="1" si="75"/>
        <v>1.62</v>
      </c>
    </row>
    <row r="335" spans="1:17">
      <c r="A335" s="6">
        <v>34303</v>
      </c>
      <c r="B335" s="7">
        <v>334</v>
      </c>
      <c r="C335">
        <v>60</v>
      </c>
      <c r="D335" s="7">
        <f t="shared" ca="1" si="76"/>
        <v>81</v>
      </c>
      <c r="E335" s="7">
        <f ca="1">COUNTIF(M$2:M334,B335)*$T$2</f>
        <v>0</v>
      </c>
      <c r="F335" s="7">
        <f t="shared" ca="1" si="77"/>
        <v>81</v>
      </c>
      <c r="G335" s="7">
        <f t="shared" ca="1" si="78"/>
        <v>60</v>
      </c>
      <c r="H335" s="7">
        <f t="shared" ca="1" si="79"/>
        <v>21</v>
      </c>
      <c r="I335" s="7">
        <f t="shared" ca="1" si="80"/>
        <v>0</v>
      </c>
      <c r="J335" s="7">
        <f t="shared" ca="1" si="81"/>
        <v>21</v>
      </c>
      <c r="K335" s="7">
        <f t="shared" ca="1" si="82"/>
        <v>1</v>
      </c>
      <c r="L335" s="7">
        <f t="shared" ca="1" si="71"/>
        <v>3</v>
      </c>
      <c r="M335" s="8">
        <f t="shared" ca="1" si="83"/>
        <v>338</v>
      </c>
      <c r="N335" s="24">
        <f t="shared" ca="1" si="72"/>
        <v>0.42</v>
      </c>
      <c r="O335" s="25">
        <f t="shared" ca="1" si="73"/>
        <v>0</v>
      </c>
      <c r="P335" s="25">
        <f t="shared" ca="1" si="74"/>
        <v>50</v>
      </c>
      <c r="Q335" s="26">
        <f t="shared" ca="1" si="75"/>
        <v>50.42</v>
      </c>
    </row>
    <row r="336" spans="1:17">
      <c r="A336" s="6">
        <v>34304</v>
      </c>
      <c r="B336" s="7">
        <v>335</v>
      </c>
      <c r="C336">
        <v>78</v>
      </c>
      <c r="D336" s="7">
        <f t="shared" ca="1" si="76"/>
        <v>21</v>
      </c>
      <c r="E336" s="7">
        <f ca="1">COUNTIF(M$2:M335,B336)*$T$2</f>
        <v>0</v>
      </c>
      <c r="F336" s="7">
        <f t="shared" ca="1" si="77"/>
        <v>21</v>
      </c>
      <c r="G336" s="7">
        <f t="shared" ca="1" si="78"/>
        <v>21</v>
      </c>
      <c r="H336" s="7">
        <f t="shared" ca="1" si="79"/>
        <v>0</v>
      </c>
      <c r="I336" s="7">
        <f t="shared" ca="1" si="80"/>
        <v>57</v>
      </c>
      <c r="J336" s="7">
        <f t="shared" ca="1" si="81"/>
        <v>200</v>
      </c>
      <c r="K336" s="7">
        <f t="shared" ca="1" si="82"/>
        <v>0</v>
      </c>
      <c r="L336" s="7">
        <f t="shared" ca="1" si="71"/>
        <v>3</v>
      </c>
      <c r="M336" s="8">
        <f t="shared" ca="1" si="83"/>
        <v>0</v>
      </c>
      <c r="N336" s="24">
        <f t="shared" ca="1" si="72"/>
        <v>0</v>
      </c>
      <c r="O336" s="25">
        <f t="shared" ca="1" si="73"/>
        <v>456</v>
      </c>
      <c r="P336" s="25">
        <f t="shared" ca="1" si="74"/>
        <v>0</v>
      </c>
      <c r="Q336" s="26">
        <f t="shared" ca="1" si="75"/>
        <v>456</v>
      </c>
    </row>
    <row r="337" spans="1:17">
      <c r="A337" s="6">
        <v>34305</v>
      </c>
      <c r="B337" s="7">
        <v>336</v>
      </c>
      <c r="C337">
        <v>83</v>
      </c>
      <c r="D337" s="7">
        <f t="shared" ca="1" si="76"/>
        <v>0</v>
      </c>
      <c r="E337" s="7">
        <f ca="1">COUNTIF(M$2:M336,B337)*$T$2</f>
        <v>0</v>
      </c>
      <c r="F337" s="7">
        <f t="shared" ca="1" si="77"/>
        <v>0</v>
      </c>
      <c r="G337" s="7">
        <f t="shared" ca="1" si="78"/>
        <v>0</v>
      </c>
      <c r="H337" s="7">
        <f t="shared" ca="1" si="79"/>
        <v>0</v>
      </c>
      <c r="I337" s="7">
        <f t="shared" ca="1" si="80"/>
        <v>83</v>
      </c>
      <c r="J337" s="7">
        <f t="shared" ca="1" si="81"/>
        <v>200</v>
      </c>
      <c r="K337" s="7">
        <f t="shared" ca="1" si="82"/>
        <v>0</v>
      </c>
      <c r="L337" s="7">
        <f t="shared" ca="1" si="71"/>
        <v>3</v>
      </c>
      <c r="M337" s="8">
        <f t="shared" ca="1" si="83"/>
        <v>0</v>
      </c>
      <c r="N337" s="24">
        <f t="shared" ca="1" si="72"/>
        <v>0</v>
      </c>
      <c r="O337" s="25">
        <f t="shared" ca="1" si="73"/>
        <v>664</v>
      </c>
      <c r="P337" s="25">
        <f t="shared" ca="1" si="74"/>
        <v>0</v>
      </c>
      <c r="Q337" s="26">
        <f t="shared" ca="1" si="75"/>
        <v>664</v>
      </c>
    </row>
    <row r="338" spans="1:17">
      <c r="A338" s="6">
        <v>34306</v>
      </c>
      <c r="B338" s="7">
        <v>337</v>
      </c>
      <c r="C338">
        <v>71</v>
      </c>
      <c r="D338" s="7">
        <f t="shared" ca="1" si="76"/>
        <v>0</v>
      </c>
      <c r="E338" s="7">
        <f ca="1">COUNTIF(M$2:M337,B338)*$T$2</f>
        <v>0</v>
      </c>
      <c r="F338" s="7">
        <f t="shared" ca="1" si="77"/>
        <v>0</v>
      </c>
      <c r="G338" s="7">
        <f t="shared" ca="1" si="78"/>
        <v>0</v>
      </c>
      <c r="H338" s="7">
        <f t="shared" ca="1" si="79"/>
        <v>0</v>
      </c>
      <c r="I338" s="7">
        <f t="shared" ca="1" si="80"/>
        <v>71</v>
      </c>
      <c r="J338" s="7">
        <f t="shared" ca="1" si="81"/>
        <v>200</v>
      </c>
      <c r="K338" s="7">
        <f t="shared" ca="1" si="82"/>
        <v>0</v>
      </c>
      <c r="L338" s="7">
        <f t="shared" ca="1" si="71"/>
        <v>3</v>
      </c>
      <c r="M338" s="8">
        <f t="shared" ca="1" si="83"/>
        <v>0</v>
      </c>
      <c r="N338" s="24">
        <f t="shared" ca="1" si="72"/>
        <v>0</v>
      </c>
      <c r="O338" s="25">
        <f t="shared" ca="1" si="73"/>
        <v>568</v>
      </c>
      <c r="P338" s="25">
        <f t="shared" ca="1" si="74"/>
        <v>0</v>
      </c>
      <c r="Q338" s="26">
        <f t="shared" ca="1" si="75"/>
        <v>568</v>
      </c>
    </row>
    <row r="339" spans="1:17">
      <c r="A339" s="6">
        <v>34307</v>
      </c>
      <c r="B339" s="7">
        <v>338</v>
      </c>
      <c r="C339">
        <v>90</v>
      </c>
      <c r="D339" s="7">
        <f t="shared" ca="1" si="76"/>
        <v>0</v>
      </c>
      <c r="E339" s="7">
        <f ca="1">COUNTIF(M$2:M338,B339)*$T$2</f>
        <v>200</v>
      </c>
      <c r="F339" s="7">
        <f t="shared" ca="1" si="77"/>
        <v>200</v>
      </c>
      <c r="G339" s="7">
        <f t="shared" ca="1" si="78"/>
        <v>90</v>
      </c>
      <c r="H339" s="7">
        <f t="shared" ca="1" si="79"/>
        <v>110</v>
      </c>
      <c r="I339" s="7">
        <f t="shared" ca="1" si="80"/>
        <v>0</v>
      </c>
      <c r="J339" s="7">
        <f t="shared" ca="1" si="81"/>
        <v>110</v>
      </c>
      <c r="K339" s="7">
        <f t="shared" ca="1" si="82"/>
        <v>0</v>
      </c>
      <c r="L339" s="7">
        <f t="shared" ca="1" si="71"/>
        <v>2</v>
      </c>
      <c r="M339" s="8">
        <f t="shared" ca="1" si="83"/>
        <v>0</v>
      </c>
      <c r="N339" s="24">
        <f t="shared" ca="1" si="72"/>
        <v>2.2000000000000002</v>
      </c>
      <c r="O339" s="25">
        <f t="shared" ca="1" si="73"/>
        <v>0</v>
      </c>
      <c r="P339" s="25">
        <f t="shared" ca="1" si="74"/>
        <v>0</v>
      </c>
      <c r="Q339" s="26">
        <f t="shared" ca="1" si="75"/>
        <v>2.2000000000000002</v>
      </c>
    </row>
    <row r="340" spans="1:17">
      <c r="A340" s="6">
        <v>34308</v>
      </c>
      <c r="B340" s="7">
        <v>339</v>
      </c>
      <c r="C340">
        <v>69</v>
      </c>
      <c r="D340" s="7">
        <f t="shared" ca="1" si="76"/>
        <v>110</v>
      </c>
      <c r="E340" s="7">
        <f ca="1">COUNTIF(M$2:M339,B340)*$T$2</f>
        <v>0</v>
      </c>
      <c r="F340" s="7">
        <f t="shared" ca="1" si="77"/>
        <v>110</v>
      </c>
      <c r="G340" s="7">
        <f t="shared" ca="1" si="78"/>
        <v>69</v>
      </c>
      <c r="H340" s="7">
        <f t="shared" ca="1" si="79"/>
        <v>41</v>
      </c>
      <c r="I340" s="7">
        <f t="shared" ca="1" si="80"/>
        <v>0</v>
      </c>
      <c r="J340" s="7">
        <f t="shared" ca="1" si="81"/>
        <v>41</v>
      </c>
      <c r="K340" s="7">
        <f t="shared" ca="1" si="82"/>
        <v>1</v>
      </c>
      <c r="L340" s="7">
        <f t="shared" ca="1" si="71"/>
        <v>3</v>
      </c>
      <c r="M340" s="8">
        <f t="shared" ca="1" si="83"/>
        <v>343</v>
      </c>
      <c r="N340" s="24">
        <f t="shared" ca="1" si="72"/>
        <v>0.82000000000000006</v>
      </c>
      <c r="O340" s="25">
        <f t="shared" ca="1" si="73"/>
        <v>0</v>
      </c>
      <c r="P340" s="25">
        <f t="shared" ca="1" si="74"/>
        <v>50</v>
      </c>
      <c r="Q340" s="26">
        <f t="shared" ca="1" si="75"/>
        <v>50.82</v>
      </c>
    </row>
    <row r="341" spans="1:17">
      <c r="A341" s="6">
        <v>34309</v>
      </c>
      <c r="B341" s="7">
        <v>340</v>
      </c>
      <c r="C341">
        <v>76</v>
      </c>
      <c r="D341" s="7">
        <f t="shared" ca="1" si="76"/>
        <v>41</v>
      </c>
      <c r="E341" s="7">
        <f ca="1">COUNTIF(M$2:M340,B341)*$T$2</f>
        <v>0</v>
      </c>
      <c r="F341" s="7">
        <f t="shared" ca="1" si="77"/>
        <v>41</v>
      </c>
      <c r="G341" s="7">
        <f t="shared" ca="1" si="78"/>
        <v>41</v>
      </c>
      <c r="H341" s="7">
        <f t="shared" ca="1" si="79"/>
        <v>0</v>
      </c>
      <c r="I341" s="7">
        <f t="shared" ca="1" si="80"/>
        <v>35</v>
      </c>
      <c r="J341" s="7">
        <f t="shared" ca="1" si="81"/>
        <v>200</v>
      </c>
      <c r="K341" s="7">
        <f t="shared" ca="1" si="82"/>
        <v>0</v>
      </c>
      <c r="L341" s="7">
        <f t="shared" ca="1" si="71"/>
        <v>1</v>
      </c>
      <c r="M341" s="8">
        <f t="shared" ca="1" si="83"/>
        <v>0</v>
      </c>
      <c r="N341" s="24">
        <f t="shared" ca="1" si="72"/>
        <v>0</v>
      </c>
      <c r="O341" s="25">
        <f t="shared" ca="1" si="73"/>
        <v>280</v>
      </c>
      <c r="P341" s="25">
        <f t="shared" ca="1" si="74"/>
        <v>0</v>
      </c>
      <c r="Q341" s="26">
        <f t="shared" ca="1" si="75"/>
        <v>280</v>
      </c>
    </row>
    <row r="342" spans="1:17">
      <c r="A342" s="6">
        <v>34310</v>
      </c>
      <c r="B342" s="7">
        <v>341</v>
      </c>
      <c r="C342">
        <v>102</v>
      </c>
      <c r="D342" s="7">
        <f t="shared" ca="1" si="76"/>
        <v>0</v>
      </c>
      <c r="E342" s="7">
        <f ca="1">COUNTIF(M$2:M341,B342)*$T$2</f>
        <v>0</v>
      </c>
      <c r="F342" s="7">
        <f t="shared" ca="1" si="77"/>
        <v>0</v>
      </c>
      <c r="G342" s="7">
        <f t="shared" ca="1" si="78"/>
        <v>0</v>
      </c>
      <c r="H342" s="7">
        <f t="shared" ca="1" si="79"/>
        <v>0</v>
      </c>
      <c r="I342" s="7">
        <f t="shared" ca="1" si="80"/>
        <v>102</v>
      </c>
      <c r="J342" s="7">
        <f t="shared" ca="1" si="81"/>
        <v>200</v>
      </c>
      <c r="K342" s="7">
        <f t="shared" ca="1" si="82"/>
        <v>0</v>
      </c>
      <c r="L342" s="7">
        <f t="shared" ca="1" si="71"/>
        <v>2</v>
      </c>
      <c r="M342" s="8">
        <f t="shared" ca="1" si="83"/>
        <v>0</v>
      </c>
      <c r="N342" s="24">
        <f t="shared" ca="1" si="72"/>
        <v>0</v>
      </c>
      <c r="O342" s="25">
        <f t="shared" ca="1" si="73"/>
        <v>816</v>
      </c>
      <c r="P342" s="25">
        <f t="shared" ca="1" si="74"/>
        <v>0</v>
      </c>
      <c r="Q342" s="26">
        <f t="shared" ca="1" si="75"/>
        <v>816</v>
      </c>
    </row>
    <row r="343" spans="1:17">
      <c r="A343" s="6">
        <v>34311</v>
      </c>
      <c r="B343" s="7">
        <v>342</v>
      </c>
      <c r="C343">
        <v>56</v>
      </c>
      <c r="D343" s="7">
        <f t="shared" ca="1" si="76"/>
        <v>0</v>
      </c>
      <c r="E343" s="7">
        <f ca="1">COUNTIF(M$2:M342,B343)*$T$2</f>
        <v>0</v>
      </c>
      <c r="F343" s="7">
        <f t="shared" ca="1" si="77"/>
        <v>0</v>
      </c>
      <c r="G343" s="7">
        <f t="shared" ca="1" si="78"/>
        <v>0</v>
      </c>
      <c r="H343" s="7">
        <f t="shared" ca="1" si="79"/>
        <v>0</v>
      </c>
      <c r="I343" s="7">
        <f t="shared" ca="1" si="80"/>
        <v>56</v>
      </c>
      <c r="J343" s="7">
        <f t="shared" ca="1" si="81"/>
        <v>200</v>
      </c>
      <c r="K343" s="7">
        <f t="shared" ca="1" si="82"/>
        <v>0</v>
      </c>
      <c r="L343" s="7">
        <f t="shared" ca="1" si="71"/>
        <v>3</v>
      </c>
      <c r="M343" s="8">
        <f t="shared" ca="1" si="83"/>
        <v>0</v>
      </c>
      <c r="N343" s="24">
        <f t="shared" ca="1" si="72"/>
        <v>0</v>
      </c>
      <c r="O343" s="25">
        <f t="shared" ca="1" si="73"/>
        <v>448</v>
      </c>
      <c r="P343" s="25">
        <f t="shared" ca="1" si="74"/>
        <v>0</v>
      </c>
      <c r="Q343" s="26">
        <f t="shared" ca="1" si="75"/>
        <v>448</v>
      </c>
    </row>
    <row r="344" spans="1:17">
      <c r="A344" s="6">
        <v>34312</v>
      </c>
      <c r="B344" s="7">
        <v>343</v>
      </c>
      <c r="C344">
        <v>76</v>
      </c>
      <c r="D344" s="7">
        <f t="shared" ca="1" si="76"/>
        <v>0</v>
      </c>
      <c r="E344" s="7">
        <f ca="1">COUNTIF(M$2:M343,B344)*$T$2</f>
        <v>200</v>
      </c>
      <c r="F344" s="7">
        <f t="shared" ca="1" si="77"/>
        <v>200</v>
      </c>
      <c r="G344" s="7">
        <f t="shared" ca="1" si="78"/>
        <v>76</v>
      </c>
      <c r="H344" s="7">
        <f t="shared" ca="1" si="79"/>
        <v>124</v>
      </c>
      <c r="I344" s="7">
        <f t="shared" ca="1" si="80"/>
        <v>0</v>
      </c>
      <c r="J344" s="7">
        <f t="shared" ca="1" si="81"/>
        <v>124</v>
      </c>
      <c r="K344" s="7">
        <f t="shared" ca="1" si="82"/>
        <v>0</v>
      </c>
      <c r="L344" s="7">
        <f t="shared" ca="1" si="71"/>
        <v>3</v>
      </c>
      <c r="M344" s="8">
        <f t="shared" ca="1" si="83"/>
        <v>0</v>
      </c>
      <c r="N344" s="24">
        <f t="shared" ca="1" si="72"/>
        <v>2.48</v>
      </c>
      <c r="O344" s="25">
        <f t="shared" ca="1" si="73"/>
        <v>0</v>
      </c>
      <c r="P344" s="25">
        <f t="shared" ca="1" si="74"/>
        <v>0</v>
      </c>
      <c r="Q344" s="26">
        <f t="shared" ca="1" si="75"/>
        <v>2.48</v>
      </c>
    </row>
    <row r="345" spans="1:17">
      <c r="A345" s="6">
        <v>34313</v>
      </c>
      <c r="B345" s="7">
        <v>344</v>
      </c>
      <c r="C345">
        <v>115</v>
      </c>
      <c r="D345" s="7">
        <f t="shared" ca="1" si="76"/>
        <v>124</v>
      </c>
      <c r="E345" s="7">
        <f ca="1">COUNTIF(M$2:M344,B345)*$T$2</f>
        <v>0</v>
      </c>
      <c r="F345" s="7">
        <f t="shared" ca="1" si="77"/>
        <v>124</v>
      </c>
      <c r="G345" s="7">
        <f t="shared" ca="1" si="78"/>
        <v>115</v>
      </c>
      <c r="H345" s="7">
        <f t="shared" ca="1" si="79"/>
        <v>9</v>
      </c>
      <c r="I345" s="7">
        <f t="shared" ca="1" si="80"/>
        <v>0</v>
      </c>
      <c r="J345" s="7">
        <f t="shared" ca="1" si="81"/>
        <v>9</v>
      </c>
      <c r="K345" s="7">
        <f t="shared" ca="1" si="82"/>
        <v>1</v>
      </c>
      <c r="L345" s="7">
        <f t="shared" ca="1" si="71"/>
        <v>1</v>
      </c>
      <c r="M345" s="8">
        <f t="shared" ca="1" si="83"/>
        <v>346</v>
      </c>
      <c r="N345" s="24">
        <f t="shared" ca="1" si="72"/>
        <v>0.18</v>
      </c>
      <c r="O345" s="25">
        <f t="shared" ca="1" si="73"/>
        <v>0</v>
      </c>
      <c r="P345" s="25">
        <f t="shared" ca="1" si="74"/>
        <v>50</v>
      </c>
      <c r="Q345" s="26">
        <f t="shared" ca="1" si="75"/>
        <v>50.18</v>
      </c>
    </row>
    <row r="346" spans="1:17">
      <c r="A346" s="6">
        <v>34314</v>
      </c>
      <c r="B346" s="7">
        <v>345</v>
      </c>
      <c r="C346">
        <v>61</v>
      </c>
      <c r="D346" s="7">
        <f t="shared" ca="1" si="76"/>
        <v>9</v>
      </c>
      <c r="E346" s="7">
        <f ca="1">COUNTIF(M$2:M345,B346)*$T$2</f>
        <v>0</v>
      </c>
      <c r="F346" s="7">
        <f t="shared" ca="1" si="77"/>
        <v>9</v>
      </c>
      <c r="G346" s="7">
        <f t="shared" ca="1" si="78"/>
        <v>9</v>
      </c>
      <c r="H346" s="7">
        <f t="shared" ca="1" si="79"/>
        <v>0</v>
      </c>
      <c r="I346" s="7">
        <f t="shared" ca="1" si="80"/>
        <v>52</v>
      </c>
      <c r="J346" s="7">
        <f t="shared" ca="1" si="81"/>
        <v>200</v>
      </c>
      <c r="K346" s="7">
        <f t="shared" ca="1" si="82"/>
        <v>0</v>
      </c>
      <c r="L346" s="7">
        <f t="shared" ca="1" si="71"/>
        <v>3</v>
      </c>
      <c r="M346" s="8">
        <f t="shared" ca="1" si="83"/>
        <v>0</v>
      </c>
      <c r="N346" s="24">
        <f t="shared" ca="1" si="72"/>
        <v>0</v>
      </c>
      <c r="O346" s="25">
        <f t="shared" ca="1" si="73"/>
        <v>416</v>
      </c>
      <c r="P346" s="25">
        <f t="shared" ca="1" si="74"/>
        <v>0</v>
      </c>
      <c r="Q346" s="26">
        <f t="shared" ca="1" si="75"/>
        <v>416</v>
      </c>
    </row>
    <row r="347" spans="1:17">
      <c r="A347" s="6">
        <v>34315</v>
      </c>
      <c r="B347" s="7">
        <v>346</v>
      </c>
      <c r="C347">
        <v>67</v>
      </c>
      <c r="D347" s="7">
        <f t="shared" ca="1" si="76"/>
        <v>0</v>
      </c>
      <c r="E347" s="7">
        <f ca="1">COUNTIF(M$2:M346,B347)*$T$2</f>
        <v>200</v>
      </c>
      <c r="F347" s="7">
        <f t="shared" ca="1" si="77"/>
        <v>200</v>
      </c>
      <c r="G347" s="7">
        <f t="shared" ca="1" si="78"/>
        <v>67</v>
      </c>
      <c r="H347" s="7">
        <f t="shared" ca="1" si="79"/>
        <v>133</v>
      </c>
      <c r="I347" s="7">
        <f t="shared" ca="1" si="80"/>
        <v>0</v>
      </c>
      <c r="J347" s="7">
        <f t="shared" ca="1" si="81"/>
        <v>133</v>
      </c>
      <c r="K347" s="7">
        <f t="shared" ca="1" si="82"/>
        <v>0</v>
      </c>
      <c r="L347" s="7">
        <f t="shared" ca="1" si="71"/>
        <v>3</v>
      </c>
      <c r="M347" s="8">
        <f t="shared" ca="1" si="83"/>
        <v>0</v>
      </c>
      <c r="N347" s="24">
        <f t="shared" ca="1" si="72"/>
        <v>2.66</v>
      </c>
      <c r="O347" s="25">
        <f t="shared" ca="1" si="73"/>
        <v>0</v>
      </c>
      <c r="P347" s="25">
        <f t="shared" ca="1" si="74"/>
        <v>0</v>
      </c>
      <c r="Q347" s="26">
        <f t="shared" ca="1" si="75"/>
        <v>2.66</v>
      </c>
    </row>
    <row r="348" spans="1:17">
      <c r="A348" s="6">
        <v>34316</v>
      </c>
      <c r="B348" s="7">
        <v>347</v>
      </c>
      <c r="C348">
        <v>60</v>
      </c>
      <c r="D348" s="7">
        <f t="shared" ca="1" si="76"/>
        <v>133</v>
      </c>
      <c r="E348" s="7">
        <f ca="1">COUNTIF(M$2:M347,B348)*$T$2</f>
        <v>0</v>
      </c>
      <c r="F348" s="7">
        <f t="shared" ca="1" si="77"/>
        <v>133</v>
      </c>
      <c r="G348" s="7">
        <f t="shared" ca="1" si="78"/>
        <v>60</v>
      </c>
      <c r="H348" s="7">
        <f t="shared" ca="1" si="79"/>
        <v>73</v>
      </c>
      <c r="I348" s="7">
        <f t="shared" ca="1" si="80"/>
        <v>0</v>
      </c>
      <c r="J348" s="7">
        <f t="shared" ca="1" si="81"/>
        <v>73</v>
      </c>
      <c r="K348" s="7">
        <f t="shared" ca="1" si="82"/>
        <v>0</v>
      </c>
      <c r="L348" s="7">
        <f t="shared" ca="1" si="71"/>
        <v>1</v>
      </c>
      <c r="M348" s="8">
        <f t="shared" ca="1" si="83"/>
        <v>0</v>
      </c>
      <c r="N348" s="24">
        <f t="shared" ca="1" si="72"/>
        <v>1.46</v>
      </c>
      <c r="O348" s="25">
        <f t="shared" ca="1" si="73"/>
        <v>0</v>
      </c>
      <c r="P348" s="25">
        <f t="shared" ca="1" si="74"/>
        <v>0</v>
      </c>
      <c r="Q348" s="26">
        <f t="shared" ca="1" si="75"/>
        <v>1.46</v>
      </c>
    </row>
    <row r="349" spans="1:17">
      <c r="A349" s="6">
        <v>34317</v>
      </c>
      <c r="B349" s="7">
        <v>348</v>
      </c>
      <c r="C349">
        <v>70</v>
      </c>
      <c r="D349" s="7">
        <f t="shared" ca="1" si="76"/>
        <v>73</v>
      </c>
      <c r="E349" s="7">
        <f ca="1">COUNTIF(M$2:M348,B349)*$T$2</f>
        <v>0</v>
      </c>
      <c r="F349" s="7">
        <f t="shared" ca="1" si="77"/>
        <v>73</v>
      </c>
      <c r="G349" s="7">
        <f t="shared" ca="1" si="78"/>
        <v>70</v>
      </c>
      <c r="H349" s="7">
        <f t="shared" ca="1" si="79"/>
        <v>3</v>
      </c>
      <c r="I349" s="7">
        <f t="shared" ca="1" si="80"/>
        <v>0</v>
      </c>
      <c r="J349" s="7">
        <f t="shared" ca="1" si="81"/>
        <v>3</v>
      </c>
      <c r="K349" s="7">
        <f t="shared" ca="1" si="82"/>
        <v>1</v>
      </c>
      <c r="L349" s="7">
        <f t="shared" ca="1" si="71"/>
        <v>1</v>
      </c>
      <c r="M349" s="8">
        <f t="shared" ca="1" si="83"/>
        <v>350</v>
      </c>
      <c r="N349" s="24">
        <f t="shared" ca="1" si="72"/>
        <v>0.06</v>
      </c>
      <c r="O349" s="25">
        <f t="shared" ca="1" si="73"/>
        <v>0</v>
      </c>
      <c r="P349" s="25">
        <f t="shared" ca="1" si="74"/>
        <v>50</v>
      </c>
      <c r="Q349" s="26">
        <f t="shared" ca="1" si="75"/>
        <v>50.06</v>
      </c>
    </row>
    <row r="350" spans="1:17">
      <c r="A350" s="6">
        <v>34318</v>
      </c>
      <c r="B350" s="7">
        <v>349</v>
      </c>
      <c r="C350">
        <v>87</v>
      </c>
      <c r="D350" s="7">
        <f t="shared" ca="1" si="76"/>
        <v>3</v>
      </c>
      <c r="E350" s="7">
        <f ca="1">COUNTIF(M$2:M349,B350)*$T$2</f>
        <v>0</v>
      </c>
      <c r="F350" s="7">
        <f t="shared" ca="1" si="77"/>
        <v>3</v>
      </c>
      <c r="G350" s="7">
        <f t="shared" ca="1" si="78"/>
        <v>3</v>
      </c>
      <c r="H350" s="7">
        <f t="shared" ca="1" si="79"/>
        <v>0</v>
      </c>
      <c r="I350" s="7">
        <f t="shared" ca="1" si="80"/>
        <v>84</v>
      </c>
      <c r="J350" s="7">
        <f t="shared" ca="1" si="81"/>
        <v>200</v>
      </c>
      <c r="K350" s="7">
        <f t="shared" ca="1" si="82"/>
        <v>0</v>
      </c>
      <c r="L350" s="7">
        <f t="shared" ca="1" si="71"/>
        <v>3</v>
      </c>
      <c r="M350" s="8">
        <f t="shared" ca="1" si="83"/>
        <v>0</v>
      </c>
      <c r="N350" s="24">
        <f t="shared" ca="1" si="72"/>
        <v>0</v>
      </c>
      <c r="O350" s="25">
        <f t="shared" ca="1" si="73"/>
        <v>672</v>
      </c>
      <c r="P350" s="25">
        <f t="shared" ca="1" si="74"/>
        <v>0</v>
      </c>
      <c r="Q350" s="26">
        <f t="shared" ca="1" si="75"/>
        <v>672</v>
      </c>
    </row>
    <row r="351" spans="1:17">
      <c r="A351" s="6">
        <v>34319</v>
      </c>
      <c r="B351" s="7">
        <v>350</v>
      </c>
      <c r="C351">
        <v>45</v>
      </c>
      <c r="D351" s="7">
        <f t="shared" ca="1" si="76"/>
        <v>0</v>
      </c>
      <c r="E351" s="7">
        <f ca="1">COUNTIF(M$2:M350,B351)*$T$2</f>
        <v>200</v>
      </c>
      <c r="F351" s="7">
        <f t="shared" ca="1" si="77"/>
        <v>200</v>
      </c>
      <c r="G351" s="7">
        <f t="shared" ca="1" si="78"/>
        <v>45</v>
      </c>
      <c r="H351" s="7">
        <f t="shared" ca="1" si="79"/>
        <v>155</v>
      </c>
      <c r="I351" s="7">
        <f t="shared" ca="1" si="80"/>
        <v>0</v>
      </c>
      <c r="J351" s="7">
        <f t="shared" ca="1" si="81"/>
        <v>155</v>
      </c>
      <c r="K351" s="7">
        <f t="shared" ca="1" si="82"/>
        <v>0</v>
      </c>
      <c r="L351" s="7">
        <f t="shared" ca="1" si="71"/>
        <v>1</v>
      </c>
      <c r="M351" s="8">
        <f t="shared" ca="1" si="83"/>
        <v>0</v>
      </c>
      <c r="N351" s="24">
        <f t="shared" ca="1" si="72"/>
        <v>3.1</v>
      </c>
      <c r="O351" s="25">
        <f t="shared" ca="1" si="73"/>
        <v>0</v>
      </c>
      <c r="P351" s="25">
        <f t="shared" ca="1" si="74"/>
        <v>0</v>
      </c>
      <c r="Q351" s="26">
        <f t="shared" ca="1" si="75"/>
        <v>3.1</v>
      </c>
    </row>
    <row r="352" spans="1:17">
      <c r="A352" s="6">
        <v>34320</v>
      </c>
      <c r="B352" s="7">
        <v>351</v>
      </c>
      <c r="C352">
        <v>100</v>
      </c>
      <c r="D352" s="7">
        <f t="shared" ca="1" si="76"/>
        <v>155</v>
      </c>
      <c r="E352" s="7">
        <f ca="1">COUNTIF(M$2:M351,B352)*$T$2</f>
        <v>0</v>
      </c>
      <c r="F352" s="7">
        <f t="shared" ca="1" si="77"/>
        <v>155</v>
      </c>
      <c r="G352" s="7">
        <f t="shared" ca="1" si="78"/>
        <v>100</v>
      </c>
      <c r="H352" s="7">
        <f t="shared" ca="1" si="79"/>
        <v>55</v>
      </c>
      <c r="I352" s="7">
        <f t="shared" ca="1" si="80"/>
        <v>0</v>
      </c>
      <c r="J352" s="7">
        <f t="shared" ca="1" si="81"/>
        <v>55</v>
      </c>
      <c r="K352" s="7">
        <f t="shared" ca="1" si="82"/>
        <v>0</v>
      </c>
      <c r="L352" s="7">
        <f t="shared" ca="1" si="71"/>
        <v>3</v>
      </c>
      <c r="M352" s="8">
        <f t="shared" ca="1" si="83"/>
        <v>0</v>
      </c>
      <c r="N352" s="24">
        <f t="shared" ca="1" si="72"/>
        <v>1.1000000000000001</v>
      </c>
      <c r="O352" s="25">
        <f t="shared" ca="1" si="73"/>
        <v>0</v>
      </c>
      <c r="P352" s="25">
        <f t="shared" ca="1" si="74"/>
        <v>0</v>
      </c>
      <c r="Q352" s="26">
        <f t="shared" ca="1" si="75"/>
        <v>1.1000000000000001</v>
      </c>
    </row>
    <row r="353" spans="1:17">
      <c r="A353" s="6">
        <v>34321</v>
      </c>
      <c r="B353" s="7">
        <v>352</v>
      </c>
      <c r="C353">
        <v>94</v>
      </c>
      <c r="D353" s="7">
        <f t="shared" ca="1" si="76"/>
        <v>55</v>
      </c>
      <c r="E353" s="7">
        <f ca="1">COUNTIF(M$2:M352,B353)*$T$2</f>
        <v>0</v>
      </c>
      <c r="F353" s="7">
        <f t="shared" ca="1" si="77"/>
        <v>55</v>
      </c>
      <c r="G353" s="7">
        <f t="shared" ca="1" si="78"/>
        <v>55</v>
      </c>
      <c r="H353" s="7">
        <f t="shared" ca="1" si="79"/>
        <v>0</v>
      </c>
      <c r="I353" s="7">
        <f t="shared" ca="1" si="80"/>
        <v>39</v>
      </c>
      <c r="J353" s="7">
        <f t="shared" ca="1" si="81"/>
        <v>0</v>
      </c>
      <c r="K353" s="7">
        <f t="shared" ca="1" si="82"/>
        <v>1</v>
      </c>
      <c r="L353" s="7">
        <f t="shared" ca="1" si="71"/>
        <v>1</v>
      </c>
      <c r="M353" s="8">
        <f t="shared" ca="1" si="83"/>
        <v>354</v>
      </c>
      <c r="N353" s="24">
        <f t="shared" ca="1" si="72"/>
        <v>0</v>
      </c>
      <c r="O353" s="25">
        <f t="shared" ca="1" si="73"/>
        <v>312</v>
      </c>
      <c r="P353" s="25">
        <f t="shared" ca="1" si="74"/>
        <v>50</v>
      </c>
      <c r="Q353" s="26">
        <f t="shared" ca="1" si="75"/>
        <v>362</v>
      </c>
    </row>
    <row r="354" spans="1:17">
      <c r="A354" s="6">
        <v>34322</v>
      </c>
      <c r="B354" s="7">
        <v>353</v>
      </c>
      <c r="C354">
        <v>47</v>
      </c>
      <c r="D354" s="7">
        <f t="shared" ca="1" si="76"/>
        <v>0</v>
      </c>
      <c r="E354" s="7">
        <f ca="1">COUNTIF(M$2:M353,B354)*$T$2</f>
        <v>0</v>
      </c>
      <c r="F354" s="7">
        <f t="shared" ca="1" si="77"/>
        <v>0</v>
      </c>
      <c r="G354" s="7">
        <f t="shared" ca="1" si="78"/>
        <v>0</v>
      </c>
      <c r="H354" s="7">
        <f t="shared" ca="1" si="79"/>
        <v>0</v>
      </c>
      <c r="I354" s="7">
        <f t="shared" ca="1" si="80"/>
        <v>47</v>
      </c>
      <c r="J354" s="7">
        <f t="shared" ca="1" si="81"/>
        <v>200</v>
      </c>
      <c r="K354" s="7">
        <f t="shared" ca="1" si="82"/>
        <v>0</v>
      </c>
      <c r="L354" s="7">
        <f t="shared" ca="1" si="71"/>
        <v>1</v>
      </c>
      <c r="M354" s="8">
        <f t="shared" ca="1" si="83"/>
        <v>0</v>
      </c>
      <c r="N354" s="24">
        <f t="shared" ca="1" si="72"/>
        <v>0</v>
      </c>
      <c r="O354" s="25">
        <f t="shared" ca="1" si="73"/>
        <v>376</v>
      </c>
      <c r="P354" s="25">
        <f t="shared" ca="1" si="74"/>
        <v>0</v>
      </c>
      <c r="Q354" s="26">
        <f t="shared" ca="1" si="75"/>
        <v>376</v>
      </c>
    </row>
    <row r="355" spans="1:17">
      <c r="A355" s="6">
        <v>34323</v>
      </c>
      <c r="B355" s="7">
        <v>354</v>
      </c>
      <c r="C355">
        <v>64</v>
      </c>
      <c r="D355" s="7">
        <f t="shared" ca="1" si="76"/>
        <v>0</v>
      </c>
      <c r="E355" s="7">
        <f ca="1">COUNTIF(M$2:M354,B355)*$T$2</f>
        <v>200</v>
      </c>
      <c r="F355" s="7">
        <f t="shared" ca="1" si="77"/>
        <v>200</v>
      </c>
      <c r="G355" s="7">
        <f t="shared" ca="1" si="78"/>
        <v>64</v>
      </c>
      <c r="H355" s="7">
        <f t="shared" ca="1" si="79"/>
        <v>136</v>
      </c>
      <c r="I355" s="7">
        <f t="shared" ca="1" si="80"/>
        <v>0</v>
      </c>
      <c r="J355" s="7">
        <f t="shared" ca="1" si="81"/>
        <v>136</v>
      </c>
      <c r="K355" s="7">
        <f t="shared" ca="1" si="82"/>
        <v>0</v>
      </c>
      <c r="L355" s="7">
        <f t="shared" ca="1" si="71"/>
        <v>1</v>
      </c>
      <c r="M355" s="8">
        <f t="shared" ca="1" si="83"/>
        <v>0</v>
      </c>
      <c r="N355" s="24">
        <f t="shared" ca="1" si="72"/>
        <v>2.72</v>
      </c>
      <c r="O355" s="25">
        <f t="shared" ca="1" si="73"/>
        <v>0</v>
      </c>
      <c r="P355" s="25">
        <f t="shared" ca="1" si="74"/>
        <v>0</v>
      </c>
      <c r="Q355" s="26">
        <f t="shared" ca="1" si="75"/>
        <v>2.72</v>
      </c>
    </row>
    <row r="356" spans="1:17">
      <c r="A356" s="6">
        <v>34324</v>
      </c>
      <c r="B356" s="7">
        <v>355</v>
      </c>
      <c r="C356">
        <v>60</v>
      </c>
      <c r="D356" s="7">
        <f t="shared" ca="1" si="76"/>
        <v>136</v>
      </c>
      <c r="E356" s="7">
        <f ca="1">COUNTIF(M$2:M355,B356)*$T$2</f>
        <v>0</v>
      </c>
      <c r="F356" s="7">
        <f t="shared" ca="1" si="77"/>
        <v>136</v>
      </c>
      <c r="G356" s="7">
        <f t="shared" ca="1" si="78"/>
        <v>60</v>
      </c>
      <c r="H356" s="7">
        <f t="shared" ca="1" si="79"/>
        <v>76</v>
      </c>
      <c r="I356" s="7">
        <f t="shared" ca="1" si="80"/>
        <v>0</v>
      </c>
      <c r="J356" s="7">
        <f t="shared" ca="1" si="81"/>
        <v>76</v>
      </c>
      <c r="K356" s="7">
        <f t="shared" ca="1" si="82"/>
        <v>0</v>
      </c>
      <c r="L356" s="7">
        <f t="shared" ca="1" si="71"/>
        <v>3</v>
      </c>
      <c r="M356" s="8">
        <f t="shared" ca="1" si="83"/>
        <v>0</v>
      </c>
      <c r="N356" s="24">
        <f t="shared" ca="1" si="72"/>
        <v>1.52</v>
      </c>
      <c r="O356" s="25">
        <f t="shared" ca="1" si="73"/>
        <v>0</v>
      </c>
      <c r="P356" s="25">
        <f t="shared" ca="1" si="74"/>
        <v>0</v>
      </c>
      <c r="Q356" s="26">
        <f t="shared" ca="1" si="75"/>
        <v>1.52</v>
      </c>
    </row>
    <row r="357" spans="1:17">
      <c r="A357" s="6">
        <v>34325</v>
      </c>
      <c r="B357" s="7">
        <v>356</v>
      </c>
      <c r="C357">
        <v>60</v>
      </c>
      <c r="D357" s="7">
        <f t="shared" ca="1" si="76"/>
        <v>76</v>
      </c>
      <c r="E357" s="7">
        <f ca="1">COUNTIF(M$2:M356,B357)*$T$2</f>
        <v>0</v>
      </c>
      <c r="F357" s="7">
        <f t="shared" ca="1" si="77"/>
        <v>76</v>
      </c>
      <c r="G357" s="7">
        <f t="shared" ca="1" si="78"/>
        <v>60</v>
      </c>
      <c r="H357" s="7">
        <f t="shared" ca="1" si="79"/>
        <v>16</v>
      </c>
      <c r="I357" s="7">
        <f t="shared" ca="1" si="80"/>
        <v>0</v>
      </c>
      <c r="J357" s="7">
        <f t="shared" ca="1" si="81"/>
        <v>16</v>
      </c>
      <c r="K357" s="7">
        <f t="shared" ca="1" si="82"/>
        <v>1</v>
      </c>
      <c r="L357" s="7">
        <f t="shared" ca="1" si="71"/>
        <v>3</v>
      </c>
      <c r="M357" s="8">
        <f t="shared" ca="1" si="83"/>
        <v>360</v>
      </c>
      <c r="N357" s="24">
        <f t="shared" ca="1" si="72"/>
        <v>0.32</v>
      </c>
      <c r="O357" s="25">
        <f t="shared" ca="1" si="73"/>
        <v>0</v>
      </c>
      <c r="P357" s="25">
        <f t="shared" ca="1" si="74"/>
        <v>50</v>
      </c>
      <c r="Q357" s="26">
        <f t="shared" ca="1" si="75"/>
        <v>50.32</v>
      </c>
    </row>
    <row r="358" spans="1:17">
      <c r="A358" s="6">
        <v>34326</v>
      </c>
      <c r="B358" s="7">
        <v>357</v>
      </c>
      <c r="C358">
        <v>58</v>
      </c>
      <c r="D358" s="7">
        <f t="shared" ca="1" si="76"/>
        <v>16</v>
      </c>
      <c r="E358" s="7">
        <f ca="1">COUNTIF(M$2:M357,B358)*$T$2</f>
        <v>0</v>
      </c>
      <c r="F358" s="7">
        <f t="shared" ca="1" si="77"/>
        <v>16</v>
      </c>
      <c r="G358" s="7">
        <f t="shared" ca="1" si="78"/>
        <v>16</v>
      </c>
      <c r="H358" s="7">
        <f t="shared" ca="1" si="79"/>
        <v>0</v>
      </c>
      <c r="I358" s="7">
        <f t="shared" ca="1" si="80"/>
        <v>42</v>
      </c>
      <c r="J358" s="7">
        <f t="shared" ca="1" si="81"/>
        <v>200</v>
      </c>
      <c r="K358" s="7">
        <f t="shared" ca="1" si="82"/>
        <v>0</v>
      </c>
      <c r="L358" s="7">
        <f t="shared" ca="1" si="71"/>
        <v>2</v>
      </c>
      <c r="M358" s="8">
        <f t="shared" ca="1" si="83"/>
        <v>0</v>
      </c>
      <c r="N358" s="24">
        <f t="shared" ca="1" si="72"/>
        <v>0</v>
      </c>
      <c r="O358" s="25">
        <f t="shared" ca="1" si="73"/>
        <v>336</v>
      </c>
      <c r="P358" s="25">
        <f t="shared" ca="1" si="74"/>
        <v>0</v>
      </c>
      <c r="Q358" s="26">
        <f t="shared" ca="1" si="75"/>
        <v>336</v>
      </c>
    </row>
    <row r="359" spans="1:17">
      <c r="A359" s="6">
        <v>34327</v>
      </c>
      <c r="B359" s="7">
        <v>358</v>
      </c>
      <c r="C359">
        <v>46</v>
      </c>
      <c r="D359" s="7">
        <f t="shared" ca="1" si="76"/>
        <v>0</v>
      </c>
      <c r="E359" s="7">
        <f ca="1">COUNTIF(M$2:M358,B359)*$T$2</f>
        <v>0</v>
      </c>
      <c r="F359" s="7">
        <f t="shared" ca="1" si="77"/>
        <v>0</v>
      </c>
      <c r="G359" s="7">
        <f t="shared" ca="1" si="78"/>
        <v>0</v>
      </c>
      <c r="H359" s="7">
        <f t="shared" ca="1" si="79"/>
        <v>0</v>
      </c>
      <c r="I359" s="7">
        <f t="shared" ca="1" si="80"/>
        <v>46</v>
      </c>
      <c r="J359" s="7">
        <f t="shared" ca="1" si="81"/>
        <v>200</v>
      </c>
      <c r="K359" s="7">
        <f t="shared" ca="1" si="82"/>
        <v>0</v>
      </c>
      <c r="L359" s="7">
        <f t="shared" ca="1" si="71"/>
        <v>2</v>
      </c>
      <c r="M359" s="8">
        <f t="shared" ca="1" si="83"/>
        <v>0</v>
      </c>
      <c r="N359" s="24">
        <f t="shared" ca="1" si="72"/>
        <v>0</v>
      </c>
      <c r="O359" s="25">
        <f t="shared" ca="1" si="73"/>
        <v>368</v>
      </c>
      <c r="P359" s="25">
        <f t="shared" ca="1" si="74"/>
        <v>0</v>
      </c>
      <c r="Q359" s="26">
        <f t="shared" ca="1" si="75"/>
        <v>368</v>
      </c>
    </row>
    <row r="360" spans="1:17">
      <c r="A360" s="6">
        <v>34328</v>
      </c>
      <c r="B360" s="7">
        <v>359</v>
      </c>
      <c r="C360">
        <v>80</v>
      </c>
      <c r="D360" s="7">
        <f t="shared" ca="1" si="76"/>
        <v>0</v>
      </c>
      <c r="E360" s="7">
        <f ca="1">COUNTIF(M$2:M359,B360)*$T$2</f>
        <v>0</v>
      </c>
      <c r="F360" s="7">
        <f t="shared" ca="1" si="77"/>
        <v>0</v>
      </c>
      <c r="G360" s="7">
        <f t="shared" ca="1" si="78"/>
        <v>0</v>
      </c>
      <c r="H360" s="7">
        <f t="shared" ca="1" si="79"/>
        <v>0</v>
      </c>
      <c r="I360" s="7">
        <f t="shared" ca="1" si="80"/>
        <v>80</v>
      </c>
      <c r="J360" s="7">
        <f t="shared" ca="1" si="81"/>
        <v>200</v>
      </c>
      <c r="K360" s="7">
        <f t="shared" ca="1" si="82"/>
        <v>0</v>
      </c>
      <c r="L360" s="7">
        <f t="shared" ca="1" si="71"/>
        <v>1</v>
      </c>
      <c r="M360" s="8">
        <f t="shared" ca="1" si="83"/>
        <v>0</v>
      </c>
      <c r="N360" s="24">
        <f t="shared" ca="1" si="72"/>
        <v>0</v>
      </c>
      <c r="O360" s="25">
        <f t="shared" ca="1" si="73"/>
        <v>640</v>
      </c>
      <c r="P360" s="25">
        <f t="shared" ca="1" si="74"/>
        <v>0</v>
      </c>
      <c r="Q360" s="26">
        <f t="shared" ca="1" si="75"/>
        <v>640</v>
      </c>
    </row>
    <row r="361" spans="1:17">
      <c r="A361" s="6">
        <v>34329</v>
      </c>
      <c r="B361" s="7">
        <v>360</v>
      </c>
      <c r="C361">
        <v>66</v>
      </c>
      <c r="D361" s="7">
        <f t="shared" ca="1" si="76"/>
        <v>0</v>
      </c>
      <c r="E361" s="7">
        <f ca="1">COUNTIF(M$2:M360,B361)*$T$2</f>
        <v>200</v>
      </c>
      <c r="F361" s="7">
        <f t="shared" ca="1" si="77"/>
        <v>200</v>
      </c>
      <c r="G361" s="7">
        <f t="shared" ca="1" si="78"/>
        <v>66</v>
      </c>
      <c r="H361" s="7">
        <f t="shared" ca="1" si="79"/>
        <v>134</v>
      </c>
      <c r="I361" s="7">
        <f t="shared" ca="1" si="80"/>
        <v>0</v>
      </c>
      <c r="J361" s="7">
        <f t="shared" ca="1" si="81"/>
        <v>134</v>
      </c>
      <c r="K361" s="7">
        <f t="shared" ca="1" si="82"/>
        <v>0</v>
      </c>
      <c r="L361" s="7">
        <f t="shared" ca="1" si="71"/>
        <v>3</v>
      </c>
      <c r="M361" s="8">
        <f t="shared" ca="1" si="83"/>
        <v>0</v>
      </c>
      <c r="N361" s="24">
        <f t="shared" ca="1" si="72"/>
        <v>2.68</v>
      </c>
      <c r="O361" s="25">
        <f t="shared" ca="1" si="73"/>
        <v>0</v>
      </c>
      <c r="P361" s="25">
        <f t="shared" ca="1" si="74"/>
        <v>0</v>
      </c>
      <c r="Q361" s="26">
        <f t="shared" ca="1" si="75"/>
        <v>2.68</v>
      </c>
    </row>
    <row r="362" spans="1:17">
      <c r="A362" s="6">
        <v>34330</v>
      </c>
      <c r="B362" s="7">
        <v>361</v>
      </c>
      <c r="C362">
        <v>59</v>
      </c>
      <c r="D362" s="7">
        <f t="shared" ca="1" si="76"/>
        <v>134</v>
      </c>
      <c r="E362" s="7">
        <f ca="1">COUNTIF(M$2:M361,B362)*$T$2</f>
        <v>0</v>
      </c>
      <c r="F362" s="7">
        <f t="shared" ca="1" si="77"/>
        <v>134</v>
      </c>
      <c r="G362" s="7">
        <f t="shared" ca="1" si="78"/>
        <v>59</v>
      </c>
      <c r="H362" s="7">
        <f t="shared" ca="1" si="79"/>
        <v>75</v>
      </c>
      <c r="I362" s="7">
        <f t="shared" ca="1" si="80"/>
        <v>0</v>
      </c>
      <c r="J362" s="7">
        <f t="shared" ca="1" si="81"/>
        <v>75</v>
      </c>
      <c r="K362" s="7">
        <f t="shared" ca="1" si="82"/>
        <v>0</v>
      </c>
      <c r="L362" s="7">
        <f t="shared" ca="1" si="71"/>
        <v>2</v>
      </c>
      <c r="M362" s="8">
        <f t="shared" ca="1" si="83"/>
        <v>0</v>
      </c>
      <c r="N362" s="24">
        <f t="shared" ca="1" si="72"/>
        <v>1.5</v>
      </c>
      <c r="O362" s="25">
        <f t="shared" ca="1" si="73"/>
        <v>0</v>
      </c>
      <c r="P362" s="25">
        <f t="shared" ca="1" si="74"/>
        <v>0</v>
      </c>
      <c r="Q362" s="26">
        <f t="shared" ca="1" si="75"/>
        <v>1.5</v>
      </c>
    </row>
    <row r="363" spans="1:17">
      <c r="A363" s="6">
        <v>34331</v>
      </c>
      <c r="B363" s="7">
        <v>362</v>
      </c>
      <c r="C363">
        <v>45</v>
      </c>
      <c r="D363" s="7">
        <f t="shared" ca="1" si="76"/>
        <v>75</v>
      </c>
      <c r="E363" s="7">
        <f ca="1">COUNTIF(M$2:M362,B363)*$T$2</f>
        <v>0</v>
      </c>
      <c r="F363" s="7">
        <f t="shared" ca="1" si="77"/>
        <v>75</v>
      </c>
      <c r="G363" s="7">
        <f t="shared" ca="1" si="78"/>
        <v>45</v>
      </c>
      <c r="H363" s="7">
        <f t="shared" ca="1" si="79"/>
        <v>30</v>
      </c>
      <c r="I363" s="7">
        <f t="shared" ca="1" si="80"/>
        <v>0</v>
      </c>
      <c r="J363" s="7">
        <f t="shared" ca="1" si="81"/>
        <v>30</v>
      </c>
      <c r="K363" s="7">
        <f t="shared" ca="1" si="82"/>
        <v>1</v>
      </c>
      <c r="L363" s="7">
        <f t="shared" ca="1" si="71"/>
        <v>2</v>
      </c>
      <c r="M363" s="8">
        <f t="shared" ca="1" si="83"/>
        <v>365</v>
      </c>
      <c r="N363" s="24">
        <f t="shared" ca="1" si="72"/>
        <v>0.6</v>
      </c>
      <c r="O363" s="25">
        <f t="shared" ca="1" si="73"/>
        <v>0</v>
      </c>
      <c r="P363" s="25">
        <f t="shared" ca="1" si="74"/>
        <v>50</v>
      </c>
      <c r="Q363" s="26">
        <f t="shared" ca="1" si="75"/>
        <v>50.6</v>
      </c>
    </row>
    <row r="364" spans="1:17">
      <c r="A364" s="6">
        <v>34332</v>
      </c>
      <c r="B364" s="7">
        <v>363</v>
      </c>
      <c r="C364">
        <v>57</v>
      </c>
      <c r="D364" s="7">
        <f t="shared" ca="1" si="76"/>
        <v>30</v>
      </c>
      <c r="E364" s="7">
        <f ca="1">COUNTIF(M$2:M363,B364)*$T$2</f>
        <v>0</v>
      </c>
      <c r="F364" s="7">
        <f t="shared" ca="1" si="77"/>
        <v>30</v>
      </c>
      <c r="G364" s="7">
        <f t="shared" ca="1" si="78"/>
        <v>30</v>
      </c>
      <c r="H364" s="7">
        <f t="shared" ca="1" si="79"/>
        <v>0</v>
      </c>
      <c r="I364" s="7">
        <f t="shared" ca="1" si="80"/>
        <v>27</v>
      </c>
      <c r="J364" s="7">
        <f t="shared" ca="1" si="81"/>
        <v>200</v>
      </c>
      <c r="K364" s="7">
        <f t="shared" ca="1" si="82"/>
        <v>0</v>
      </c>
      <c r="L364" s="7">
        <f t="shared" ca="1" si="71"/>
        <v>3</v>
      </c>
      <c r="M364" s="8">
        <f t="shared" ca="1" si="83"/>
        <v>0</v>
      </c>
      <c r="N364" s="24">
        <f t="shared" ca="1" si="72"/>
        <v>0</v>
      </c>
      <c r="O364" s="25">
        <f t="shared" ca="1" si="73"/>
        <v>216</v>
      </c>
      <c r="P364" s="25">
        <f t="shared" ca="1" si="74"/>
        <v>0</v>
      </c>
      <c r="Q364" s="26">
        <f t="shared" ca="1" si="75"/>
        <v>216</v>
      </c>
    </row>
    <row r="365" spans="1:17">
      <c r="A365" s="6">
        <v>34333</v>
      </c>
      <c r="B365" s="7">
        <v>364</v>
      </c>
      <c r="C365">
        <v>56</v>
      </c>
      <c r="D365" s="7">
        <f t="shared" ca="1" si="76"/>
        <v>0</v>
      </c>
      <c r="E365" s="7">
        <f ca="1">COUNTIF(M$2:M364,B365)*$T$2</f>
        <v>0</v>
      </c>
      <c r="F365" s="7">
        <f t="shared" ca="1" si="77"/>
        <v>0</v>
      </c>
      <c r="G365" s="7">
        <f t="shared" ca="1" si="78"/>
        <v>0</v>
      </c>
      <c r="H365" s="7">
        <f t="shared" ca="1" si="79"/>
        <v>0</v>
      </c>
      <c r="I365" s="7">
        <f t="shared" ca="1" si="80"/>
        <v>56</v>
      </c>
      <c r="J365" s="7">
        <f t="shared" ca="1" si="81"/>
        <v>200</v>
      </c>
      <c r="K365" s="7">
        <f t="shared" ca="1" si="82"/>
        <v>0</v>
      </c>
      <c r="L365" s="7">
        <f t="shared" ca="1" si="71"/>
        <v>1</v>
      </c>
      <c r="M365" s="8">
        <f t="shared" ca="1" si="83"/>
        <v>0</v>
      </c>
      <c r="N365" s="24">
        <f t="shared" ca="1" si="72"/>
        <v>0</v>
      </c>
      <c r="O365" s="25">
        <f t="shared" ca="1" si="73"/>
        <v>448</v>
      </c>
      <c r="P365" s="25">
        <f t="shared" ca="1" si="74"/>
        <v>0</v>
      </c>
      <c r="Q365" s="26">
        <f t="shared" ca="1" si="75"/>
        <v>448</v>
      </c>
    </row>
    <row r="366" spans="1:17">
      <c r="A366" s="6">
        <v>34334</v>
      </c>
      <c r="B366" s="7">
        <v>365</v>
      </c>
      <c r="C366">
        <v>79</v>
      </c>
      <c r="D366" s="7">
        <f t="shared" ca="1" si="76"/>
        <v>0</v>
      </c>
      <c r="E366" s="7">
        <f ca="1">COUNTIF(M$2:M365,B366)*$T$2</f>
        <v>200</v>
      </c>
      <c r="F366" s="7">
        <f t="shared" ca="1" si="77"/>
        <v>200</v>
      </c>
      <c r="G366" s="7">
        <f t="shared" ca="1" si="78"/>
        <v>79</v>
      </c>
      <c r="H366" s="7">
        <f t="shared" ca="1" si="79"/>
        <v>121</v>
      </c>
      <c r="I366" s="7">
        <f t="shared" ca="1" si="80"/>
        <v>0</v>
      </c>
      <c r="J366" s="7">
        <f t="shared" ca="1" si="81"/>
        <v>121</v>
      </c>
      <c r="K366" s="7">
        <f t="shared" ca="1" si="82"/>
        <v>0</v>
      </c>
      <c r="L366" s="7">
        <f t="shared" ca="1" si="71"/>
        <v>3</v>
      </c>
      <c r="M366" s="8">
        <f t="shared" ca="1" si="83"/>
        <v>0</v>
      </c>
      <c r="N366" s="24">
        <f t="shared" ca="1" si="72"/>
        <v>2.42</v>
      </c>
      <c r="O366" s="25">
        <f t="shared" ca="1" si="73"/>
        <v>0</v>
      </c>
      <c r="P366" s="25">
        <f t="shared" ca="1" si="74"/>
        <v>0</v>
      </c>
      <c r="Q366" s="26">
        <f t="shared" ca="1" si="75"/>
        <v>2.42</v>
      </c>
    </row>
    <row r="367" spans="1:17" ht="15" thickBot="1">
      <c r="A367" s="6">
        <v>34335</v>
      </c>
      <c r="B367" s="9">
        <v>366</v>
      </c>
      <c r="C367" s="9">
        <v>79</v>
      </c>
      <c r="D367" s="9">
        <f t="shared" ca="1" si="76"/>
        <v>121</v>
      </c>
      <c r="E367" s="9">
        <f ca="1">COUNTIF(M$2:M366,B367)*$T$2</f>
        <v>0</v>
      </c>
      <c r="F367" s="9">
        <f t="shared" ca="1" si="77"/>
        <v>121</v>
      </c>
      <c r="G367" s="9">
        <f t="shared" ca="1" si="78"/>
        <v>79</v>
      </c>
      <c r="H367" s="9">
        <f t="shared" ca="1" si="79"/>
        <v>42</v>
      </c>
      <c r="I367" s="9">
        <f t="shared" ca="1" si="80"/>
        <v>0</v>
      </c>
      <c r="J367" s="9">
        <f t="shared" ca="1" si="81"/>
        <v>42</v>
      </c>
      <c r="K367" s="9">
        <f t="shared" ca="1" si="82"/>
        <v>1</v>
      </c>
      <c r="L367" s="9">
        <f t="shared" ca="1" si="71"/>
        <v>3</v>
      </c>
      <c r="M367" s="10">
        <f t="shared" ca="1" si="83"/>
        <v>370</v>
      </c>
      <c r="N367" s="27">
        <f t="shared" ca="1" si="72"/>
        <v>0.84</v>
      </c>
      <c r="O367" s="25">
        <f t="shared" ca="1" si="73"/>
        <v>0</v>
      </c>
      <c r="P367" s="28">
        <f t="shared" ca="1" si="74"/>
        <v>50</v>
      </c>
      <c r="Q367" s="29">
        <f t="shared" ca="1" si="75"/>
        <v>50.84</v>
      </c>
    </row>
    <row r="368" spans="1:17" ht="15" thickBot="1">
      <c r="A368" s="4"/>
      <c r="N368" s="30">
        <f ca="1">SUM(N2:N367)</f>
        <v>385.58000000000027</v>
      </c>
      <c r="O368" s="31">
        <f ca="1">SUM(O2:O367)</f>
        <v>49192</v>
      </c>
      <c r="P368" s="31">
        <f ca="1">SUM(P2:P367)</f>
        <v>3300</v>
      </c>
      <c r="Q368" s="32">
        <f ca="1">SUM(Q2:Q367)</f>
        <v>52877.57999999998</v>
      </c>
    </row>
  </sheetData>
  <scenarios current="2" show="2">
    <scenario name="Q25_R5" locked="1" count="2" user="Marco Nunez" comment="Created by Marco Nunez on 4/17/2022">
      <inputCells r="T2" val="25"/>
      <inputCells r="T3" val="5"/>
    </scenario>
    <scenario name="Q100_R20" locked="1" count="2" user="Marco Nunez" comment="Created by Marco Nunez on 4/17/2022">
      <inputCells r="T2" val="100"/>
      <inputCells r="T3" val="20"/>
    </scenario>
    <scenario name="Q200_R50" locked="1" count="2" user="Marco Nunez" comment="Created by Marco Nunez on 4/17/2022">
      <inputCells r="T2" val="200"/>
      <inputCells r="T3" val="50"/>
    </scenario>
    <scenario name="Q50_R10" locked="1" count="2" user="Marco Nunez" comment="Created by Marco Nunez on 4/17/2022">
      <inputCells r="T2" val="50"/>
      <inputCells r="T3" val="10"/>
    </scenario>
  </scenario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Y1993</vt:lpstr>
      <vt:lpstr>Daily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Paternina Arboleda</dc:creator>
  <cp:lastModifiedBy>Marco Nunez</cp:lastModifiedBy>
  <dcterms:created xsi:type="dcterms:W3CDTF">2022-04-06T02:43:23Z</dcterms:created>
  <dcterms:modified xsi:type="dcterms:W3CDTF">2022-04-19T20:48:19Z</dcterms:modified>
</cp:coreProperties>
</file>