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Data Analytics\Excell\Lookup\"/>
    </mc:Choice>
  </mc:AlternateContent>
  <xr:revisionPtr revIDLastSave="0" documentId="13_ncr:1_{10281129-7FA5-4EAA-9B81-3C0E1F78A5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Lookup" sheetId="14" r:id="rId1"/>
    <sheet name="Hlookup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5" l="1"/>
  <c r="L22" i="15"/>
  <c r="J22" i="15"/>
  <c r="K21" i="15"/>
  <c r="L21" i="15"/>
  <c r="J21" i="15"/>
  <c r="K20" i="15"/>
  <c r="L20" i="15"/>
  <c r="J20" i="15"/>
  <c r="G43" i="14"/>
  <c r="H43" i="14"/>
  <c r="G44" i="14"/>
  <c r="H44" i="14"/>
  <c r="G45" i="14"/>
  <c r="H45" i="14"/>
  <c r="G46" i="14"/>
  <c r="H46" i="14"/>
  <c r="H42" i="14"/>
  <c r="G42" i="14"/>
  <c r="H34" i="14"/>
  <c r="H35" i="14"/>
  <c r="H36" i="14"/>
  <c r="H37" i="14"/>
  <c r="H33" i="14"/>
  <c r="G34" i="14"/>
  <c r="G35" i="14"/>
  <c r="G36" i="14"/>
  <c r="G37" i="14"/>
  <c r="G33" i="14"/>
  <c r="H26" i="14"/>
  <c r="H27" i="14"/>
  <c r="H28" i="14"/>
  <c r="H29" i="14"/>
  <c r="H25" i="14"/>
  <c r="G26" i="14"/>
  <c r="G27" i="14"/>
  <c r="G28" i="14"/>
  <c r="G29" i="14"/>
  <c r="G25" i="14"/>
  <c r="K15" i="15"/>
  <c r="L15" i="15"/>
  <c r="M15" i="15"/>
  <c r="N15" i="15"/>
  <c r="O15" i="15"/>
  <c r="J15" i="15"/>
  <c r="K14" i="15"/>
  <c r="L14" i="15"/>
  <c r="M14" i="15"/>
  <c r="N14" i="15"/>
  <c r="O14" i="15"/>
  <c r="J14" i="15"/>
  <c r="K13" i="15"/>
  <c r="L13" i="15"/>
  <c r="M13" i="15"/>
  <c r="N13" i="15"/>
  <c r="O13" i="15"/>
  <c r="J13" i="15"/>
  <c r="I8" i="15"/>
  <c r="J8" i="15"/>
  <c r="H8" i="15"/>
  <c r="I5" i="15"/>
  <c r="J5" i="15"/>
  <c r="H5" i="15"/>
  <c r="I7" i="15"/>
  <c r="J7" i="15"/>
  <c r="H7" i="15"/>
  <c r="I6" i="15"/>
  <c r="J6" i="15"/>
  <c r="H6" i="15"/>
  <c r="I4" i="15"/>
  <c r="J4" i="15"/>
  <c r="H4" i="15"/>
  <c r="I4" i="14"/>
  <c r="I15" i="14"/>
  <c r="I16" i="14"/>
  <c r="I17" i="14"/>
  <c r="I18" i="14"/>
  <c r="I19" i="14"/>
  <c r="I14" i="14"/>
  <c r="H15" i="14"/>
  <c r="H16" i="14"/>
  <c r="H17" i="14"/>
  <c r="H18" i="14"/>
  <c r="H19" i="14"/>
  <c r="H14" i="14"/>
  <c r="G15" i="14"/>
  <c r="G16" i="14"/>
  <c r="G17" i="14"/>
  <c r="G18" i="14"/>
  <c r="G19" i="14"/>
  <c r="G14" i="14"/>
  <c r="I5" i="14"/>
  <c r="I6" i="14"/>
  <c r="I7" i="14"/>
  <c r="I8" i="14"/>
  <c r="I9" i="14"/>
  <c r="H5" i="14"/>
  <c r="H6" i="14"/>
  <c r="H7" i="14"/>
  <c r="H8" i="14"/>
  <c r="H9" i="14"/>
  <c r="H4" i="14"/>
  <c r="G5" i="14"/>
  <c r="G6" i="14"/>
  <c r="G7" i="14"/>
  <c r="G8" i="14"/>
  <c r="G9" i="14"/>
  <c r="G4" i="14"/>
</calcChain>
</file>

<file path=xl/sharedStrings.xml><?xml version="1.0" encoding="utf-8"?>
<sst xmlns="http://schemas.openxmlformats.org/spreadsheetml/2006/main" count="206" uniqueCount="114">
  <si>
    <t>Employee ID</t>
  </si>
  <si>
    <t>Name</t>
  </si>
  <si>
    <t>Department</t>
  </si>
  <si>
    <t>Salary</t>
  </si>
  <si>
    <t>Sales</t>
  </si>
  <si>
    <t>Marketing</t>
  </si>
  <si>
    <t>Human Resources</t>
  </si>
  <si>
    <t>Jay Thakre</t>
  </si>
  <si>
    <t>Amrita Boas</t>
  </si>
  <si>
    <t>Ramesh Kumar</t>
  </si>
  <si>
    <t>Ritu Nayar</t>
  </si>
  <si>
    <t>Rachna Vyas</t>
  </si>
  <si>
    <t>Devika Raout</t>
  </si>
  <si>
    <t xml:space="preserve">Ex:1 </t>
  </si>
  <si>
    <t>Development</t>
  </si>
  <si>
    <t>Testing</t>
  </si>
  <si>
    <t>QA</t>
  </si>
  <si>
    <t>Month</t>
  </si>
  <si>
    <t>January</t>
  </si>
  <si>
    <t>February</t>
  </si>
  <si>
    <t>March</t>
  </si>
  <si>
    <t>April</t>
  </si>
  <si>
    <t>May</t>
  </si>
  <si>
    <t>June</t>
  </si>
  <si>
    <t>Expenses</t>
  </si>
  <si>
    <t>Profit</t>
  </si>
  <si>
    <t>Product ID</t>
  </si>
  <si>
    <t>Product Name</t>
  </si>
  <si>
    <t>Category</t>
  </si>
  <si>
    <t>Price</t>
  </si>
  <si>
    <t>P-1001</t>
  </si>
  <si>
    <t>Wireless Mouse</t>
  </si>
  <si>
    <t>Electronics</t>
  </si>
  <si>
    <t>P-1002</t>
  </si>
  <si>
    <t>Mechanical Keyboard</t>
  </si>
  <si>
    <t>P-1003</t>
  </si>
  <si>
    <t>Laptop Stand</t>
  </si>
  <si>
    <t>Accessories</t>
  </si>
  <si>
    <t>P-1004</t>
  </si>
  <si>
    <t>USB-C Hub</t>
  </si>
  <si>
    <t>P-1005</t>
  </si>
  <si>
    <t>P-1006</t>
  </si>
  <si>
    <t>Furniture</t>
  </si>
  <si>
    <t>Whiteboard</t>
  </si>
  <si>
    <t xml:space="preserve">Table </t>
  </si>
  <si>
    <t>Vlookup Table</t>
  </si>
  <si>
    <t>Info Table 1</t>
  </si>
  <si>
    <t>Ex:2</t>
  </si>
  <si>
    <t>Hlookup table</t>
  </si>
  <si>
    <t>Customer ID</t>
  </si>
  <si>
    <t>Full Name</t>
  </si>
  <si>
    <t>Email Address</t>
  </si>
  <si>
    <t>Last Order Date</t>
  </si>
  <si>
    <t>C-584</t>
  </si>
  <si>
    <t>C-585</t>
  </si>
  <si>
    <t>C-586</t>
  </si>
  <si>
    <t>C-587</t>
  </si>
  <si>
    <t>C-588</t>
  </si>
  <si>
    <t>Ex:3</t>
  </si>
  <si>
    <t>Ram Boase</t>
  </si>
  <si>
    <t>Jessica Gorge</t>
  </si>
  <si>
    <t>Tonny Bakre</t>
  </si>
  <si>
    <t>Latika mishra</t>
  </si>
  <si>
    <t>Aman Varma</t>
  </si>
  <si>
    <t>ram.b@gmail.com</t>
  </si>
  <si>
    <t>aman.v@gmail.com</t>
  </si>
  <si>
    <t>jessica.g@gmail.com</t>
  </si>
  <si>
    <t>tonny.b@gmail.com</t>
  </si>
  <si>
    <t>latika.m@gmail.com</t>
  </si>
  <si>
    <t>Market place</t>
  </si>
  <si>
    <t>In Stock</t>
  </si>
  <si>
    <t>Supplier</t>
  </si>
  <si>
    <t>Amazon</t>
  </si>
  <si>
    <t>Wall Clock</t>
  </si>
  <si>
    <t>Solimo Store</t>
  </si>
  <si>
    <t>Flipcard</t>
  </si>
  <si>
    <t>Wardrobe</t>
  </si>
  <si>
    <t>Green Soul</t>
  </si>
  <si>
    <t>Myntra</t>
  </si>
  <si>
    <t>T- Shirts</t>
  </si>
  <si>
    <t>Safety First</t>
  </si>
  <si>
    <t>Ajio</t>
  </si>
  <si>
    <t>Shirts</t>
  </si>
  <si>
    <t>Peter England</t>
  </si>
  <si>
    <t>Messho</t>
  </si>
  <si>
    <t>Hammer</t>
  </si>
  <si>
    <t>Tools Corp</t>
  </si>
  <si>
    <t>Ex:4</t>
  </si>
  <si>
    <t>Ex:5</t>
  </si>
  <si>
    <t>Student ID</t>
  </si>
  <si>
    <t>Student Name</t>
  </si>
  <si>
    <t>Course</t>
  </si>
  <si>
    <t>Grade</t>
  </si>
  <si>
    <t>Alex Johnson</t>
  </si>
  <si>
    <t>History 101</t>
  </si>
  <si>
    <t>B+</t>
  </si>
  <si>
    <t>Maria Garcia</t>
  </si>
  <si>
    <t>Chemistry 102</t>
  </si>
  <si>
    <t>A</t>
  </si>
  <si>
    <t>Ben Carter</t>
  </si>
  <si>
    <t>English 103</t>
  </si>
  <si>
    <t>B</t>
  </si>
  <si>
    <t>Liam Chen</t>
  </si>
  <si>
    <t>Mathematics 104</t>
  </si>
  <si>
    <t>A-</t>
  </si>
  <si>
    <t>Sarah Jones</t>
  </si>
  <si>
    <t>Biology 105</t>
  </si>
  <si>
    <t>C+</t>
  </si>
  <si>
    <t>Ex-2</t>
  </si>
  <si>
    <t>Date</t>
  </si>
  <si>
    <t>1st Shift</t>
  </si>
  <si>
    <t>2nd Shift</t>
  </si>
  <si>
    <t>3rd Shift</t>
  </si>
  <si>
    <t>Ex-3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</si>
</sst>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1" fillId="0" borderId="1" xfId="0" applyFont="1" applyBorder="1" applyAlignment="1">
      <alignment wrapText="1"/>
    </xf>
    <xf numFmtId="164" fontId="0" fillId="0" borderId="1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14" fontId="0" fillId="3" borderId="1" xfId="0" applyNumberFormat="1" applyFill="1" applyBorder="1"/>
    <xf numFmtId="0" fontId="2" fillId="3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/>
    <xf numFmtId="0" fontId="3" fillId="3" borderId="1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5" borderId="0" xfId="0" applyFill="1"/>
    <xf numFmtId="14" fontId="0" fillId="6" borderId="2" xfId="0" applyNumberFormat="1" applyFill="1" applyBorder="1"/>
    <xf numFmtId="14" fontId="0" fillId="6" borderId="2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nny.b@gmail.com" TargetMode="External"/><Relationship Id="rId2" Type="http://schemas.openxmlformats.org/officeDocument/2006/relationships/hyperlink" Target="mailto:jessica.g@gmail.com" TargetMode="External"/><Relationship Id="rId1" Type="http://schemas.openxmlformats.org/officeDocument/2006/relationships/hyperlink" Target="mailto:ram.b@gmail.com" TargetMode="External"/><Relationship Id="rId5" Type="http://schemas.openxmlformats.org/officeDocument/2006/relationships/hyperlink" Target="mailto:aman.v@gmail.com" TargetMode="External"/><Relationship Id="rId4" Type="http://schemas.openxmlformats.org/officeDocument/2006/relationships/hyperlink" Target="mailto:latika.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A1:I46"/>
  <sheetViews>
    <sheetView tabSelected="1" topLeftCell="A38" zoomScaleNormal="100" workbookViewId="0">
      <selection activeCell="E58" sqref="E58"/>
    </sheetView>
  </sheetViews>
  <sheetFormatPr defaultRowHeight="15" x14ac:dyDescent="0.25"/>
  <cols>
    <col min="1" max="1" width="12.140625" bestFit="1" customWidth="1"/>
    <col min="2" max="2" width="20.140625" bestFit="1" customWidth="1"/>
    <col min="3" max="3" width="19.85546875" bestFit="1" customWidth="1"/>
    <col min="4" max="4" width="14.7109375" bestFit="1" customWidth="1"/>
    <col min="6" max="6" width="12.140625" bestFit="1" customWidth="1"/>
    <col min="7" max="7" width="14.28515625" bestFit="1" customWidth="1"/>
    <col min="8" max="8" width="16.85546875" bestFit="1" customWidth="1"/>
    <col min="9" max="9" width="14.7109375" bestFit="1" customWidth="1"/>
  </cols>
  <sheetData>
    <row r="1" spans="1:9" x14ac:dyDescent="0.25">
      <c r="A1" s="5" t="s">
        <v>13</v>
      </c>
    </row>
    <row r="2" spans="1:9" x14ac:dyDescent="0.25">
      <c r="A2" t="s">
        <v>46</v>
      </c>
      <c r="F2" t="s">
        <v>45</v>
      </c>
    </row>
    <row r="3" spans="1:9" x14ac:dyDescent="0.25">
      <c r="A3" s="2" t="s">
        <v>0</v>
      </c>
      <c r="B3" s="2" t="s">
        <v>1</v>
      </c>
      <c r="C3" s="2" t="s">
        <v>2</v>
      </c>
      <c r="D3" s="2" t="s">
        <v>3</v>
      </c>
      <c r="F3" s="2" t="s">
        <v>0</v>
      </c>
      <c r="G3" s="2" t="s">
        <v>1</v>
      </c>
      <c r="H3" s="2" t="s">
        <v>2</v>
      </c>
      <c r="I3" s="2" t="s">
        <v>3</v>
      </c>
    </row>
    <row r="4" spans="1:9" x14ac:dyDescent="0.25">
      <c r="A4" s="3">
        <v>101</v>
      </c>
      <c r="B4" s="3" t="s">
        <v>7</v>
      </c>
      <c r="C4" s="3" t="s">
        <v>16</v>
      </c>
      <c r="D4" s="4">
        <v>65000</v>
      </c>
      <c r="F4" s="3">
        <v>104</v>
      </c>
      <c r="G4" s="1" t="str">
        <f>VLOOKUP(F4,A$4:D$9,2,)</f>
        <v>Ritu Nayar</v>
      </c>
      <c r="H4" s="1" t="str">
        <f>VLOOKUP(F4,A$4:D$9,3,)</f>
        <v>Human Resources</v>
      </c>
      <c r="I4" s="8">
        <f>VLOOKUP(F4,A$4:D$9,4,)</f>
        <v>68000</v>
      </c>
    </row>
    <row r="5" spans="1:9" x14ac:dyDescent="0.25">
      <c r="A5" s="3">
        <v>102</v>
      </c>
      <c r="B5" s="3" t="s">
        <v>8</v>
      </c>
      <c r="C5" s="3" t="s">
        <v>5</v>
      </c>
      <c r="D5" s="4">
        <v>72000</v>
      </c>
      <c r="F5" s="3">
        <v>106</v>
      </c>
      <c r="G5" s="1" t="str">
        <f>VLOOKUP(F5,A$4:D$9,2,)</f>
        <v>Devika Raout</v>
      </c>
      <c r="H5" s="1" t="str">
        <f>VLOOKUP(F5,A$4:D$9,3,)</f>
        <v>Testing</v>
      </c>
      <c r="I5" s="8">
        <f>VLOOKUP(F5,A$4:D$9,4,)</f>
        <v>90000</v>
      </c>
    </row>
    <row r="6" spans="1:9" x14ac:dyDescent="0.25">
      <c r="A6" s="3">
        <v>103</v>
      </c>
      <c r="B6" s="3" t="s">
        <v>9</v>
      </c>
      <c r="C6" s="3" t="s">
        <v>14</v>
      </c>
      <c r="D6" s="4">
        <v>85000</v>
      </c>
      <c r="F6" s="3">
        <v>103</v>
      </c>
      <c r="G6" s="1" t="str">
        <f>VLOOKUP(F6,A$4:D$9,2,)</f>
        <v>Ramesh Kumar</v>
      </c>
      <c r="H6" s="1" t="str">
        <f>VLOOKUP(F6,A$4:D$9,3,)</f>
        <v>Development</v>
      </c>
      <c r="I6" s="8">
        <f>VLOOKUP(F6,A$4:D$9,4,)</f>
        <v>85000</v>
      </c>
    </row>
    <row r="7" spans="1:9" x14ac:dyDescent="0.25">
      <c r="A7" s="3">
        <v>104</v>
      </c>
      <c r="B7" s="3" t="s">
        <v>10</v>
      </c>
      <c r="C7" s="3" t="s">
        <v>6</v>
      </c>
      <c r="D7" s="4">
        <v>68000</v>
      </c>
      <c r="F7" s="3">
        <v>102</v>
      </c>
      <c r="G7" s="1" t="str">
        <f>VLOOKUP(F7,A$4:D$9,2,)</f>
        <v>Amrita Boas</v>
      </c>
      <c r="H7" s="1" t="str">
        <f>VLOOKUP(F7,A$4:D$9,3,)</f>
        <v>Marketing</v>
      </c>
      <c r="I7" s="8">
        <f>VLOOKUP(F7,A$4:D$9,4,)</f>
        <v>72000</v>
      </c>
    </row>
    <row r="8" spans="1:9" x14ac:dyDescent="0.25">
      <c r="A8" s="3">
        <v>105</v>
      </c>
      <c r="B8" s="3" t="s">
        <v>11</v>
      </c>
      <c r="C8" s="3" t="s">
        <v>4</v>
      </c>
      <c r="D8" s="4">
        <v>71000</v>
      </c>
      <c r="F8" s="3">
        <v>105</v>
      </c>
      <c r="G8" s="1" t="str">
        <f>VLOOKUP(F8,A$4:D$9,2,)</f>
        <v>Rachna Vyas</v>
      </c>
      <c r="H8" s="1" t="str">
        <f>VLOOKUP(F8,A$4:D$9,3,)</f>
        <v>Sales</v>
      </c>
      <c r="I8" s="8">
        <f>VLOOKUP(F8,A$4:D$9,4,)</f>
        <v>71000</v>
      </c>
    </row>
    <row r="9" spans="1:9" x14ac:dyDescent="0.25">
      <c r="A9" s="3">
        <v>106</v>
      </c>
      <c r="B9" s="3" t="s">
        <v>12</v>
      </c>
      <c r="C9" s="3" t="s">
        <v>15</v>
      </c>
      <c r="D9" s="4">
        <v>90000</v>
      </c>
      <c r="F9" s="3">
        <v>101</v>
      </c>
      <c r="G9" s="1" t="str">
        <f>VLOOKUP(F9,A$4:D$9,2,)</f>
        <v>Jay Thakre</v>
      </c>
      <c r="H9" s="1" t="str">
        <f>VLOOKUP(F9,A$4:D$9,3,)</f>
        <v>QA</v>
      </c>
      <c r="I9" s="8">
        <f>VLOOKUP(F9,A$4:D$9,4,)</f>
        <v>65000</v>
      </c>
    </row>
    <row r="10" spans="1:9" x14ac:dyDescent="0.25">
      <c r="G10" s="11"/>
      <c r="H10" s="11"/>
      <c r="I10" s="12"/>
    </row>
    <row r="11" spans="1:9" x14ac:dyDescent="0.25">
      <c r="A11" s="5" t="s">
        <v>47</v>
      </c>
    </row>
    <row r="12" spans="1:9" x14ac:dyDescent="0.25">
      <c r="A12" t="s">
        <v>46</v>
      </c>
      <c r="F12" t="s">
        <v>45</v>
      </c>
    </row>
    <row r="13" spans="1:9" x14ac:dyDescent="0.25">
      <c r="A13" s="2" t="s">
        <v>26</v>
      </c>
      <c r="B13" s="2" t="s">
        <v>27</v>
      </c>
      <c r="C13" s="2" t="s">
        <v>28</v>
      </c>
      <c r="D13" s="2" t="s">
        <v>29</v>
      </c>
      <c r="F13" s="2" t="s">
        <v>26</v>
      </c>
      <c r="G13" s="2" t="s">
        <v>27</v>
      </c>
      <c r="H13" s="2" t="s">
        <v>28</v>
      </c>
      <c r="I13" s="2" t="s">
        <v>29</v>
      </c>
    </row>
    <row r="14" spans="1:9" x14ac:dyDescent="0.25">
      <c r="A14" s="3" t="s">
        <v>30</v>
      </c>
      <c r="B14" s="3" t="s">
        <v>31</v>
      </c>
      <c r="C14" s="3" t="s">
        <v>32</v>
      </c>
      <c r="D14" s="4">
        <v>150</v>
      </c>
      <c r="F14" s="3" t="s">
        <v>35</v>
      </c>
      <c r="G14" s="1" t="str">
        <f>VLOOKUP(F14,$A$13:$D$19,2,)</f>
        <v>Laptop Stand</v>
      </c>
      <c r="H14" s="1" t="str">
        <f>VLOOKUP(F14,$A$13:$D$19,3,)</f>
        <v>Accessories</v>
      </c>
      <c r="I14" s="8">
        <f>VLOOKUP(F14,$A$13:$D$19,4,)</f>
        <v>120</v>
      </c>
    </row>
    <row r="15" spans="1:9" x14ac:dyDescent="0.25">
      <c r="A15" s="3" t="s">
        <v>33</v>
      </c>
      <c r="B15" s="3" t="s">
        <v>34</v>
      </c>
      <c r="C15" s="3" t="s">
        <v>32</v>
      </c>
      <c r="D15" s="4">
        <v>200</v>
      </c>
      <c r="F15" s="3" t="s">
        <v>41</v>
      </c>
      <c r="G15" s="1" t="str">
        <f t="shared" ref="G15:G19" si="0">VLOOKUP(F15,$A$13:$D$19,2,)</f>
        <v>Whiteboard</v>
      </c>
      <c r="H15" s="1" t="str">
        <f t="shared" ref="H15:H19" si="1">VLOOKUP(F15,$A$13:$D$19,3,)</f>
        <v>Furniture</v>
      </c>
      <c r="I15" s="8">
        <f t="shared" ref="I15:I19" si="2">VLOOKUP(F15,$A$13:$D$19,4,)</f>
        <v>199.99</v>
      </c>
    </row>
    <row r="16" spans="1:9" x14ac:dyDescent="0.25">
      <c r="A16" s="3" t="s">
        <v>35</v>
      </c>
      <c r="B16" s="3" t="s">
        <v>36</v>
      </c>
      <c r="C16" s="3" t="s">
        <v>37</v>
      </c>
      <c r="D16" s="4">
        <v>120</v>
      </c>
      <c r="F16" s="3" t="s">
        <v>33</v>
      </c>
      <c r="G16" s="1" t="str">
        <f t="shared" si="0"/>
        <v>Mechanical Keyboard</v>
      </c>
      <c r="H16" s="1" t="str">
        <f t="shared" si="1"/>
        <v>Electronics</v>
      </c>
      <c r="I16" s="8">
        <f t="shared" si="2"/>
        <v>200</v>
      </c>
    </row>
    <row r="17" spans="1:9" x14ac:dyDescent="0.25">
      <c r="A17" s="3" t="s">
        <v>38</v>
      </c>
      <c r="B17" s="3" t="s">
        <v>39</v>
      </c>
      <c r="C17" s="3" t="s">
        <v>32</v>
      </c>
      <c r="D17" s="4">
        <v>45.99</v>
      </c>
      <c r="F17" s="3" t="s">
        <v>30</v>
      </c>
      <c r="G17" s="1" t="str">
        <f t="shared" si="0"/>
        <v>Wireless Mouse</v>
      </c>
      <c r="H17" s="1" t="str">
        <f t="shared" si="1"/>
        <v>Electronics</v>
      </c>
      <c r="I17" s="8">
        <f t="shared" si="2"/>
        <v>150</v>
      </c>
    </row>
    <row r="18" spans="1:9" x14ac:dyDescent="0.25">
      <c r="A18" s="3" t="s">
        <v>40</v>
      </c>
      <c r="B18" s="3" t="s">
        <v>44</v>
      </c>
      <c r="C18" s="3" t="s">
        <v>42</v>
      </c>
      <c r="D18" s="4">
        <v>360</v>
      </c>
      <c r="F18" s="3" t="s">
        <v>38</v>
      </c>
      <c r="G18" s="1" t="str">
        <f t="shared" si="0"/>
        <v>USB-C Hub</v>
      </c>
      <c r="H18" s="1" t="str">
        <f t="shared" si="1"/>
        <v>Electronics</v>
      </c>
      <c r="I18" s="8">
        <f t="shared" si="2"/>
        <v>45.99</v>
      </c>
    </row>
    <row r="19" spans="1:9" x14ac:dyDescent="0.25">
      <c r="A19" s="3" t="s">
        <v>41</v>
      </c>
      <c r="B19" s="3" t="s">
        <v>43</v>
      </c>
      <c r="C19" s="3" t="s">
        <v>42</v>
      </c>
      <c r="D19" s="4">
        <v>199.99</v>
      </c>
      <c r="F19" s="3" t="s">
        <v>40</v>
      </c>
      <c r="G19" s="1" t="str">
        <f t="shared" si="0"/>
        <v xml:space="preserve">Table </v>
      </c>
      <c r="H19" s="1" t="str">
        <f t="shared" si="1"/>
        <v>Furniture</v>
      </c>
      <c r="I19" s="8">
        <f t="shared" si="2"/>
        <v>360</v>
      </c>
    </row>
    <row r="20" spans="1:9" x14ac:dyDescent="0.25">
      <c r="A20" s="9"/>
      <c r="B20" s="9"/>
      <c r="C20" s="9"/>
      <c r="D20" s="10"/>
      <c r="F20" s="9"/>
      <c r="G20" s="11"/>
      <c r="H20" s="11"/>
      <c r="I20" s="12"/>
    </row>
    <row r="21" spans="1:9" x14ac:dyDescent="0.25">
      <c r="A21" s="5" t="s">
        <v>58</v>
      </c>
    </row>
    <row r="22" spans="1:9" x14ac:dyDescent="0.25">
      <c r="A22" t="s">
        <v>46</v>
      </c>
    </row>
    <row r="24" spans="1:9" x14ac:dyDescent="0.25">
      <c r="A24" s="2" t="s">
        <v>49</v>
      </c>
      <c r="B24" s="2" t="s">
        <v>50</v>
      </c>
      <c r="C24" s="2" t="s">
        <v>51</v>
      </c>
      <c r="D24" s="2" t="s">
        <v>52</v>
      </c>
      <c r="F24" s="2" t="s">
        <v>49</v>
      </c>
      <c r="G24" s="2" t="s">
        <v>50</v>
      </c>
      <c r="H24" s="2" t="s">
        <v>52</v>
      </c>
    </row>
    <row r="25" spans="1:9" x14ac:dyDescent="0.25">
      <c r="A25" s="3" t="s">
        <v>53</v>
      </c>
      <c r="B25" s="3" t="s">
        <v>59</v>
      </c>
      <c r="C25" s="14" t="s">
        <v>64</v>
      </c>
      <c r="D25" s="13">
        <v>45884</v>
      </c>
      <c r="F25" s="15" t="s">
        <v>55</v>
      </c>
      <c r="G25" s="15" t="str">
        <f>VLOOKUP(F25,$A$24:$D$29,2,)</f>
        <v>Tonny Bakre</v>
      </c>
      <c r="H25" s="16">
        <f>VLOOKUP(F25,$A$24:$D$29,4,)</f>
        <v>45920</v>
      </c>
    </row>
    <row r="26" spans="1:9" x14ac:dyDescent="0.25">
      <c r="A26" s="3" t="s">
        <v>54</v>
      </c>
      <c r="B26" s="3" t="s">
        <v>60</v>
      </c>
      <c r="C26" s="14" t="s">
        <v>66</v>
      </c>
      <c r="D26" s="13">
        <v>45902</v>
      </c>
      <c r="F26" s="15" t="s">
        <v>57</v>
      </c>
      <c r="G26" s="15" t="str">
        <f t="shared" ref="G26:G29" si="3">VLOOKUP(F26,$A$24:$D$29,2,)</f>
        <v>Aman Varma</v>
      </c>
      <c r="H26" s="16">
        <f t="shared" ref="H26:H29" si="4">VLOOKUP(F26,$A$24:$D$29,4,)</f>
        <v>45923</v>
      </c>
    </row>
    <row r="27" spans="1:9" x14ac:dyDescent="0.25">
      <c r="A27" s="3" t="s">
        <v>55</v>
      </c>
      <c r="B27" s="3" t="s">
        <v>61</v>
      </c>
      <c r="C27" s="14" t="s">
        <v>67</v>
      </c>
      <c r="D27" s="13">
        <v>45920</v>
      </c>
      <c r="F27" s="15" t="s">
        <v>56</v>
      </c>
      <c r="G27" s="15" t="str">
        <f t="shared" si="3"/>
        <v>Latika mishra</v>
      </c>
      <c r="H27" s="16">
        <f t="shared" si="4"/>
        <v>45922</v>
      </c>
    </row>
    <row r="28" spans="1:9" x14ac:dyDescent="0.25">
      <c r="A28" s="3" t="s">
        <v>56</v>
      </c>
      <c r="B28" s="3" t="s">
        <v>62</v>
      </c>
      <c r="C28" s="14" t="s">
        <v>68</v>
      </c>
      <c r="D28" s="13">
        <v>45922</v>
      </c>
      <c r="F28" s="15" t="s">
        <v>53</v>
      </c>
      <c r="G28" s="15" t="str">
        <f t="shared" si="3"/>
        <v>Ram Boase</v>
      </c>
      <c r="H28" s="16">
        <f t="shared" si="4"/>
        <v>45884</v>
      </c>
    </row>
    <row r="29" spans="1:9" x14ac:dyDescent="0.25">
      <c r="A29" s="3" t="s">
        <v>57</v>
      </c>
      <c r="B29" s="3" t="s">
        <v>63</v>
      </c>
      <c r="C29" s="14" t="s">
        <v>65</v>
      </c>
      <c r="D29" s="13">
        <v>45923</v>
      </c>
      <c r="F29" s="15" t="s">
        <v>54</v>
      </c>
      <c r="G29" s="15" t="str">
        <f t="shared" si="3"/>
        <v>Jessica Gorge</v>
      </c>
      <c r="H29" s="16">
        <f t="shared" si="4"/>
        <v>45902</v>
      </c>
    </row>
    <row r="31" spans="1:9" x14ac:dyDescent="0.25">
      <c r="A31" s="5" t="s">
        <v>87</v>
      </c>
    </row>
    <row r="32" spans="1:9" x14ac:dyDescent="0.25">
      <c r="A32" s="2" t="s">
        <v>69</v>
      </c>
      <c r="B32" s="2" t="s">
        <v>27</v>
      </c>
      <c r="C32" s="2" t="s">
        <v>70</v>
      </c>
      <c r="D32" s="2" t="s">
        <v>71</v>
      </c>
      <c r="F32" s="18" t="s">
        <v>69</v>
      </c>
      <c r="G32" s="18" t="s">
        <v>70</v>
      </c>
      <c r="H32" s="18" t="s">
        <v>27</v>
      </c>
    </row>
    <row r="33" spans="1:8" x14ac:dyDescent="0.25">
      <c r="A33" s="3" t="s">
        <v>72</v>
      </c>
      <c r="B33" s="3" t="s">
        <v>73</v>
      </c>
      <c r="C33" s="17">
        <v>50</v>
      </c>
      <c r="D33" s="13" t="s">
        <v>74</v>
      </c>
      <c r="F33" s="15" t="s">
        <v>78</v>
      </c>
      <c r="G33" s="15">
        <f>VLOOKUP(F33,$A$32:$D$37,3,)</f>
        <v>75</v>
      </c>
      <c r="H33" s="15" t="str">
        <f>VLOOKUP(F33,$A$32:$D$37,2,)</f>
        <v>T- Shirts</v>
      </c>
    </row>
    <row r="34" spans="1:8" x14ac:dyDescent="0.25">
      <c r="A34" s="3" t="s">
        <v>75</v>
      </c>
      <c r="B34" s="3" t="s">
        <v>76</v>
      </c>
      <c r="C34" s="17">
        <v>125</v>
      </c>
      <c r="D34" s="13" t="s">
        <v>77</v>
      </c>
      <c r="F34" s="15" t="s">
        <v>81</v>
      </c>
      <c r="G34" s="15">
        <f t="shared" ref="G34:G37" si="5">VLOOKUP(F34,$A$32:$D$37,3,)</f>
        <v>200</v>
      </c>
      <c r="H34" s="15" t="str">
        <f t="shared" ref="H34:H37" si="6">VLOOKUP(F34,$A$32:$D$37,2,)</f>
        <v>Shirts</v>
      </c>
    </row>
    <row r="35" spans="1:8" x14ac:dyDescent="0.25">
      <c r="A35" s="3" t="s">
        <v>78</v>
      </c>
      <c r="B35" s="3" t="s">
        <v>79</v>
      </c>
      <c r="C35" s="17">
        <v>75</v>
      </c>
      <c r="D35" s="13" t="s">
        <v>80</v>
      </c>
      <c r="F35" s="15" t="s">
        <v>84</v>
      </c>
      <c r="G35" s="15">
        <f t="shared" si="5"/>
        <v>60</v>
      </c>
      <c r="H35" s="15" t="str">
        <f t="shared" si="6"/>
        <v>Hammer</v>
      </c>
    </row>
    <row r="36" spans="1:8" x14ac:dyDescent="0.25">
      <c r="A36" s="3" t="s">
        <v>81</v>
      </c>
      <c r="B36" s="3" t="s">
        <v>82</v>
      </c>
      <c r="C36" s="17">
        <v>200</v>
      </c>
      <c r="D36" s="13" t="s">
        <v>83</v>
      </c>
      <c r="F36" s="15" t="s">
        <v>72</v>
      </c>
      <c r="G36" s="15">
        <f t="shared" si="5"/>
        <v>50</v>
      </c>
      <c r="H36" s="15" t="str">
        <f t="shared" si="6"/>
        <v>Wall Clock</v>
      </c>
    </row>
    <row r="37" spans="1:8" x14ac:dyDescent="0.25">
      <c r="A37" s="3" t="s">
        <v>84</v>
      </c>
      <c r="B37" s="3" t="s">
        <v>85</v>
      </c>
      <c r="C37" s="17">
        <v>60</v>
      </c>
      <c r="D37" s="13" t="s">
        <v>86</v>
      </c>
      <c r="F37" s="15" t="s">
        <v>75</v>
      </c>
      <c r="G37" s="15">
        <f t="shared" si="5"/>
        <v>125</v>
      </c>
      <c r="H37" s="15" t="str">
        <f t="shared" si="6"/>
        <v>Wardrobe</v>
      </c>
    </row>
    <row r="39" spans="1:8" x14ac:dyDescent="0.25">
      <c r="A39" s="5" t="s">
        <v>88</v>
      </c>
    </row>
    <row r="41" spans="1:8" x14ac:dyDescent="0.25">
      <c r="A41" s="2" t="s">
        <v>89</v>
      </c>
      <c r="B41" s="2" t="s">
        <v>90</v>
      </c>
      <c r="C41" s="2" t="s">
        <v>91</v>
      </c>
      <c r="D41" s="2" t="s">
        <v>92</v>
      </c>
      <c r="F41" s="2" t="s">
        <v>89</v>
      </c>
      <c r="G41" s="2" t="s">
        <v>90</v>
      </c>
      <c r="H41" s="18" t="s">
        <v>92</v>
      </c>
    </row>
    <row r="42" spans="1:8" x14ac:dyDescent="0.25">
      <c r="A42" s="3">
        <v>7421</v>
      </c>
      <c r="B42" s="3" t="s">
        <v>93</v>
      </c>
      <c r="C42" s="17" t="s">
        <v>94</v>
      </c>
      <c r="D42" s="13" t="s">
        <v>95</v>
      </c>
      <c r="F42" s="15">
        <v>7425</v>
      </c>
      <c r="G42" s="19" t="str">
        <f>VLOOKUP(F42,$A$41:$D$46,2,)</f>
        <v>Sarah Jones</v>
      </c>
      <c r="H42" s="7" t="str">
        <f>VLOOKUP(F42,$A$41:$D$46,4,)</f>
        <v>C+</v>
      </c>
    </row>
    <row r="43" spans="1:8" x14ac:dyDescent="0.25">
      <c r="A43" s="3">
        <v>7422</v>
      </c>
      <c r="B43" s="3" t="s">
        <v>96</v>
      </c>
      <c r="C43" s="17" t="s">
        <v>97</v>
      </c>
      <c r="D43" s="13" t="s">
        <v>98</v>
      </c>
      <c r="F43" s="15">
        <v>7424</v>
      </c>
      <c r="G43" s="19" t="str">
        <f t="shared" ref="G43:G46" si="7">VLOOKUP(F43,$A$41:$D$46,2,)</f>
        <v>Liam Chen</v>
      </c>
      <c r="H43" s="7" t="str">
        <f t="shared" ref="H43:H46" si="8">VLOOKUP(F43,$A$41:$D$46,4,)</f>
        <v>A-</v>
      </c>
    </row>
    <row r="44" spans="1:8" x14ac:dyDescent="0.25">
      <c r="A44" s="3">
        <v>7423</v>
      </c>
      <c r="B44" s="3" t="s">
        <v>99</v>
      </c>
      <c r="C44" s="17" t="s">
        <v>100</v>
      </c>
      <c r="D44" s="13" t="s">
        <v>101</v>
      </c>
      <c r="F44" s="15">
        <v>7421</v>
      </c>
      <c r="G44" s="19" t="str">
        <f t="shared" si="7"/>
        <v>Alex Johnson</v>
      </c>
      <c r="H44" s="7" t="str">
        <f t="shared" si="8"/>
        <v>B+</v>
      </c>
    </row>
    <row r="45" spans="1:8" x14ac:dyDescent="0.25">
      <c r="A45" s="3">
        <v>7424</v>
      </c>
      <c r="B45" s="3" t="s">
        <v>102</v>
      </c>
      <c r="C45" s="17" t="s">
        <v>103</v>
      </c>
      <c r="D45" s="13" t="s">
        <v>104</v>
      </c>
      <c r="F45" s="15">
        <v>7422</v>
      </c>
      <c r="G45" s="19" t="str">
        <f t="shared" si="7"/>
        <v>Maria Garcia</v>
      </c>
      <c r="H45" s="7" t="str">
        <f t="shared" si="8"/>
        <v>A</v>
      </c>
    </row>
    <row r="46" spans="1:8" x14ac:dyDescent="0.25">
      <c r="A46" s="3">
        <v>7425</v>
      </c>
      <c r="B46" s="3" t="s">
        <v>105</v>
      </c>
      <c r="C46" s="17" t="s">
        <v>106</v>
      </c>
      <c r="D46" s="13" t="s">
        <v>107</v>
      </c>
      <c r="F46" s="15">
        <v>7423</v>
      </c>
      <c r="G46" s="19" t="str">
        <f t="shared" si="7"/>
        <v>Ben Carter</v>
      </c>
      <c r="H46" s="7" t="str">
        <f t="shared" si="8"/>
        <v>B</v>
      </c>
    </row>
  </sheetData>
  <hyperlinks>
    <hyperlink ref="C25" r:id="rId1" xr:uid="{96C4ABBD-5512-4275-9377-B9CB8FEECF12}"/>
    <hyperlink ref="C26" r:id="rId2" xr:uid="{760198EB-3F54-42E0-8CA5-71BD606677E0}"/>
    <hyperlink ref="C27" r:id="rId3" xr:uid="{1D084298-1372-45B7-A7F4-C5E79F78CDB5}"/>
    <hyperlink ref="C28" r:id="rId4" xr:uid="{8AF066BA-2E6F-43EF-9DAA-AE4396B3AE71}"/>
    <hyperlink ref="C29" r:id="rId5" xr:uid="{1A7C7DDD-6E3A-42C2-AE07-4F79978085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0E67-A10E-47CC-B2C0-81D81BD37628}">
  <dimension ref="A1:O22"/>
  <sheetViews>
    <sheetView workbookViewId="0">
      <selection activeCell="B1" sqref="B1:E1"/>
    </sheetView>
  </sheetViews>
  <sheetFormatPr defaultRowHeight="15" x14ac:dyDescent="0.25"/>
  <cols>
    <col min="1" max="1" width="12.140625" bestFit="1" customWidth="1"/>
    <col min="2" max="2" width="14.28515625" bestFit="1" customWidth="1"/>
    <col min="3" max="3" width="16.85546875" bestFit="1" customWidth="1"/>
    <col min="4" max="6" width="14.28515625" bestFit="1" customWidth="1"/>
    <col min="7" max="7" width="12.140625" bestFit="1" customWidth="1"/>
    <col min="8" max="8" width="16.85546875" bestFit="1" customWidth="1"/>
    <col min="9" max="9" width="14.28515625" bestFit="1" customWidth="1"/>
    <col min="10" max="10" width="10.140625" bestFit="1" customWidth="1"/>
    <col min="11" max="11" width="12.5703125" bestFit="1" customWidth="1"/>
    <col min="12" max="12" width="14.28515625" bestFit="1" customWidth="1"/>
  </cols>
  <sheetData>
    <row r="1" spans="1:15" x14ac:dyDescent="0.25">
      <c r="A1" s="5" t="s">
        <v>13</v>
      </c>
      <c r="B1" s="6"/>
      <c r="C1" s="6"/>
      <c r="D1" s="6"/>
      <c r="E1" s="6"/>
    </row>
    <row r="2" spans="1:15" x14ac:dyDescent="0.25">
      <c r="A2" t="s">
        <v>46</v>
      </c>
      <c r="G2" t="s">
        <v>48</v>
      </c>
    </row>
    <row r="3" spans="1:15" x14ac:dyDescent="0.25">
      <c r="A3" s="2" t="s">
        <v>0</v>
      </c>
      <c r="B3" s="2" t="s">
        <v>1</v>
      </c>
      <c r="C3" s="2" t="s">
        <v>2</v>
      </c>
      <c r="D3" s="2" t="s">
        <v>3</v>
      </c>
      <c r="G3" s="2" t="s">
        <v>0</v>
      </c>
      <c r="H3" s="2" t="s">
        <v>2</v>
      </c>
      <c r="I3" s="2" t="s">
        <v>1</v>
      </c>
      <c r="J3" s="2" t="s">
        <v>3</v>
      </c>
    </row>
    <row r="4" spans="1:15" x14ac:dyDescent="0.25">
      <c r="A4" s="3">
        <v>101</v>
      </c>
      <c r="B4" s="3" t="s">
        <v>7</v>
      </c>
      <c r="C4" s="3" t="s">
        <v>16</v>
      </c>
      <c r="D4" s="4">
        <v>65000</v>
      </c>
      <c r="G4" s="3">
        <v>104</v>
      </c>
      <c r="H4" s="1" t="str">
        <f>HLOOKUP(H3,A3:D8,5,)</f>
        <v>Human Resources</v>
      </c>
      <c r="I4" s="1" t="str">
        <f>HLOOKUP(I3,B3:E8,5,)</f>
        <v>Ritu Nayar</v>
      </c>
      <c r="J4" s="8">
        <f>HLOOKUP(J3,C3:F8,5,)</f>
        <v>68000</v>
      </c>
    </row>
    <row r="5" spans="1:15" x14ac:dyDescent="0.25">
      <c r="A5" s="3">
        <v>102</v>
      </c>
      <c r="B5" s="3" t="s">
        <v>8</v>
      </c>
      <c r="C5" s="3" t="s">
        <v>5</v>
      </c>
      <c r="D5" s="4">
        <v>72000</v>
      </c>
      <c r="G5" s="3">
        <v>106</v>
      </c>
      <c r="H5" s="1" t="str">
        <f>HLOOKUP(H3,A3:D8,6,)</f>
        <v>Testing</v>
      </c>
      <c r="I5" s="1" t="str">
        <f t="shared" ref="I5:J5" si="0">HLOOKUP(I3,B3:E8,6,)</f>
        <v>Devika Raout</v>
      </c>
      <c r="J5" s="8">
        <f t="shared" si="0"/>
        <v>90000</v>
      </c>
    </row>
    <row r="6" spans="1:15" x14ac:dyDescent="0.25">
      <c r="A6" s="3">
        <v>103</v>
      </c>
      <c r="B6" s="3" t="s">
        <v>9</v>
      </c>
      <c r="C6" s="3" t="s">
        <v>14</v>
      </c>
      <c r="D6" s="4">
        <v>85000</v>
      </c>
      <c r="G6" s="3">
        <v>103</v>
      </c>
      <c r="H6" s="1" t="str">
        <f>HLOOKUP(H3,A3:D8,4,)</f>
        <v>Development</v>
      </c>
      <c r="I6" s="1" t="str">
        <f>HLOOKUP(I3,B3:E8,4,)</f>
        <v>Ramesh Kumar</v>
      </c>
      <c r="J6" s="8">
        <f>HLOOKUP(J3,C3:F8,4,)</f>
        <v>85000</v>
      </c>
    </row>
    <row r="7" spans="1:15" x14ac:dyDescent="0.25">
      <c r="A7" s="3">
        <v>104</v>
      </c>
      <c r="B7" s="3" t="s">
        <v>10</v>
      </c>
      <c r="C7" s="3" t="s">
        <v>6</v>
      </c>
      <c r="D7" s="4">
        <v>68000</v>
      </c>
      <c r="G7" s="3">
        <v>102</v>
      </c>
      <c r="H7" s="1" t="str">
        <f>HLOOKUP(H3,A3:D8,3,)</f>
        <v>Marketing</v>
      </c>
      <c r="I7" s="1" t="str">
        <f>HLOOKUP(I3,B3:E8,3,)</f>
        <v>Amrita Boas</v>
      </c>
      <c r="J7" s="8">
        <f>HLOOKUP(J3,C3:F8,3,)</f>
        <v>72000</v>
      </c>
    </row>
    <row r="8" spans="1:15" x14ac:dyDescent="0.25">
      <c r="A8" s="3">
        <v>106</v>
      </c>
      <c r="B8" s="3" t="s">
        <v>12</v>
      </c>
      <c r="C8" s="3" t="s">
        <v>15</v>
      </c>
      <c r="D8" s="4">
        <v>90000</v>
      </c>
      <c r="G8" s="3">
        <v>101</v>
      </c>
      <c r="H8" s="1" t="str">
        <f>HLOOKUP(H3,A3:D8,2,)</f>
        <v>QA</v>
      </c>
      <c r="I8" s="1" t="str">
        <f t="shared" ref="I8:J8" si="1">HLOOKUP(I3,B3:E8,2,)</f>
        <v>Jay Thakre</v>
      </c>
      <c r="J8" s="8">
        <f t="shared" si="1"/>
        <v>65000</v>
      </c>
    </row>
    <row r="10" spans="1:15" x14ac:dyDescent="0.25">
      <c r="A10" s="20" t="s">
        <v>108</v>
      </c>
    </row>
    <row r="11" spans="1:15" x14ac:dyDescent="0.25">
      <c r="A11" t="s">
        <v>46</v>
      </c>
      <c r="I11" t="s">
        <v>48</v>
      </c>
    </row>
    <row r="12" spans="1:15" x14ac:dyDescent="0.25">
      <c r="A12" s="2" t="s">
        <v>17</v>
      </c>
      <c r="B12" s="2" t="s">
        <v>18</v>
      </c>
      <c r="C12" s="2" t="s">
        <v>19</v>
      </c>
      <c r="D12" s="2" t="s">
        <v>20</v>
      </c>
      <c r="E12" s="2" t="s">
        <v>21</v>
      </c>
      <c r="F12" s="2" t="s">
        <v>22</v>
      </c>
      <c r="G12" s="2" t="s">
        <v>23</v>
      </c>
      <c r="I12" s="2" t="s">
        <v>17</v>
      </c>
      <c r="J12" s="2" t="s">
        <v>18</v>
      </c>
      <c r="K12" s="2" t="s">
        <v>19</v>
      </c>
      <c r="L12" s="2" t="s">
        <v>21</v>
      </c>
      <c r="M12" s="2" t="s">
        <v>22</v>
      </c>
      <c r="N12" s="2" t="s">
        <v>23</v>
      </c>
      <c r="O12" s="2" t="s">
        <v>20</v>
      </c>
    </row>
    <row r="13" spans="1:15" x14ac:dyDescent="0.25">
      <c r="A13" s="3" t="s">
        <v>4</v>
      </c>
      <c r="B13" s="4">
        <v>50000</v>
      </c>
      <c r="C13" s="4">
        <v>55000</v>
      </c>
      <c r="D13" s="4">
        <v>62000</v>
      </c>
      <c r="E13" s="4">
        <v>58000</v>
      </c>
      <c r="F13" s="4">
        <v>70000</v>
      </c>
      <c r="G13" s="4">
        <v>65000</v>
      </c>
      <c r="I13" s="3" t="s">
        <v>4</v>
      </c>
      <c r="J13" s="4">
        <f>HLOOKUP(J12,$A$12:$G$15,2,)</f>
        <v>50000</v>
      </c>
      <c r="K13" s="4">
        <f t="shared" ref="K13:O13" si="2">HLOOKUP(K12,$A$12:$G$15,2,)</f>
        <v>55000</v>
      </c>
      <c r="L13" s="4">
        <f t="shared" si="2"/>
        <v>58000</v>
      </c>
      <c r="M13" s="4">
        <f t="shared" si="2"/>
        <v>70000</v>
      </c>
      <c r="N13" s="4">
        <f t="shared" si="2"/>
        <v>65000</v>
      </c>
      <c r="O13" s="4">
        <f t="shared" si="2"/>
        <v>62000</v>
      </c>
    </row>
    <row r="14" spans="1:15" x14ac:dyDescent="0.25">
      <c r="A14" s="3" t="s">
        <v>24</v>
      </c>
      <c r="B14" s="4">
        <v>25000</v>
      </c>
      <c r="C14" s="4">
        <v>28000</v>
      </c>
      <c r="D14" s="4">
        <v>30000</v>
      </c>
      <c r="E14" s="4">
        <v>29000</v>
      </c>
      <c r="F14" s="4">
        <v>35000</v>
      </c>
      <c r="G14" s="4">
        <v>32000</v>
      </c>
      <c r="I14" s="3" t="s">
        <v>25</v>
      </c>
      <c r="J14" s="4">
        <f>HLOOKUP(J12,$A$12:$G$15,4,)</f>
        <v>25000</v>
      </c>
      <c r="K14" s="4">
        <f t="shared" ref="K14:O14" si="3">HLOOKUP(K12,$A$12:$G$15,4,)</f>
        <v>27000</v>
      </c>
      <c r="L14" s="4">
        <f t="shared" si="3"/>
        <v>29000</v>
      </c>
      <c r="M14" s="4">
        <f t="shared" si="3"/>
        <v>35000</v>
      </c>
      <c r="N14" s="4">
        <f t="shared" si="3"/>
        <v>33000</v>
      </c>
      <c r="O14" s="4">
        <f t="shared" si="3"/>
        <v>32000</v>
      </c>
    </row>
    <row r="15" spans="1:15" x14ac:dyDescent="0.25">
      <c r="A15" s="3" t="s">
        <v>25</v>
      </c>
      <c r="B15" s="4">
        <v>25000</v>
      </c>
      <c r="C15" s="4">
        <v>27000</v>
      </c>
      <c r="D15" s="4">
        <v>32000</v>
      </c>
      <c r="E15" s="4">
        <v>29000</v>
      </c>
      <c r="F15" s="4">
        <v>35000</v>
      </c>
      <c r="G15" s="4">
        <v>33000</v>
      </c>
      <c r="I15" s="3" t="s">
        <v>24</v>
      </c>
      <c r="J15" s="4">
        <f>HLOOKUP(J12,$A$12:$G$15,3,)</f>
        <v>25000</v>
      </c>
      <c r="K15" s="4">
        <f t="shared" ref="K15:O15" si="4">HLOOKUP(K12,$A$12:$G$15,3,)</f>
        <v>28000</v>
      </c>
      <c r="L15" s="4">
        <f t="shared" si="4"/>
        <v>29000</v>
      </c>
      <c r="M15" s="4">
        <f t="shared" si="4"/>
        <v>35000</v>
      </c>
      <c r="N15" s="4">
        <f t="shared" si="4"/>
        <v>32000</v>
      </c>
      <c r="O15" s="4">
        <f t="shared" si="4"/>
        <v>30000</v>
      </c>
    </row>
    <row r="17" spans="1:12" x14ac:dyDescent="0.25">
      <c r="A17" s="20" t="s">
        <v>113</v>
      </c>
    </row>
    <row r="19" spans="1:12" x14ac:dyDescent="0.25">
      <c r="A19" s="18" t="s">
        <v>109</v>
      </c>
      <c r="B19" s="22">
        <v>45931</v>
      </c>
      <c r="C19" s="22">
        <v>45932</v>
      </c>
      <c r="D19" s="22">
        <v>45933</v>
      </c>
      <c r="E19" s="22">
        <v>45934</v>
      </c>
      <c r="F19" s="21">
        <v>45935</v>
      </c>
      <c r="I19" s="2" t="s">
        <v>109</v>
      </c>
      <c r="J19" s="23">
        <v>45935</v>
      </c>
      <c r="K19" s="23">
        <v>45932</v>
      </c>
      <c r="L19" s="23">
        <v>45931</v>
      </c>
    </row>
    <row r="20" spans="1:12" x14ac:dyDescent="0.25">
      <c r="A20" s="3" t="s">
        <v>110</v>
      </c>
      <c r="B20" s="3" t="s">
        <v>9</v>
      </c>
      <c r="C20" s="3" t="s">
        <v>12</v>
      </c>
      <c r="D20" s="3" t="s">
        <v>9</v>
      </c>
      <c r="E20" s="3" t="s">
        <v>12</v>
      </c>
      <c r="F20" s="3" t="s">
        <v>9</v>
      </c>
      <c r="I20" s="3" t="s">
        <v>112</v>
      </c>
      <c r="J20" s="1" t="str">
        <f>HLOOKUP(J19,$A$19:$F$22,4,)</f>
        <v>Ritu Nayar</v>
      </c>
      <c r="K20" s="1" t="str">
        <f t="shared" ref="K20:L20" si="5">HLOOKUP(K19,$A$19:$F$22,4,)</f>
        <v>Ramesh Kumar</v>
      </c>
      <c r="L20" s="1" t="str">
        <f t="shared" si="5"/>
        <v>Devika Raout</v>
      </c>
    </row>
    <row r="21" spans="1:12" x14ac:dyDescent="0.25">
      <c r="A21" s="3" t="s">
        <v>111</v>
      </c>
      <c r="B21" s="3" t="s">
        <v>10</v>
      </c>
      <c r="C21" s="3" t="s">
        <v>10</v>
      </c>
      <c r="D21" s="3" t="s">
        <v>10</v>
      </c>
      <c r="E21" s="3" t="s">
        <v>9</v>
      </c>
      <c r="F21" s="3" t="s">
        <v>12</v>
      </c>
      <c r="I21" s="3" t="s">
        <v>110</v>
      </c>
      <c r="J21" s="1" t="str">
        <f>HLOOKUP(J19,$A$19:$F$22,2,)</f>
        <v>Ramesh Kumar</v>
      </c>
      <c r="K21" s="1" t="str">
        <f t="shared" ref="K21:L21" si="6">HLOOKUP(K19,$A$19:$F$22,2,)</f>
        <v>Devika Raout</v>
      </c>
      <c r="L21" s="1" t="str">
        <f t="shared" si="6"/>
        <v>Ramesh Kumar</v>
      </c>
    </row>
    <row r="22" spans="1:12" x14ac:dyDescent="0.25">
      <c r="A22" s="3" t="s">
        <v>112</v>
      </c>
      <c r="B22" s="3" t="s">
        <v>12</v>
      </c>
      <c r="C22" s="3" t="s">
        <v>9</v>
      </c>
      <c r="D22" s="3" t="s">
        <v>12</v>
      </c>
      <c r="E22" s="3" t="s">
        <v>10</v>
      </c>
      <c r="F22" s="3" t="s">
        <v>10</v>
      </c>
      <c r="I22" s="3" t="s">
        <v>111</v>
      </c>
      <c r="J22" s="1" t="str">
        <f>HLOOKUP(J19,$A$19:$F$22,3,)</f>
        <v>Devika Raout</v>
      </c>
      <c r="K22" s="1" t="str">
        <f t="shared" ref="K22:L22" si="7">HLOOKUP(K19,$A$19:$F$22,3,)</f>
        <v>Ritu Nayar</v>
      </c>
      <c r="L22" s="1" t="str">
        <f t="shared" si="7"/>
        <v>Ritu Nayar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Priyanka Patil</cp:lastModifiedBy>
  <dcterms:created xsi:type="dcterms:W3CDTF">2015-06-05T18:17:20Z</dcterms:created>
  <dcterms:modified xsi:type="dcterms:W3CDTF">2025-09-25T11:38:43Z</dcterms:modified>
</cp:coreProperties>
</file>