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415" windowHeight="6630"/>
  </bookViews>
  <sheets>
    <sheet name="Sheet1" sheetId="1" r:id="rId1"/>
    <sheet name="Sheet2" sheetId="2" r:id="rId2"/>
    <sheet name="Sheet3" sheetId="3" r:id="rId3"/>
  </sheets>
  <calcPr calcId="125725" calcMode="autoNoTable"/>
</workbook>
</file>

<file path=xl/calcChain.xml><?xml version="1.0" encoding="utf-8"?>
<calcChain xmlns="http://schemas.openxmlformats.org/spreadsheetml/2006/main">
  <c r="E23" i="1"/>
  <c r="E13"/>
  <c r="D13"/>
  <c r="E34"/>
  <c r="E33"/>
  <c r="D33"/>
  <c r="F28"/>
  <c r="G28"/>
  <c r="F29"/>
  <c r="G29"/>
  <c r="F30"/>
  <c r="G30"/>
  <c r="F31"/>
  <c r="G31"/>
  <c r="G27"/>
  <c r="F27"/>
  <c r="E22"/>
  <c r="E25"/>
  <c r="D25"/>
  <c r="F17"/>
  <c r="F18"/>
  <c r="F19"/>
  <c r="F20"/>
  <c r="F16"/>
  <c r="E14"/>
  <c r="G17" s="1"/>
  <c r="D14"/>
  <c r="G20" l="1"/>
  <c r="G18"/>
  <c r="G16"/>
  <c r="D23" s="1"/>
  <c r="D22" s="1"/>
  <c r="G19"/>
  <c r="D34" l="1"/>
</calcChain>
</file>

<file path=xl/sharedStrings.xml><?xml version="1.0" encoding="utf-8"?>
<sst xmlns="http://schemas.openxmlformats.org/spreadsheetml/2006/main" count="23" uniqueCount="13">
  <si>
    <t>Point</t>
  </si>
  <si>
    <t>X-Xbar</t>
  </si>
  <si>
    <t>Y-Ybar</t>
  </si>
  <si>
    <t>mean</t>
  </si>
  <si>
    <t>correlation</t>
  </si>
  <si>
    <t>covariance</t>
  </si>
  <si>
    <t>Size</t>
  </si>
  <si>
    <t>Price</t>
  </si>
  <si>
    <t>function</t>
  </si>
  <si>
    <t>formula</t>
  </si>
  <si>
    <t>std dev</t>
  </si>
  <si>
    <t>=CORREL(D16:D20,E16:E20)</t>
  </si>
  <si>
    <t>=(5/4)*COVAR(D16:D20,E16:E20)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</si>
</sst>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Price v s. Home</a:t>
            </a:r>
            <a:r>
              <a:rPr lang="en-US" baseline="0"/>
              <a:t> Size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Sheet1!$E$15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Sheet1!$D$16:$D$20</c:f>
              <c:numCache>
                <c:formatCode>General</c:formatCode>
                <c:ptCount val="5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</c:numCache>
            </c:numRef>
          </c:xVal>
          <c:yVal>
            <c:numRef>
              <c:f>Sheet1!$E$16:$E$20</c:f>
              <c:numCache>
                <c:formatCode>_("$"* #,##0.00_);_("$"* \(#,##0.00\);_("$"* "-"??_);_(@_)</c:formatCode>
                <c:ptCount val="5"/>
                <c:pt idx="0">
                  <c:v>140000</c:v>
                </c:pt>
                <c:pt idx="1">
                  <c:v>260000</c:v>
                </c:pt>
                <c:pt idx="2">
                  <c:v>330000</c:v>
                </c:pt>
                <c:pt idx="3">
                  <c:v>345000</c:v>
                </c:pt>
                <c:pt idx="4">
                  <c:v>420000</c:v>
                </c:pt>
              </c:numCache>
            </c:numRef>
          </c:yVal>
        </c:ser>
        <c:axId val="57221504"/>
        <c:axId val="57224576"/>
      </c:scatterChart>
      <c:valAx>
        <c:axId val="5722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 Feet</a:t>
                </a:r>
              </a:p>
            </c:rich>
          </c:tx>
          <c:layout/>
        </c:title>
        <c:numFmt formatCode="General" sourceLinked="1"/>
        <c:tickLblPos val="nextTo"/>
        <c:crossAx val="57224576"/>
        <c:crosses val="autoZero"/>
        <c:crossBetween val="midCat"/>
      </c:valAx>
      <c:valAx>
        <c:axId val="5722457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_(&quot;$&quot;* #,##0.00_);_(&quot;$&quot;* \(#,##0.00\);_(&quot;$&quot;* &quot;-&quot;??_);_(@_)" sourceLinked="1"/>
        <c:tickLblPos val="nextTo"/>
        <c:crossAx val="57221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10</xdr:row>
      <xdr:rowOff>133350</xdr:rowOff>
    </xdr:from>
    <xdr:to>
      <xdr:col>16</xdr:col>
      <xdr:colOff>457200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3:G34"/>
  <sheetViews>
    <sheetView tabSelected="1" workbookViewId="0">
      <selection activeCell="C11" sqref="C11:E12"/>
    </sheetView>
  </sheetViews>
  <sheetFormatPr defaultRowHeight="15"/>
  <cols>
    <col min="3" max="3" width="13.42578125" customWidth="1"/>
    <col min="5" max="5" width="12.5703125" bestFit="1" customWidth="1"/>
    <col min="7" max="7" width="13.42578125" bestFit="1" customWidth="1"/>
  </cols>
  <sheetData>
    <row r="13" spans="3:7">
      <c r="C13" t="s">
        <v>10</v>
      </c>
      <c r="D13">
        <f>STDEV(D16:D20)</f>
        <v>790.56941504209487</v>
      </c>
      <c r="E13">
        <f>STDEV(E16:E20)</f>
        <v>105498.81515922346</v>
      </c>
    </row>
    <row r="14" spans="3:7">
      <c r="C14" t="s">
        <v>3</v>
      </c>
      <c r="D14">
        <f>AVERAGE(D16:D20)</f>
        <v>2500</v>
      </c>
      <c r="E14" s="1">
        <f>AVERAGE(E16:E20)</f>
        <v>299000</v>
      </c>
    </row>
    <row r="15" spans="3:7">
      <c r="C15" t="s">
        <v>0</v>
      </c>
      <c r="D15" t="s">
        <v>6</v>
      </c>
      <c r="E15" t="s">
        <v>7</v>
      </c>
      <c r="F15" t="s">
        <v>1</v>
      </c>
      <c r="G15" t="s">
        <v>2</v>
      </c>
    </row>
    <row r="16" spans="3:7">
      <c r="C16">
        <v>1</v>
      </c>
      <c r="D16">
        <v>1500</v>
      </c>
      <c r="E16" s="1">
        <v>140000</v>
      </c>
      <c r="F16">
        <f>(D16-$D$14)</f>
        <v>-1000</v>
      </c>
      <c r="G16" s="2">
        <f>E16-$E$14</f>
        <v>-159000</v>
      </c>
    </row>
    <row r="17" spans="3:7">
      <c r="C17">
        <v>2</v>
      </c>
      <c r="D17">
        <v>2000</v>
      </c>
      <c r="E17" s="1">
        <v>260000</v>
      </c>
      <c r="F17">
        <f t="shared" ref="F17:F20" si="0">(D17-$D$14)</f>
        <v>-500</v>
      </c>
      <c r="G17" s="2">
        <f t="shared" ref="G17:G20" si="1">E17-$E$14</f>
        <v>-39000</v>
      </c>
    </row>
    <row r="18" spans="3:7">
      <c r="C18">
        <v>3</v>
      </c>
      <c r="D18">
        <v>2500</v>
      </c>
      <c r="E18" s="1">
        <v>330000</v>
      </c>
      <c r="F18">
        <f t="shared" si="0"/>
        <v>0</v>
      </c>
      <c r="G18" s="2">
        <f t="shared" si="1"/>
        <v>31000</v>
      </c>
    </row>
    <row r="19" spans="3:7">
      <c r="C19">
        <v>4</v>
      </c>
      <c r="D19">
        <v>3000</v>
      </c>
      <c r="E19" s="1">
        <v>345000</v>
      </c>
      <c r="F19">
        <f t="shared" si="0"/>
        <v>500</v>
      </c>
      <c r="G19" s="2">
        <f t="shared" si="1"/>
        <v>46000</v>
      </c>
    </row>
    <row r="20" spans="3:7">
      <c r="C20">
        <v>5</v>
      </c>
      <c r="D20">
        <v>3500</v>
      </c>
      <c r="E20" s="1">
        <v>420000</v>
      </c>
      <c r="F20">
        <f t="shared" si="0"/>
        <v>1000</v>
      </c>
      <c r="G20" s="2">
        <f t="shared" si="1"/>
        <v>121000</v>
      </c>
    </row>
    <row r="21" spans="3:7">
      <c r="D21" t="s">
        <v>9</v>
      </c>
      <c r="E21" t="s">
        <v>8</v>
      </c>
    </row>
    <row r="22" spans="3:7">
      <c r="C22" t="s">
        <v>4</v>
      </c>
      <c r="D22">
        <f>D23/(STDEV(D16:D20)*STDEV(E16:E20))</f>
        <v>0.96667867204491631</v>
      </c>
      <c r="E22">
        <f>CORREL(D16:D20,E16:E20)</f>
        <v>0.96667867204491631</v>
      </c>
      <c r="F22" s="3" t="s">
        <v>11</v>
      </c>
    </row>
    <row r="23" spans="3:7">
      <c r="C23" t="s">
        <v>5</v>
      </c>
      <c r="D23">
        <f>(1/4)*SUMPRODUCT(F16:F20,G16:G20)</f>
        <v>80625000</v>
      </c>
      <c r="E23">
        <f>(5/4)*COVAR(D16:D20,E16:E20)</f>
        <v>80625000</v>
      </c>
      <c r="F23" s="3" t="s">
        <v>12</v>
      </c>
    </row>
    <row r="25" spans="3:7">
      <c r="C25" t="s">
        <v>3</v>
      </c>
      <c r="D25">
        <f>AVERAGE(D27:D31)</f>
        <v>2.5</v>
      </c>
      <c r="E25" s="1">
        <f>AVERAGE(E27:E31)</f>
        <v>2.9899999999999998</v>
      </c>
    </row>
    <row r="26" spans="3:7">
      <c r="C26" t="s">
        <v>0</v>
      </c>
      <c r="D26" t="s">
        <v>6</v>
      </c>
      <c r="E26" t="s">
        <v>7</v>
      </c>
      <c r="F26" t="s">
        <v>1</v>
      </c>
      <c r="G26" t="s">
        <v>2</v>
      </c>
    </row>
    <row r="27" spans="3:7">
      <c r="C27">
        <v>1</v>
      </c>
      <c r="D27">
        <v>1.5</v>
      </c>
      <c r="E27" s="1">
        <v>1.4</v>
      </c>
      <c r="F27">
        <f>(D27-$D$25)</f>
        <v>-1</v>
      </c>
      <c r="G27" s="2">
        <f>E27-$E$25</f>
        <v>-1.5899999999999999</v>
      </c>
    </row>
    <row r="28" spans="3:7">
      <c r="C28">
        <v>2</v>
      </c>
      <c r="D28">
        <v>2</v>
      </c>
      <c r="E28" s="1">
        <v>2.6</v>
      </c>
      <c r="F28">
        <f t="shared" ref="F28:F31" si="2">(D28-$D$25)</f>
        <v>-0.5</v>
      </c>
      <c r="G28" s="2">
        <f t="shared" ref="G28:G31" si="3">E28-$E$25</f>
        <v>-0.38999999999999968</v>
      </c>
    </row>
    <row r="29" spans="3:7">
      <c r="C29">
        <v>3</v>
      </c>
      <c r="D29">
        <v>2.5</v>
      </c>
      <c r="E29" s="1">
        <v>3.3</v>
      </c>
      <c r="F29">
        <f t="shared" si="2"/>
        <v>0</v>
      </c>
      <c r="G29" s="2">
        <f t="shared" si="3"/>
        <v>0.31000000000000005</v>
      </c>
    </row>
    <row r="30" spans="3:7">
      <c r="C30">
        <v>4</v>
      </c>
      <c r="D30">
        <v>3</v>
      </c>
      <c r="E30" s="1">
        <v>3.45</v>
      </c>
      <c r="F30">
        <f t="shared" si="2"/>
        <v>0.5</v>
      </c>
      <c r="G30" s="2">
        <f t="shared" si="3"/>
        <v>0.46000000000000041</v>
      </c>
    </row>
    <row r="31" spans="3:7">
      <c r="C31">
        <v>5</v>
      </c>
      <c r="D31">
        <v>3.5</v>
      </c>
      <c r="E31" s="1">
        <v>4.2</v>
      </c>
      <c r="F31">
        <f t="shared" si="2"/>
        <v>1</v>
      </c>
      <c r="G31" s="2">
        <f t="shared" si="3"/>
        <v>1.2100000000000004</v>
      </c>
    </row>
    <row r="32" spans="3:7">
      <c r="D32" t="s">
        <v>9</v>
      </c>
      <c r="E32" t="s">
        <v>8</v>
      </c>
    </row>
    <row r="33" spans="3:5">
      <c r="C33" t="s">
        <v>4</v>
      </c>
      <c r="D33">
        <f>D34/(STDEV(D27:D31)*STDEV(E27:E31))</f>
        <v>0.96667867204491498</v>
      </c>
      <c r="E33">
        <f>CORREL(D27:D31,E27:E31)</f>
        <v>0.96667867204491631</v>
      </c>
    </row>
    <row r="34" spans="3:5">
      <c r="C34" t="s">
        <v>5</v>
      </c>
      <c r="D34">
        <f>(1/4)*SUMPRODUCT(F27:F31,G27:G31)</f>
        <v>0.80625000000000002</v>
      </c>
      <c r="E34">
        <f>(5/4)*COVAR(D27:D31,E27:E31)</f>
        <v>0.80625000000000002</v>
      </c>
    </row>
  </sheetData>
  <printOptions headings="1"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2009-06-05T02:29:26Z</dcterms:created>
  <dcterms:modified xsi:type="dcterms:W3CDTF">2009-06-06T12:54:59Z</dcterms:modified>
</cp:coreProperties>
</file>