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8.xml" ContentType="application/vnd.openxmlformats-officedocument.spreadsheetml.table+xml"/>
  <Override PartName="/xl/slicers/slicer1.xml" ContentType="application/vnd.ms-excel.slicer+xml"/>
  <Override PartName="/xl/pivotTables/pivotTable4.xml" ContentType="application/vnd.openxmlformats-officedocument.spreadsheetml.pivotTable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3.xml" ContentType="application/vnd.openxmlformats-officedocument.drawing+xml"/>
  <Override PartName="/xl/tables/table9.xml" ContentType="application/vnd.openxmlformats-officedocument.spreadsheetml.table+xml"/>
  <Override PartName="/xl/webextensions/webextension1.xml" ContentType="application/vnd.ms-office.webextension+xml"/>
  <Override PartName="/xl/drawings/drawing14.xml" ContentType="application/vnd.openxmlformats-officedocument.drawing+xml"/>
  <Override PartName="/xl/ctrlProps/ctrlProp1.xml" ContentType="application/vnd.ms-excel.controlproperties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W10Home\Desktop\I semestr\Technologie Informacyjne\Ćwiczenia\Excel\"/>
    </mc:Choice>
  </mc:AlternateContent>
  <xr:revisionPtr revIDLastSave="0" documentId="13_ncr:1_{76BF15F5-546E-4099-A9D3-E18416650DA8}" xr6:coauthVersionLast="47" xr6:coauthVersionMax="47" xr10:uidLastSave="{00000000-0000-0000-0000-000000000000}"/>
  <bookViews>
    <workbookView xWindow="-108" yWindow="-108" windowWidth="23256" windowHeight="12576" firstSheet="12" activeTab="16" xr2:uid="{00000000-000D-0000-FFFF-FFFF00000000}"/>
  </bookViews>
  <sheets>
    <sheet name="Dane 1" sheetId="1" r:id="rId1"/>
    <sheet name="Dane 2" sheetId="2" r:id="rId2"/>
    <sheet name="Solver" sheetId="3" r:id="rId3"/>
    <sheet name="Table przestawne 1" sheetId="11" r:id="rId4"/>
    <sheet name="Tabele przestawne 2" sheetId="16" r:id="rId5"/>
    <sheet name="Arkusz1" sheetId="18" r:id="rId6"/>
    <sheet name="Tabele przestawne i DAX" sheetId="12" r:id="rId7"/>
    <sheet name="Filtr zaawansowany 1" sheetId="17" r:id="rId8"/>
    <sheet name="Filtr zaawansowany 2" sheetId="9" r:id="rId9"/>
    <sheet name="Wypełnianie błyskawiczne" sheetId="4" r:id="rId10"/>
    <sheet name="Usuwanie wierzy" sheetId="6" r:id="rId11"/>
    <sheet name="Sumy częściowe" sheetId="8" r:id="rId12"/>
    <sheet name="Walidacja danych" sheetId="7" r:id="rId13"/>
    <sheet name="Fragmentator" sheetId="10" r:id="rId14"/>
    <sheet name="Wykres przestawny" sheetId="13" r:id="rId15"/>
    <sheet name="People Graph" sheetId="15" r:id="rId16"/>
    <sheet name="Kontrolki" sheetId="14" r:id="rId17"/>
  </sheets>
  <definedNames>
    <definedName name="_xlnm._FilterDatabase" localSheetId="7" hidden="1">'Filtr zaawansowany 1'!$A$11:$I$410</definedName>
    <definedName name="_xlnm._FilterDatabase" localSheetId="8" hidden="1">'Filtr zaawansowany 2'!$A$13:$I$412</definedName>
    <definedName name="_xlcn.WorksheetConnection_Excelzaawansowany.xlsxDane21" hidden="1">Dane2[]</definedName>
    <definedName name="DaneZewnętrzne_1" localSheetId="5" hidden="1">Arkusz1!$A$3:$I$29</definedName>
    <definedName name="Fragmentator_Miasto">#N/A</definedName>
    <definedName name="Fragmentator_Województwo">#N/A</definedName>
    <definedName name="_xlnm.Criteria" localSheetId="7">'Filtr zaawansowany 1'!$L$11:$T$13</definedName>
    <definedName name="_xlnm.Criteria" localSheetId="8">'Filtr zaawansowany 2'!$M$13:$V$15</definedName>
    <definedName name="solver_adj" localSheetId="2" hidden="1">Solver!$B$21:$B$24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Solver!$B$21:$B$24</definedName>
    <definedName name="solver_lhs2" localSheetId="2" hidden="1">Solver!$B$21:$B$24</definedName>
    <definedName name="solver_lhs3" localSheetId="2" hidden="1">Solver!$B$25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Solver!$D$25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el3" localSheetId="2" hidden="1">2</definedName>
    <definedName name="solver_rhs1" localSheetId="2" hidden="1">100</definedName>
    <definedName name="solver_rhs2" localSheetId="2" hidden="1">50</definedName>
    <definedName name="solver_rhs3" localSheetId="2" hidden="1">400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7</definedName>
    <definedName name="solver_ver" localSheetId="2" hidden="1">3</definedName>
    <definedName name="_xlnm.Extract" localSheetId="7">'Filtr zaawansowany 1'!$W$11:$AE$11</definedName>
    <definedName name="_xlnm.Extract" localSheetId="8">'Filtr zaawansowany 2'!$X$20:$AF$20</definedName>
  </definedNames>
  <calcPr calcId="191029"/>
  <pivotCaches>
    <pivotCache cacheId="0" r:id="rId18"/>
    <pivotCache cacheId="1" r:id="rId19"/>
    <pivotCache cacheId="2" r:id="rId2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1"/>
        <x14:slicerCache r:id="rId22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ne2" name="Dane2" connection="WorksheetConnection_Excel zaawansowany.xlsx!Dan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4" l="1"/>
  <c r="G16" i="1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6" i="4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31" i="4"/>
  <c r="I401" i="8"/>
  <c r="G401" i="8"/>
  <c r="F401" i="8"/>
  <c r="K68" i="8"/>
  <c r="D22" i="3"/>
  <c r="D23" i="3"/>
  <c r="D24" i="3"/>
  <c r="D21" i="3"/>
  <c r="B25" i="3"/>
  <c r="H4" i="3"/>
  <c r="H3" i="3"/>
  <c r="B13" i="3"/>
  <c r="D12" i="3"/>
  <c r="D11" i="3"/>
  <c r="D10" i="3"/>
  <c r="D9" i="3"/>
  <c r="D25" i="3" l="1"/>
  <c r="L27" i="3" s="1"/>
  <c r="D13" i="3"/>
  <c r="L1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Tomasz Wieroński</author>
  </authors>
  <commentList>
    <comment ref="F401" authorId="0" shapeId="0" xr:uid="{FC74116A-16A6-4E0E-A867-7EA195F49585}">
      <text>
        <r>
          <rPr>
            <b/>
            <sz val="9"/>
            <color indexed="81"/>
            <rFont val="Tahoma"/>
            <family val="2"/>
            <charset val="238"/>
          </rPr>
          <t>Sumę</t>
        </r>
      </text>
    </comment>
    <comment ref="G401" authorId="0" shapeId="0" xr:uid="{1328E704-D75A-4C4B-A6B9-627F6AC6C395}">
      <text>
        <r>
          <rPr>
            <b/>
            <sz val="9"/>
            <color indexed="81"/>
            <rFont val="Tahoma"/>
            <family val="2"/>
            <charset val="238"/>
          </rPr>
          <t>Maksymalna wartość</t>
        </r>
      </text>
    </comment>
    <comment ref="I401" authorId="0" shapeId="0" xr:uid="{0DF54150-1C05-4E7F-8326-4D14C78D197D}">
      <text>
        <r>
          <rPr>
            <b/>
            <sz val="9"/>
            <color indexed="81"/>
            <rFont val="Tahoma"/>
            <family val="2"/>
            <charset val="238"/>
          </rPr>
          <t>Średnią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1E40CC-8E08-4AFC-A5A7-7655B2D2F09C}" keepAlive="1" name="ModelConnection_DaneZewnętrzne_1" description="Model danych" type="5" refreshedVersion="7" minRefreshableVersion="5" saveData="1">
    <dbPr connection="Data Model Connection" command="DRILLTHROUGH MAXROWS 1000 SELECT FROM [Model] WHERE (([Measures].[Zysk jednostkowy],[Dane2].[Marka].&amp;[Philips],[Dane2].[Produkt].&amp;[A])) RETURN [$Dane2].[Data],[$Dane2].[Województwo],[$Dane2].[Miasto],[$Dane2].[Produkt],[$Dane2].[Marka],[$Dane2].[Ilość],[$Dane2].[Cena],[$Dane2].[Forma],[$Dane2].[Koszt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7BD9161E-63C4-4314-A637-2765D8AAF3FC}" keepAlive="1" name="ThisWorkbookDataModel" description="Model danych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4EDBA8D-0780-4964-9AEB-3F44210D00DF}" name="WorksheetConnection_Excel zaawansowany.xlsx!Dane2" type="102" refreshedVersion="7" minRefreshableVersion="5">
    <extLst>
      <ext xmlns:x15="http://schemas.microsoft.com/office/spreadsheetml/2010/11/main" uri="{DE250136-89BD-433C-8126-D09CA5730AF9}">
        <x15:connection id="Dane2" autoDelete="1">
          <x15:rangePr sourceName="_xlcn.WorksheetConnection_Excelzaawansowany.xlsxDane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ane2].[Form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<sst xmlns="http://schemas.openxmlformats.org/spreadsheetml/2006/main" count="14189" uniqueCount="213">
  <si>
    <t>Data</t>
  </si>
  <si>
    <t>Województwo</t>
  </si>
  <si>
    <t>Miasto</t>
  </si>
  <si>
    <t>Produkt</t>
  </si>
  <si>
    <t>Marka</t>
  </si>
  <si>
    <t>Ilość</t>
  </si>
  <si>
    <t>Cena</t>
  </si>
  <si>
    <t>Forma</t>
  </si>
  <si>
    <t>Koszt</t>
  </si>
  <si>
    <t>Śląskie</t>
  </si>
  <si>
    <t>Częstochowa</t>
  </si>
  <si>
    <t>A</t>
  </si>
  <si>
    <t>Philips</t>
  </si>
  <si>
    <t>Sklep</t>
  </si>
  <si>
    <t>Katowice</t>
  </si>
  <si>
    <t>C</t>
  </si>
  <si>
    <t>Internet</t>
  </si>
  <si>
    <t>Bielsko-biała</t>
  </si>
  <si>
    <t>Pomorskie</t>
  </si>
  <si>
    <t>Sopot</t>
  </si>
  <si>
    <t>E</t>
  </si>
  <si>
    <t>Mazowieckie</t>
  </si>
  <si>
    <t>Radom</t>
  </si>
  <si>
    <t>Gdańsk</t>
  </si>
  <si>
    <t>B</t>
  </si>
  <si>
    <t>Małopolskie</t>
  </si>
  <si>
    <t>Kraków</t>
  </si>
  <si>
    <t>Wadowice</t>
  </si>
  <si>
    <t>Warszawa</t>
  </si>
  <si>
    <t>D</t>
  </si>
  <si>
    <t>Telefon</t>
  </si>
  <si>
    <t>Gdynia</t>
  </si>
  <si>
    <t>Samsung</t>
  </si>
  <si>
    <t>Sony</t>
  </si>
  <si>
    <t>Oblicz za pomocą rozszerzenia Solver</t>
  </si>
  <si>
    <t>X</t>
  </si>
  <si>
    <t>Rów.1</t>
  </si>
  <si>
    <t>Y</t>
  </si>
  <si>
    <t>Rów.2</t>
  </si>
  <si>
    <t>Koszt całkowity</t>
  </si>
  <si>
    <t>Tiramisu</t>
  </si>
  <si>
    <t>Panna cotta</t>
  </si>
  <si>
    <t>Oblicz maksymalny koszt całkowity do zapłacenia przy założeniu:</t>
  </si>
  <si>
    <t>Crème brûlée</t>
  </si>
  <si>
    <t>Potrzebujemy 500 deserów</t>
  </si>
  <si>
    <t>Baklava</t>
  </si>
  <si>
    <t>Potrzebujemy co najmniej 75 każdego deseru</t>
  </si>
  <si>
    <t>Nie możemy sprzedać więcej niż 175 jednego deseru</t>
  </si>
  <si>
    <t>Wpisz koszt całkowity w zieloną komórkę:</t>
  </si>
  <si>
    <t>Oblicz minimalny koszt całkowity do zapłacenia przy założeniu:</t>
  </si>
  <si>
    <t>Potrzebujemy 400 deserów</t>
  </si>
  <si>
    <t>Potrzebujemy co najmniej 50 każdego deseru</t>
  </si>
  <si>
    <t>Nie możemy sprzedać więcej niż 100 jednego deseru</t>
  </si>
  <si>
    <t>Podziel odpowiednio dane:</t>
  </si>
  <si>
    <t>Imię i nazwisko</t>
  </si>
  <si>
    <t>Wypełnienie błyskawiczene (flash fill)</t>
  </si>
  <si>
    <t>Za pomocą formuł</t>
  </si>
  <si>
    <t>Rozdzielanie za pomocą Tekst na kolumny</t>
  </si>
  <si>
    <t>Imię</t>
  </si>
  <si>
    <t>Nazwisko</t>
  </si>
  <si>
    <t>Gniewomir Rutkowski</t>
  </si>
  <si>
    <t>Allan Sadowska</t>
  </si>
  <si>
    <t>Dorian Kwiatkowski</t>
  </si>
  <si>
    <t>Antoni Nowak</t>
  </si>
  <si>
    <t>Aleksander Kozłowski</t>
  </si>
  <si>
    <t>Eustachy Urbańska</t>
  </si>
  <si>
    <t>Cezary Wróblewski</t>
  </si>
  <si>
    <t>Kornel Rutkowski</t>
  </si>
  <si>
    <t>Konrad Sawicki</t>
  </si>
  <si>
    <t>Gracjan Górski</t>
  </si>
  <si>
    <t>Dorian Błaszczyk</t>
  </si>
  <si>
    <t>Marcin Mazurek</t>
  </si>
  <si>
    <t>Milan Szczepański</t>
  </si>
  <si>
    <t>Amir Walczak</t>
  </si>
  <si>
    <t>Konrad Jakubowski</t>
  </si>
  <si>
    <t>Robert Zalewski</t>
  </si>
  <si>
    <t>Fabian Stępień</t>
  </si>
  <si>
    <t>Edward Szewczyk</t>
  </si>
  <si>
    <t>Florian Marciniak</t>
  </si>
  <si>
    <t>Allan Pawlak</t>
  </si>
  <si>
    <t>Wypełnianie błyskawiczne to bardzo przydatny mechanizm. Spróbuj wykorzystać to do stworzenia nowych danych. Przetestuj jego możliwości</t>
  </si>
  <si>
    <t>Adres email</t>
  </si>
  <si>
    <t>Wypełnianie błyskawiczne</t>
  </si>
  <si>
    <t>według schematu: imię.nazwisko@email.com</t>
  </si>
  <si>
    <t>Rok</t>
  </si>
  <si>
    <t>Miesiąc</t>
  </si>
  <si>
    <t>Dzień</t>
  </si>
  <si>
    <t>Wiek</t>
  </si>
  <si>
    <t xml:space="preserve">Do danych znajdujacych się w tabeli obok wstaw dwa fragmentatory: Miasta oraz Województwa. </t>
  </si>
  <si>
    <t>Przetestuj działanie fragmentatorów.</t>
  </si>
  <si>
    <t>Zwróć uwagę co się dziele z wierszami przy zastosowanu odpowiednich filtrów.</t>
  </si>
  <si>
    <t>Na podstawie danych z arkusza [Dane 1] dodaj do tego arkusza tabelę przestawną według wytycznych:</t>
  </si>
  <si>
    <t>Jako wiersze ustaw Lata i Miesiace</t>
  </si>
  <si>
    <t>Jako kolumny ustaw Miasto</t>
  </si>
  <si>
    <t>Jako filtr ustaw Marka</t>
  </si>
  <si>
    <t>Jako wartości ustaw Sumę z Ilości</t>
  </si>
  <si>
    <t>Sformatuj tabelę przestawną by wyglądała jak na obrazku obok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</si>
  <si>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</si>
  <si>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</si>
  <si>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</si>
  <si>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</si>
  <si>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</si>
  <si>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</si>
  <si>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</si>
  <si>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</si>
  <si>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</si>
  <si>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</si>
  <si>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</si>
  <si>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</si>
  <si>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Sprzedane mieszkania</t>
  </si>
  <si>
    <t>Lublin</t>
  </si>
  <si>
    <t>Szczecin</t>
  </si>
  <si>
    <t>Jako wiersze ustaw Województwo i Miasto</t>
  </si>
  <si>
    <t>Jako kolumnę ustaw Produkt</t>
  </si>
  <si>
    <t>Suma ilości</t>
  </si>
  <si>
    <t>Etykiety wierszy</t>
  </si>
  <si>
    <t>Suma końcowa</t>
  </si>
  <si>
    <t>Etykiety kolumn</t>
  </si>
  <si>
    <t>2020</t>
  </si>
  <si>
    <t>sty</t>
  </si>
  <si>
    <t>lut</t>
  </si>
  <si>
    <t>mar</t>
  </si>
  <si>
    <t>kwi</t>
  </si>
  <si>
    <t>cze</t>
  </si>
  <si>
    <t>lip</t>
  </si>
  <si>
    <t>sie</t>
  </si>
  <si>
    <t>wrz</t>
  </si>
  <si>
    <t>paź</t>
  </si>
  <si>
    <t>lis</t>
  </si>
  <si>
    <t>gru</t>
  </si>
  <si>
    <t>2021</t>
  </si>
  <si>
    <t>(Wszystko)</t>
  </si>
  <si>
    <t>Suma z Ilość</t>
  </si>
  <si>
    <t>All</t>
  </si>
  <si>
    <t>Suma Ilość</t>
  </si>
  <si>
    <t>Zysk jednostkowy</t>
  </si>
  <si>
    <t>Zysk</t>
  </si>
  <si>
    <t>Dane2[Data]</t>
  </si>
  <si>
    <t>Dane2[Województwo]</t>
  </si>
  <si>
    <t>Dane2[Miasto]</t>
  </si>
  <si>
    <t>Dane2[Produkt]</t>
  </si>
  <si>
    <t>Dane2[Marka]</t>
  </si>
  <si>
    <t>Dane2[Ilość]</t>
  </si>
  <si>
    <t>Dane2[Cena]</t>
  </si>
  <si>
    <t>Dane2[Forma]</t>
  </si>
  <si>
    <t>Dane2[Koszt]</t>
  </si>
  <si>
    <t>Dane zwrócone dla krotki Zysk jednostkowy, Philips - A (początkowych wierszy: 1000).</t>
  </si>
  <si>
    <t>Lp.</t>
  </si>
  <si>
    <t>&gt;50</t>
  </si>
  <si>
    <t>&lt;100</t>
  </si>
  <si>
    <t xml:space="preserve">Gniewomir </t>
  </si>
  <si>
    <t>Allan</t>
  </si>
  <si>
    <t>Dorian</t>
  </si>
  <si>
    <t>Antoni</t>
  </si>
  <si>
    <t>Aleksander</t>
  </si>
  <si>
    <t>Eustachy</t>
  </si>
  <si>
    <t>Cezary</t>
  </si>
  <si>
    <t>Kornel</t>
  </si>
  <si>
    <t>Konrad</t>
  </si>
  <si>
    <t>Gracjan</t>
  </si>
  <si>
    <t>Marcin</t>
  </si>
  <si>
    <t>Milan</t>
  </si>
  <si>
    <t>Amir</t>
  </si>
  <si>
    <t>Robert</t>
  </si>
  <si>
    <t>Fabian</t>
  </si>
  <si>
    <t>Edward</t>
  </si>
  <si>
    <t>Florian</t>
  </si>
  <si>
    <t>Rutkowski</t>
  </si>
  <si>
    <t>Sadowska</t>
  </si>
  <si>
    <t>Kwiatkowski</t>
  </si>
  <si>
    <t>Nowak</t>
  </si>
  <si>
    <t>Kozłowski</t>
  </si>
  <si>
    <t>Urbańska</t>
  </si>
  <si>
    <t>Wróblewski</t>
  </si>
  <si>
    <t>Sawicki</t>
  </si>
  <si>
    <t>Górski</t>
  </si>
  <si>
    <t>Błaszczyk</t>
  </si>
  <si>
    <t>Mazurek</t>
  </si>
  <si>
    <t>Szczepański</t>
  </si>
  <si>
    <t>Walczak</t>
  </si>
  <si>
    <t>Jakubowski</t>
  </si>
  <si>
    <t>Zalewski</t>
  </si>
  <si>
    <t>Stępień</t>
  </si>
  <si>
    <t>Szewczyk</t>
  </si>
  <si>
    <t>Marciniak</t>
  </si>
  <si>
    <t>Pawlak</t>
  </si>
  <si>
    <t>gniewomir.rutkowski@email.com</t>
  </si>
  <si>
    <t>allan.sadowska@email.com</t>
  </si>
  <si>
    <t>dorian.kwiatkowski@email.com</t>
  </si>
  <si>
    <t>antoni.nowak@email.com</t>
  </si>
  <si>
    <t>aleksander.kozłowski@email.com</t>
  </si>
  <si>
    <t>eustachy.urbańska@email.com</t>
  </si>
  <si>
    <t>cezary.wróblewski@email.com</t>
  </si>
  <si>
    <t>kornel.rutkowski@email.com</t>
  </si>
  <si>
    <t>konrad.sawicki@email.com</t>
  </si>
  <si>
    <t>gracjan.górski@email.com</t>
  </si>
  <si>
    <t>dorian.błaszczyk@email.com</t>
  </si>
  <si>
    <t>marcin.mazurek@email.com</t>
  </si>
  <si>
    <t>milan.szczepański@email.com</t>
  </si>
  <si>
    <t>amir.walczak@email.com</t>
  </si>
  <si>
    <t>konrad.jakubowski@email.com</t>
  </si>
  <si>
    <t>robert.zalewski@email.com</t>
  </si>
  <si>
    <t>fabian.stępień@email.com</t>
  </si>
  <si>
    <t>edward.szewczyk@email.com</t>
  </si>
  <si>
    <t>florian.marciniak@email.com</t>
  </si>
  <si>
    <t>allan.pawlak@email.com</t>
  </si>
  <si>
    <t>Gniewomir</t>
  </si>
  <si>
    <t>Suma z Zysk</t>
  </si>
  <si>
    <t>Kolumna1</t>
  </si>
  <si>
    <t>Kolumna2</t>
  </si>
  <si>
    <t>Kolumna3</t>
  </si>
  <si>
    <t>Sposób 1</t>
  </si>
  <si>
    <t>Sposób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</si>
</sst>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#,##0\ &quot;zł&quot;;\-#,##0\ &quot;zł&quot;"/>
    <numFmt numFmtId="44" formatCode="_-* #,##0.00\ &quot;zł&quot;_-;\-* #,##0.00\ &quot;zł&quot;_-;_-* &quot;-&quot;??\ &quot;zł&quot;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b/>
      <sz val="12"/>
      <color rgb="FF202124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44" fontId="5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37">
    <xf numFmtId="0" fontId="0" fillId="0" borderId="0" xfId="0"/>
    <xf numFmtId="14" fontId="5" fillId="0" borderId="0" xfId="1" applyNumberFormat="1"/>
    <xf numFmtId="0" fontId="5" fillId="0" borderId="0" xfId="1"/>
    <xf numFmtId="44" fontId="0" fillId="0" borderId="0" xfId="2" applyFont="1"/>
    <xf numFmtId="0" fontId="5" fillId="0" borderId="7" xfId="1" applyBorder="1"/>
    <xf numFmtId="0" fontId="5" fillId="0" borderId="8" xfId="1" applyBorder="1"/>
    <xf numFmtId="0" fontId="5" fillId="0" borderId="9" xfId="1" applyBorder="1"/>
    <xf numFmtId="0" fontId="5" fillId="0" borderId="11" xfId="1" applyBorder="1"/>
    <xf numFmtId="0" fontId="5" fillId="0" borderId="12" xfId="1" applyBorder="1"/>
    <xf numFmtId="0" fontId="5" fillId="0" borderId="13" xfId="1" applyBorder="1"/>
    <xf numFmtId="0" fontId="7" fillId="0" borderId="9" xfId="1" applyFont="1" applyBorder="1"/>
    <xf numFmtId="0" fontId="7" fillId="0" borderId="14" xfId="1" applyFont="1" applyBorder="1"/>
    <xf numFmtId="0" fontId="7" fillId="0" borderId="10" xfId="1" applyFont="1" applyBorder="1"/>
    <xf numFmtId="0" fontId="5" fillId="0" borderId="14" xfId="1" applyBorder="1"/>
    <xf numFmtId="0" fontId="9" fillId="0" borderId="9" xfId="1" applyFont="1" applyBorder="1"/>
    <xf numFmtId="0" fontId="5" fillId="0" borderId="15" xfId="1" applyBorder="1" applyAlignment="1">
      <alignment horizontal="center" vertical="center"/>
    </xf>
    <xf numFmtId="0" fontId="5" fillId="0" borderId="16" xfId="1" applyBorder="1" applyAlignment="1">
      <alignment horizontal="center" vertical="center"/>
    </xf>
    <xf numFmtId="0" fontId="5" fillId="0" borderId="17" xfId="1" applyBorder="1" applyAlignment="1">
      <alignment horizontal="center" vertical="center"/>
    </xf>
    <xf numFmtId="0" fontId="7" fillId="0" borderId="0" xfId="1" applyFont="1"/>
    <xf numFmtId="0" fontId="9" fillId="0" borderId="7" xfId="1" applyFont="1" applyBorder="1"/>
    <xf numFmtId="0" fontId="5" fillId="0" borderId="18" xfId="1" applyBorder="1" applyAlignment="1">
      <alignment horizontal="center" vertical="center"/>
    </xf>
    <xf numFmtId="0" fontId="5" fillId="0" borderId="19" xfId="1" applyBorder="1" applyAlignment="1">
      <alignment horizontal="center" vertical="center"/>
    </xf>
    <xf numFmtId="0" fontId="5" fillId="0" borderId="20" xfId="1" applyBorder="1" applyAlignment="1">
      <alignment horizontal="center" vertical="center"/>
    </xf>
    <xf numFmtId="0" fontId="10" fillId="0" borderId="7" xfId="1" applyFont="1" applyBorder="1"/>
    <xf numFmtId="0" fontId="10" fillId="0" borderId="11" xfId="1" applyFont="1" applyBorder="1"/>
    <xf numFmtId="0" fontId="5" fillId="0" borderId="21" xfId="1" applyBorder="1" applyAlignment="1">
      <alignment horizontal="center" vertical="center"/>
    </xf>
    <xf numFmtId="0" fontId="5" fillId="0" borderId="22" xfId="1" applyBorder="1" applyAlignment="1">
      <alignment horizontal="center" vertical="center"/>
    </xf>
    <xf numFmtId="0" fontId="5" fillId="0" borderId="23" xfId="1" applyBorder="1" applyAlignment="1">
      <alignment horizontal="center" vertical="center"/>
    </xf>
    <xf numFmtId="0" fontId="5" fillId="0" borderId="24" xfId="1" applyBorder="1" applyAlignment="1">
      <alignment horizontal="center" vertical="center"/>
    </xf>
    <xf numFmtId="44" fontId="0" fillId="4" borderId="24" xfId="2" applyFont="1" applyFill="1" applyBorder="1"/>
    <xf numFmtId="0" fontId="0" fillId="0" borderId="24" xfId="2" applyNumberFormat="1" applyFont="1" applyFill="1" applyBorder="1" applyAlignment="1">
      <alignment horizontal="center" vertical="center"/>
    </xf>
    <xf numFmtId="0" fontId="0" fillId="0" borderId="13" xfId="0" applyBorder="1"/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/>
    <xf numFmtId="14" fontId="0" fillId="0" borderId="7" xfId="0" applyNumberFormat="1" applyBorder="1"/>
    <xf numFmtId="0" fontId="0" fillId="0" borderId="14" xfId="0" applyBorder="1"/>
    <xf numFmtId="0" fontId="0" fillId="0" borderId="26" xfId="0" applyBorder="1"/>
    <xf numFmtId="14" fontId="0" fillId="0" borderId="11" xfId="0" applyNumberFormat="1" applyBorder="1"/>
    <xf numFmtId="14" fontId="0" fillId="0" borderId="0" xfId="0" applyNumberFormat="1"/>
    <xf numFmtId="0" fontId="0" fillId="0" borderId="7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7" fillId="3" borderId="9" xfId="1" applyNumberFormat="1" applyFont="1" applyFill="1" applyBorder="1"/>
    <xf numFmtId="0" fontId="7" fillId="3" borderId="14" xfId="1" applyFont="1" applyFill="1" applyBorder="1"/>
    <xf numFmtId="44" fontId="7" fillId="3" borderId="14" xfId="2" applyFont="1" applyFill="1" applyBorder="1"/>
    <xf numFmtId="44" fontId="7" fillId="3" borderId="10" xfId="2" applyFont="1" applyFill="1" applyBorder="1"/>
    <xf numFmtId="14" fontId="7" fillId="3" borderId="11" xfId="1" applyNumberFormat="1" applyFont="1" applyFill="1" applyBorder="1"/>
    <xf numFmtId="0" fontId="7" fillId="3" borderId="13" xfId="1" applyFont="1" applyFill="1" applyBorder="1"/>
    <xf numFmtId="44" fontId="7" fillId="3" borderId="13" xfId="2" applyFont="1" applyFill="1" applyBorder="1"/>
    <xf numFmtId="44" fontId="7" fillId="3" borderId="12" xfId="2" applyFont="1" applyFill="1" applyBorder="1"/>
    <xf numFmtId="0" fontId="7" fillId="3" borderId="9" xfId="1" applyFont="1" applyFill="1" applyBorder="1"/>
    <xf numFmtId="0" fontId="7" fillId="3" borderId="10" xfId="1" applyFont="1" applyFill="1" applyBorder="1"/>
    <xf numFmtId="0" fontId="7" fillId="3" borderId="7" xfId="1" applyFont="1" applyFill="1" applyBorder="1"/>
    <xf numFmtId="0" fontId="7" fillId="3" borderId="0" xfId="1" applyFont="1" applyFill="1"/>
    <xf numFmtId="0" fontId="7" fillId="3" borderId="8" xfId="1" applyFont="1" applyFill="1" applyBorder="1"/>
    <xf numFmtId="0" fontId="7" fillId="3" borderId="11" xfId="1" applyFont="1" applyFill="1" applyBorder="1"/>
    <xf numFmtId="0" fontId="7" fillId="3" borderId="12" xfId="1" applyFont="1" applyFill="1" applyBorder="1"/>
    <xf numFmtId="0" fontId="5" fillId="0" borderId="4" xfId="1" applyBorder="1"/>
    <xf numFmtId="0" fontId="0" fillId="0" borderId="0" xfId="0" applyAlignment="1">
      <alignment horizontal="center" vertical="center"/>
    </xf>
    <xf numFmtId="14" fontId="6" fillId="2" borderId="1" xfId="1" applyNumberFormat="1" applyFont="1" applyFill="1" applyBorder="1" applyAlignment="1"/>
    <xf numFmtId="0" fontId="6" fillId="2" borderId="2" xfId="1" applyNumberFormat="1" applyFont="1" applyFill="1" applyBorder="1" applyAlignment="1"/>
    <xf numFmtId="44" fontId="8" fillId="2" borderId="2" xfId="2" applyNumberFormat="1" applyFont="1" applyFill="1" applyBorder="1"/>
    <xf numFmtId="44" fontId="8" fillId="2" borderId="3" xfId="2" applyNumberFormat="1" applyFont="1" applyFill="1" applyBorder="1"/>
    <xf numFmtId="44" fontId="0" fillId="0" borderId="0" xfId="2" applyFont="1" applyFill="1"/>
    <xf numFmtId="0" fontId="0" fillId="6" borderId="0" xfId="0" applyFill="1"/>
    <xf numFmtId="0" fontId="5" fillId="6" borderId="0" xfId="1" applyFill="1"/>
    <xf numFmtId="0" fontId="7" fillId="3" borderId="0" xfId="1" applyFont="1" applyFill="1" applyBorder="1"/>
    <xf numFmtId="0" fontId="5" fillId="7" borderId="10" xfId="1" applyFill="1" applyBorder="1"/>
    <xf numFmtId="0" fontId="5" fillId="8" borderId="12" xfId="1" applyFill="1" applyBorder="1"/>
    <xf numFmtId="0" fontId="5" fillId="9" borderId="10" xfId="1" applyFill="1" applyBorder="1"/>
    <xf numFmtId="0" fontId="5" fillId="10" borderId="12" xfId="1" applyFill="1" applyBorder="1"/>
    <xf numFmtId="0" fontId="4" fillId="0" borderId="7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5" fontId="0" fillId="0" borderId="0" xfId="0" applyNumberFormat="1"/>
    <xf numFmtId="14" fontId="12" fillId="2" borderId="1" xfId="1" applyNumberFormat="1" applyFont="1" applyFill="1" applyBorder="1" applyAlignment="1"/>
    <xf numFmtId="0" fontId="12" fillId="2" borderId="2" xfId="1" applyNumberFormat="1" applyFont="1" applyFill="1" applyBorder="1" applyAlignment="1"/>
    <xf numFmtId="44" fontId="12" fillId="2" borderId="2" xfId="2" applyNumberFormat="1" applyFont="1" applyFill="1" applyBorder="1"/>
    <xf numFmtId="0" fontId="3" fillId="0" borderId="0" xfId="0" applyFont="1"/>
    <xf numFmtId="0" fontId="13" fillId="0" borderId="0" xfId="0" applyFont="1"/>
    <xf numFmtId="0" fontId="14" fillId="0" borderId="25" xfId="3" applyBorder="1" applyAlignment="1">
      <alignment horizontal="left"/>
    </xf>
    <xf numFmtId="0" fontId="14" fillId="0" borderId="27" xfId="3" applyBorder="1" applyAlignment="1">
      <alignment horizontal="left"/>
    </xf>
    <xf numFmtId="0" fontId="14" fillId="0" borderId="26" xfId="3" applyBorder="1" applyAlignment="1">
      <alignment horizontal="left"/>
    </xf>
    <xf numFmtId="0" fontId="0" fillId="0" borderId="0" xfId="0" applyBorder="1"/>
    <xf numFmtId="0" fontId="3" fillId="0" borderId="0" xfId="1" applyFont="1"/>
    <xf numFmtId="14" fontId="0" fillId="0" borderId="0" xfId="0" applyNumberFormat="1" applyBorder="1"/>
    <xf numFmtId="0" fontId="0" fillId="5" borderId="25" xfId="0" applyFill="1" applyBorder="1"/>
    <xf numFmtId="0" fontId="3" fillId="5" borderId="25" xfId="0" applyFont="1" applyFill="1" applyBorder="1"/>
    <xf numFmtId="0" fontId="2" fillId="0" borderId="0" xfId="1" applyFont="1"/>
    <xf numFmtId="44" fontId="5" fillId="0" borderId="0" xfId="1" applyNumberFormat="1"/>
    <xf numFmtId="0" fontId="5" fillId="0" borderId="10" xfId="1" applyBorder="1"/>
    <xf numFmtId="0" fontId="5" fillId="0" borderId="5" xfId="1" applyBorder="1"/>
    <xf numFmtId="0" fontId="5" fillId="0" borderId="0" xfId="1" applyBorder="1"/>
    <xf numFmtId="0" fontId="7" fillId="3" borderId="11" xfId="1" applyFont="1" applyFill="1" applyBorder="1" applyAlignment="1">
      <alignment horizontal="left"/>
    </xf>
    <xf numFmtId="0" fontId="7" fillId="3" borderId="13" xfId="1" applyFont="1" applyFill="1" applyBorder="1" applyAlignment="1">
      <alignment horizontal="left"/>
    </xf>
    <xf numFmtId="0" fontId="7" fillId="3" borderId="12" xfId="1" applyFont="1" applyFill="1" applyBorder="1" applyAlignment="1">
      <alignment horizontal="left"/>
    </xf>
    <xf numFmtId="0" fontId="7" fillId="3" borderId="4" xfId="1" applyFont="1" applyFill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0" fontId="7" fillId="3" borderId="6" xfId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/>
    </xf>
    <xf numFmtId="0" fontId="7" fillId="3" borderId="14" xfId="1" applyFont="1" applyFill="1" applyBorder="1" applyAlignment="1">
      <alignment horizontal="center"/>
    </xf>
    <xf numFmtId="0" fontId="7" fillId="3" borderId="10" xfId="1" applyFont="1" applyFill="1" applyBorder="1" applyAlignment="1">
      <alignment horizontal="center"/>
    </xf>
    <xf numFmtId="0" fontId="7" fillId="3" borderId="9" xfId="1" applyFont="1" applyFill="1" applyBorder="1" applyAlignment="1">
      <alignment horizontal="left"/>
    </xf>
    <xf numFmtId="0" fontId="7" fillId="3" borderId="14" xfId="1" applyFont="1" applyFill="1" applyBorder="1" applyAlignment="1">
      <alignment horizontal="left"/>
    </xf>
    <xf numFmtId="0" fontId="7" fillId="3" borderId="10" xfId="1" applyFont="1" applyFill="1" applyBorder="1" applyAlignment="1">
      <alignment horizontal="left"/>
    </xf>
    <xf numFmtId="0" fontId="7" fillId="3" borderId="7" xfId="1" applyFont="1" applyFill="1" applyBorder="1" applyAlignment="1">
      <alignment horizontal="left"/>
    </xf>
    <xf numFmtId="0" fontId="7" fillId="3" borderId="0" xfId="1" applyFont="1" applyFill="1" applyAlignment="1">
      <alignment horizontal="left"/>
    </xf>
    <xf numFmtId="0" fontId="7" fillId="3" borderId="8" xfId="1" applyFont="1" applyFill="1" applyBorder="1" applyAlignment="1">
      <alignment horizontal="left"/>
    </xf>
    <xf numFmtId="0" fontId="5" fillId="6" borderId="0" xfId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" fillId="0" borderId="0" xfId="1" applyFont="1"/>
  </cellXfs>
  <cellStyles count="4">
    <cellStyle name="Hiperłącze" xfId="3" builtinId="8"/>
    <cellStyle name="Normalny" xfId="0" builtinId="0"/>
    <cellStyle name="Normalny 2" xfId="1" xr:uid="{8A410755-CCF4-4A3D-B595-8292675949FC}"/>
    <cellStyle name="Walutowy 2" xfId="2" xr:uid="{F202F753-9934-4770-AD4E-C545DDAEDA70}"/>
  </cellStyles>
  <dxfs count="36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 outline="0">
        <left/>
        <right/>
        <top/>
        <bottom/>
      </border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9" formatCode="dd/mm/yyyy"/>
    </dxf>
    <dxf>
      <numFmt numFmtId="164" formatCode="yyyy/mm/dd"/>
    </dxf>
    <dxf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2.xml"/><Relationship Id="rId27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zaawansowany (2).xlsx]Wykres przestawny!Tabela przestawna1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'Wykres przestawny'!$T$9:$T$10</c:f>
              <c:strCache>
                <c:ptCount val="1"/>
                <c:pt idx="0">
                  <c:v>Philips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'Wykres przestawny'!$S$11:$S$13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'Wykres przestawny'!$T$11:$T$13</c:f>
              <c:numCache>
                <c:formatCode>General</c:formatCode>
                <c:ptCount val="2"/>
                <c:pt idx="0">
                  <c:v>7380</c:v>
                </c:pt>
                <c:pt idx="1">
                  <c:v>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0B1-4B11-AF06-0629DAE0630D}"/>
            </c:ext>
          </c:extLst>
        </c:ser>
        <c:ser>
          <c:idx val="1"/>
          <c:order val="1"/>
          <c:tx>
            <c:strRef>
              <c:f>'Wykres przestawny'!$U$9:$U$10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'Wykres przestawny'!$S$11:$S$13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'Wykres przestawny'!$U$11:$U$13</c:f>
              <c:numCache>
                <c:formatCode>General</c:formatCode>
                <c:ptCount val="2"/>
                <c:pt idx="0">
                  <c:v>4460</c:v>
                </c:pt>
                <c:pt idx="1">
                  <c:v>5810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0B1-4B11-AF06-0629DAE0630D}"/>
            </c:ext>
          </c:extLst>
        </c:ser>
        <c:ser>
          <c:idx val="2"/>
          <c:order val="2"/>
          <c:tx>
            <c:strRef>
              <c:f>'Wykres przestawny'!$V$9:$V$10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'Wykres przestawny'!$S$11:$S$13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'Wykres przestawny'!$V$11:$V$13</c:f>
              <c:numCache>
                <c:formatCode>General</c:formatCode>
                <c:ptCount val="2"/>
                <c:pt idx="0">
                  <c:v>8490</c:v>
                </c:pt>
                <c:pt idx="1">
                  <c:v>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0B1-4B11-AF06-0629DAE06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4202032"/>
        <c:axId val="774199952"/>
      </c:barChart>
      <c:catAx>
        <c:axId val="7742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4199952"/>
        <c:crosses val="autoZero"/>
        <c:auto val="1"/>
        <c:lblAlgn val="ctr"/>
        <c:lblOffset val="100"/>
        <c:noMultiLvlLbl val="0"/>
      </c:catAx>
      <c:valAx>
        <c:axId val="7741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420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Drop" dropStyle="combo" dx="26" fmlaLink="$F$15" fmlaRange="$B$10:$B$21" noThreeD="1" sel="8" val="4"/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microsoft.com/office/2011/relationships/webextension" Target="../webextensions/webextension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hyperlink" Target="https://docs.microsoft.com/pl-pl/dax/dax-overview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1</xdr:row>
      <xdr:rowOff>123826</xdr:rowOff>
    </xdr:from>
    <xdr:to>
      <xdr:col>13</xdr:col>
      <xdr:colOff>495300</xdr:colOff>
      <xdr:row>5</xdr:row>
      <xdr:rowOff>104776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71152807-FCAE-4792-B069-2C8169F68E7F}"/>
            </a:ext>
          </a:extLst>
        </xdr:cNvPr>
        <xdr:cNvSpPr txBox="1"/>
      </xdr:nvSpPr>
      <xdr:spPr>
        <a:xfrm>
          <a:off x="6724650" y="314326"/>
          <a:ext cx="249555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 b="1"/>
            <a:t>Aby zaznaczyć cały</a:t>
          </a:r>
          <a:r>
            <a:rPr lang="pl-PL" sz="1100" b="1" baseline="0"/>
            <a:t> wypełniony obszar możesz wykorzystać skrót klawiszowy:</a:t>
          </a:r>
          <a:br>
            <a:rPr lang="pl-PL" sz="1100" b="1" baseline="0"/>
          </a:br>
          <a:r>
            <a:rPr lang="pl-PL" sz="1100" b="1" baseline="0"/>
            <a:t>Shift+Ctrl+Strzałka</a:t>
          </a:r>
          <a:endParaRPr lang="pl-PL" sz="11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505811</xdr:colOff>
      <xdr:row>0</xdr:row>
      <xdr:rowOff>164222</xdr:rowOff>
    </xdr:from>
    <xdr:to>
      <xdr:col>9</xdr:col>
      <xdr:colOff>505809</xdr:colOff>
      <xdr:row>12</xdr:row>
      <xdr:rowOff>15239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83D3C11C-E725-48CA-AAB5-B8D8D92788C1}"/>
            </a:ext>
          </a:extLst>
        </xdr:cNvPr>
        <xdr:cNvSpPr txBox="1"/>
      </xdr:nvSpPr>
      <xdr:spPr>
        <a:xfrm>
          <a:off x="3256631" y="164222"/>
          <a:ext cx="3657598" cy="20531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Zweryfikuj poprawność</a:t>
          </a:r>
          <a:r>
            <a:rPr lang="pl-PL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danych, za pomocą funkcjonalności Poprawność danych, według następujących wytycznych:</a:t>
          </a:r>
        </a:p>
        <a:p>
          <a:r>
            <a:rPr lang="pl-PL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-Data z zakresu od 01.01.2005 do 01.01.2020</a:t>
          </a:r>
        </a:p>
        <a:p>
          <a:r>
            <a:rPr lang="pl-PL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-Wiek z zakresu 35 do 50</a:t>
          </a:r>
        </a:p>
        <a:p>
          <a:r>
            <a:rPr lang="pl-PL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UWAGA: Format daty może się u Ciebie różnić!</a:t>
          </a:r>
        </a:p>
        <a:p>
          <a:endParaRPr lang="pl-PL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Następnie zaznacz/zakreśl niepoprawne dane.</a:t>
          </a:r>
        </a:p>
        <a:p>
          <a:r>
            <a:rPr lang="pl-PL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dwóch, ostatnich pustych rekordów spróbuj dodać dane:</a:t>
          </a:r>
        </a:p>
        <a:p>
          <a:r>
            <a:rPr lang="pl-PL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-Dla Allana: wiek 36, data 02.02.2008</a:t>
          </a:r>
        </a:p>
        <a:p>
          <a:r>
            <a:rPr lang="pl-PL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-Dla Floriana: wiek 21, data 02.02.2021</a:t>
          </a:r>
          <a:endParaRPr lang="pl-PL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381000</xdr:colOff>
      <xdr:row>60</xdr:row>
      <xdr:rowOff>57150</xdr:rowOff>
    </xdr:from>
    <xdr:to>
      <xdr:col>14</xdr:col>
      <xdr:colOff>381000</xdr:colOff>
      <xdr:row>115</xdr:row>
      <xdr:rowOff>104775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Województwo">
              <a:extLst>
                <a:ext uri="{FF2B5EF4-FFF2-40B4-BE49-F238E27FC236}">
                  <a16:creationId xmlns:a16="http://schemas.microsoft.com/office/drawing/2014/main" id="{D3AD86F3-28AA-42FF-897E-783C17884D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ojewództw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6700" y="27432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514350</xdr:colOff>
      <xdr:row>60</xdr:row>
      <xdr:rowOff>38100</xdr:rowOff>
    </xdr:from>
    <xdr:to>
      <xdr:col>17</xdr:col>
      <xdr:colOff>514350</xdr:colOff>
      <xdr:row>115</xdr:row>
      <xdr:rowOff>85725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Miasto">
              <a:extLst>
                <a:ext uri="{FF2B5EF4-FFF2-40B4-BE49-F238E27FC236}">
                  <a16:creationId xmlns:a16="http://schemas.microsoft.com/office/drawing/2014/main" id="{ECE8ACE6-EACD-415F-A3A7-667DAFDFF6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a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48850" y="27241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578126</xdr:colOff>
      <xdr:row>3</xdr:row>
      <xdr:rowOff>38100</xdr:rowOff>
    </xdr:from>
    <xdr:to>
      <xdr:col>15</xdr:col>
      <xdr:colOff>18159</xdr:colOff>
      <xdr:row>28</xdr:row>
      <xdr:rowOff>38100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5AB125F3-B157-45AC-85E0-F4CA8D75F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6526" y="609600"/>
          <a:ext cx="6145633" cy="4762500"/>
        </a:xfrm>
        <a:prstGeom prst="rect">
          <a:avLst/>
        </a:prstGeom>
      </xdr:spPr>
    </xdr:pic>
    <xdr:clientData/>
  </xdr:twoCellAnchor>
  <xdr:twoCellAnchor>
    <xdr:from>
      <xdr:col>0</xdr:col>
      <xdr:colOff>256761</xdr:colOff>
      <xdr:row>0</xdr:row>
      <xdr:rowOff>140804</xdr:rowOff>
    </xdr:from>
    <xdr:to>
      <xdr:col>4</xdr:col>
      <xdr:colOff>289892</xdr:colOff>
      <xdr:row>9</xdr:row>
      <xdr:rowOff>157369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EC53A874-5C64-4D21-8997-080E7F41210B}"/>
            </a:ext>
          </a:extLst>
        </xdr:cNvPr>
        <xdr:cNvSpPr txBox="1"/>
      </xdr:nvSpPr>
      <xdr:spPr>
        <a:xfrm>
          <a:off x="256761" y="140804"/>
          <a:ext cx="2471531" cy="17310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 b="1"/>
            <a:t>Na podstawie danych z arkusza Dane</a:t>
          </a:r>
          <a:r>
            <a:rPr lang="pl-PL" sz="1100" b="1" baseline="0"/>
            <a:t> 2 stwórz wykres przestawny, który będzie przezentował się następujaco.</a:t>
          </a:r>
        </a:p>
        <a:p>
          <a:pPr algn="ctr"/>
          <a:endParaRPr lang="pl-PL" sz="1100" b="1" baseline="0"/>
        </a:p>
        <a:p>
          <a:pPr algn="ctr"/>
          <a:r>
            <a:rPr lang="pl-PL" sz="1100" b="1" baseline="0"/>
            <a:t>Wykonując to zadanie spróbuj dodać do tabeli Dane 2 pomocnicze kolumny, aby było Ci łatwiej dodać odpowiednie elementy wykresu. </a:t>
          </a:r>
        </a:p>
      </xdr:txBody>
    </xdr:sp>
    <xdr:clientData/>
  </xdr:twoCellAnchor>
  <xdr:twoCellAnchor>
    <xdr:from>
      <xdr:col>4</xdr:col>
      <xdr:colOff>568778</xdr:colOff>
      <xdr:row>28</xdr:row>
      <xdr:rowOff>104092</xdr:rowOff>
    </xdr:from>
    <xdr:to>
      <xdr:col>15</xdr:col>
      <xdr:colOff>0</xdr:colOff>
      <xdr:row>50</xdr:row>
      <xdr:rowOff>185056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E592B80-67C9-40A1-B80F-A9549ADB8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</xdr:row>
      <xdr:rowOff>66676</xdr:rowOff>
    </xdr:from>
    <xdr:to>
      <xdr:col>6</xdr:col>
      <xdr:colOff>476250</xdr:colOff>
      <xdr:row>5</xdr:row>
      <xdr:rowOff>9526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9F838FD3-F11E-43F1-B8B6-70BF0D54BB87}"/>
            </a:ext>
          </a:extLst>
        </xdr:cNvPr>
        <xdr:cNvSpPr txBox="1"/>
      </xdr:nvSpPr>
      <xdr:spPr>
        <a:xfrm>
          <a:off x="2543175" y="257176"/>
          <a:ext cx="25431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 b="1"/>
            <a:t>Wykorzystujac dodatek People</a:t>
          </a:r>
          <a:r>
            <a:rPr lang="pl-PL" sz="1100" b="1" baseline="0"/>
            <a:t> Graph dodaj wykres, który będzie najbardziej pasował do danych</a:t>
          </a:r>
        </a:p>
      </xdr:txBody>
    </xdr:sp>
    <xdr:clientData/>
  </xdr:twoCellAnchor>
  <xdr:twoCellAnchor>
    <xdr:from>
      <xdr:col>1</xdr:col>
      <xdr:colOff>0</xdr:colOff>
      <xdr:row>8</xdr:row>
      <xdr:rowOff>52387</xdr:rowOff>
    </xdr:from>
    <xdr:to>
      <xdr:col>8</xdr:col>
      <xdr:colOff>352425</xdr:colOff>
      <xdr:row>28</xdr:row>
      <xdr:rowOff>52387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Dodatek 2" title="Wykres osób">
              <a:extLst>
                <a:ext uri="{FF2B5EF4-FFF2-40B4-BE49-F238E27FC236}">
                  <a16:creationId xmlns:a16="http://schemas.microsoft.com/office/drawing/2014/main" id="{72EE4CFC-2AC7-4B99-A460-45F32567EDAB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Dodatek 2" title="Wykres osób">
              <a:extLst>
                <a:ext uri="{FF2B5EF4-FFF2-40B4-BE49-F238E27FC236}">
                  <a16:creationId xmlns:a16="http://schemas.microsoft.com/office/drawing/2014/main" id="{72EE4CFC-2AC7-4B99-A460-45F32567EDA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0</xdr:row>
      <xdr:rowOff>154781</xdr:rowOff>
    </xdr:from>
    <xdr:to>
      <xdr:col>6</xdr:col>
      <xdr:colOff>351234</xdr:colOff>
      <xdr:row>6</xdr:row>
      <xdr:rowOff>125016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38B7A1FA-E37E-4E68-8022-399D99E95DAA}"/>
            </a:ext>
          </a:extLst>
        </xdr:cNvPr>
        <xdr:cNvSpPr txBox="1"/>
      </xdr:nvSpPr>
      <xdr:spPr>
        <a:xfrm>
          <a:off x="1385887" y="154781"/>
          <a:ext cx="2622947" cy="1113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 b="1"/>
            <a:t>Przy wykorzystaniu funkcji [WYSZUKAJ.PIONOWO] oraz listy wyboru miesięcy (kontrolki z zakładki Developer) wyszukaj ilość dla wybranego z listy miesiąca dla 2020 roku.</a:t>
          </a:r>
        </a:p>
      </xdr:txBody>
    </xdr:sp>
    <xdr:clientData/>
  </xdr:twoCellAnchor>
  <xdr:twoCellAnchor editAs="oneCell">
    <xdr:from>
      <xdr:col>7</xdr:col>
      <xdr:colOff>0</xdr:colOff>
      <xdr:row>0</xdr:row>
      <xdr:rowOff>10067</xdr:rowOff>
    </xdr:from>
    <xdr:to>
      <xdr:col>10</xdr:col>
      <xdr:colOff>151211</xdr:colOff>
      <xdr:row>7</xdr:row>
      <xdr:rowOff>115626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0C510C4-9ED7-49A6-8E84-30623F8B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3940" y="10067"/>
          <a:ext cx="2025731" cy="1385719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14</xdr:row>
          <xdr:rowOff>175260</xdr:rowOff>
        </xdr:from>
        <xdr:to>
          <xdr:col>6</xdr:col>
          <xdr:colOff>114300</xdr:colOff>
          <xdr:row>16</xdr:row>
          <xdr:rowOff>7620</xdr:rowOff>
        </xdr:to>
        <xdr:sp macro="" textlink="">
          <xdr:nvSpPr>
            <xdr:cNvPr id="15362" name="Drop Down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1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469867</xdr:colOff>
      <xdr:row>1</xdr:row>
      <xdr:rowOff>146525</xdr:rowOff>
    </xdr:from>
    <xdr:ext cx="1616108" cy="5757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555EB57B-3236-4DC2-8B3F-32C6F3FEF828}"/>
                </a:ext>
              </a:extLst>
            </xdr:cNvPr>
            <xdr:cNvSpPr txBox="1"/>
          </xdr:nvSpPr>
          <xdr:spPr>
            <a:xfrm>
              <a:off x="469867" y="346550"/>
              <a:ext cx="1616108" cy="575735"/>
            </a:xfrm>
            <a:prstGeom prst="rect">
              <a:avLst/>
            </a:prstGeom>
            <a:solidFill>
              <a:schemeClr val="bg2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800" b="0"/>
                <a:t> </a:t>
              </a:r>
              <a:r>
                <a:rPr lang="pl-PL" sz="1800" b="0">
                  <a:latin typeface="Cambria Math" panose="02040503050406030204" pitchFamily="18" charset="0"/>
                  <a:ea typeface="Cambria Math" panose="02040503050406030204" pitchFamily="18" charset="0"/>
                </a:rPr>
                <a:t>2x</a:t>
              </a:r>
              <a:r>
                <a:rPr lang="pl-PL" sz="1800" b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+ y = 7</a:t>
              </a:r>
            </a:p>
            <a:p>
              <a:r>
                <a:rPr lang="pl-PL" sz="1800" b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x + </a:t>
              </a:r>
              <a14:m>
                <m:oMath xmlns:m="http://schemas.openxmlformats.org/officeDocument/2006/math">
                  <m:sSup>
                    <m:sSupPr>
                      <m:ctrlPr>
                        <a:rPr lang="pl-PL" sz="18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pl-PL" sz="1800" b="0" i="0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y</m:t>
                      </m:r>
                    </m:e>
                    <m:sup>
                      <m:r>
                        <a:rPr lang="pl-PL" sz="1800" b="0" i="0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8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=11</m:t>
                  </m:r>
                </m:oMath>
              </a14:m>
              <a:endParaRPr lang="pl-PL" sz="1800" b="0" baseline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555EB57B-3236-4DC2-8B3F-32C6F3FEF828}"/>
                </a:ext>
              </a:extLst>
            </xdr:cNvPr>
            <xdr:cNvSpPr txBox="1"/>
          </xdr:nvSpPr>
          <xdr:spPr>
            <a:xfrm>
              <a:off x="469867" y="346550"/>
              <a:ext cx="1616108" cy="575735"/>
            </a:xfrm>
            <a:prstGeom prst="rect">
              <a:avLst/>
            </a:prstGeom>
            <a:solidFill>
              <a:schemeClr val="bg2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800" b="0"/>
                <a:t> </a:t>
              </a:r>
              <a:r>
                <a:rPr lang="pl-PL" sz="1800" b="0">
                  <a:latin typeface="Cambria Math" panose="02040503050406030204" pitchFamily="18" charset="0"/>
                  <a:ea typeface="Cambria Math" panose="02040503050406030204" pitchFamily="18" charset="0"/>
                </a:rPr>
                <a:t>2x</a:t>
              </a:r>
              <a:r>
                <a:rPr lang="pl-PL" sz="1800" b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+ y = 7</a:t>
              </a:r>
            </a:p>
            <a:p>
              <a:r>
                <a:rPr lang="pl-PL" sz="1800" b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x + </a:t>
              </a:r>
              <a:r>
                <a:rPr lang="pl-PL" sz="18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y^2=11</a:t>
              </a:r>
              <a:endParaRPr lang="pl-PL" sz="1800" b="0" baseline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9</xdr:col>
      <xdr:colOff>123826</xdr:colOff>
      <xdr:row>1</xdr:row>
      <xdr:rowOff>104775</xdr:rowOff>
    </xdr:from>
    <xdr:to>
      <xdr:col>14</xdr:col>
      <xdr:colOff>0</xdr:colOff>
      <xdr:row>5</xdr:row>
      <xdr:rowOff>180975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889A40DF-DD13-4BB4-9B79-43E2358E56B0}"/>
            </a:ext>
          </a:extLst>
        </xdr:cNvPr>
        <xdr:cNvSpPr txBox="1"/>
      </xdr:nvSpPr>
      <xdr:spPr>
        <a:xfrm>
          <a:off x="5943601" y="304800"/>
          <a:ext cx="2924174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 b="1"/>
            <a:t>Pamiętaj,</a:t>
          </a:r>
          <a:r>
            <a:rPr lang="pl-PL" sz="1100" b="1" baseline="0"/>
            <a:t> że rozszerzenie Solver operuje na formułach. Excel moze traktować komórki jak zmienne w matematyce.</a:t>
          </a:r>
          <a:endParaRPr lang="pl-PL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593912</xdr:colOff>
      <xdr:row>6</xdr:row>
      <xdr:rowOff>161366</xdr:rowOff>
    </xdr:from>
    <xdr:to>
      <xdr:col>12</xdr:col>
      <xdr:colOff>830358</xdr:colOff>
      <xdr:row>37</xdr:row>
      <xdr:rowOff>170891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84F2AB4-DEE1-4735-991F-A0130DA37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912" y="1326778"/>
          <a:ext cx="8573622" cy="591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1</xdr:row>
      <xdr:rowOff>60080</xdr:rowOff>
    </xdr:from>
    <xdr:to>
      <xdr:col>9</xdr:col>
      <xdr:colOff>509079</xdr:colOff>
      <xdr:row>13</xdr:row>
      <xdr:rowOff>50278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FD6572EC-AAB4-4781-BF20-AB7B5D4D4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2125" y="250580"/>
          <a:ext cx="2614104" cy="2276198"/>
        </a:xfrm>
        <a:prstGeom prst="rect">
          <a:avLst/>
        </a:prstGeom>
      </xdr:spPr>
    </xdr:pic>
    <xdr:clientData/>
  </xdr:twoCellAnchor>
  <xdr:twoCellAnchor editAs="oneCell">
    <xdr:from>
      <xdr:col>9</xdr:col>
      <xdr:colOff>68874</xdr:colOff>
      <xdr:row>5</xdr:row>
      <xdr:rowOff>39617</xdr:rowOff>
    </xdr:from>
    <xdr:to>
      <xdr:col>12</xdr:col>
      <xdr:colOff>259373</xdr:colOff>
      <xdr:row>17</xdr:row>
      <xdr:rowOff>128755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C3D54D77-71E5-4BB7-B4B7-416A442FD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7474" y="992117"/>
          <a:ext cx="2781299" cy="2375138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9</xdr:row>
      <xdr:rowOff>19050</xdr:rowOff>
    </xdr:from>
    <xdr:to>
      <xdr:col>5</xdr:col>
      <xdr:colOff>68580</xdr:colOff>
      <xdr:row>31</xdr:row>
      <xdr:rowOff>28575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35F9E565-4A0E-4F12-99B2-F2CB1463A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733550"/>
          <a:ext cx="3754755" cy="420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371475</xdr:colOff>
      <xdr:row>0</xdr:row>
      <xdr:rowOff>123826</xdr:rowOff>
    </xdr:from>
    <xdr:to>
      <xdr:col>5</xdr:col>
      <xdr:colOff>600075</xdr:colOff>
      <xdr:row>5</xdr:row>
      <xdr:rowOff>161926</xdr:rowOff>
    </xdr:to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624250A6-0287-4931-92C6-E2908B6B9EC5}"/>
            </a:ext>
          </a:extLst>
        </xdr:cNvPr>
        <xdr:cNvSpPr txBox="1"/>
      </xdr:nvSpPr>
      <xdr:spPr>
        <a:xfrm>
          <a:off x="371475" y="123826"/>
          <a:ext cx="4714875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/>
            <a:t>Stwórz tabelę przestawną, która</a:t>
          </a:r>
          <a:r>
            <a:rPr lang="pl-PL" sz="1100" b="1" baseline="0"/>
            <a:t> będzie wylądała jak na obrazku przedstawionym poniżej. Wykorzystaj dane z arkusza Dane 2. </a:t>
          </a:r>
        </a:p>
        <a:p>
          <a:r>
            <a:rPr lang="pl-PL" sz="1100" b="1" baseline="0"/>
            <a:t>Podpowiedź:</a:t>
          </a:r>
        </a:p>
        <a:p>
          <a:r>
            <a:rPr lang="pl-PL" sz="1100" b="1" baseline="0"/>
            <a:t>By móc stworzyć tak wyglądającą tablę, przy tworzeniu zaznacz opcję "Dodaj te dane do modelu danych". Stwórz odpowiednie miary. </a:t>
          </a:r>
          <a:endParaRPr lang="pl-PL" sz="1100" b="1"/>
        </a:p>
      </xdr:txBody>
    </xdr:sp>
    <xdr:clientData/>
  </xdr:twoCellAnchor>
  <xdr:twoCellAnchor>
    <xdr:from>
      <xdr:col>0</xdr:col>
      <xdr:colOff>1028701</xdr:colOff>
      <xdr:row>6</xdr:row>
      <xdr:rowOff>57151</xdr:rowOff>
    </xdr:from>
    <xdr:to>
      <xdr:col>4</xdr:col>
      <xdr:colOff>152400</xdr:colOff>
      <xdr:row>7</xdr:row>
      <xdr:rowOff>171451</xdr:rowOff>
    </xdr:to>
    <xdr:sp macro="" textlink="">
      <xdr:nvSpPr>
        <xdr:cNvPr id="6" name="pole tekstow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CDAAF81-8E15-49C4-AC63-89F4A0AA203C}"/>
            </a:ext>
          </a:extLst>
        </xdr:cNvPr>
        <xdr:cNvSpPr txBox="1"/>
      </xdr:nvSpPr>
      <xdr:spPr>
        <a:xfrm>
          <a:off x="1028701" y="1200151"/>
          <a:ext cx="2847974" cy="3048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bg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 b="1"/>
            <a:t>Kliknij</a:t>
          </a:r>
          <a:r>
            <a:rPr lang="pl-PL" sz="1100" b="1" baseline="0"/>
            <a:t> tu by dowiedzieć się więcej o DAX</a:t>
          </a:r>
          <a:endParaRPr lang="pl-PL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19050</xdr:rowOff>
    </xdr:from>
    <xdr:to>
      <xdr:col>10</xdr:col>
      <xdr:colOff>0</xdr:colOff>
      <xdr:row>7</xdr:row>
      <xdr:rowOff>185530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B63E7BB2-48B1-4AF1-9DC4-D3C9E4D4CC86}"/>
            </a:ext>
          </a:extLst>
        </xdr:cNvPr>
        <xdr:cNvSpPr txBox="1"/>
      </xdr:nvSpPr>
      <xdr:spPr>
        <a:xfrm>
          <a:off x="1704975" y="209550"/>
          <a:ext cx="4404278" cy="1309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/>
            <a:t>Wykorzystujac</a:t>
          </a:r>
          <a:r>
            <a:rPr lang="pl-PL" sz="1100" b="1" baseline="0"/>
            <a:t> Zaawansowany przeklej dane z arkusza Dane 2 we wskazane miejsce, dodaj następujące kryteria:</a:t>
          </a:r>
          <a:br>
            <a:rPr lang="pl-PL" sz="1100" b="1" baseline="0"/>
          </a:br>
          <a:r>
            <a:rPr lang="pl-PL" sz="1100" b="1" baseline="0"/>
            <a:t>-Województwo: Małopolskie</a:t>
          </a:r>
        </a:p>
        <a:p>
          <a:r>
            <a:rPr lang="pl-PL" sz="1100" b="1" baseline="0"/>
            <a:t>-Marka: Philips</a:t>
          </a:r>
        </a:p>
        <a:p>
          <a:endParaRPr lang="pl-PL" sz="1100" b="1" baseline="0"/>
        </a:p>
        <a:p>
          <a:r>
            <a:rPr lang="pl-PL" sz="1100" b="1" baseline="0"/>
            <a:t>Następnie zmodyfikuj kryteria by Wyświetlała dane z dwóch województw: małopolskiego i śląskiego</a:t>
          </a:r>
          <a:endParaRPr lang="pl-PL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811696</xdr:colOff>
      <xdr:row>8</xdr:row>
      <xdr:rowOff>115957</xdr:rowOff>
    </xdr:from>
    <xdr:to>
      <xdr:col>4</xdr:col>
      <xdr:colOff>298174</xdr:colOff>
      <xdr:row>11</xdr:row>
      <xdr:rowOff>41413</xdr:rowOff>
    </xdr:to>
    <xdr:sp macro="" textlink="">
      <xdr:nvSpPr>
        <xdr:cNvPr id="2" name="Dymek mowy: prostokąt 1">
          <a:extLst>
            <a:ext uri="{FF2B5EF4-FFF2-40B4-BE49-F238E27FC236}">
              <a16:creationId xmlns:a16="http://schemas.microsoft.com/office/drawing/2014/main" id="{0AFFF1B5-05AB-4310-A02D-023A04BD5ADE}"/>
            </a:ext>
          </a:extLst>
        </xdr:cNvPr>
        <xdr:cNvSpPr/>
      </xdr:nvSpPr>
      <xdr:spPr>
        <a:xfrm>
          <a:off x="1164121" y="1639957"/>
          <a:ext cx="1543878" cy="496956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Tu wklej dane z arkusza</a:t>
          </a:r>
          <a:r>
            <a:rPr lang="pl-PL" sz="1100" baseline="0"/>
            <a:t> Dane 2</a:t>
          </a:r>
        </a:p>
      </xdr:txBody>
    </xdr:sp>
    <xdr:clientData/>
  </xdr:twoCellAnchor>
  <xdr:twoCellAnchor>
    <xdr:from>
      <xdr:col>14</xdr:col>
      <xdr:colOff>49695</xdr:colOff>
      <xdr:row>8</xdr:row>
      <xdr:rowOff>99392</xdr:rowOff>
    </xdr:from>
    <xdr:to>
      <xdr:col>17</xdr:col>
      <xdr:colOff>182217</xdr:colOff>
      <xdr:row>11</xdr:row>
      <xdr:rowOff>24848</xdr:rowOff>
    </xdr:to>
    <xdr:sp macro="" textlink="">
      <xdr:nvSpPr>
        <xdr:cNvPr id="3" name="Dymek mowy: prostokąt 2">
          <a:extLst>
            <a:ext uri="{FF2B5EF4-FFF2-40B4-BE49-F238E27FC236}">
              <a16:creationId xmlns:a16="http://schemas.microsoft.com/office/drawing/2014/main" id="{5C5D5837-92FD-47FC-9A92-26FDE89DD0B5}"/>
            </a:ext>
          </a:extLst>
        </xdr:cNvPr>
        <xdr:cNvSpPr/>
      </xdr:nvSpPr>
      <xdr:spPr>
        <a:xfrm>
          <a:off x="7631595" y="1623392"/>
          <a:ext cx="1551747" cy="496956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Tu wpisz odpowiednie kryteria</a:t>
          </a:r>
        </a:p>
      </xdr:txBody>
    </xdr:sp>
    <xdr:clientData/>
  </xdr:twoCellAnchor>
  <xdr:twoCellAnchor>
    <xdr:from>
      <xdr:col>24</xdr:col>
      <xdr:colOff>135006</xdr:colOff>
      <xdr:row>8</xdr:row>
      <xdr:rowOff>106845</xdr:rowOff>
    </xdr:from>
    <xdr:to>
      <xdr:col>26</xdr:col>
      <xdr:colOff>454715</xdr:colOff>
      <xdr:row>11</xdr:row>
      <xdr:rowOff>32301</xdr:rowOff>
    </xdr:to>
    <xdr:sp macro="" textlink="">
      <xdr:nvSpPr>
        <xdr:cNvPr id="4" name="Dymek mowy: prostokąt 3">
          <a:extLst>
            <a:ext uri="{FF2B5EF4-FFF2-40B4-BE49-F238E27FC236}">
              <a16:creationId xmlns:a16="http://schemas.microsoft.com/office/drawing/2014/main" id="{1CAB758C-3225-4D39-ACC0-F3C5619BCDA8}"/>
            </a:ext>
          </a:extLst>
        </xdr:cNvPr>
        <xdr:cNvSpPr/>
      </xdr:nvSpPr>
      <xdr:spPr>
        <a:xfrm>
          <a:off x="12955656" y="1630845"/>
          <a:ext cx="1538909" cy="496956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Tu wklej</a:t>
          </a:r>
          <a:r>
            <a:rPr lang="pl-PL" sz="1100" baseline="0"/>
            <a:t> wynik</a:t>
          </a:r>
          <a:endParaRPr lang="pl-PL" sz="1100"/>
        </a:p>
      </xdr:txBody>
    </xdr:sp>
    <xdr:clientData/>
  </xdr:twoCellAnchor>
  <xdr:twoCellAnchor>
    <xdr:from>
      <xdr:col>5</xdr:col>
      <xdr:colOff>41413</xdr:colOff>
      <xdr:row>0</xdr:row>
      <xdr:rowOff>157370</xdr:rowOff>
    </xdr:from>
    <xdr:to>
      <xdr:col>13</xdr:col>
      <xdr:colOff>207066</xdr:colOff>
      <xdr:row>7</xdr:row>
      <xdr:rowOff>133350</xdr:rowOff>
    </xdr:to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F1DE555A-E591-4102-9265-321B58A13239}"/>
            </a:ext>
          </a:extLst>
        </xdr:cNvPr>
        <xdr:cNvSpPr txBox="1"/>
      </xdr:nvSpPr>
      <xdr:spPr>
        <a:xfrm>
          <a:off x="2898913" y="157370"/>
          <a:ext cx="4404278" cy="1309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/>
            <a:t>Wykorzystujac</a:t>
          </a:r>
          <a:r>
            <a:rPr lang="pl-PL" sz="1100" b="1" baseline="0"/>
            <a:t> Zaawansowany przeklej dane z arkusza Dane 2 we wskazane miejsce, dodaj następujące kryteria:</a:t>
          </a:r>
          <a:br>
            <a:rPr lang="pl-PL" sz="1100" b="1" baseline="0"/>
          </a:br>
          <a:r>
            <a:rPr lang="pl-PL" sz="1100" b="1" baseline="0"/>
            <a:t>-Miasto: Kraków</a:t>
          </a:r>
        </a:p>
        <a:p>
          <a:r>
            <a:rPr lang="pl-PL" sz="1100" b="1" baseline="0"/>
            <a:t>-Marka: Sony</a:t>
          </a:r>
        </a:p>
        <a:p>
          <a:r>
            <a:rPr lang="pl-PL" sz="1100" b="1" baseline="0"/>
            <a:t>-Koszt:  &gt;50 i &lt;100</a:t>
          </a:r>
        </a:p>
        <a:p>
          <a:r>
            <a:rPr lang="pl-PL" sz="1100" b="1" baseline="0"/>
            <a:t>I wstaw dane w odpowiednie miejsca.</a:t>
          </a:r>
        </a:p>
        <a:p>
          <a:r>
            <a:rPr lang="pl-PL" sz="1100" b="1" baseline="0"/>
            <a:t>Następnie zmień kryteria, tak aby wyświetlało dane również z Warszawy</a:t>
          </a:r>
          <a:endParaRPr lang="pl-PL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69001</xdr:colOff>
      <xdr:row>5</xdr:row>
      <xdr:rowOff>184287</xdr:rowOff>
    </xdr:from>
    <xdr:to>
      <xdr:col>12</xdr:col>
      <xdr:colOff>496411</xdr:colOff>
      <xdr:row>22</xdr:row>
      <xdr:rowOff>66117</xdr:rowOff>
    </xdr:to>
    <xdr:grpSp>
      <xdr:nvGrpSpPr>
        <xdr:cNvPr id="2" name="Grupa 1">
          <a:extLst>
            <a:ext uri="{FF2B5EF4-FFF2-40B4-BE49-F238E27FC236}">
              <a16:creationId xmlns:a16="http://schemas.microsoft.com/office/drawing/2014/main" id="{A3A8BDE4-91AD-4C02-84A9-7FB8DFBC06DB}"/>
            </a:ext>
          </a:extLst>
        </xdr:cNvPr>
        <xdr:cNvGrpSpPr/>
      </xdr:nvGrpSpPr>
      <xdr:grpSpPr>
        <a:xfrm>
          <a:off x="11102761" y="1327287"/>
          <a:ext cx="4633650" cy="2990790"/>
          <a:chOff x="10182066" y="1542635"/>
          <a:chExt cx="4560432" cy="3120330"/>
        </a:xfrm>
      </xdr:grpSpPr>
      <xdr:sp macro="" textlink="">
        <xdr:nvSpPr>
          <xdr:cNvPr id="3" name="pole tekstowe 2">
            <a:extLst>
              <a:ext uri="{FF2B5EF4-FFF2-40B4-BE49-F238E27FC236}">
                <a16:creationId xmlns:a16="http://schemas.microsoft.com/office/drawing/2014/main" id="{4E4186EC-5E6C-491E-9972-AD6F954A1314}"/>
              </a:ext>
            </a:extLst>
          </xdr:cNvPr>
          <xdr:cNvSpPr txBox="1"/>
        </xdr:nvSpPr>
        <xdr:spPr>
          <a:xfrm>
            <a:off x="10182066" y="1542635"/>
            <a:ext cx="4179978" cy="105603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 b="1">
                <a:solidFill>
                  <a:schemeClr val="tx1"/>
                </a:solidFill>
              </a:rPr>
              <a:t>Aby wykorzystać wypełnianie</a:t>
            </a:r>
            <a:r>
              <a:rPr lang="pl-PL" sz="1100" b="1" baseline="0">
                <a:solidFill>
                  <a:schemeClr val="tx1"/>
                </a:solidFill>
              </a:rPr>
              <a:t> błyskawiczne musisz przeciągnąć odpowiednią komórkę, a następnie kliknąć niewielka ikonkę pojawiającą się po prawej stronie.</a:t>
            </a:r>
            <a:br>
              <a:rPr lang="pl-PL" sz="1100" b="1" baseline="0">
                <a:solidFill>
                  <a:schemeClr val="tx1"/>
                </a:solidFill>
              </a:rPr>
            </a:br>
            <a:r>
              <a:rPr lang="pl-PL" sz="1100" b="1" baseline="0">
                <a:solidFill>
                  <a:schemeClr val="tx1"/>
                </a:solidFill>
              </a:rPr>
              <a:t>W razie problemów poszukaj samodzielnie informacji w internecie.</a:t>
            </a:r>
            <a:endParaRPr lang="pl-PL" sz="1100" b="1">
              <a:solidFill>
                <a:schemeClr val="tx1"/>
              </a:solidFill>
            </a:endParaRPr>
          </a:p>
        </xdr:txBody>
      </xdr:sp>
      <xdr:pic>
        <xdr:nvPicPr>
          <xdr:cNvPr id="4" name="Obraz 3">
            <a:extLst>
              <a:ext uri="{FF2B5EF4-FFF2-40B4-BE49-F238E27FC236}">
                <a16:creationId xmlns:a16="http://schemas.microsoft.com/office/drawing/2014/main" id="{2BE974AC-3D38-4A3D-BB19-7D8AF72B27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569625" y="2500488"/>
            <a:ext cx="3172873" cy="2162477"/>
          </a:xfrm>
          <a:prstGeom prst="rect">
            <a:avLst/>
          </a:prstGeom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</xdr:colOff>
      <xdr:row>0</xdr:row>
      <xdr:rowOff>141683</xdr:rowOff>
    </xdr:from>
    <xdr:to>
      <xdr:col>11</xdr:col>
      <xdr:colOff>266699</xdr:colOff>
      <xdr:row>8</xdr:row>
      <xdr:rowOff>114300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C7801DA5-A3BC-4964-84FF-92938E787B7C}"/>
            </a:ext>
          </a:extLst>
        </xdr:cNvPr>
        <xdr:cNvSpPr txBox="1"/>
      </xdr:nvSpPr>
      <xdr:spPr>
        <a:xfrm>
          <a:off x="3569493" y="141683"/>
          <a:ext cx="4479131" cy="1496617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95000"/>
              <a:lumOff val="5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 b="1">
              <a:solidFill>
                <a:schemeClr val="tx1"/>
              </a:solidFill>
            </a:rPr>
            <a:t>Usuń puste wiersze z tabeli obok. </a:t>
          </a:r>
        </a:p>
        <a:p>
          <a:pPr algn="ctr"/>
          <a:endParaRPr lang="pl-PL" sz="1100" b="1">
            <a:solidFill>
              <a:schemeClr val="tx1"/>
            </a:solidFill>
          </a:endParaRPr>
        </a:p>
        <a:p>
          <a:pPr algn="ctr"/>
          <a:r>
            <a:rPr lang="pl-PL" sz="1100" b="1">
              <a:solidFill>
                <a:schemeClr val="tx1"/>
              </a:solidFill>
            </a:rPr>
            <a:t>Nie próbuj</a:t>
          </a:r>
          <a:r>
            <a:rPr lang="pl-PL" sz="1100" b="1" baseline="0">
              <a:solidFill>
                <a:schemeClr val="tx1"/>
              </a:solidFill>
            </a:rPr>
            <a:t> robić tego ręcznie - w</a:t>
          </a:r>
          <a:r>
            <a:rPr lang="pl-PL" sz="1100" b="1">
              <a:solidFill>
                <a:schemeClr val="tx1"/>
              </a:solidFill>
            </a:rPr>
            <a:t>ykorzystaj skróty klawiszowe</a:t>
          </a:r>
          <a:r>
            <a:rPr lang="pl-PL" sz="1100" b="1" baseline="0">
              <a:solidFill>
                <a:schemeClr val="tx1"/>
              </a:solidFill>
            </a:rPr>
            <a:t> i możliwości programu Excel.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Spróbuj zaznaczyć wszystkie puste wiersze, a następnie je usunąć.</a:t>
          </a:r>
          <a:endParaRPr lang="pl-PL" b="1">
            <a:solidFill>
              <a:schemeClr val="tx1"/>
            </a:solidFill>
            <a:effectLst/>
          </a:endParaRPr>
        </a:p>
        <a:p>
          <a:pPr algn="ctr"/>
          <a:endParaRPr lang="pl-PL" sz="1100" b="1" baseline="0">
            <a:solidFill>
              <a:schemeClr val="bg1"/>
            </a:solidFill>
          </a:endParaRPr>
        </a:p>
        <a:p>
          <a:pPr algn="ctr"/>
          <a:r>
            <a:rPr lang="pl-PL" sz="1100" b="1" baseline="0">
              <a:solidFill>
                <a:schemeClr val="bg1"/>
              </a:solidFill>
            </a:rPr>
            <a:t>Podpowiedź:</a:t>
          </a:r>
        </a:p>
        <a:p>
          <a:pPr algn="ctr"/>
          <a:r>
            <a:rPr lang="pl-PL" sz="1100" b="1" baseline="0">
              <a:solidFill>
                <a:schemeClr val="bg1"/>
              </a:solidFill>
            </a:rPr>
            <a:t>Możesz wykorzystać do tego skrót Ctrl+"G" lub klawisz F5 oraz przejść do "Specjalnie" oraz wybrać puste. Następnie usuń wszystkie zaznaczone komórki wykorzystująć Ctrl+"+"+"-".</a:t>
          </a:r>
        </a:p>
        <a:p>
          <a:pPr algn="ctr"/>
          <a:endParaRPr lang="pl-PL" sz="1100" b="1" baseline="0">
            <a:solidFill>
              <a:schemeClr val="bg1"/>
            </a:solidFill>
          </a:endParaRPr>
        </a:p>
        <a:p>
          <a:pPr algn="ctr"/>
          <a:endParaRPr lang="pl-PL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</xdr:colOff>
      <xdr:row>0</xdr:row>
      <xdr:rowOff>123825</xdr:rowOff>
    </xdr:from>
    <xdr:to>
      <xdr:col>14</xdr:col>
      <xdr:colOff>492175</xdr:colOff>
      <xdr:row>403</xdr:row>
      <xdr:rowOff>114300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B034B2CB-2B92-4579-BADD-4668C9E38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123825"/>
          <a:ext cx="3511600" cy="1714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9649" refreshedDate="44540.447669328707" createdVersion="7" refreshedVersion="7" minRefreshableVersion="3" recordCount="399" xr:uid="{4BCC3BE4-9FC2-4E81-9FAA-1839CC9F813E}">
  <cacheSource type="worksheet">
    <worksheetSource name="Dane1"/>
  </cacheSource>
  <cacheFields count="11">
    <cacheField name="Data" numFmtId="14">
      <sharedItems containsSemiMixedTypes="0" containsNonDate="0" containsDate="1" containsString="0" minDate="2020-01-01T00:00:00" maxDate="2021-12-30T00:00:00" count="316">
        <d v="2021-01-12T00:00:00"/>
        <d v="2020-07-08T00:00:00"/>
        <d v="2021-04-22T00:00:00"/>
        <d v="2020-09-08T00:00:00"/>
        <d v="2021-03-18T00:00:00"/>
        <d v="2020-07-16T00:00:00"/>
        <d v="2020-04-24T00:00:00"/>
        <d v="2021-01-20T00:00:00"/>
        <d v="2020-04-15T00:00:00"/>
        <d v="2020-01-25T00:00:00"/>
        <d v="2020-09-21T00:00:00"/>
        <d v="2021-05-09T00:00:00"/>
        <d v="2020-11-05T00:00:00"/>
        <d v="2021-10-30T00:00:00"/>
        <d v="2021-07-22T00:00:00"/>
        <d v="2020-07-24T00:00:00"/>
        <d v="2021-12-05T00:00:00"/>
        <d v="2021-08-02T00:00:00"/>
        <d v="2021-02-13T00:00:00"/>
        <d v="2020-10-18T00:00:00"/>
        <d v="2021-04-17T00:00:00"/>
        <d v="2021-10-28T00:00:00"/>
        <d v="2021-04-24T00:00:00"/>
        <d v="2021-09-30T00:00:00"/>
        <d v="2020-11-19T00:00:00"/>
        <d v="2021-07-24T00:00:00"/>
        <d v="2020-01-07T00:00:00"/>
        <d v="2020-08-23T00:00:00"/>
        <d v="2020-08-26T00:00:00"/>
        <d v="2021-02-28T00:00:00"/>
        <d v="2021-06-01T00:00:00"/>
        <d v="2021-12-18T00:00:00"/>
        <d v="2020-04-22T00:00:00"/>
        <d v="2020-02-15T00:00:00"/>
        <d v="2020-09-07T00:00:00"/>
        <d v="2020-05-24T00:00:00"/>
        <d v="2021-09-16T00:00:00"/>
        <d v="2020-04-02T00:00:00"/>
        <d v="2021-08-19T00:00:00"/>
        <d v="2021-11-20T00:00:00"/>
        <d v="2020-05-03T00:00:00"/>
        <d v="2021-03-21T00:00:00"/>
        <d v="2021-07-31T00:00:00"/>
        <d v="2020-04-20T00:00:00"/>
        <d v="2020-04-13T00:00:00"/>
        <d v="2020-05-15T00:00:00"/>
        <d v="2020-02-11T00:00:00"/>
        <d v="2021-10-12T00:00:00"/>
        <d v="2021-03-17T00:00:00"/>
        <d v="2021-12-16T00:00:00"/>
        <d v="2021-12-28T00:00:00"/>
        <d v="2021-01-23T00:00:00"/>
        <d v="2021-03-29T00:00:00"/>
        <d v="2021-02-17T00:00:00"/>
        <d v="2021-04-15T00:00:00"/>
        <d v="2020-10-16T00:00:00"/>
        <d v="2020-09-12T00:00:00"/>
        <d v="2020-12-17T00:00:00"/>
        <d v="2020-06-14T00:00:00"/>
        <d v="2021-12-09T00:00:00"/>
        <d v="2021-11-01T00:00:00"/>
        <d v="2020-11-07T00:00:00"/>
        <d v="2021-03-19T00:00:00"/>
        <d v="2021-03-16T00:00:00"/>
        <d v="2020-04-26T00:00:00"/>
        <d v="2020-07-03T00:00:00"/>
        <d v="2021-12-13T00:00:00"/>
        <d v="2021-03-12T00:00:00"/>
        <d v="2021-03-01T00:00:00"/>
        <d v="2021-11-24T00:00:00"/>
        <d v="2021-09-09T00:00:00"/>
        <d v="2021-02-08T00:00:00"/>
        <d v="2020-06-10T00:00:00"/>
        <d v="2021-02-04T00:00:00"/>
        <d v="2020-03-28T00:00:00"/>
        <d v="2020-03-14T00:00:00"/>
        <d v="2020-12-26T00:00:00"/>
        <d v="2020-03-13T00:00:00"/>
        <d v="2020-02-29T00:00:00"/>
        <d v="2020-12-22T00:00:00"/>
        <d v="2020-09-19T00:00:00"/>
        <d v="2021-02-18T00:00:00"/>
        <d v="2020-10-22T00:00:00"/>
        <d v="2020-12-21T00:00:00"/>
        <d v="2021-05-15T00:00:00"/>
        <d v="2020-06-23T00:00:00"/>
        <d v="2020-06-04T00:00:00"/>
        <d v="2021-07-16T00:00:00"/>
        <d v="2021-02-11T00:00:00"/>
        <d v="2021-04-05T00:00:00"/>
        <d v="2021-03-26T00:00:00"/>
        <d v="2021-10-25T00:00:00"/>
        <d v="2021-12-15T00:00:00"/>
        <d v="2021-08-18T00:00:00"/>
        <d v="2021-11-15T00:00:00"/>
        <d v="2020-07-04T00:00:00"/>
        <d v="2021-11-02T00:00:00"/>
        <d v="2021-10-14T00:00:00"/>
        <d v="2021-01-01T00:00:00"/>
        <d v="2020-08-14T00:00:00"/>
        <d v="2020-02-17T00:00:00"/>
        <d v="2020-01-22T00:00:00"/>
        <d v="2021-05-31T00:00:00"/>
        <d v="2020-08-12T00:00:00"/>
        <d v="2021-10-23T00:00:00"/>
        <d v="2020-01-05T00:00:00"/>
        <d v="2020-08-19T00:00:00"/>
        <d v="2020-01-30T00:00:00"/>
        <d v="2020-07-02T00:00:00"/>
        <d v="2021-04-09T00:00:00"/>
        <d v="2020-12-07T00:00:00"/>
        <d v="2020-04-05T00:00:00"/>
        <d v="2020-11-28T00:00:00"/>
        <d v="2020-02-09T00:00:00"/>
        <d v="2021-09-07T00:00:00"/>
        <d v="2021-10-22T00:00:00"/>
        <d v="2021-01-25T00:00:00"/>
        <d v="2021-02-15T00:00:00"/>
        <d v="2021-06-06T00:00:00"/>
        <d v="2021-02-06T00:00:00"/>
        <d v="2021-08-12T00:00:00"/>
        <d v="2020-01-10T00:00:00"/>
        <d v="2020-10-01T00:00:00"/>
        <d v="2020-10-24T00:00:00"/>
        <d v="2020-01-12T00:00:00"/>
        <d v="2021-03-13T00:00:00"/>
        <d v="2021-07-20T00:00:00"/>
        <d v="2021-11-17T00:00:00"/>
        <d v="2020-09-10T00:00:00"/>
        <d v="2021-12-01T00:00:00"/>
        <d v="2020-01-27T00:00:00"/>
        <d v="2021-09-19T00:00:00"/>
        <d v="2021-06-13T00:00:00"/>
        <d v="2020-08-13T00:00:00"/>
        <d v="2020-09-05T00:00:00"/>
        <d v="2021-04-26T00:00:00"/>
        <d v="2020-02-22T00:00:00"/>
        <d v="2020-04-09T00:00:00"/>
        <d v="2020-06-06T00:00:00"/>
        <d v="2021-09-03T00:00:00"/>
        <d v="2020-03-29T00:00:00"/>
        <d v="2021-05-19T00:00:00"/>
        <d v="2020-02-01T00:00:00"/>
        <d v="2021-12-29T00:00:00"/>
        <d v="2020-03-03T00:00:00"/>
        <d v="2020-06-24T00:00:00"/>
        <d v="2021-01-09T00:00:00"/>
        <d v="2020-05-18T00:00:00"/>
        <d v="2020-06-25T00:00:00"/>
        <d v="2020-03-09T00:00:00"/>
        <d v="2020-10-08T00:00:00"/>
        <d v="2021-07-19T00:00:00"/>
        <d v="2021-05-07T00:00:00"/>
        <d v="2021-05-08T00:00:00"/>
        <d v="2021-02-22T00:00:00"/>
        <d v="2020-04-01T00:00:00"/>
        <d v="2021-06-28T00:00:00"/>
        <d v="2020-09-17T00:00:00"/>
        <d v="2021-10-31T00:00:00"/>
        <d v="2020-10-04T00:00:00"/>
        <d v="2021-07-18T00:00:00"/>
        <d v="2021-08-05T00:00:00"/>
        <d v="2021-01-11T00:00:00"/>
        <d v="2020-08-06T00:00:00"/>
        <d v="2021-02-24T00:00:00"/>
        <d v="2020-01-24T00:00:00"/>
        <d v="2020-06-19T00:00:00"/>
        <d v="2020-03-22T00:00:00"/>
        <d v="2020-06-26T00:00:00"/>
        <d v="2021-03-02T00:00:00"/>
        <d v="2021-11-08T00:00:00"/>
        <d v="2021-07-01T00:00:00"/>
        <d v="2021-03-07T00:00:00"/>
        <d v="2021-05-23T00:00:00"/>
        <d v="2021-07-30T00:00:00"/>
        <d v="2021-06-04T00:00:00"/>
        <d v="2020-04-23T00:00:00"/>
        <d v="2021-01-27T00:00:00"/>
        <d v="2020-08-08T00:00:00"/>
        <d v="2020-07-17T00:00:00"/>
        <d v="2020-05-14T00:00:00"/>
        <d v="2020-04-06T00:00:00"/>
        <d v="2021-12-20T00:00:00"/>
        <d v="2021-08-15T00:00:00"/>
        <d v="2021-03-08T00:00:00"/>
        <d v="2021-10-01T00:00:00"/>
        <d v="2021-08-09T00:00:00"/>
        <d v="2020-11-09T00:00:00"/>
        <d v="2021-09-17T00:00:00"/>
        <d v="2020-12-23T00:00:00"/>
        <d v="2020-10-06T00:00:00"/>
        <d v="2021-01-04T00:00:00"/>
        <d v="2021-01-14T00:00:00"/>
        <d v="2021-08-08T00:00:00"/>
        <d v="2020-01-19T00:00:00"/>
        <d v="2020-09-03T00:00:00"/>
        <d v="2021-12-24T00:00:00"/>
        <d v="2021-02-23T00:00:00"/>
        <d v="2020-02-19T00:00:00"/>
        <d v="2021-12-26T00:00:00"/>
        <d v="2020-12-30T00:00:00"/>
        <d v="2020-11-22T00:00:00"/>
        <d v="2020-11-02T00:00:00"/>
        <d v="2020-07-11T00:00:00"/>
        <d v="2021-10-29T00:00:00"/>
        <d v="2020-01-31T00:00:00"/>
        <d v="2021-11-19T00:00:00"/>
        <d v="2021-10-03T00:00:00"/>
        <d v="2020-01-23T00:00:00"/>
        <d v="2020-03-17T00:00:00"/>
        <d v="2020-02-14T00:00:00"/>
        <d v="2021-07-05T00:00:00"/>
        <d v="2021-10-05T00:00:00"/>
        <d v="2020-07-07T00:00:00"/>
        <d v="2021-01-15T00:00:00"/>
        <d v="2020-09-15T00:00:00"/>
        <d v="2020-06-11T00:00:00"/>
        <d v="2020-04-18T00:00:00"/>
        <d v="2020-10-27T00:00:00"/>
        <d v="2021-08-27T00:00:00"/>
        <d v="2021-08-17T00:00:00"/>
        <d v="2020-09-02T00:00:00"/>
        <d v="2020-02-23T00:00:00"/>
        <d v="2020-06-17T00:00:00"/>
        <d v="2021-04-01T00:00:00"/>
        <d v="2021-06-10T00:00:00"/>
        <d v="2021-04-20T00:00:00"/>
        <d v="2021-10-04T00:00:00"/>
        <d v="2021-11-12T00:00:00"/>
        <d v="2021-12-10T00:00:00"/>
        <d v="2020-04-03T00:00:00"/>
        <d v="2020-08-15T00:00:00"/>
        <d v="2020-02-05T00:00:00"/>
        <d v="2020-02-06T00:00:00"/>
        <d v="2020-10-17T00:00:00"/>
        <d v="2020-10-19T00:00:00"/>
        <d v="2020-03-15T00:00:00"/>
        <d v="2020-11-20T00:00:00"/>
        <d v="2021-04-14T00:00:00"/>
        <d v="2021-06-18T00:00:00"/>
        <d v="2020-05-27T00:00:00"/>
        <d v="2021-05-06T00:00:00"/>
        <d v="2020-01-06T00:00:00"/>
        <d v="2020-11-03T00:00:00"/>
        <d v="2020-11-01T00:00:00"/>
        <d v="2021-01-26T00:00:00"/>
        <d v="2021-09-24T00:00:00"/>
        <d v="2021-05-28T00:00:00"/>
        <d v="2021-01-19T00:00:00"/>
        <d v="2020-04-17T00:00:00"/>
        <d v="2021-01-03T00:00:00"/>
        <d v="2020-01-01T00:00:00"/>
        <d v="2020-02-18T00:00:00"/>
        <d v="2021-01-07T00:00:00"/>
        <d v="2020-03-02T00:00:00"/>
        <d v="2021-06-11T00:00:00"/>
        <d v="2020-12-24T00:00:00"/>
        <d v="2021-02-09T00:00:00"/>
        <d v="2021-04-10T00:00:00"/>
        <d v="2020-02-24T00:00:00"/>
        <d v="2020-07-09T00:00:00"/>
        <d v="2021-02-25T00:00:00"/>
        <d v="2021-11-14T00:00:00"/>
        <d v="2020-03-27T00:00:00"/>
        <d v="2020-11-30T00:00:00"/>
        <d v="2021-03-03T00:00:00"/>
        <d v="2020-05-20T00:00:00"/>
        <d v="2020-05-17T00:00:00"/>
        <d v="2021-04-06T00:00:00"/>
        <d v="2020-12-27T00:00:00"/>
        <d v="2020-03-31T00:00:00"/>
        <d v="2021-11-22T00:00:00"/>
        <d v="2020-05-16T00:00:00"/>
        <d v="2021-07-23T00:00:00"/>
        <d v="2020-03-06T00:00:00"/>
        <d v="2020-05-09T00:00:00"/>
        <d v="2020-02-07T00:00:00"/>
        <d v="2020-04-19T00:00:00"/>
        <d v="2021-07-12T00:00:00"/>
        <d v="2021-06-03T00:00:00"/>
        <d v="2020-10-30T00:00:00"/>
        <d v="2020-03-11T00:00:00"/>
        <d v="2021-07-04T00:00:00"/>
        <d v="2020-10-28T00:00:00"/>
        <d v="2020-05-10T00:00:00"/>
        <d v="2020-11-29T00:00:00"/>
        <d v="2020-07-13T00:00:00"/>
        <d v="2020-07-14T00:00:00"/>
        <d v="2021-04-13T00:00:00"/>
        <d v="2021-01-16T00:00:00"/>
        <d v="2020-04-27T00:00:00"/>
        <d v="2021-08-01T00:00:00"/>
        <d v="2020-07-20T00:00:00"/>
        <d v="2021-01-21T00:00:00"/>
        <d v="2020-11-17T00:00:00"/>
        <d v="2021-03-11T00:00:00"/>
        <d v="2021-01-31T00:00:00"/>
        <d v="2021-06-15T00:00:00"/>
        <d v="2021-10-16T00:00:00"/>
        <d v="2021-12-06T00:00:00"/>
        <d v="2021-09-06T00:00:00"/>
        <d v="2021-12-14T00:00:00"/>
        <d v="2021-09-25T00:00:00"/>
        <d v="2020-12-29T00:00:00"/>
        <d v="2021-11-28T00:00:00"/>
        <d v="2021-06-30T00:00:00"/>
        <d v="2020-04-04T00:00:00"/>
        <d v="2021-11-06T00:00:00"/>
        <d v="2021-01-10T00:00:00"/>
        <d v="2021-03-24T00:00:00"/>
        <d v="2020-01-20T00:00:00"/>
        <d v="2021-05-25T00:00:00"/>
        <d v="2021-03-09T00:00:00"/>
        <d v="2021-09-12T00:00:00"/>
        <d v="2021-04-18T00:00:00"/>
        <d v="2020-05-11T00:00:00"/>
      </sharedItems>
      <fieldGroup par="10" base="0">
        <rangePr groupBy="months" startDate="2020-01-01T00:00:00" endDate="2021-12-30T00:00:00"/>
        <groupItems count="14">
          <s v="&lt;2020-01-0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21-12-30"/>
        </groupItems>
      </fieldGroup>
    </cacheField>
    <cacheField name="Województwo" numFmtId="0">
      <sharedItems count="4">
        <s v="Śląskie"/>
        <s v="Pomorskie"/>
        <s v="Mazowieckie"/>
        <s v="Małopolskie"/>
      </sharedItems>
    </cacheField>
    <cacheField name="Miasto" numFmtId="0">
      <sharedItems count="10">
        <s v="Częstochowa"/>
        <s v="Katowice"/>
        <s v="Bielsko-biała"/>
        <s v="Sopot"/>
        <s v="Radom"/>
        <s v="Gdańsk"/>
        <s v="Kraków"/>
        <s v="Wadowice"/>
        <s v="Warszawa"/>
        <s v="Gdynia"/>
      </sharedItems>
    </cacheField>
    <cacheField name="Produkt" numFmtId="0">
      <sharedItems count="5">
        <s v="A"/>
        <s v="C"/>
        <s v="E"/>
        <s v="B"/>
        <s v="D"/>
      </sharedItems>
    </cacheField>
    <cacheField name="Marka" numFmtId="0">
      <sharedItems count="3">
        <s v="Philips"/>
        <s v="Samsung"/>
        <s v="Sony"/>
      </sharedItems>
    </cacheField>
    <cacheField name="Ilość" numFmtId="0">
      <sharedItems containsSemiMixedTypes="0" containsString="0" containsNumber="1" containsInteger="1" minValue="1" maxValue="5"/>
    </cacheField>
    <cacheField name="Cena" numFmtId="44">
      <sharedItems containsSemiMixedTypes="0" containsString="0" containsNumber="1" containsInteger="1" minValue="20" maxValue="570"/>
    </cacheField>
    <cacheField name="Forma" numFmtId="0">
      <sharedItems/>
    </cacheField>
    <cacheField name="Koszt" numFmtId="44">
      <sharedItems containsSemiMixedTypes="0" containsString="0" containsNumber="1" containsInteger="1" minValue="5" maxValue="490"/>
    </cacheField>
    <cacheField name="Kwartały" numFmtId="0" databaseField="0">
      <fieldGroup base="0">
        <rangePr groupBy="quarters" startDate="2020-01-01T00:00:00" endDate="2021-12-30T00:00:00"/>
        <groupItems count="6">
          <s v="&lt;2020-01-01"/>
          <s v="Kwartał1"/>
          <s v="Kwartał2"/>
          <s v="Kwartał3"/>
          <s v="Kwartał4"/>
          <s v="&gt;2021-12-30"/>
        </groupItems>
      </fieldGroup>
    </cacheField>
    <cacheField name="Lata" numFmtId="0" databaseField="0">
      <fieldGroup base="0">
        <rangePr groupBy="years" startDate="2020-01-01T00:00:00" endDate="2021-12-30T00:00:00"/>
        <groupItems count="4">
          <s v="&lt;2020-01-01"/>
          <s v="2020"/>
          <s v="2021"/>
          <s v="&gt;2021-12-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409649" refreshedDate="44547.410867824074" backgroundQuery="1" createdVersion="7" refreshedVersion="7" minRefreshableVersion="3" recordCount="0" supportSubquery="1" supportAdvancedDrill="1" xr:uid="{C161FC53-B91C-4214-A024-99F9715CAA2B}">
  <cacheSource type="external" connectionId="2"/>
  <cacheFields count="6">
    <cacheField name="[Dane2].[Forma].[Forma]" caption="Forma" numFmtId="0" hierarchy="7" level="1">
      <sharedItems containsSemiMixedTypes="0" containsNonDate="0" containsString="0"/>
    </cacheField>
    <cacheField name="[Dane2].[Marka].[Marka]" caption="Marka" numFmtId="0" hierarchy="4" level="1">
      <sharedItems count="3">
        <s v="Philips"/>
        <s v="Samsung"/>
        <s v="Sony"/>
      </sharedItems>
    </cacheField>
    <cacheField name="[Dane2].[Produkt].[Produkt]" caption="Produkt" numFmtId="0" hierarchy="3" level="1">
      <sharedItems count="5">
        <s v="A"/>
        <s v="B"/>
        <s v="C"/>
        <s v="D"/>
        <s v="E"/>
      </sharedItems>
    </cacheField>
    <cacheField name="[Measures].[Zysk jednostkowy]" caption="Zysk jednostkowy" numFmtId="0" hierarchy="11" level="32767"/>
    <cacheField name="[Measures].[Suma Ilość]" caption="Suma Ilość" numFmtId="0" hierarchy="9" level="32767"/>
    <cacheField name="[Measures].[Zysk]" caption="Zysk" numFmtId="0" hierarchy="12" level="32767"/>
  </cacheFields>
  <cacheHierarchies count="15">
    <cacheHierarchy uniqueName="[Dane2].[Data]" caption="Data" attribute="1" time="1" defaultMemberUniqueName="[Dane2].[Data].[All]" allUniqueName="[Dane2].[Data].[All]" dimensionUniqueName="[Dane2]" displayFolder="" count="0" memberValueDatatype="7" unbalanced="0"/>
    <cacheHierarchy uniqueName="[Dane2].[Województwo]" caption="Województwo" attribute="1" defaultMemberUniqueName="[Dane2].[Województwo].[All]" allUniqueName="[Dane2].[Województwo].[All]" dimensionUniqueName="[Dane2]" displayFolder="" count="0" memberValueDatatype="130" unbalanced="0"/>
    <cacheHierarchy uniqueName="[Dane2].[Miasto]" caption="Miasto" attribute="1" defaultMemberUniqueName="[Dane2].[Miasto].[All]" allUniqueName="[Dane2].[Miasto].[All]" dimensionUniqueName="[Dane2]" displayFolder="" count="0" memberValueDatatype="130" unbalanced="0"/>
    <cacheHierarchy uniqueName="[Dane2].[Produkt]" caption="Produkt" attribute="1" defaultMemberUniqueName="[Dane2].[Produkt].[All]" allUniqueName="[Dane2].[Produkt].[All]" dimensionUniqueName="[Dane2]" displayFolder="" count="2" memberValueDatatype="130" unbalanced="0">
      <fieldsUsage count="2">
        <fieldUsage x="-1"/>
        <fieldUsage x="2"/>
      </fieldsUsage>
    </cacheHierarchy>
    <cacheHierarchy uniqueName="[Dane2].[Marka]" caption="Marka" attribute="1" defaultMemberUniqueName="[Dane2].[Marka].[All]" allUniqueName="[Dane2].[Marka].[All]" dimensionUniqueName="[Dane2]" displayFolder="" count="2" memberValueDatatype="130" unbalanced="0">
      <fieldsUsage count="2">
        <fieldUsage x="-1"/>
        <fieldUsage x="1"/>
      </fieldsUsage>
    </cacheHierarchy>
    <cacheHierarchy uniqueName="[Dane2].[Ilość]" caption="Ilość" attribute="1" defaultMemberUniqueName="[Dane2].[Ilość].[All]" allUniqueName="[Dane2].[Ilość].[All]" dimensionUniqueName="[Dane2]" displayFolder="" count="0" memberValueDatatype="20" unbalanced="0"/>
    <cacheHierarchy uniqueName="[Dane2].[Cena]" caption="Cena" attribute="1" defaultMemberUniqueName="[Dane2].[Cena].[All]" allUniqueName="[Dane2].[Cena].[All]" dimensionUniqueName="[Dane2]" displayFolder="" count="0" memberValueDatatype="20" unbalanced="0"/>
    <cacheHierarchy uniqueName="[Dane2].[Forma]" caption="Forma" attribute="1" defaultMemberUniqueName="[Dane2].[Forma].[All]" allUniqueName="[Dane2].[Forma].[All]" dimensionUniqueName="[Dane2]" displayFolder="" count="2" memberValueDatatype="130" unbalanced="0">
      <fieldsUsage count="2">
        <fieldUsage x="-1"/>
        <fieldUsage x="0"/>
      </fieldsUsage>
    </cacheHierarchy>
    <cacheHierarchy uniqueName="[Dane2].[Koszt]" caption="Koszt" attribute="1" defaultMemberUniqueName="[Dane2].[Koszt].[All]" allUniqueName="[Dane2].[Koszt].[All]" dimensionUniqueName="[Dane2]" displayFolder="" count="0" memberValueDatatype="20" unbalanced="0"/>
    <cacheHierarchy uniqueName="[Measures].[Suma Ilość]" caption="Suma Ilość" measure="1" displayFolder="" measureGroup="Dane2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Liczba Ilość]" caption="Liczba Ilość" measure="1" displayFolder="" measureGroup="Dane2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Zysk jednostkowy]" caption="Zysk jednostkowy" measure="1" displayFolder="" measureGroup="Dane2" count="0" oneField="1">
      <fieldsUsage count="1">
        <fieldUsage x="3"/>
      </fieldsUsage>
    </cacheHierarchy>
    <cacheHierarchy uniqueName="[Measures].[Zysk]" caption="Zysk" measure="1" displayFolder="" measureGroup="Dane2" count="0" oneField="1">
      <fieldsUsage count="1">
        <fieldUsage x="5"/>
      </fieldsUsage>
    </cacheHierarchy>
    <cacheHierarchy uniqueName="[Measures].[__XL_Count Dane2]" caption="__XL_Count Dane2" measure="1" displayFolder="" measureGroup="Dane2" count="0" hidden="1"/>
    <cacheHierarchy uniqueName="[Measures].[__No measures defined]" caption="__No measures defined" measure="1" displayFolder="" count="0" hidden="1"/>
  </cacheHierarchies>
  <kpis count="0"/>
  <dimensions count="2">
    <dimension name="Dane2" uniqueName="[Dane2]" caption="Dane2"/>
    <dimension measure="1" name="Measures" uniqueName="[Measures]" caption="Measures"/>
  </dimensions>
  <measureGroups count="1">
    <measureGroup name="Dane2" caption="Dane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9649" refreshedDate="44547.466942592589" createdVersion="7" refreshedVersion="7" minRefreshableVersion="3" recordCount="399" xr:uid="{549BC94D-345D-4D89-9811-47624815416E}">
  <cacheSource type="worksheet">
    <worksheetSource name="Dane2"/>
  </cacheSource>
  <cacheFields count="12">
    <cacheField name="Data" numFmtId="14">
      <sharedItems containsSemiMixedTypes="0" containsNonDate="0" containsDate="1" containsString="0" minDate="2020-01-01T00:00:00" maxDate="2021-12-30T00:00:00" count="317">
        <d v="2021-10-26T00:00:00"/>
        <d v="2021-10-22T00:00:00"/>
        <d v="2020-12-26T00:00:00"/>
        <d v="2020-05-03T00:00:00"/>
        <d v="2021-01-25T00:00:00"/>
        <d v="2021-02-15T00:00:00"/>
        <d v="2020-02-29T00:00:00"/>
        <d v="2020-04-18T00:00:00"/>
        <d v="2020-10-04T00:00:00"/>
        <d v="2020-10-27T00:00:00"/>
        <d v="2021-01-12T00:00:00"/>
        <d v="2021-08-27T00:00:00"/>
        <d v="2021-06-06T00:00:00"/>
        <d v="2021-02-06T00:00:00"/>
        <d v="2021-08-12T00:00:00"/>
        <d v="2020-01-10T00:00:00"/>
        <d v="2020-07-08T00:00:00"/>
        <d v="2021-04-22T00:00:00"/>
        <d v="2021-08-17T00:00:00"/>
        <d v="2020-09-08T00:00:00"/>
        <d v="2021-03-18T00:00:00"/>
        <d v="2020-07-16T00:00:00"/>
        <d v="2020-10-01T00:00:00"/>
        <d v="2020-10-24T00:00:00"/>
        <d v="2020-10-06T00:00:00"/>
        <d v="2021-07-19T00:00:00"/>
        <d v="2020-03-28T00:00:00"/>
        <d v="2020-01-12T00:00:00"/>
        <d v="2020-04-24T00:00:00"/>
        <d v="2020-09-02T00:00:00"/>
        <d v="2020-02-23T00:00:00"/>
        <d v="2021-03-13T00:00:00"/>
        <d v="2020-06-17T00:00:00"/>
        <d v="2021-04-01T00:00:00"/>
        <d v="2021-07-20T00:00:00"/>
        <d v="2021-11-17T00:00:00"/>
        <d v="2021-01-20T00:00:00"/>
        <d v="2021-06-10T00:00:00"/>
        <d v="2020-09-10T00:00:00"/>
        <d v="2021-04-20T00:00:00"/>
        <d v="2021-12-01T00:00:00"/>
        <d v="2020-04-15T00:00:00"/>
        <d v="2020-01-25T00:00:00"/>
        <d v="2020-09-21T00:00:00"/>
        <d v="2021-05-09T00:00:00"/>
        <d v="2021-06-28T00:00:00"/>
        <d v="2020-11-05T00:00:00"/>
        <d v="2021-10-30T00:00:00"/>
        <d v="2021-07-22T00:00:00"/>
        <d v="2020-01-27T00:00:00"/>
        <d v="2020-07-24T00:00:00"/>
        <d v="2021-10-04T00:00:00"/>
        <d v="2021-12-05T00:00:00"/>
        <d v="2021-09-07T00:00:00"/>
        <d v="2021-09-19T00:00:00"/>
        <d v="2020-09-07T00:00:00"/>
        <d v="2021-06-13T00:00:00"/>
        <d v="2021-11-12T00:00:00"/>
        <d v="2021-08-02T00:00:00"/>
        <d v="2021-12-10T00:00:00"/>
        <d v="2020-08-13T00:00:00"/>
        <d v="2020-09-05T00:00:00"/>
        <d v="2021-02-13T00:00:00"/>
        <d v="2021-04-26T00:00:00"/>
        <d v="2020-10-18T00:00:00"/>
        <d v="2020-02-22T00:00:00"/>
        <d v="2020-04-03T00:00:00"/>
        <d v="2021-04-17T00:00:00"/>
        <d v="2021-10-28T00:00:00"/>
        <d v="2020-08-15T00:00:00"/>
        <d v="2021-04-24T00:00:00"/>
        <d v="2021-09-30T00:00:00"/>
        <d v="2020-04-09T00:00:00"/>
        <d v="2020-06-06T00:00:00"/>
        <d v="2020-02-05T00:00:00"/>
        <d v="2021-09-03T00:00:00"/>
        <d v="2020-02-06T00:00:00"/>
        <d v="2021-04-15T00:00:00"/>
        <d v="2020-11-19T00:00:00"/>
        <d v="2020-10-17T00:00:00"/>
        <d v="2020-03-29T00:00:00"/>
        <d v="2020-06-14T00:00:00"/>
        <d v="2021-05-19T00:00:00"/>
        <d v="2021-07-24T00:00:00"/>
        <d v="2020-01-07T00:00:00"/>
        <d v="2020-10-19T00:00:00"/>
        <d v="2020-07-02T00:00:00"/>
        <d v="2020-08-23T00:00:00"/>
        <d v="2020-02-01T00:00:00"/>
        <d v="2020-08-26T00:00:00"/>
        <d v="2021-12-29T00:00:00"/>
        <d v="2021-02-28T00:00:00"/>
        <d v="2020-03-03T00:00:00"/>
        <d v="2020-03-15T00:00:00"/>
        <d v="2020-06-24T00:00:00"/>
        <d v="2021-06-01T00:00:00"/>
        <d v="2021-01-09T00:00:00"/>
        <d v="2020-05-18T00:00:00"/>
        <d v="2020-06-25T00:00:00"/>
        <d v="2020-11-20T00:00:00"/>
        <d v="2021-12-18T00:00:00"/>
        <d v="2020-04-22T00:00:00"/>
        <d v="2020-02-15T00:00:00"/>
        <d v="2021-04-14T00:00:00"/>
        <d v="2020-05-24T00:00:00"/>
        <d v="2020-03-09T00:00:00"/>
        <d v="2020-10-08T00:00:00"/>
        <d v="2021-09-16T00:00:00"/>
        <d v="2021-05-07T00:00:00"/>
        <d v="2021-05-08T00:00:00"/>
        <d v="2020-04-02T00:00:00"/>
        <d v="2021-02-22T00:00:00"/>
        <d v="2020-04-05T00:00:00"/>
        <d v="2021-08-19T00:00:00"/>
        <d v="2021-06-18T00:00:00"/>
        <d v="2020-05-27T00:00:00"/>
        <d v="2021-05-06T00:00:00"/>
        <d v="2020-01-06T00:00:00"/>
        <d v="2020-04-01T00:00:00"/>
        <d v="2020-11-03T00:00:00"/>
        <d v="2020-11-01T00:00:00"/>
        <d v="2021-11-20T00:00:00"/>
        <d v="2020-09-17T00:00:00"/>
        <d v="2021-01-26T00:00:00"/>
        <d v="2021-09-24T00:00:00"/>
        <d v="2021-05-28T00:00:00"/>
        <d v="2021-01-19T00:00:00"/>
        <d v="2020-04-17T00:00:00"/>
        <d v="2021-07-16T00:00:00"/>
        <d v="2021-03-21T00:00:00"/>
        <d v="2021-07-31T00:00:00"/>
        <d v="2021-01-03T00:00:00"/>
        <d v="2021-10-31T00:00:00"/>
        <d v="2020-01-01T00:00:00"/>
        <d v="2020-03-14T00:00:00"/>
        <d v="2020-02-18T00:00:00"/>
        <d v="2021-07-18T00:00:00"/>
        <d v="2020-04-20T00:00:00"/>
        <d v="2021-01-07T00:00:00"/>
        <d v="2021-08-05T00:00:00"/>
        <d v="2020-04-13T00:00:00"/>
        <d v="2020-03-02T00:00:00"/>
        <d v="2020-05-15T00:00:00"/>
        <d v="2020-02-11T00:00:00"/>
        <d v="2021-10-12T00:00:00"/>
        <d v="2021-06-11T00:00:00"/>
        <d v="2020-12-24T00:00:00"/>
        <d v="2021-03-17T00:00:00"/>
        <d v="2021-12-16T00:00:00"/>
        <d v="2021-12-28T00:00:00"/>
        <d v="2021-01-11T00:00:00"/>
        <d v="2021-01-23T00:00:00"/>
        <d v="2021-02-09T00:00:00"/>
        <d v="2021-03-29T00:00:00"/>
        <d v="2021-04-10T00:00:00"/>
        <d v="2020-02-24T00:00:00"/>
        <d v="2021-03-02T00:00:00"/>
        <d v="2020-08-06T00:00:00"/>
        <d v="2021-02-24T00:00:00"/>
        <d v="2020-07-09T00:00:00"/>
        <d v="2021-02-25T00:00:00"/>
        <d v="2020-01-24T00:00:00"/>
        <d v="2021-02-17T00:00:00"/>
        <d v="2021-10-23T00:00:00"/>
        <d v="2021-11-14T00:00:00"/>
        <d v="2020-06-19T00:00:00"/>
        <d v="2020-10-16T00:00:00"/>
        <d v="2020-03-27T00:00:00"/>
        <d v="2020-03-22T00:00:00"/>
        <d v="2020-06-26T00:00:00"/>
        <d v="2020-09-12T00:00:00"/>
        <d v="2020-11-30T00:00:00"/>
        <d v="2021-03-03T00:00:00"/>
        <d v="2020-05-20T00:00:00"/>
        <d v="2021-11-08T00:00:00"/>
        <d v="2021-07-01T00:00:00"/>
        <d v="2021-03-19T00:00:00"/>
        <d v="2020-05-17T00:00:00"/>
        <d v="2020-12-17T00:00:00"/>
        <d v="2021-12-09T00:00:00"/>
        <d v="2021-03-07T00:00:00"/>
        <d v="2021-11-01T00:00:00"/>
        <d v="2021-05-23T00:00:00"/>
        <d v="2021-07-30T00:00:00"/>
        <d v="2020-11-07T00:00:00"/>
        <d v="2021-06-04T00:00:00"/>
        <d v="2020-04-23T00:00:00"/>
        <d v="2021-04-06T00:00:00"/>
        <d v="2021-01-27T00:00:00"/>
        <d v="2020-12-27T00:00:00"/>
        <d v="2021-03-16T00:00:00"/>
        <d v="2020-10-22T00:00:00"/>
        <d v="2020-08-08T00:00:00"/>
        <d v="2020-04-26T00:00:00"/>
        <d v="2020-03-31T00:00:00"/>
        <d v="2021-11-22T00:00:00"/>
        <d v="2020-07-03T00:00:00"/>
        <d v="2020-05-16T00:00:00"/>
        <d v="2021-12-13T00:00:00"/>
        <d v="2021-07-23T00:00:00"/>
        <d v="2020-03-06T00:00:00"/>
        <d v="2021-03-12T00:00:00"/>
        <d v="2020-05-09T00:00:00"/>
        <d v="2020-07-17T00:00:00"/>
        <d v="2020-05-14T00:00:00"/>
        <d v="2021-03-01T00:00:00"/>
        <d v="2020-04-06T00:00:00"/>
        <d v="2020-02-07T00:00:00"/>
        <d v="2021-11-24T00:00:00"/>
        <d v="2021-09-09T00:00:00"/>
        <d v="2020-04-19T00:00:00"/>
        <d v="2021-02-08T00:00:00"/>
        <d v="2020-06-10T00:00:00"/>
        <d v="2021-07-12T00:00:00"/>
        <d v="2021-02-04T00:00:00"/>
        <d v="2021-12-20T00:00:00"/>
        <d v="2021-06-03T00:00:00"/>
        <d v="2020-10-30T00:00:00"/>
        <d v="2021-08-15T00:00:00"/>
        <d v="2020-03-11T00:00:00"/>
        <d v="2021-07-04T00:00:00"/>
        <d v="2020-10-28T00:00:00"/>
        <d v="2021-03-08T00:00:00"/>
        <d v="2021-08-18T00:00:00"/>
        <d v="2021-10-29T00:00:00"/>
        <d v="2020-03-13T00:00:00"/>
        <d v="2020-05-10T00:00:00"/>
        <d v="2021-01-01T00:00:00"/>
        <d v="2021-10-01T00:00:00"/>
        <d v="2020-12-22T00:00:00"/>
        <d v="2020-09-19T00:00:00"/>
        <d v="2020-11-29T00:00:00"/>
        <d v="2020-07-13T00:00:00"/>
        <d v="2020-07-14T00:00:00"/>
        <d v="2021-08-09T00:00:00"/>
        <d v="2020-11-09T00:00:00"/>
        <d v="2021-02-18T00:00:00"/>
        <d v="2021-09-17T00:00:00"/>
        <d v="2020-12-21T00:00:00"/>
        <d v="2021-04-13T00:00:00"/>
        <d v="2021-01-16T00:00:00"/>
        <d v="2020-04-27T00:00:00"/>
        <d v="2020-12-23T00:00:00"/>
        <d v="2021-01-04T00:00:00"/>
        <d v="2021-08-01T00:00:00"/>
        <d v="2021-05-15T00:00:00"/>
        <d v="2021-01-14T00:00:00"/>
        <d v="2020-07-20T00:00:00"/>
        <d v="2021-08-08T00:00:00"/>
        <d v="2021-01-21T00:00:00"/>
        <d v="2020-11-17T00:00:00"/>
        <d v="2020-01-19T00:00:00"/>
        <d v="2020-06-23T00:00:00"/>
        <d v="2020-09-03T00:00:00"/>
        <d v="2021-12-24T00:00:00"/>
        <d v="2021-03-11T00:00:00"/>
        <d v="2021-02-23T00:00:00"/>
        <d v="2020-06-04T00:00:00"/>
        <d v="2021-02-11T00:00:00"/>
        <d v="2021-04-05T00:00:00"/>
        <d v="2021-03-26T00:00:00"/>
        <d v="2021-10-25T00:00:00"/>
        <d v="2021-01-31T00:00:00"/>
        <d v="2020-02-19T00:00:00"/>
        <d v="2021-06-15T00:00:00"/>
        <d v="2021-10-16T00:00:00"/>
        <d v="2021-12-26T00:00:00"/>
        <d v="2021-12-15T00:00:00"/>
        <d v="2020-12-30T00:00:00"/>
        <d v="2021-12-06T00:00:00"/>
        <d v="2021-09-06T00:00:00"/>
        <d v="2020-11-22T00:00:00"/>
        <d v="2021-11-15T00:00:00"/>
        <d v="2021-12-14T00:00:00"/>
        <d v="2020-07-04T00:00:00"/>
        <d v="2020-11-02T00:00:00"/>
        <d v="2021-09-25T00:00:00"/>
        <d v="2021-11-02T00:00:00"/>
        <d v="2020-12-29T00:00:00"/>
        <d v="2020-07-11T00:00:00"/>
        <d v="2021-10-14T00:00:00"/>
        <d v="2020-08-14T00:00:00"/>
        <d v="2021-11-28T00:00:00"/>
        <d v="2020-01-31T00:00:00"/>
        <d v="2021-06-30T00:00:00"/>
        <d v="2020-02-17T00:00:00"/>
        <d v="2021-11-19T00:00:00"/>
        <d v="2021-10-03T00:00:00"/>
        <d v="2020-01-23T00:00:00"/>
        <d v="2020-04-04T00:00:00"/>
        <d v="2020-01-22T00:00:00"/>
        <d v="2021-05-31T00:00:00"/>
        <d v="2020-08-12T00:00:00"/>
        <d v="2021-11-06T00:00:00"/>
        <d v="2021-01-10T00:00:00"/>
        <d v="2020-01-05T00:00:00"/>
        <d v="2020-03-17T00:00:00"/>
        <d v="2020-08-19T00:00:00"/>
        <d v="2020-02-14T00:00:00"/>
        <d v="2021-07-05T00:00:00"/>
        <d v="2020-01-30T00:00:00"/>
        <d v="2021-03-24T00:00:00"/>
        <d v="2020-01-20T00:00:00"/>
        <d v="2021-10-05T00:00:00"/>
        <d v="2021-05-25T00:00:00"/>
        <d v="2020-07-07T00:00:00"/>
        <d v="2021-01-15T00:00:00"/>
        <d v="2021-03-09T00:00:00"/>
        <d v="2021-04-09T00:00:00"/>
        <d v="2021-09-12T00:00:00"/>
        <d v="2021-04-18T00:00:00"/>
        <d v="2020-09-15T00:00:00"/>
        <d v="2020-12-07T00:00:00"/>
        <d v="2020-05-11T00:00:00"/>
        <d v="2020-11-28T00:00:00"/>
        <d v="2020-06-11T00:00:00"/>
        <d v="2020-02-09T00:00:00"/>
      </sharedItems>
      <fieldGroup par="11" base="0">
        <rangePr groupBy="months" startDate="2020-01-01T00:00:00" endDate="2021-12-30T00:00:00"/>
        <groupItems count="14">
          <s v="&lt;2020-01-0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21-12-30"/>
        </groupItems>
      </fieldGroup>
    </cacheField>
    <cacheField name="Województwo" numFmtId="0">
      <sharedItems/>
    </cacheField>
    <cacheField name="Miasto" numFmtId="0">
      <sharedItems/>
    </cacheField>
    <cacheField name="Produkt" numFmtId="0">
      <sharedItems count="5">
        <s v="B"/>
        <s v="E"/>
        <s v="A"/>
        <s v="D"/>
        <s v="C"/>
      </sharedItems>
    </cacheField>
    <cacheField name="Marka" numFmtId="0">
      <sharedItems count="3">
        <s v="Samsung"/>
        <s v="Sony"/>
        <s v="Philips"/>
      </sharedItems>
    </cacheField>
    <cacheField name="Ilość" numFmtId="0">
      <sharedItems containsSemiMixedTypes="0" containsString="0" containsNumber="1" containsInteger="1" minValue="1" maxValue="5"/>
    </cacheField>
    <cacheField name="Cena" numFmtId="44">
      <sharedItems containsSemiMixedTypes="0" containsString="0" containsNumber="1" containsInteger="1" minValue="20" maxValue="570"/>
    </cacheField>
    <cacheField name="Forma" numFmtId="0">
      <sharedItems/>
    </cacheField>
    <cacheField name="Koszt" numFmtId="44">
      <sharedItems containsSemiMixedTypes="0" containsString="0" containsNumber="1" containsInteger="1" minValue="5" maxValue="490"/>
    </cacheField>
    <cacheField name="Zysk" numFmtId="44">
      <sharedItems containsSemiMixedTypes="0" containsString="0" containsNumber="1" containsInteger="1" minValue="5" maxValue="550" count="26">
        <n v="50"/>
        <n v="400"/>
        <n v="10"/>
        <n v="320"/>
        <n v="40"/>
        <n v="240"/>
        <n v="550"/>
        <n v="330"/>
        <n v="25"/>
        <n v="20"/>
        <n v="75"/>
        <n v="5"/>
        <n v="15"/>
        <n v="60"/>
        <n v="300"/>
        <n v="100"/>
        <n v="30"/>
        <n v="45"/>
        <n v="80"/>
        <n v="125"/>
        <n v="440"/>
        <n v="200"/>
        <n v="220"/>
        <n v="500"/>
        <n v="160"/>
        <n v="110"/>
      </sharedItems>
    </cacheField>
    <cacheField name="Kwartały" numFmtId="0" databaseField="0">
      <fieldGroup base="0">
        <rangePr groupBy="quarters" startDate="2020-01-01T00:00:00" endDate="2021-12-30T00:00:00"/>
        <groupItems count="6">
          <s v="&lt;2020-01-01"/>
          <s v="Kwartał1"/>
          <s v="Kwartał2"/>
          <s v="Kwartał3"/>
          <s v="Kwartał4"/>
          <s v="&gt;2021-12-30"/>
        </groupItems>
      </fieldGroup>
    </cacheField>
    <cacheField name="Lata" numFmtId="0" databaseField="0">
      <fieldGroup base="0">
        <rangePr groupBy="years" startDate="2020-01-01T00:00:00" endDate="2021-12-30T00:00:00"/>
        <groupItems count="4">
          <s v="&lt;2020-01-01"/>
          <s v="2020"/>
          <s v="2021"/>
          <s v="&gt;2021-12-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x v="0"/>
    <x v="0"/>
    <x v="0"/>
    <x v="0"/>
    <x v="0"/>
    <n v="1"/>
    <n v="100"/>
    <s v="Sklep"/>
    <n v="80"/>
  </r>
  <r>
    <x v="1"/>
    <x v="0"/>
    <x v="1"/>
    <x v="1"/>
    <x v="0"/>
    <n v="3"/>
    <n v="50"/>
    <s v="Internet"/>
    <n v="30"/>
  </r>
  <r>
    <x v="2"/>
    <x v="0"/>
    <x v="2"/>
    <x v="1"/>
    <x v="0"/>
    <n v="2"/>
    <n v="50"/>
    <s v="Sklep"/>
    <n v="30"/>
  </r>
  <r>
    <x v="3"/>
    <x v="1"/>
    <x v="3"/>
    <x v="2"/>
    <x v="0"/>
    <n v="3"/>
    <n v="500"/>
    <s v="Sklep"/>
    <n v="400"/>
  </r>
  <r>
    <x v="4"/>
    <x v="0"/>
    <x v="0"/>
    <x v="0"/>
    <x v="0"/>
    <n v="2"/>
    <n v="100"/>
    <s v="Sklep"/>
    <n v="80"/>
  </r>
  <r>
    <x v="5"/>
    <x v="2"/>
    <x v="4"/>
    <x v="1"/>
    <x v="0"/>
    <n v="5"/>
    <n v="50"/>
    <s v="Sklep"/>
    <n v="30"/>
  </r>
  <r>
    <x v="6"/>
    <x v="1"/>
    <x v="3"/>
    <x v="0"/>
    <x v="0"/>
    <n v="1"/>
    <n v="100"/>
    <s v="Sklep"/>
    <n v="80"/>
  </r>
  <r>
    <x v="7"/>
    <x v="1"/>
    <x v="5"/>
    <x v="2"/>
    <x v="0"/>
    <n v="3"/>
    <n v="500"/>
    <s v="Internet"/>
    <n v="400"/>
  </r>
  <r>
    <x v="8"/>
    <x v="2"/>
    <x v="4"/>
    <x v="2"/>
    <x v="0"/>
    <n v="4"/>
    <n v="500"/>
    <s v="Sklep"/>
    <n v="400"/>
  </r>
  <r>
    <x v="9"/>
    <x v="2"/>
    <x v="4"/>
    <x v="2"/>
    <x v="0"/>
    <n v="2"/>
    <n v="500"/>
    <s v="Sklep"/>
    <n v="400"/>
  </r>
  <r>
    <x v="10"/>
    <x v="0"/>
    <x v="1"/>
    <x v="3"/>
    <x v="0"/>
    <n v="3"/>
    <n v="80"/>
    <s v="Sklep"/>
    <n v="75"/>
  </r>
  <r>
    <x v="11"/>
    <x v="3"/>
    <x v="6"/>
    <x v="1"/>
    <x v="0"/>
    <n v="4"/>
    <n v="50"/>
    <s v="Sklep"/>
    <n v="30"/>
  </r>
  <r>
    <x v="12"/>
    <x v="1"/>
    <x v="3"/>
    <x v="0"/>
    <x v="0"/>
    <n v="1"/>
    <n v="100"/>
    <s v="Internet"/>
    <n v="80"/>
  </r>
  <r>
    <x v="13"/>
    <x v="0"/>
    <x v="0"/>
    <x v="3"/>
    <x v="0"/>
    <n v="4"/>
    <n v="80"/>
    <s v="Internet"/>
    <n v="75"/>
  </r>
  <r>
    <x v="14"/>
    <x v="2"/>
    <x v="4"/>
    <x v="1"/>
    <x v="0"/>
    <n v="3"/>
    <n v="50"/>
    <s v="Sklep"/>
    <n v="30"/>
  </r>
  <r>
    <x v="15"/>
    <x v="1"/>
    <x v="5"/>
    <x v="3"/>
    <x v="0"/>
    <n v="2"/>
    <n v="80"/>
    <s v="Internet"/>
    <n v="75"/>
  </r>
  <r>
    <x v="16"/>
    <x v="2"/>
    <x v="4"/>
    <x v="2"/>
    <x v="0"/>
    <n v="2"/>
    <n v="500"/>
    <s v="Sklep"/>
    <n v="400"/>
  </r>
  <r>
    <x v="17"/>
    <x v="1"/>
    <x v="5"/>
    <x v="0"/>
    <x v="0"/>
    <n v="2"/>
    <n v="100"/>
    <s v="Sklep"/>
    <n v="80"/>
  </r>
  <r>
    <x v="18"/>
    <x v="3"/>
    <x v="7"/>
    <x v="1"/>
    <x v="0"/>
    <n v="3"/>
    <n v="50"/>
    <s v="Sklep"/>
    <n v="30"/>
  </r>
  <r>
    <x v="19"/>
    <x v="3"/>
    <x v="6"/>
    <x v="3"/>
    <x v="0"/>
    <n v="3"/>
    <n v="80"/>
    <s v="Sklep"/>
    <n v="75"/>
  </r>
  <r>
    <x v="20"/>
    <x v="0"/>
    <x v="0"/>
    <x v="0"/>
    <x v="0"/>
    <n v="1"/>
    <n v="100"/>
    <s v="Sklep"/>
    <n v="80"/>
  </r>
  <r>
    <x v="21"/>
    <x v="3"/>
    <x v="6"/>
    <x v="3"/>
    <x v="0"/>
    <n v="1"/>
    <n v="80"/>
    <s v="Sklep"/>
    <n v="75"/>
  </r>
  <r>
    <x v="22"/>
    <x v="2"/>
    <x v="8"/>
    <x v="4"/>
    <x v="0"/>
    <n v="3"/>
    <n v="25"/>
    <s v="Internet"/>
    <n v="5"/>
  </r>
  <r>
    <x v="23"/>
    <x v="1"/>
    <x v="5"/>
    <x v="4"/>
    <x v="0"/>
    <n v="2"/>
    <n v="25"/>
    <s v="Sklep"/>
    <n v="5"/>
  </r>
  <r>
    <x v="24"/>
    <x v="0"/>
    <x v="2"/>
    <x v="4"/>
    <x v="0"/>
    <n v="5"/>
    <n v="25"/>
    <s v="Internet"/>
    <n v="5"/>
  </r>
  <r>
    <x v="25"/>
    <x v="2"/>
    <x v="8"/>
    <x v="3"/>
    <x v="0"/>
    <n v="3"/>
    <n v="80"/>
    <s v="Sklep"/>
    <n v="75"/>
  </r>
  <r>
    <x v="26"/>
    <x v="2"/>
    <x v="4"/>
    <x v="1"/>
    <x v="0"/>
    <n v="3"/>
    <n v="50"/>
    <s v="Telefon"/>
    <n v="30"/>
  </r>
  <r>
    <x v="27"/>
    <x v="0"/>
    <x v="1"/>
    <x v="2"/>
    <x v="0"/>
    <n v="2"/>
    <n v="500"/>
    <s v="Internet"/>
    <n v="400"/>
  </r>
  <r>
    <x v="28"/>
    <x v="3"/>
    <x v="7"/>
    <x v="0"/>
    <x v="0"/>
    <n v="4"/>
    <n v="100"/>
    <s v="Sklep"/>
    <n v="80"/>
  </r>
  <r>
    <x v="29"/>
    <x v="3"/>
    <x v="6"/>
    <x v="1"/>
    <x v="0"/>
    <n v="3"/>
    <n v="50"/>
    <s v="Sklep"/>
    <n v="30"/>
  </r>
  <r>
    <x v="30"/>
    <x v="0"/>
    <x v="1"/>
    <x v="3"/>
    <x v="0"/>
    <n v="3"/>
    <n v="80"/>
    <s v="Sklep"/>
    <n v="75"/>
  </r>
  <r>
    <x v="31"/>
    <x v="3"/>
    <x v="7"/>
    <x v="1"/>
    <x v="0"/>
    <n v="5"/>
    <n v="50"/>
    <s v="Sklep"/>
    <n v="30"/>
  </r>
  <r>
    <x v="32"/>
    <x v="0"/>
    <x v="2"/>
    <x v="4"/>
    <x v="0"/>
    <n v="4"/>
    <n v="25"/>
    <s v="Sklep"/>
    <n v="5"/>
  </r>
  <r>
    <x v="33"/>
    <x v="0"/>
    <x v="1"/>
    <x v="0"/>
    <x v="0"/>
    <n v="3"/>
    <n v="100"/>
    <s v="Internet"/>
    <n v="80"/>
  </r>
  <r>
    <x v="34"/>
    <x v="1"/>
    <x v="3"/>
    <x v="0"/>
    <x v="0"/>
    <n v="3"/>
    <n v="100"/>
    <s v="Internet"/>
    <n v="80"/>
  </r>
  <r>
    <x v="35"/>
    <x v="3"/>
    <x v="7"/>
    <x v="1"/>
    <x v="0"/>
    <n v="4"/>
    <n v="50"/>
    <s v="Sklep"/>
    <n v="30"/>
  </r>
  <r>
    <x v="36"/>
    <x v="1"/>
    <x v="3"/>
    <x v="1"/>
    <x v="0"/>
    <n v="3"/>
    <n v="50"/>
    <s v="Sklep"/>
    <n v="30"/>
  </r>
  <r>
    <x v="37"/>
    <x v="0"/>
    <x v="2"/>
    <x v="2"/>
    <x v="0"/>
    <n v="4"/>
    <n v="500"/>
    <s v="Sklep"/>
    <n v="400"/>
  </r>
  <r>
    <x v="38"/>
    <x v="3"/>
    <x v="6"/>
    <x v="0"/>
    <x v="0"/>
    <n v="5"/>
    <n v="100"/>
    <s v="Sklep"/>
    <n v="80"/>
  </r>
  <r>
    <x v="39"/>
    <x v="1"/>
    <x v="9"/>
    <x v="4"/>
    <x v="0"/>
    <n v="5"/>
    <n v="25"/>
    <s v="Sklep"/>
    <n v="5"/>
  </r>
  <r>
    <x v="40"/>
    <x v="1"/>
    <x v="5"/>
    <x v="2"/>
    <x v="0"/>
    <n v="5"/>
    <n v="500"/>
    <s v="Sklep"/>
    <n v="400"/>
  </r>
  <r>
    <x v="41"/>
    <x v="1"/>
    <x v="5"/>
    <x v="4"/>
    <x v="0"/>
    <n v="2"/>
    <n v="25"/>
    <s v="Sklep"/>
    <n v="5"/>
  </r>
  <r>
    <x v="42"/>
    <x v="1"/>
    <x v="3"/>
    <x v="1"/>
    <x v="0"/>
    <n v="4"/>
    <n v="50"/>
    <s v="Sklep"/>
    <n v="30"/>
  </r>
  <r>
    <x v="43"/>
    <x v="3"/>
    <x v="7"/>
    <x v="1"/>
    <x v="0"/>
    <n v="1"/>
    <n v="50"/>
    <s v="Sklep"/>
    <n v="30"/>
  </r>
  <r>
    <x v="44"/>
    <x v="1"/>
    <x v="3"/>
    <x v="0"/>
    <x v="0"/>
    <n v="5"/>
    <n v="100"/>
    <s v="Sklep"/>
    <n v="80"/>
  </r>
  <r>
    <x v="8"/>
    <x v="2"/>
    <x v="4"/>
    <x v="3"/>
    <x v="0"/>
    <n v="5"/>
    <n v="80"/>
    <s v="Sklep"/>
    <n v="75"/>
  </r>
  <r>
    <x v="45"/>
    <x v="1"/>
    <x v="3"/>
    <x v="3"/>
    <x v="0"/>
    <n v="2"/>
    <n v="80"/>
    <s v="Sklep"/>
    <n v="75"/>
  </r>
  <r>
    <x v="46"/>
    <x v="2"/>
    <x v="8"/>
    <x v="4"/>
    <x v="0"/>
    <n v="5"/>
    <n v="25"/>
    <s v="Telefon"/>
    <n v="5"/>
  </r>
  <r>
    <x v="47"/>
    <x v="1"/>
    <x v="3"/>
    <x v="0"/>
    <x v="0"/>
    <n v="4"/>
    <n v="100"/>
    <s v="Sklep"/>
    <n v="80"/>
  </r>
  <r>
    <x v="48"/>
    <x v="1"/>
    <x v="9"/>
    <x v="2"/>
    <x v="0"/>
    <n v="2"/>
    <n v="500"/>
    <s v="Sklep"/>
    <n v="400"/>
  </r>
  <r>
    <x v="49"/>
    <x v="1"/>
    <x v="5"/>
    <x v="2"/>
    <x v="0"/>
    <n v="1"/>
    <n v="500"/>
    <s v="Sklep"/>
    <n v="400"/>
  </r>
  <r>
    <x v="8"/>
    <x v="0"/>
    <x v="1"/>
    <x v="2"/>
    <x v="0"/>
    <n v="5"/>
    <n v="500"/>
    <s v="Internet"/>
    <n v="400"/>
  </r>
  <r>
    <x v="50"/>
    <x v="1"/>
    <x v="9"/>
    <x v="0"/>
    <x v="0"/>
    <n v="1"/>
    <n v="100"/>
    <s v="Sklep"/>
    <n v="80"/>
  </r>
  <r>
    <x v="51"/>
    <x v="1"/>
    <x v="3"/>
    <x v="1"/>
    <x v="0"/>
    <n v="3"/>
    <n v="50"/>
    <s v="Internet"/>
    <n v="30"/>
  </r>
  <r>
    <x v="52"/>
    <x v="0"/>
    <x v="1"/>
    <x v="3"/>
    <x v="0"/>
    <n v="3"/>
    <n v="80"/>
    <s v="Sklep"/>
    <n v="75"/>
  </r>
  <r>
    <x v="53"/>
    <x v="0"/>
    <x v="1"/>
    <x v="3"/>
    <x v="0"/>
    <n v="2"/>
    <n v="80"/>
    <s v="Sklep"/>
    <n v="75"/>
  </r>
  <r>
    <x v="54"/>
    <x v="2"/>
    <x v="8"/>
    <x v="2"/>
    <x v="0"/>
    <n v="1"/>
    <n v="500"/>
    <s v="Sklep"/>
    <n v="400"/>
  </r>
  <r>
    <x v="55"/>
    <x v="2"/>
    <x v="4"/>
    <x v="4"/>
    <x v="0"/>
    <n v="3"/>
    <n v="25"/>
    <s v="Sklep"/>
    <n v="5"/>
  </r>
  <r>
    <x v="56"/>
    <x v="0"/>
    <x v="0"/>
    <x v="0"/>
    <x v="0"/>
    <n v="5"/>
    <n v="100"/>
    <s v="Sklep"/>
    <n v="80"/>
  </r>
  <r>
    <x v="57"/>
    <x v="2"/>
    <x v="8"/>
    <x v="0"/>
    <x v="0"/>
    <n v="2"/>
    <n v="100"/>
    <s v="Sklep"/>
    <n v="80"/>
  </r>
  <r>
    <x v="58"/>
    <x v="0"/>
    <x v="1"/>
    <x v="4"/>
    <x v="0"/>
    <n v="5"/>
    <n v="25"/>
    <s v="Sklep"/>
    <n v="5"/>
  </r>
  <r>
    <x v="59"/>
    <x v="1"/>
    <x v="5"/>
    <x v="4"/>
    <x v="0"/>
    <n v="2"/>
    <n v="25"/>
    <s v="Telefon"/>
    <n v="5"/>
  </r>
  <r>
    <x v="60"/>
    <x v="2"/>
    <x v="4"/>
    <x v="2"/>
    <x v="0"/>
    <n v="2"/>
    <n v="500"/>
    <s v="Internet"/>
    <n v="400"/>
  </r>
  <r>
    <x v="61"/>
    <x v="0"/>
    <x v="1"/>
    <x v="1"/>
    <x v="0"/>
    <n v="3"/>
    <n v="50"/>
    <s v="Sklep"/>
    <n v="30"/>
  </r>
  <r>
    <x v="62"/>
    <x v="1"/>
    <x v="5"/>
    <x v="3"/>
    <x v="0"/>
    <n v="2"/>
    <n v="80"/>
    <s v="Sklep"/>
    <n v="75"/>
  </r>
  <r>
    <x v="63"/>
    <x v="0"/>
    <x v="1"/>
    <x v="0"/>
    <x v="0"/>
    <n v="4"/>
    <n v="100"/>
    <s v="Sklep"/>
    <n v="80"/>
  </r>
  <r>
    <x v="64"/>
    <x v="1"/>
    <x v="3"/>
    <x v="2"/>
    <x v="0"/>
    <n v="5"/>
    <n v="500"/>
    <s v="Telefon"/>
    <n v="400"/>
  </r>
  <r>
    <x v="65"/>
    <x v="0"/>
    <x v="0"/>
    <x v="0"/>
    <x v="0"/>
    <n v="4"/>
    <n v="100"/>
    <s v="Sklep"/>
    <n v="80"/>
  </r>
  <r>
    <x v="66"/>
    <x v="0"/>
    <x v="1"/>
    <x v="2"/>
    <x v="0"/>
    <n v="1"/>
    <n v="500"/>
    <s v="Telefon"/>
    <n v="400"/>
  </r>
  <r>
    <x v="67"/>
    <x v="1"/>
    <x v="9"/>
    <x v="1"/>
    <x v="0"/>
    <n v="3"/>
    <n v="50"/>
    <s v="Sklep"/>
    <n v="30"/>
  </r>
  <r>
    <x v="68"/>
    <x v="0"/>
    <x v="2"/>
    <x v="3"/>
    <x v="0"/>
    <n v="3"/>
    <n v="80"/>
    <s v="Sklep"/>
    <n v="75"/>
  </r>
  <r>
    <x v="69"/>
    <x v="0"/>
    <x v="0"/>
    <x v="1"/>
    <x v="0"/>
    <n v="4"/>
    <n v="50"/>
    <s v="Sklep"/>
    <n v="30"/>
  </r>
  <r>
    <x v="70"/>
    <x v="0"/>
    <x v="1"/>
    <x v="1"/>
    <x v="0"/>
    <n v="5"/>
    <n v="50"/>
    <s v="Internet"/>
    <n v="30"/>
  </r>
  <r>
    <x v="71"/>
    <x v="0"/>
    <x v="2"/>
    <x v="0"/>
    <x v="0"/>
    <n v="5"/>
    <n v="100"/>
    <s v="Sklep"/>
    <n v="80"/>
  </r>
  <r>
    <x v="72"/>
    <x v="1"/>
    <x v="3"/>
    <x v="4"/>
    <x v="0"/>
    <n v="2"/>
    <n v="25"/>
    <s v="Sklep"/>
    <n v="5"/>
  </r>
  <r>
    <x v="73"/>
    <x v="2"/>
    <x v="8"/>
    <x v="1"/>
    <x v="0"/>
    <n v="5"/>
    <n v="50"/>
    <s v="Sklep"/>
    <n v="30"/>
  </r>
  <r>
    <x v="74"/>
    <x v="2"/>
    <x v="4"/>
    <x v="4"/>
    <x v="0"/>
    <n v="5"/>
    <n v="25"/>
    <s v="Sklep"/>
    <n v="5"/>
  </r>
  <r>
    <x v="75"/>
    <x v="2"/>
    <x v="4"/>
    <x v="0"/>
    <x v="0"/>
    <n v="1"/>
    <n v="100"/>
    <s v="Telefon"/>
    <n v="80"/>
  </r>
  <r>
    <x v="76"/>
    <x v="2"/>
    <x v="4"/>
    <x v="1"/>
    <x v="0"/>
    <n v="1"/>
    <n v="50"/>
    <s v="Sklep"/>
    <n v="30"/>
  </r>
  <r>
    <x v="77"/>
    <x v="1"/>
    <x v="9"/>
    <x v="2"/>
    <x v="0"/>
    <n v="5"/>
    <n v="500"/>
    <s v="Sklep"/>
    <n v="400"/>
  </r>
  <r>
    <x v="78"/>
    <x v="0"/>
    <x v="0"/>
    <x v="1"/>
    <x v="0"/>
    <n v="3"/>
    <n v="50"/>
    <s v="Sklep"/>
    <n v="30"/>
  </r>
  <r>
    <x v="79"/>
    <x v="1"/>
    <x v="5"/>
    <x v="0"/>
    <x v="0"/>
    <n v="5"/>
    <n v="100"/>
    <s v="Internet"/>
    <n v="80"/>
  </r>
  <r>
    <x v="80"/>
    <x v="1"/>
    <x v="5"/>
    <x v="1"/>
    <x v="0"/>
    <n v="5"/>
    <n v="50"/>
    <s v="Sklep"/>
    <n v="30"/>
  </r>
  <r>
    <x v="81"/>
    <x v="0"/>
    <x v="2"/>
    <x v="0"/>
    <x v="0"/>
    <n v="5"/>
    <n v="100"/>
    <s v="Sklep"/>
    <n v="80"/>
  </r>
  <r>
    <x v="82"/>
    <x v="1"/>
    <x v="3"/>
    <x v="1"/>
    <x v="0"/>
    <n v="1"/>
    <n v="50"/>
    <s v="Internet"/>
    <n v="30"/>
  </r>
  <r>
    <x v="83"/>
    <x v="1"/>
    <x v="9"/>
    <x v="3"/>
    <x v="0"/>
    <n v="5"/>
    <n v="80"/>
    <s v="Sklep"/>
    <n v="75"/>
  </r>
  <r>
    <x v="84"/>
    <x v="1"/>
    <x v="3"/>
    <x v="2"/>
    <x v="0"/>
    <n v="4"/>
    <n v="500"/>
    <s v="Sklep"/>
    <n v="400"/>
  </r>
  <r>
    <x v="85"/>
    <x v="1"/>
    <x v="5"/>
    <x v="4"/>
    <x v="0"/>
    <n v="2"/>
    <n v="25"/>
    <s v="Sklep"/>
    <n v="5"/>
  </r>
  <r>
    <x v="86"/>
    <x v="2"/>
    <x v="8"/>
    <x v="3"/>
    <x v="0"/>
    <n v="4"/>
    <n v="80"/>
    <s v="Internet"/>
    <n v="75"/>
  </r>
  <r>
    <x v="87"/>
    <x v="2"/>
    <x v="4"/>
    <x v="4"/>
    <x v="0"/>
    <n v="4"/>
    <n v="25"/>
    <s v="Sklep"/>
    <n v="5"/>
  </r>
  <r>
    <x v="88"/>
    <x v="3"/>
    <x v="7"/>
    <x v="3"/>
    <x v="0"/>
    <n v="3"/>
    <n v="80"/>
    <s v="Internet"/>
    <n v="75"/>
  </r>
  <r>
    <x v="89"/>
    <x v="3"/>
    <x v="6"/>
    <x v="3"/>
    <x v="0"/>
    <n v="4"/>
    <n v="80"/>
    <s v="Sklep"/>
    <n v="75"/>
  </r>
  <r>
    <x v="90"/>
    <x v="1"/>
    <x v="9"/>
    <x v="4"/>
    <x v="0"/>
    <n v="5"/>
    <n v="25"/>
    <s v="Sklep"/>
    <n v="5"/>
  </r>
  <r>
    <x v="91"/>
    <x v="1"/>
    <x v="5"/>
    <x v="3"/>
    <x v="0"/>
    <n v="2"/>
    <n v="80"/>
    <s v="Sklep"/>
    <n v="75"/>
  </r>
  <r>
    <x v="92"/>
    <x v="0"/>
    <x v="2"/>
    <x v="0"/>
    <x v="0"/>
    <n v="3"/>
    <n v="100"/>
    <s v="Internet"/>
    <n v="80"/>
  </r>
  <r>
    <x v="93"/>
    <x v="3"/>
    <x v="7"/>
    <x v="1"/>
    <x v="0"/>
    <n v="5"/>
    <n v="50"/>
    <s v="Sklep"/>
    <n v="30"/>
  </r>
  <r>
    <x v="94"/>
    <x v="3"/>
    <x v="6"/>
    <x v="0"/>
    <x v="0"/>
    <n v="3"/>
    <n v="100"/>
    <s v="Sklep"/>
    <n v="80"/>
  </r>
  <r>
    <x v="95"/>
    <x v="0"/>
    <x v="1"/>
    <x v="4"/>
    <x v="0"/>
    <n v="1"/>
    <n v="25"/>
    <s v="Sklep"/>
    <n v="5"/>
  </r>
  <r>
    <x v="96"/>
    <x v="1"/>
    <x v="9"/>
    <x v="4"/>
    <x v="0"/>
    <n v="2"/>
    <n v="25"/>
    <s v="Sklep"/>
    <n v="5"/>
  </r>
  <r>
    <x v="97"/>
    <x v="0"/>
    <x v="2"/>
    <x v="1"/>
    <x v="0"/>
    <n v="1"/>
    <n v="50"/>
    <s v="Internet"/>
    <n v="30"/>
  </r>
  <r>
    <x v="98"/>
    <x v="0"/>
    <x v="0"/>
    <x v="3"/>
    <x v="0"/>
    <n v="3"/>
    <n v="80"/>
    <s v="Sklep"/>
    <n v="75"/>
  </r>
  <r>
    <x v="99"/>
    <x v="0"/>
    <x v="0"/>
    <x v="3"/>
    <x v="0"/>
    <n v="3"/>
    <n v="80"/>
    <s v="Sklep"/>
    <n v="75"/>
  </r>
  <r>
    <x v="100"/>
    <x v="1"/>
    <x v="9"/>
    <x v="4"/>
    <x v="0"/>
    <n v="4"/>
    <n v="25"/>
    <s v="Sklep"/>
    <n v="5"/>
  </r>
  <r>
    <x v="101"/>
    <x v="2"/>
    <x v="4"/>
    <x v="0"/>
    <x v="0"/>
    <n v="5"/>
    <n v="100"/>
    <s v="Sklep"/>
    <n v="80"/>
  </r>
  <r>
    <x v="102"/>
    <x v="0"/>
    <x v="2"/>
    <x v="1"/>
    <x v="0"/>
    <n v="2"/>
    <n v="50"/>
    <s v="Sklep"/>
    <n v="30"/>
  </r>
  <r>
    <x v="103"/>
    <x v="3"/>
    <x v="6"/>
    <x v="2"/>
    <x v="0"/>
    <n v="5"/>
    <n v="500"/>
    <s v="Internet"/>
    <n v="400"/>
  </r>
  <r>
    <x v="104"/>
    <x v="0"/>
    <x v="1"/>
    <x v="2"/>
    <x v="0"/>
    <n v="5"/>
    <n v="500"/>
    <s v="Internet"/>
    <n v="400"/>
  </r>
  <r>
    <x v="105"/>
    <x v="3"/>
    <x v="7"/>
    <x v="3"/>
    <x v="0"/>
    <n v="1"/>
    <n v="80"/>
    <s v="Sklep"/>
    <n v="75"/>
  </r>
  <r>
    <x v="106"/>
    <x v="3"/>
    <x v="6"/>
    <x v="2"/>
    <x v="0"/>
    <n v="2"/>
    <n v="500"/>
    <s v="Sklep"/>
    <n v="400"/>
  </r>
  <r>
    <x v="107"/>
    <x v="2"/>
    <x v="8"/>
    <x v="3"/>
    <x v="0"/>
    <n v="3"/>
    <n v="80"/>
    <s v="Sklep"/>
    <n v="75"/>
  </r>
  <r>
    <x v="51"/>
    <x v="0"/>
    <x v="2"/>
    <x v="3"/>
    <x v="0"/>
    <n v="2"/>
    <n v="80"/>
    <s v="Sklep"/>
    <n v="75"/>
  </r>
  <r>
    <x v="108"/>
    <x v="1"/>
    <x v="9"/>
    <x v="3"/>
    <x v="0"/>
    <n v="5"/>
    <n v="80"/>
    <s v="Sklep"/>
    <n v="75"/>
  </r>
  <r>
    <x v="109"/>
    <x v="1"/>
    <x v="9"/>
    <x v="2"/>
    <x v="0"/>
    <n v="4"/>
    <n v="500"/>
    <s v="Internet"/>
    <n v="400"/>
  </r>
  <r>
    <x v="110"/>
    <x v="2"/>
    <x v="8"/>
    <x v="2"/>
    <x v="0"/>
    <n v="4"/>
    <n v="500"/>
    <s v="Internet"/>
    <n v="400"/>
  </r>
  <r>
    <x v="111"/>
    <x v="0"/>
    <x v="1"/>
    <x v="2"/>
    <x v="0"/>
    <n v="1"/>
    <n v="500"/>
    <s v="Sklep"/>
    <n v="400"/>
  </r>
  <r>
    <x v="112"/>
    <x v="1"/>
    <x v="9"/>
    <x v="0"/>
    <x v="0"/>
    <n v="1"/>
    <n v="100"/>
    <s v="Sklep"/>
    <n v="80"/>
  </r>
  <r>
    <x v="97"/>
    <x v="2"/>
    <x v="8"/>
    <x v="0"/>
    <x v="0"/>
    <n v="1"/>
    <n v="100"/>
    <s v="Sklep"/>
    <n v="80"/>
  </r>
  <r>
    <x v="113"/>
    <x v="2"/>
    <x v="4"/>
    <x v="2"/>
    <x v="0"/>
    <n v="4"/>
    <n v="500"/>
    <s v="Internet"/>
    <n v="400"/>
  </r>
  <r>
    <x v="114"/>
    <x v="1"/>
    <x v="3"/>
    <x v="3"/>
    <x v="1"/>
    <n v="5"/>
    <n v="70"/>
    <s v="Sklep"/>
    <n v="60"/>
  </r>
  <r>
    <x v="115"/>
    <x v="0"/>
    <x v="1"/>
    <x v="2"/>
    <x v="1"/>
    <n v="5"/>
    <n v="570"/>
    <s v="Sklep"/>
    <n v="490"/>
  </r>
  <r>
    <x v="76"/>
    <x v="3"/>
    <x v="7"/>
    <x v="3"/>
    <x v="1"/>
    <n v="1"/>
    <n v="70"/>
    <s v="Sklep"/>
    <n v="60"/>
  </r>
  <r>
    <x v="40"/>
    <x v="1"/>
    <x v="3"/>
    <x v="2"/>
    <x v="1"/>
    <n v="4"/>
    <n v="570"/>
    <s v="Sklep"/>
    <n v="490"/>
  </r>
  <r>
    <x v="116"/>
    <x v="3"/>
    <x v="6"/>
    <x v="3"/>
    <x v="1"/>
    <n v="4"/>
    <n v="70"/>
    <s v="Sklep"/>
    <n v="60"/>
  </r>
  <r>
    <x v="117"/>
    <x v="2"/>
    <x v="8"/>
    <x v="2"/>
    <x v="1"/>
    <n v="3"/>
    <n v="570"/>
    <s v="Sklep"/>
    <n v="490"/>
  </r>
  <r>
    <x v="118"/>
    <x v="0"/>
    <x v="2"/>
    <x v="4"/>
    <x v="1"/>
    <n v="4"/>
    <n v="25"/>
    <s v="Sklep"/>
    <n v="20"/>
  </r>
  <r>
    <x v="119"/>
    <x v="2"/>
    <x v="8"/>
    <x v="4"/>
    <x v="1"/>
    <n v="1"/>
    <n v="25"/>
    <s v="Telefon"/>
    <n v="20"/>
  </r>
  <r>
    <x v="120"/>
    <x v="1"/>
    <x v="9"/>
    <x v="1"/>
    <x v="1"/>
    <n v="1"/>
    <n v="45"/>
    <s v="Internet"/>
    <n v="35"/>
  </r>
  <r>
    <x v="121"/>
    <x v="0"/>
    <x v="1"/>
    <x v="0"/>
    <x v="1"/>
    <n v="1"/>
    <n v="110"/>
    <s v="Sklep"/>
    <n v="85"/>
  </r>
  <r>
    <x v="122"/>
    <x v="3"/>
    <x v="7"/>
    <x v="4"/>
    <x v="1"/>
    <n v="1"/>
    <n v="25"/>
    <s v="Sklep"/>
    <n v="20"/>
  </r>
  <r>
    <x v="123"/>
    <x v="0"/>
    <x v="2"/>
    <x v="2"/>
    <x v="1"/>
    <n v="3"/>
    <n v="570"/>
    <s v="Sklep"/>
    <n v="490"/>
  </r>
  <r>
    <x v="74"/>
    <x v="3"/>
    <x v="7"/>
    <x v="2"/>
    <x v="1"/>
    <n v="1"/>
    <n v="570"/>
    <s v="Internet"/>
    <n v="490"/>
  </r>
  <r>
    <x v="124"/>
    <x v="3"/>
    <x v="6"/>
    <x v="0"/>
    <x v="1"/>
    <n v="5"/>
    <n v="110"/>
    <s v="Internet"/>
    <n v="85"/>
  </r>
  <r>
    <x v="125"/>
    <x v="0"/>
    <x v="2"/>
    <x v="3"/>
    <x v="1"/>
    <n v="2"/>
    <n v="70"/>
    <s v="Internet"/>
    <n v="60"/>
  </r>
  <r>
    <x v="126"/>
    <x v="2"/>
    <x v="4"/>
    <x v="1"/>
    <x v="1"/>
    <n v="4"/>
    <n v="45"/>
    <s v="Internet"/>
    <n v="35"/>
  </r>
  <r>
    <x v="127"/>
    <x v="2"/>
    <x v="4"/>
    <x v="1"/>
    <x v="1"/>
    <n v="5"/>
    <n v="45"/>
    <s v="Sklep"/>
    <n v="35"/>
  </r>
  <r>
    <x v="128"/>
    <x v="0"/>
    <x v="0"/>
    <x v="3"/>
    <x v="1"/>
    <n v="3"/>
    <n v="70"/>
    <s v="Internet"/>
    <n v="60"/>
  </r>
  <r>
    <x v="129"/>
    <x v="3"/>
    <x v="7"/>
    <x v="0"/>
    <x v="1"/>
    <n v="3"/>
    <n v="110"/>
    <s v="Internet"/>
    <n v="85"/>
  </r>
  <r>
    <x v="130"/>
    <x v="2"/>
    <x v="4"/>
    <x v="1"/>
    <x v="1"/>
    <n v="2"/>
    <n v="45"/>
    <s v="Sklep"/>
    <n v="35"/>
  </r>
  <r>
    <x v="114"/>
    <x v="3"/>
    <x v="6"/>
    <x v="2"/>
    <x v="1"/>
    <n v="5"/>
    <n v="570"/>
    <s v="Sklep"/>
    <n v="490"/>
  </r>
  <r>
    <x v="131"/>
    <x v="3"/>
    <x v="7"/>
    <x v="3"/>
    <x v="1"/>
    <n v="2"/>
    <n v="70"/>
    <s v="Sklep"/>
    <n v="60"/>
  </r>
  <r>
    <x v="34"/>
    <x v="1"/>
    <x v="5"/>
    <x v="4"/>
    <x v="1"/>
    <n v="3"/>
    <n v="25"/>
    <s v="Sklep"/>
    <n v="20"/>
  </r>
  <r>
    <x v="132"/>
    <x v="2"/>
    <x v="8"/>
    <x v="4"/>
    <x v="1"/>
    <n v="5"/>
    <n v="25"/>
    <s v="Sklep"/>
    <n v="20"/>
  </r>
  <r>
    <x v="133"/>
    <x v="0"/>
    <x v="1"/>
    <x v="2"/>
    <x v="1"/>
    <n v="1"/>
    <n v="570"/>
    <s v="Sklep"/>
    <n v="490"/>
  </r>
  <r>
    <x v="134"/>
    <x v="0"/>
    <x v="0"/>
    <x v="4"/>
    <x v="1"/>
    <n v="4"/>
    <n v="25"/>
    <s v="Sklep"/>
    <n v="20"/>
  </r>
  <r>
    <x v="135"/>
    <x v="3"/>
    <x v="7"/>
    <x v="1"/>
    <x v="1"/>
    <n v="1"/>
    <n v="45"/>
    <s v="Sklep"/>
    <n v="35"/>
  </r>
  <r>
    <x v="136"/>
    <x v="0"/>
    <x v="2"/>
    <x v="4"/>
    <x v="1"/>
    <n v="5"/>
    <n v="25"/>
    <s v="Internet"/>
    <n v="20"/>
  </r>
  <r>
    <x v="137"/>
    <x v="2"/>
    <x v="8"/>
    <x v="4"/>
    <x v="1"/>
    <n v="2"/>
    <n v="25"/>
    <s v="Sklep"/>
    <n v="20"/>
  </r>
  <r>
    <x v="138"/>
    <x v="0"/>
    <x v="1"/>
    <x v="4"/>
    <x v="1"/>
    <n v="2"/>
    <n v="25"/>
    <s v="Sklep"/>
    <n v="20"/>
  </r>
  <r>
    <x v="139"/>
    <x v="2"/>
    <x v="4"/>
    <x v="0"/>
    <x v="1"/>
    <n v="5"/>
    <n v="110"/>
    <s v="Sklep"/>
    <n v="85"/>
  </r>
  <r>
    <x v="54"/>
    <x v="1"/>
    <x v="3"/>
    <x v="3"/>
    <x v="1"/>
    <n v="2"/>
    <n v="70"/>
    <s v="Telefon"/>
    <n v="60"/>
  </r>
  <r>
    <x v="140"/>
    <x v="2"/>
    <x v="8"/>
    <x v="1"/>
    <x v="1"/>
    <n v="4"/>
    <n v="45"/>
    <s v="Internet"/>
    <n v="35"/>
  </r>
  <r>
    <x v="141"/>
    <x v="1"/>
    <x v="5"/>
    <x v="3"/>
    <x v="1"/>
    <n v="4"/>
    <n v="70"/>
    <s v="Internet"/>
    <n v="60"/>
  </r>
  <r>
    <x v="142"/>
    <x v="0"/>
    <x v="0"/>
    <x v="3"/>
    <x v="1"/>
    <n v="4"/>
    <n v="70"/>
    <s v="Internet"/>
    <n v="60"/>
  </r>
  <r>
    <x v="143"/>
    <x v="1"/>
    <x v="9"/>
    <x v="2"/>
    <x v="1"/>
    <n v="1"/>
    <n v="570"/>
    <s v="Sklep"/>
    <n v="490"/>
  </r>
  <r>
    <x v="144"/>
    <x v="2"/>
    <x v="4"/>
    <x v="4"/>
    <x v="1"/>
    <n v="2"/>
    <n v="25"/>
    <s v="Internet"/>
    <n v="20"/>
  </r>
  <r>
    <x v="145"/>
    <x v="0"/>
    <x v="1"/>
    <x v="2"/>
    <x v="1"/>
    <n v="5"/>
    <n v="570"/>
    <s v="Telefon"/>
    <n v="490"/>
  </r>
  <r>
    <x v="146"/>
    <x v="2"/>
    <x v="8"/>
    <x v="4"/>
    <x v="1"/>
    <n v="4"/>
    <n v="25"/>
    <s v="Sklep"/>
    <n v="20"/>
  </r>
  <r>
    <x v="147"/>
    <x v="2"/>
    <x v="8"/>
    <x v="4"/>
    <x v="1"/>
    <n v="5"/>
    <n v="25"/>
    <s v="Sklep"/>
    <n v="20"/>
  </r>
  <r>
    <x v="148"/>
    <x v="0"/>
    <x v="2"/>
    <x v="0"/>
    <x v="1"/>
    <n v="2"/>
    <n v="110"/>
    <s v="Sklep"/>
    <n v="85"/>
  </r>
  <r>
    <x v="149"/>
    <x v="2"/>
    <x v="8"/>
    <x v="3"/>
    <x v="1"/>
    <n v="4"/>
    <n v="70"/>
    <s v="Sklep"/>
    <n v="60"/>
  </r>
  <r>
    <x v="150"/>
    <x v="1"/>
    <x v="5"/>
    <x v="4"/>
    <x v="1"/>
    <n v="4"/>
    <n v="25"/>
    <s v="Sklep"/>
    <n v="20"/>
  </r>
  <r>
    <x v="151"/>
    <x v="1"/>
    <x v="9"/>
    <x v="2"/>
    <x v="1"/>
    <n v="1"/>
    <n v="570"/>
    <s v="Sklep"/>
    <n v="490"/>
  </r>
  <r>
    <x v="152"/>
    <x v="1"/>
    <x v="9"/>
    <x v="3"/>
    <x v="1"/>
    <n v="2"/>
    <n v="70"/>
    <s v="Sklep"/>
    <n v="60"/>
  </r>
  <r>
    <x v="153"/>
    <x v="1"/>
    <x v="9"/>
    <x v="4"/>
    <x v="1"/>
    <n v="3"/>
    <n v="25"/>
    <s v="Internet"/>
    <n v="20"/>
  </r>
  <r>
    <x v="154"/>
    <x v="3"/>
    <x v="7"/>
    <x v="3"/>
    <x v="1"/>
    <n v="1"/>
    <n v="70"/>
    <s v="Internet"/>
    <n v="60"/>
  </r>
  <r>
    <x v="111"/>
    <x v="0"/>
    <x v="1"/>
    <x v="3"/>
    <x v="1"/>
    <n v="1"/>
    <n v="70"/>
    <s v="Internet"/>
    <n v="60"/>
  </r>
  <r>
    <x v="155"/>
    <x v="0"/>
    <x v="2"/>
    <x v="2"/>
    <x v="1"/>
    <n v="5"/>
    <n v="570"/>
    <s v="Sklep"/>
    <n v="490"/>
  </r>
  <r>
    <x v="156"/>
    <x v="1"/>
    <x v="3"/>
    <x v="1"/>
    <x v="1"/>
    <n v="3"/>
    <n v="45"/>
    <s v="Sklep"/>
    <n v="35"/>
  </r>
  <r>
    <x v="157"/>
    <x v="3"/>
    <x v="6"/>
    <x v="4"/>
    <x v="1"/>
    <n v="3"/>
    <n v="25"/>
    <s v="Internet"/>
    <n v="20"/>
  </r>
  <r>
    <x v="131"/>
    <x v="0"/>
    <x v="1"/>
    <x v="2"/>
    <x v="1"/>
    <n v="2"/>
    <n v="570"/>
    <s v="Sklep"/>
    <n v="490"/>
  </r>
  <r>
    <x v="158"/>
    <x v="1"/>
    <x v="9"/>
    <x v="3"/>
    <x v="1"/>
    <n v="4"/>
    <n v="70"/>
    <s v="Internet"/>
    <n v="60"/>
  </r>
  <r>
    <x v="159"/>
    <x v="3"/>
    <x v="6"/>
    <x v="1"/>
    <x v="1"/>
    <n v="5"/>
    <n v="45"/>
    <s v="Sklep"/>
    <n v="35"/>
  </r>
  <r>
    <x v="160"/>
    <x v="1"/>
    <x v="3"/>
    <x v="4"/>
    <x v="1"/>
    <n v="5"/>
    <n v="25"/>
    <s v="Sklep"/>
    <n v="20"/>
  </r>
  <r>
    <x v="161"/>
    <x v="3"/>
    <x v="7"/>
    <x v="1"/>
    <x v="1"/>
    <n v="1"/>
    <n v="45"/>
    <s v="Sklep"/>
    <n v="35"/>
  </r>
  <r>
    <x v="78"/>
    <x v="0"/>
    <x v="2"/>
    <x v="1"/>
    <x v="1"/>
    <n v="1"/>
    <n v="45"/>
    <s v="Sklep"/>
    <n v="35"/>
  </r>
  <r>
    <x v="162"/>
    <x v="0"/>
    <x v="1"/>
    <x v="1"/>
    <x v="1"/>
    <n v="1"/>
    <n v="45"/>
    <s v="Sklep"/>
    <n v="35"/>
  </r>
  <r>
    <x v="76"/>
    <x v="0"/>
    <x v="0"/>
    <x v="2"/>
    <x v="1"/>
    <n v="3"/>
    <n v="570"/>
    <s v="Sklep"/>
    <n v="490"/>
  </r>
  <r>
    <x v="163"/>
    <x v="1"/>
    <x v="9"/>
    <x v="3"/>
    <x v="1"/>
    <n v="2"/>
    <n v="70"/>
    <s v="Sklep"/>
    <n v="60"/>
  </r>
  <r>
    <x v="164"/>
    <x v="2"/>
    <x v="8"/>
    <x v="3"/>
    <x v="1"/>
    <n v="5"/>
    <n v="70"/>
    <s v="Internet"/>
    <n v="60"/>
  </r>
  <r>
    <x v="165"/>
    <x v="3"/>
    <x v="7"/>
    <x v="1"/>
    <x v="1"/>
    <n v="2"/>
    <n v="45"/>
    <s v="Sklep"/>
    <n v="35"/>
  </r>
  <r>
    <x v="104"/>
    <x v="1"/>
    <x v="5"/>
    <x v="2"/>
    <x v="1"/>
    <n v="4"/>
    <n v="570"/>
    <s v="Internet"/>
    <n v="490"/>
  </r>
  <r>
    <x v="166"/>
    <x v="1"/>
    <x v="9"/>
    <x v="3"/>
    <x v="1"/>
    <n v="4"/>
    <n v="70"/>
    <s v="Sklep"/>
    <n v="60"/>
  </r>
  <r>
    <x v="167"/>
    <x v="0"/>
    <x v="0"/>
    <x v="0"/>
    <x v="1"/>
    <n v="1"/>
    <n v="110"/>
    <s v="Sklep"/>
    <n v="85"/>
  </r>
  <r>
    <x v="168"/>
    <x v="0"/>
    <x v="2"/>
    <x v="2"/>
    <x v="1"/>
    <n v="1"/>
    <n v="570"/>
    <s v="Internet"/>
    <n v="490"/>
  </r>
  <r>
    <x v="169"/>
    <x v="2"/>
    <x v="4"/>
    <x v="3"/>
    <x v="1"/>
    <n v="1"/>
    <n v="70"/>
    <s v="Sklep"/>
    <n v="60"/>
  </r>
  <r>
    <x v="170"/>
    <x v="2"/>
    <x v="8"/>
    <x v="1"/>
    <x v="1"/>
    <n v="3"/>
    <n v="45"/>
    <s v="Sklep"/>
    <n v="35"/>
  </r>
  <r>
    <x v="171"/>
    <x v="1"/>
    <x v="5"/>
    <x v="3"/>
    <x v="1"/>
    <n v="2"/>
    <n v="70"/>
    <s v="Internet"/>
    <n v="60"/>
  </r>
  <r>
    <x v="172"/>
    <x v="1"/>
    <x v="5"/>
    <x v="1"/>
    <x v="1"/>
    <n v="5"/>
    <n v="45"/>
    <s v="Telefon"/>
    <n v="35"/>
  </r>
  <r>
    <x v="173"/>
    <x v="1"/>
    <x v="5"/>
    <x v="2"/>
    <x v="1"/>
    <n v="1"/>
    <n v="570"/>
    <s v="Sklep"/>
    <n v="490"/>
  </r>
  <r>
    <x v="174"/>
    <x v="3"/>
    <x v="6"/>
    <x v="0"/>
    <x v="1"/>
    <n v="3"/>
    <n v="110"/>
    <s v="Sklep"/>
    <n v="85"/>
  </r>
  <r>
    <x v="175"/>
    <x v="2"/>
    <x v="8"/>
    <x v="2"/>
    <x v="1"/>
    <n v="3"/>
    <n v="570"/>
    <s v="Sklep"/>
    <n v="490"/>
  </r>
  <r>
    <x v="176"/>
    <x v="0"/>
    <x v="1"/>
    <x v="1"/>
    <x v="1"/>
    <n v="5"/>
    <n v="45"/>
    <s v="Sklep"/>
    <n v="35"/>
  </r>
  <r>
    <x v="177"/>
    <x v="2"/>
    <x v="4"/>
    <x v="1"/>
    <x v="1"/>
    <n v="3"/>
    <n v="45"/>
    <s v="Sklep"/>
    <n v="35"/>
  </r>
  <r>
    <x v="178"/>
    <x v="3"/>
    <x v="7"/>
    <x v="2"/>
    <x v="1"/>
    <n v="2"/>
    <n v="570"/>
    <s v="Internet"/>
    <n v="490"/>
  </r>
  <r>
    <x v="42"/>
    <x v="3"/>
    <x v="6"/>
    <x v="4"/>
    <x v="1"/>
    <n v="3"/>
    <n v="25"/>
    <s v="Sklep"/>
    <n v="20"/>
  </r>
  <r>
    <x v="175"/>
    <x v="0"/>
    <x v="2"/>
    <x v="2"/>
    <x v="1"/>
    <n v="5"/>
    <n v="570"/>
    <s v="Sklep"/>
    <n v="490"/>
  </r>
  <r>
    <x v="179"/>
    <x v="0"/>
    <x v="2"/>
    <x v="3"/>
    <x v="1"/>
    <n v="4"/>
    <n v="70"/>
    <s v="Sklep"/>
    <n v="60"/>
  </r>
  <r>
    <x v="39"/>
    <x v="0"/>
    <x v="1"/>
    <x v="2"/>
    <x v="1"/>
    <n v="4"/>
    <n v="570"/>
    <s v="Sklep"/>
    <n v="490"/>
  </r>
  <r>
    <x v="180"/>
    <x v="1"/>
    <x v="3"/>
    <x v="2"/>
    <x v="1"/>
    <n v="2"/>
    <n v="570"/>
    <s v="Sklep"/>
    <n v="490"/>
  </r>
  <r>
    <x v="16"/>
    <x v="1"/>
    <x v="3"/>
    <x v="2"/>
    <x v="1"/>
    <n v="1"/>
    <n v="570"/>
    <s v="Internet"/>
    <n v="490"/>
  </r>
  <r>
    <x v="181"/>
    <x v="0"/>
    <x v="1"/>
    <x v="4"/>
    <x v="1"/>
    <n v="4"/>
    <n v="25"/>
    <s v="Sklep"/>
    <n v="20"/>
  </r>
  <r>
    <x v="174"/>
    <x v="2"/>
    <x v="8"/>
    <x v="0"/>
    <x v="1"/>
    <n v="5"/>
    <n v="110"/>
    <s v="Internet"/>
    <n v="85"/>
  </r>
  <r>
    <x v="182"/>
    <x v="1"/>
    <x v="9"/>
    <x v="0"/>
    <x v="1"/>
    <n v="4"/>
    <n v="110"/>
    <s v="Internet"/>
    <n v="85"/>
  </r>
  <r>
    <x v="137"/>
    <x v="1"/>
    <x v="5"/>
    <x v="1"/>
    <x v="1"/>
    <n v="4"/>
    <n v="45"/>
    <s v="Internet"/>
    <n v="35"/>
  </r>
  <r>
    <x v="183"/>
    <x v="3"/>
    <x v="7"/>
    <x v="4"/>
    <x v="1"/>
    <n v="5"/>
    <n v="25"/>
    <s v="Telefon"/>
    <n v="20"/>
  </r>
  <r>
    <x v="184"/>
    <x v="0"/>
    <x v="2"/>
    <x v="3"/>
    <x v="1"/>
    <n v="4"/>
    <n v="70"/>
    <s v="Internet"/>
    <n v="60"/>
  </r>
  <r>
    <x v="93"/>
    <x v="0"/>
    <x v="1"/>
    <x v="0"/>
    <x v="1"/>
    <n v="3"/>
    <n v="110"/>
    <s v="Sklep"/>
    <n v="85"/>
  </r>
  <r>
    <x v="125"/>
    <x v="2"/>
    <x v="4"/>
    <x v="2"/>
    <x v="1"/>
    <n v="4"/>
    <n v="570"/>
    <s v="Sklep"/>
    <n v="490"/>
  </r>
  <r>
    <x v="185"/>
    <x v="0"/>
    <x v="2"/>
    <x v="4"/>
    <x v="1"/>
    <n v="4"/>
    <n v="25"/>
    <s v="Sklep"/>
    <n v="20"/>
  </r>
  <r>
    <x v="186"/>
    <x v="2"/>
    <x v="4"/>
    <x v="4"/>
    <x v="1"/>
    <n v="1"/>
    <n v="25"/>
    <s v="Sklep"/>
    <n v="20"/>
  </r>
  <r>
    <x v="187"/>
    <x v="1"/>
    <x v="5"/>
    <x v="1"/>
    <x v="1"/>
    <n v="5"/>
    <n v="45"/>
    <s v="Sklep"/>
    <n v="35"/>
  </r>
  <r>
    <x v="188"/>
    <x v="1"/>
    <x v="9"/>
    <x v="1"/>
    <x v="1"/>
    <n v="1"/>
    <n v="45"/>
    <s v="Internet"/>
    <n v="35"/>
  </r>
  <r>
    <x v="189"/>
    <x v="2"/>
    <x v="8"/>
    <x v="0"/>
    <x v="1"/>
    <n v="5"/>
    <n v="110"/>
    <s v="Sklep"/>
    <n v="85"/>
  </r>
  <r>
    <x v="190"/>
    <x v="0"/>
    <x v="0"/>
    <x v="1"/>
    <x v="1"/>
    <n v="2"/>
    <n v="45"/>
    <s v="Telefon"/>
    <n v="35"/>
  </r>
  <r>
    <x v="191"/>
    <x v="3"/>
    <x v="6"/>
    <x v="2"/>
    <x v="1"/>
    <n v="2"/>
    <n v="570"/>
    <s v="Sklep"/>
    <n v="490"/>
  </r>
  <r>
    <x v="192"/>
    <x v="2"/>
    <x v="8"/>
    <x v="2"/>
    <x v="1"/>
    <n v="5"/>
    <n v="570"/>
    <s v="Internet"/>
    <n v="490"/>
  </r>
  <r>
    <x v="193"/>
    <x v="3"/>
    <x v="7"/>
    <x v="3"/>
    <x v="1"/>
    <n v="5"/>
    <n v="70"/>
    <s v="Sklep"/>
    <n v="60"/>
  </r>
  <r>
    <x v="194"/>
    <x v="0"/>
    <x v="2"/>
    <x v="1"/>
    <x v="1"/>
    <n v="4"/>
    <n v="45"/>
    <s v="Telefon"/>
    <n v="35"/>
  </r>
  <r>
    <x v="195"/>
    <x v="2"/>
    <x v="4"/>
    <x v="4"/>
    <x v="1"/>
    <n v="4"/>
    <n v="25"/>
    <s v="Sklep"/>
    <n v="20"/>
  </r>
  <r>
    <x v="196"/>
    <x v="3"/>
    <x v="7"/>
    <x v="1"/>
    <x v="1"/>
    <n v="5"/>
    <n v="45"/>
    <s v="Internet"/>
    <n v="35"/>
  </r>
  <r>
    <x v="197"/>
    <x v="1"/>
    <x v="3"/>
    <x v="4"/>
    <x v="1"/>
    <n v="2"/>
    <n v="25"/>
    <s v="Sklep"/>
    <n v="20"/>
  </r>
  <r>
    <x v="198"/>
    <x v="0"/>
    <x v="2"/>
    <x v="1"/>
    <x v="1"/>
    <n v="4"/>
    <n v="45"/>
    <s v="Sklep"/>
    <n v="35"/>
  </r>
  <r>
    <x v="199"/>
    <x v="1"/>
    <x v="5"/>
    <x v="3"/>
    <x v="1"/>
    <n v="4"/>
    <n v="70"/>
    <s v="Sklep"/>
    <n v="60"/>
  </r>
  <r>
    <x v="200"/>
    <x v="0"/>
    <x v="0"/>
    <x v="0"/>
    <x v="1"/>
    <n v="5"/>
    <n v="110"/>
    <s v="Telefon"/>
    <n v="85"/>
  </r>
  <r>
    <x v="201"/>
    <x v="0"/>
    <x v="1"/>
    <x v="0"/>
    <x v="1"/>
    <n v="5"/>
    <n v="110"/>
    <s v="Internet"/>
    <n v="85"/>
  </r>
  <r>
    <x v="192"/>
    <x v="2"/>
    <x v="4"/>
    <x v="1"/>
    <x v="1"/>
    <n v="3"/>
    <n v="45"/>
    <s v="Sklep"/>
    <n v="35"/>
  </r>
  <r>
    <x v="202"/>
    <x v="0"/>
    <x v="1"/>
    <x v="2"/>
    <x v="1"/>
    <n v="4"/>
    <n v="570"/>
    <s v="Sklep"/>
    <n v="490"/>
  </r>
  <r>
    <x v="203"/>
    <x v="1"/>
    <x v="5"/>
    <x v="0"/>
    <x v="1"/>
    <n v="5"/>
    <n v="110"/>
    <s v="Telefon"/>
    <n v="85"/>
  </r>
  <r>
    <x v="28"/>
    <x v="1"/>
    <x v="9"/>
    <x v="0"/>
    <x v="1"/>
    <n v="5"/>
    <n v="110"/>
    <s v="Internet"/>
    <n v="85"/>
  </r>
  <r>
    <x v="185"/>
    <x v="1"/>
    <x v="5"/>
    <x v="3"/>
    <x v="1"/>
    <n v="5"/>
    <n v="70"/>
    <s v="Sklep"/>
    <n v="60"/>
  </r>
  <r>
    <x v="204"/>
    <x v="0"/>
    <x v="0"/>
    <x v="3"/>
    <x v="1"/>
    <n v="4"/>
    <n v="70"/>
    <s v="Telefon"/>
    <n v="60"/>
  </r>
  <r>
    <x v="205"/>
    <x v="0"/>
    <x v="1"/>
    <x v="4"/>
    <x v="1"/>
    <n v="4"/>
    <n v="25"/>
    <s v="Sklep"/>
    <n v="20"/>
  </r>
  <r>
    <x v="206"/>
    <x v="1"/>
    <x v="9"/>
    <x v="2"/>
    <x v="1"/>
    <n v="2"/>
    <n v="570"/>
    <s v="Sklep"/>
    <n v="490"/>
  </r>
  <r>
    <x v="65"/>
    <x v="1"/>
    <x v="3"/>
    <x v="0"/>
    <x v="1"/>
    <n v="2"/>
    <n v="110"/>
    <s v="Internet"/>
    <n v="85"/>
  </r>
  <r>
    <x v="207"/>
    <x v="0"/>
    <x v="0"/>
    <x v="2"/>
    <x v="1"/>
    <n v="2"/>
    <n v="570"/>
    <s v="Sklep"/>
    <n v="490"/>
  </r>
  <r>
    <x v="208"/>
    <x v="3"/>
    <x v="7"/>
    <x v="3"/>
    <x v="1"/>
    <n v="1"/>
    <n v="70"/>
    <s v="Sklep"/>
    <n v="60"/>
  </r>
  <r>
    <x v="209"/>
    <x v="0"/>
    <x v="1"/>
    <x v="1"/>
    <x v="1"/>
    <n v="1"/>
    <n v="45"/>
    <s v="Sklep"/>
    <n v="35"/>
  </r>
  <r>
    <x v="210"/>
    <x v="1"/>
    <x v="9"/>
    <x v="4"/>
    <x v="1"/>
    <n v="4"/>
    <n v="25"/>
    <s v="Telefon"/>
    <n v="20"/>
  </r>
  <r>
    <x v="211"/>
    <x v="2"/>
    <x v="4"/>
    <x v="4"/>
    <x v="1"/>
    <n v="3"/>
    <n v="25"/>
    <s v="Sklep"/>
    <n v="20"/>
  </r>
  <r>
    <x v="29"/>
    <x v="1"/>
    <x v="3"/>
    <x v="3"/>
    <x v="1"/>
    <n v="4"/>
    <n v="70"/>
    <s v="Sklep"/>
    <n v="60"/>
  </r>
  <r>
    <x v="165"/>
    <x v="0"/>
    <x v="0"/>
    <x v="0"/>
    <x v="1"/>
    <n v="3"/>
    <n v="110"/>
    <s v="Sklep"/>
    <n v="85"/>
  </r>
  <r>
    <x v="41"/>
    <x v="0"/>
    <x v="1"/>
    <x v="3"/>
    <x v="1"/>
    <n v="1"/>
    <n v="70"/>
    <s v="Sklep"/>
    <n v="60"/>
  </r>
  <r>
    <x v="212"/>
    <x v="1"/>
    <x v="9"/>
    <x v="4"/>
    <x v="1"/>
    <n v="3"/>
    <n v="25"/>
    <s v="Internet"/>
    <n v="20"/>
  </r>
  <r>
    <x v="213"/>
    <x v="3"/>
    <x v="7"/>
    <x v="1"/>
    <x v="1"/>
    <n v="4"/>
    <n v="45"/>
    <s v="Sklep"/>
    <n v="35"/>
  </r>
  <r>
    <x v="214"/>
    <x v="1"/>
    <x v="5"/>
    <x v="3"/>
    <x v="1"/>
    <n v="5"/>
    <n v="70"/>
    <s v="Telefon"/>
    <n v="60"/>
  </r>
  <r>
    <x v="215"/>
    <x v="0"/>
    <x v="1"/>
    <x v="1"/>
    <x v="1"/>
    <n v="2"/>
    <n v="45"/>
    <s v="Sklep"/>
    <n v="35"/>
  </r>
  <r>
    <x v="208"/>
    <x v="1"/>
    <x v="9"/>
    <x v="4"/>
    <x v="1"/>
    <n v="3"/>
    <n v="25"/>
    <s v="Internet"/>
    <n v="20"/>
  </r>
  <r>
    <x v="65"/>
    <x v="1"/>
    <x v="3"/>
    <x v="3"/>
    <x v="1"/>
    <n v="3"/>
    <n v="70"/>
    <s v="Internet"/>
    <n v="60"/>
  </r>
  <r>
    <x v="216"/>
    <x v="1"/>
    <x v="9"/>
    <x v="4"/>
    <x v="1"/>
    <n v="1"/>
    <n v="25"/>
    <s v="Sklep"/>
    <n v="20"/>
  </r>
  <r>
    <x v="165"/>
    <x v="3"/>
    <x v="6"/>
    <x v="1"/>
    <x v="1"/>
    <n v="3"/>
    <n v="45"/>
    <s v="Internet"/>
    <n v="35"/>
  </r>
  <r>
    <x v="78"/>
    <x v="0"/>
    <x v="1"/>
    <x v="2"/>
    <x v="2"/>
    <n v="5"/>
    <n v="560"/>
    <s v="Internet"/>
    <n v="450"/>
  </r>
  <r>
    <x v="217"/>
    <x v="1"/>
    <x v="5"/>
    <x v="2"/>
    <x v="2"/>
    <n v="3"/>
    <n v="560"/>
    <s v="Internet"/>
    <n v="450"/>
  </r>
  <r>
    <x v="159"/>
    <x v="0"/>
    <x v="2"/>
    <x v="2"/>
    <x v="2"/>
    <n v="5"/>
    <n v="560"/>
    <s v="Internet"/>
    <n v="450"/>
  </r>
  <r>
    <x v="218"/>
    <x v="1"/>
    <x v="3"/>
    <x v="3"/>
    <x v="2"/>
    <n v="5"/>
    <n v="75"/>
    <s v="Sklep"/>
    <n v="70"/>
  </r>
  <r>
    <x v="219"/>
    <x v="3"/>
    <x v="7"/>
    <x v="4"/>
    <x v="2"/>
    <n v="5"/>
    <n v="20"/>
    <s v="Sklep"/>
    <n v="5"/>
  </r>
  <r>
    <x v="159"/>
    <x v="2"/>
    <x v="8"/>
    <x v="1"/>
    <x v="2"/>
    <n v="1"/>
    <n v="65"/>
    <s v="Internet"/>
    <n v="50"/>
  </r>
  <r>
    <x v="220"/>
    <x v="2"/>
    <x v="8"/>
    <x v="0"/>
    <x v="2"/>
    <n v="1"/>
    <n v="120"/>
    <s v="Internet"/>
    <n v="110"/>
  </r>
  <r>
    <x v="190"/>
    <x v="1"/>
    <x v="3"/>
    <x v="0"/>
    <x v="2"/>
    <n v="3"/>
    <n v="120"/>
    <s v="Sklep"/>
    <n v="110"/>
  </r>
  <r>
    <x v="151"/>
    <x v="0"/>
    <x v="0"/>
    <x v="4"/>
    <x v="2"/>
    <n v="3"/>
    <n v="20"/>
    <s v="Sklep"/>
    <n v="5"/>
  </r>
  <r>
    <x v="221"/>
    <x v="1"/>
    <x v="9"/>
    <x v="3"/>
    <x v="2"/>
    <n v="4"/>
    <n v="75"/>
    <s v="Sklep"/>
    <n v="70"/>
  </r>
  <r>
    <x v="222"/>
    <x v="0"/>
    <x v="1"/>
    <x v="3"/>
    <x v="2"/>
    <n v="1"/>
    <n v="75"/>
    <s v="Internet"/>
    <n v="70"/>
  </r>
  <r>
    <x v="223"/>
    <x v="1"/>
    <x v="3"/>
    <x v="4"/>
    <x v="2"/>
    <n v="3"/>
    <n v="20"/>
    <s v="Internet"/>
    <n v="5"/>
  </r>
  <r>
    <x v="224"/>
    <x v="0"/>
    <x v="0"/>
    <x v="3"/>
    <x v="2"/>
    <n v="2"/>
    <n v="75"/>
    <s v="Sklep"/>
    <n v="70"/>
  </r>
  <r>
    <x v="225"/>
    <x v="3"/>
    <x v="6"/>
    <x v="4"/>
    <x v="2"/>
    <n v="4"/>
    <n v="20"/>
    <s v="Telefon"/>
    <n v="5"/>
  </r>
  <r>
    <x v="226"/>
    <x v="1"/>
    <x v="5"/>
    <x v="2"/>
    <x v="2"/>
    <n v="4"/>
    <n v="560"/>
    <s v="Internet"/>
    <n v="450"/>
  </r>
  <r>
    <x v="156"/>
    <x v="0"/>
    <x v="2"/>
    <x v="4"/>
    <x v="2"/>
    <n v="4"/>
    <n v="20"/>
    <s v="Sklep"/>
    <n v="5"/>
  </r>
  <r>
    <x v="227"/>
    <x v="1"/>
    <x v="9"/>
    <x v="2"/>
    <x v="2"/>
    <n v="3"/>
    <n v="560"/>
    <s v="Sklep"/>
    <n v="450"/>
  </r>
  <r>
    <x v="15"/>
    <x v="0"/>
    <x v="0"/>
    <x v="4"/>
    <x v="2"/>
    <n v="2"/>
    <n v="20"/>
    <s v="Sklep"/>
    <n v="5"/>
  </r>
  <r>
    <x v="228"/>
    <x v="2"/>
    <x v="4"/>
    <x v="1"/>
    <x v="2"/>
    <n v="4"/>
    <n v="65"/>
    <s v="Sklep"/>
    <n v="50"/>
  </r>
  <r>
    <x v="229"/>
    <x v="0"/>
    <x v="2"/>
    <x v="3"/>
    <x v="2"/>
    <n v="4"/>
    <n v="75"/>
    <s v="Sklep"/>
    <n v="70"/>
  </r>
  <r>
    <x v="230"/>
    <x v="2"/>
    <x v="4"/>
    <x v="2"/>
    <x v="2"/>
    <n v="3"/>
    <n v="560"/>
    <s v="Sklep"/>
    <n v="450"/>
  </r>
  <r>
    <x v="231"/>
    <x v="2"/>
    <x v="8"/>
    <x v="1"/>
    <x v="2"/>
    <n v="2"/>
    <n v="65"/>
    <s v="Sklep"/>
    <n v="50"/>
  </r>
  <r>
    <x v="232"/>
    <x v="3"/>
    <x v="7"/>
    <x v="0"/>
    <x v="2"/>
    <n v="5"/>
    <n v="120"/>
    <s v="Sklep"/>
    <n v="110"/>
  </r>
  <r>
    <x v="233"/>
    <x v="1"/>
    <x v="9"/>
    <x v="2"/>
    <x v="2"/>
    <n v="5"/>
    <n v="560"/>
    <s v="Internet"/>
    <n v="450"/>
  </r>
  <r>
    <x v="234"/>
    <x v="1"/>
    <x v="9"/>
    <x v="3"/>
    <x v="2"/>
    <n v="4"/>
    <n v="75"/>
    <s v="Sklep"/>
    <n v="70"/>
  </r>
  <r>
    <x v="58"/>
    <x v="0"/>
    <x v="1"/>
    <x v="4"/>
    <x v="2"/>
    <n v="5"/>
    <n v="20"/>
    <s v="Telefon"/>
    <n v="5"/>
  </r>
  <r>
    <x v="233"/>
    <x v="0"/>
    <x v="0"/>
    <x v="4"/>
    <x v="2"/>
    <n v="2"/>
    <n v="20"/>
    <s v="Sklep"/>
    <n v="5"/>
  </r>
  <r>
    <x v="235"/>
    <x v="3"/>
    <x v="6"/>
    <x v="2"/>
    <x v="2"/>
    <n v="2"/>
    <n v="560"/>
    <s v="Telefon"/>
    <n v="450"/>
  </r>
  <r>
    <x v="108"/>
    <x v="1"/>
    <x v="5"/>
    <x v="0"/>
    <x v="2"/>
    <n v="1"/>
    <n v="120"/>
    <s v="Telefon"/>
    <n v="110"/>
  </r>
  <r>
    <x v="225"/>
    <x v="1"/>
    <x v="9"/>
    <x v="4"/>
    <x v="2"/>
    <n v="2"/>
    <n v="20"/>
    <s v="Sklep"/>
    <n v="5"/>
  </r>
  <r>
    <x v="236"/>
    <x v="3"/>
    <x v="7"/>
    <x v="2"/>
    <x v="2"/>
    <n v="2"/>
    <n v="560"/>
    <s v="Telefon"/>
    <n v="450"/>
  </r>
  <r>
    <x v="29"/>
    <x v="3"/>
    <x v="6"/>
    <x v="4"/>
    <x v="2"/>
    <n v="2"/>
    <n v="20"/>
    <s v="Sklep"/>
    <n v="5"/>
  </r>
  <r>
    <x v="237"/>
    <x v="0"/>
    <x v="0"/>
    <x v="3"/>
    <x v="2"/>
    <n v="3"/>
    <n v="75"/>
    <s v="Sklep"/>
    <n v="70"/>
  </r>
  <r>
    <x v="238"/>
    <x v="0"/>
    <x v="0"/>
    <x v="3"/>
    <x v="2"/>
    <n v="4"/>
    <n v="75"/>
    <s v="Sklep"/>
    <n v="70"/>
  </r>
  <r>
    <x v="20"/>
    <x v="3"/>
    <x v="6"/>
    <x v="2"/>
    <x v="2"/>
    <n v="2"/>
    <n v="560"/>
    <s v="Internet"/>
    <n v="450"/>
  </r>
  <r>
    <x v="126"/>
    <x v="1"/>
    <x v="9"/>
    <x v="3"/>
    <x v="2"/>
    <n v="5"/>
    <n v="75"/>
    <s v="Sklep"/>
    <n v="70"/>
  </r>
  <r>
    <x v="239"/>
    <x v="3"/>
    <x v="6"/>
    <x v="3"/>
    <x v="2"/>
    <n v="5"/>
    <n v="75"/>
    <s v="Sklep"/>
    <n v="70"/>
  </r>
  <r>
    <x v="240"/>
    <x v="0"/>
    <x v="2"/>
    <x v="0"/>
    <x v="2"/>
    <n v="3"/>
    <n v="120"/>
    <s v="Sklep"/>
    <n v="110"/>
  </r>
  <r>
    <x v="241"/>
    <x v="2"/>
    <x v="8"/>
    <x v="1"/>
    <x v="2"/>
    <n v="1"/>
    <n v="65"/>
    <s v="Sklep"/>
    <n v="50"/>
  </r>
  <r>
    <x v="242"/>
    <x v="0"/>
    <x v="0"/>
    <x v="0"/>
    <x v="2"/>
    <n v="3"/>
    <n v="120"/>
    <s v="Internet"/>
    <n v="110"/>
  </r>
  <r>
    <x v="241"/>
    <x v="3"/>
    <x v="7"/>
    <x v="4"/>
    <x v="2"/>
    <n v="1"/>
    <n v="20"/>
    <s v="Sklep"/>
    <n v="5"/>
  </r>
  <r>
    <x v="243"/>
    <x v="0"/>
    <x v="2"/>
    <x v="3"/>
    <x v="2"/>
    <n v="5"/>
    <n v="75"/>
    <s v="Internet"/>
    <n v="70"/>
  </r>
  <r>
    <x v="244"/>
    <x v="1"/>
    <x v="3"/>
    <x v="3"/>
    <x v="2"/>
    <n v="5"/>
    <n v="75"/>
    <s v="Sklep"/>
    <n v="70"/>
  </r>
  <r>
    <x v="245"/>
    <x v="1"/>
    <x v="9"/>
    <x v="4"/>
    <x v="2"/>
    <n v="4"/>
    <n v="20"/>
    <s v="Sklep"/>
    <n v="5"/>
  </r>
  <r>
    <x v="246"/>
    <x v="2"/>
    <x v="4"/>
    <x v="0"/>
    <x v="2"/>
    <n v="4"/>
    <n v="120"/>
    <s v="Sklep"/>
    <n v="110"/>
  </r>
  <r>
    <x v="247"/>
    <x v="3"/>
    <x v="6"/>
    <x v="4"/>
    <x v="2"/>
    <n v="5"/>
    <n v="20"/>
    <s v="Sklep"/>
    <n v="5"/>
  </r>
  <r>
    <x v="248"/>
    <x v="0"/>
    <x v="1"/>
    <x v="3"/>
    <x v="2"/>
    <n v="5"/>
    <n v="75"/>
    <s v="Internet"/>
    <n v="70"/>
  </r>
  <r>
    <x v="249"/>
    <x v="1"/>
    <x v="5"/>
    <x v="4"/>
    <x v="2"/>
    <n v="2"/>
    <n v="20"/>
    <s v="Telefon"/>
    <n v="5"/>
  </r>
  <r>
    <x v="87"/>
    <x v="3"/>
    <x v="7"/>
    <x v="1"/>
    <x v="2"/>
    <n v="1"/>
    <n v="65"/>
    <s v="Internet"/>
    <n v="50"/>
  </r>
  <r>
    <x v="250"/>
    <x v="3"/>
    <x v="6"/>
    <x v="2"/>
    <x v="2"/>
    <n v="5"/>
    <n v="560"/>
    <s v="Internet"/>
    <n v="450"/>
  </r>
  <r>
    <x v="251"/>
    <x v="1"/>
    <x v="9"/>
    <x v="3"/>
    <x v="2"/>
    <n v="5"/>
    <n v="75"/>
    <s v="Sklep"/>
    <n v="70"/>
  </r>
  <r>
    <x v="75"/>
    <x v="0"/>
    <x v="0"/>
    <x v="0"/>
    <x v="2"/>
    <n v="3"/>
    <n v="120"/>
    <s v="Sklep"/>
    <n v="110"/>
  </r>
  <r>
    <x v="252"/>
    <x v="2"/>
    <x v="4"/>
    <x v="0"/>
    <x v="2"/>
    <n v="3"/>
    <n v="120"/>
    <s v="Telefon"/>
    <n v="110"/>
  </r>
  <r>
    <x v="253"/>
    <x v="2"/>
    <x v="4"/>
    <x v="2"/>
    <x v="2"/>
    <n v="2"/>
    <n v="560"/>
    <s v="Sklep"/>
    <n v="450"/>
  </r>
  <r>
    <x v="146"/>
    <x v="1"/>
    <x v="5"/>
    <x v="0"/>
    <x v="2"/>
    <n v="2"/>
    <n v="120"/>
    <s v="Sklep"/>
    <n v="110"/>
  </r>
  <r>
    <x v="254"/>
    <x v="1"/>
    <x v="5"/>
    <x v="4"/>
    <x v="2"/>
    <n v="1"/>
    <n v="20"/>
    <s v="Internet"/>
    <n v="5"/>
  </r>
  <r>
    <x v="255"/>
    <x v="0"/>
    <x v="2"/>
    <x v="0"/>
    <x v="2"/>
    <n v="1"/>
    <n v="120"/>
    <s v="Internet"/>
    <n v="110"/>
  </r>
  <r>
    <x v="256"/>
    <x v="0"/>
    <x v="0"/>
    <x v="3"/>
    <x v="2"/>
    <n v="3"/>
    <n v="75"/>
    <s v="Internet"/>
    <n v="70"/>
  </r>
  <r>
    <x v="35"/>
    <x v="0"/>
    <x v="2"/>
    <x v="1"/>
    <x v="2"/>
    <n v="1"/>
    <n v="65"/>
    <s v="Telefon"/>
    <n v="50"/>
  </r>
  <r>
    <x v="132"/>
    <x v="3"/>
    <x v="6"/>
    <x v="1"/>
    <x v="2"/>
    <n v="4"/>
    <n v="65"/>
    <s v="Sklep"/>
    <n v="50"/>
  </r>
  <r>
    <x v="257"/>
    <x v="1"/>
    <x v="3"/>
    <x v="4"/>
    <x v="2"/>
    <n v="1"/>
    <n v="20"/>
    <s v="Sklep"/>
    <n v="5"/>
  </r>
  <r>
    <x v="258"/>
    <x v="0"/>
    <x v="2"/>
    <x v="2"/>
    <x v="2"/>
    <n v="1"/>
    <n v="560"/>
    <s v="Telefon"/>
    <n v="450"/>
  </r>
  <r>
    <x v="259"/>
    <x v="1"/>
    <x v="3"/>
    <x v="1"/>
    <x v="2"/>
    <n v="4"/>
    <n v="65"/>
    <s v="Internet"/>
    <n v="50"/>
  </r>
  <r>
    <x v="169"/>
    <x v="2"/>
    <x v="8"/>
    <x v="2"/>
    <x v="2"/>
    <n v="5"/>
    <n v="560"/>
    <s v="Internet"/>
    <n v="450"/>
  </r>
  <r>
    <x v="260"/>
    <x v="2"/>
    <x v="4"/>
    <x v="1"/>
    <x v="2"/>
    <n v="5"/>
    <n v="65"/>
    <s v="Sklep"/>
    <n v="50"/>
  </r>
  <r>
    <x v="261"/>
    <x v="0"/>
    <x v="0"/>
    <x v="4"/>
    <x v="2"/>
    <n v="1"/>
    <n v="20"/>
    <s v="Sklep"/>
    <n v="5"/>
  </r>
  <r>
    <x v="37"/>
    <x v="0"/>
    <x v="1"/>
    <x v="2"/>
    <x v="2"/>
    <n v="5"/>
    <n v="560"/>
    <s v="Sklep"/>
    <n v="450"/>
  </r>
  <r>
    <x v="163"/>
    <x v="3"/>
    <x v="6"/>
    <x v="1"/>
    <x v="2"/>
    <n v="1"/>
    <n v="65"/>
    <s v="Telefon"/>
    <n v="50"/>
  </r>
  <r>
    <x v="262"/>
    <x v="3"/>
    <x v="6"/>
    <x v="3"/>
    <x v="2"/>
    <n v="4"/>
    <n v="75"/>
    <s v="Sklep"/>
    <n v="70"/>
  </r>
  <r>
    <x v="42"/>
    <x v="2"/>
    <x v="8"/>
    <x v="1"/>
    <x v="2"/>
    <n v="3"/>
    <n v="65"/>
    <s v="Sklep"/>
    <n v="50"/>
  </r>
  <r>
    <x v="263"/>
    <x v="3"/>
    <x v="6"/>
    <x v="0"/>
    <x v="2"/>
    <n v="2"/>
    <n v="120"/>
    <s v="Sklep"/>
    <n v="110"/>
  </r>
  <r>
    <x v="264"/>
    <x v="0"/>
    <x v="0"/>
    <x v="2"/>
    <x v="2"/>
    <n v="1"/>
    <n v="560"/>
    <s v="Sklep"/>
    <n v="450"/>
  </r>
  <r>
    <x v="265"/>
    <x v="2"/>
    <x v="8"/>
    <x v="4"/>
    <x v="2"/>
    <n v="2"/>
    <n v="20"/>
    <s v="Sklep"/>
    <n v="5"/>
  </r>
  <r>
    <x v="266"/>
    <x v="1"/>
    <x v="3"/>
    <x v="1"/>
    <x v="2"/>
    <n v="1"/>
    <n v="65"/>
    <s v="Sklep"/>
    <n v="50"/>
  </r>
  <r>
    <x v="5"/>
    <x v="1"/>
    <x v="3"/>
    <x v="1"/>
    <x v="2"/>
    <n v="5"/>
    <n v="65"/>
    <s v="Telefon"/>
    <n v="50"/>
  </r>
  <r>
    <x v="62"/>
    <x v="0"/>
    <x v="1"/>
    <x v="1"/>
    <x v="2"/>
    <n v="1"/>
    <n v="65"/>
    <s v="Telefon"/>
    <n v="50"/>
  </r>
  <r>
    <x v="227"/>
    <x v="1"/>
    <x v="5"/>
    <x v="2"/>
    <x v="2"/>
    <n v="1"/>
    <n v="560"/>
    <s v="Sklep"/>
    <n v="450"/>
  </r>
  <r>
    <x v="267"/>
    <x v="1"/>
    <x v="3"/>
    <x v="4"/>
    <x v="2"/>
    <n v="1"/>
    <n v="20"/>
    <s v="Internet"/>
    <n v="5"/>
  </r>
  <r>
    <x v="58"/>
    <x v="2"/>
    <x v="8"/>
    <x v="2"/>
    <x v="2"/>
    <n v="3"/>
    <n v="560"/>
    <s v="Sklep"/>
    <n v="450"/>
  </r>
  <r>
    <x v="10"/>
    <x v="3"/>
    <x v="6"/>
    <x v="0"/>
    <x v="2"/>
    <n v="2"/>
    <n v="120"/>
    <s v="Sklep"/>
    <n v="110"/>
  </r>
  <r>
    <x v="268"/>
    <x v="1"/>
    <x v="5"/>
    <x v="4"/>
    <x v="2"/>
    <n v="5"/>
    <n v="20"/>
    <s v="Internet"/>
    <n v="5"/>
  </r>
  <r>
    <x v="121"/>
    <x v="1"/>
    <x v="9"/>
    <x v="4"/>
    <x v="2"/>
    <n v="4"/>
    <n v="20"/>
    <s v="Sklep"/>
    <n v="5"/>
  </r>
  <r>
    <x v="269"/>
    <x v="0"/>
    <x v="0"/>
    <x v="3"/>
    <x v="2"/>
    <n v="2"/>
    <n v="75"/>
    <s v="Internet"/>
    <n v="70"/>
  </r>
  <r>
    <x v="82"/>
    <x v="3"/>
    <x v="6"/>
    <x v="3"/>
    <x v="2"/>
    <n v="3"/>
    <n v="75"/>
    <s v="Sklep"/>
    <n v="70"/>
  </r>
  <r>
    <x v="47"/>
    <x v="2"/>
    <x v="4"/>
    <x v="4"/>
    <x v="2"/>
    <n v="1"/>
    <n v="20"/>
    <s v="Sklep"/>
    <n v="5"/>
  </r>
  <r>
    <x v="270"/>
    <x v="0"/>
    <x v="1"/>
    <x v="0"/>
    <x v="2"/>
    <n v="5"/>
    <n v="120"/>
    <s v="Sklep"/>
    <n v="110"/>
  </r>
  <r>
    <x v="271"/>
    <x v="1"/>
    <x v="5"/>
    <x v="0"/>
    <x v="2"/>
    <n v="5"/>
    <n v="120"/>
    <s v="Internet"/>
    <n v="110"/>
  </r>
  <r>
    <x v="272"/>
    <x v="3"/>
    <x v="7"/>
    <x v="3"/>
    <x v="2"/>
    <n v="4"/>
    <n v="75"/>
    <s v="Sklep"/>
    <n v="70"/>
  </r>
  <r>
    <x v="273"/>
    <x v="1"/>
    <x v="5"/>
    <x v="1"/>
    <x v="2"/>
    <n v="3"/>
    <n v="65"/>
    <s v="Internet"/>
    <n v="50"/>
  </r>
  <r>
    <x v="274"/>
    <x v="0"/>
    <x v="1"/>
    <x v="1"/>
    <x v="2"/>
    <n v="2"/>
    <n v="65"/>
    <s v="Internet"/>
    <n v="50"/>
  </r>
  <r>
    <x v="275"/>
    <x v="0"/>
    <x v="1"/>
    <x v="2"/>
    <x v="2"/>
    <n v="5"/>
    <n v="560"/>
    <s v="Sklep"/>
    <n v="450"/>
  </r>
  <r>
    <x v="276"/>
    <x v="1"/>
    <x v="5"/>
    <x v="0"/>
    <x v="2"/>
    <n v="2"/>
    <n v="120"/>
    <s v="Sklep"/>
    <n v="110"/>
  </r>
  <r>
    <x v="277"/>
    <x v="0"/>
    <x v="2"/>
    <x v="2"/>
    <x v="2"/>
    <n v="1"/>
    <n v="560"/>
    <s v="Telefon"/>
    <n v="450"/>
  </r>
  <r>
    <x v="278"/>
    <x v="1"/>
    <x v="5"/>
    <x v="4"/>
    <x v="2"/>
    <n v="2"/>
    <n v="20"/>
    <s v="Sklep"/>
    <n v="5"/>
  </r>
  <r>
    <x v="279"/>
    <x v="1"/>
    <x v="3"/>
    <x v="2"/>
    <x v="2"/>
    <n v="3"/>
    <n v="560"/>
    <s v="Internet"/>
    <n v="450"/>
  </r>
  <r>
    <x v="280"/>
    <x v="2"/>
    <x v="4"/>
    <x v="4"/>
    <x v="2"/>
    <n v="2"/>
    <n v="20"/>
    <s v="Internet"/>
    <n v="5"/>
  </r>
  <r>
    <x v="281"/>
    <x v="3"/>
    <x v="7"/>
    <x v="1"/>
    <x v="2"/>
    <n v="4"/>
    <n v="65"/>
    <s v="Sklep"/>
    <n v="50"/>
  </r>
  <r>
    <x v="282"/>
    <x v="0"/>
    <x v="1"/>
    <x v="4"/>
    <x v="2"/>
    <n v="5"/>
    <n v="20"/>
    <s v="Sklep"/>
    <n v="5"/>
  </r>
  <r>
    <x v="283"/>
    <x v="2"/>
    <x v="4"/>
    <x v="2"/>
    <x v="2"/>
    <n v="3"/>
    <n v="560"/>
    <s v="Internet"/>
    <n v="450"/>
  </r>
  <r>
    <x v="257"/>
    <x v="1"/>
    <x v="3"/>
    <x v="1"/>
    <x v="2"/>
    <n v="1"/>
    <n v="65"/>
    <s v="Internet"/>
    <n v="50"/>
  </r>
  <r>
    <x v="204"/>
    <x v="2"/>
    <x v="4"/>
    <x v="1"/>
    <x v="2"/>
    <n v="1"/>
    <n v="65"/>
    <s v="Sklep"/>
    <n v="50"/>
  </r>
  <r>
    <x v="138"/>
    <x v="1"/>
    <x v="9"/>
    <x v="4"/>
    <x v="2"/>
    <n v="1"/>
    <n v="20"/>
    <s v="Sklep"/>
    <n v="5"/>
  </r>
  <r>
    <x v="284"/>
    <x v="2"/>
    <x v="4"/>
    <x v="4"/>
    <x v="2"/>
    <n v="4"/>
    <n v="20"/>
    <s v="Sklep"/>
    <n v="5"/>
  </r>
  <r>
    <x v="98"/>
    <x v="1"/>
    <x v="5"/>
    <x v="2"/>
    <x v="2"/>
    <n v="4"/>
    <n v="560"/>
    <s v="Sklep"/>
    <n v="450"/>
  </r>
  <r>
    <x v="285"/>
    <x v="3"/>
    <x v="7"/>
    <x v="3"/>
    <x v="2"/>
    <n v="3"/>
    <n v="75"/>
    <s v="Internet"/>
    <n v="70"/>
  </r>
  <r>
    <x v="116"/>
    <x v="2"/>
    <x v="8"/>
    <x v="2"/>
    <x v="2"/>
    <n v="1"/>
    <n v="560"/>
    <s v="Internet"/>
    <n v="450"/>
  </r>
  <r>
    <x v="286"/>
    <x v="1"/>
    <x v="9"/>
    <x v="3"/>
    <x v="2"/>
    <n v="1"/>
    <n v="75"/>
    <s v="Telefon"/>
    <n v="70"/>
  </r>
  <r>
    <x v="287"/>
    <x v="0"/>
    <x v="2"/>
    <x v="0"/>
    <x v="2"/>
    <n v="4"/>
    <n v="120"/>
    <s v="Sklep"/>
    <n v="110"/>
  </r>
  <r>
    <x v="274"/>
    <x v="1"/>
    <x v="3"/>
    <x v="2"/>
    <x v="2"/>
    <n v="2"/>
    <n v="560"/>
    <s v="Sklep"/>
    <n v="450"/>
  </r>
  <r>
    <x v="288"/>
    <x v="3"/>
    <x v="7"/>
    <x v="3"/>
    <x v="2"/>
    <n v="5"/>
    <n v="75"/>
    <s v="Internet"/>
    <n v="70"/>
  </r>
  <r>
    <x v="289"/>
    <x v="0"/>
    <x v="2"/>
    <x v="0"/>
    <x v="2"/>
    <n v="2"/>
    <n v="120"/>
    <s v="Sklep"/>
    <n v="110"/>
  </r>
  <r>
    <x v="177"/>
    <x v="1"/>
    <x v="3"/>
    <x v="1"/>
    <x v="2"/>
    <n v="1"/>
    <n v="65"/>
    <s v="Sklep"/>
    <n v="50"/>
  </r>
  <r>
    <x v="290"/>
    <x v="3"/>
    <x v="7"/>
    <x v="2"/>
    <x v="2"/>
    <n v="2"/>
    <n v="560"/>
    <s v="Sklep"/>
    <n v="450"/>
  </r>
  <r>
    <x v="284"/>
    <x v="0"/>
    <x v="2"/>
    <x v="2"/>
    <x v="2"/>
    <n v="3"/>
    <n v="560"/>
    <s v="Sklep"/>
    <n v="450"/>
  </r>
  <r>
    <x v="290"/>
    <x v="0"/>
    <x v="2"/>
    <x v="0"/>
    <x v="2"/>
    <n v="4"/>
    <n v="120"/>
    <s v="Internet"/>
    <n v="110"/>
  </r>
  <r>
    <x v="180"/>
    <x v="1"/>
    <x v="9"/>
    <x v="0"/>
    <x v="2"/>
    <n v="3"/>
    <n v="120"/>
    <s v="Internet"/>
    <n v="110"/>
  </r>
  <r>
    <x v="291"/>
    <x v="3"/>
    <x v="6"/>
    <x v="1"/>
    <x v="2"/>
    <n v="4"/>
    <n v="65"/>
    <s v="Internet"/>
    <n v="50"/>
  </r>
  <r>
    <x v="292"/>
    <x v="0"/>
    <x v="2"/>
    <x v="2"/>
    <x v="2"/>
    <n v="1"/>
    <n v="560"/>
    <s v="Sklep"/>
    <n v="450"/>
  </r>
  <r>
    <x v="293"/>
    <x v="3"/>
    <x v="7"/>
    <x v="1"/>
    <x v="2"/>
    <n v="4"/>
    <n v="65"/>
    <s v="Sklep"/>
    <n v="50"/>
  </r>
  <r>
    <x v="56"/>
    <x v="3"/>
    <x v="7"/>
    <x v="1"/>
    <x v="2"/>
    <n v="1"/>
    <n v="65"/>
    <s v="Sklep"/>
    <n v="50"/>
  </r>
  <r>
    <x v="294"/>
    <x v="1"/>
    <x v="5"/>
    <x v="0"/>
    <x v="2"/>
    <n v="5"/>
    <n v="120"/>
    <s v="Sklep"/>
    <n v="110"/>
  </r>
  <r>
    <x v="295"/>
    <x v="3"/>
    <x v="7"/>
    <x v="4"/>
    <x v="2"/>
    <n v="3"/>
    <n v="20"/>
    <s v="Sklep"/>
    <n v="5"/>
  </r>
  <r>
    <x v="177"/>
    <x v="1"/>
    <x v="9"/>
    <x v="3"/>
    <x v="2"/>
    <n v="4"/>
    <n v="75"/>
    <s v="Sklep"/>
    <n v="70"/>
  </r>
  <r>
    <x v="296"/>
    <x v="2"/>
    <x v="8"/>
    <x v="0"/>
    <x v="2"/>
    <n v="1"/>
    <n v="120"/>
    <s v="Sklep"/>
    <n v="110"/>
  </r>
  <r>
    <x v="297"/>
    <x v="3"/>
    <x v="6"/>
    <x v="0"/>
    <x v="2"/>
    <n v="1"/>
    <n v="120"/>
    <s v="Internet"/>
    <n v="110"/>
  </r>
  <r>
    <x v="298"/>
    <x v="2"/>
    <x v="4"/>
    <x v="4"/>
    <x v="2"/>
    <n v="1"/>
    <n v="20"/>
    <s v="Sklep"/>
    <n v="5"/>
  </r>
  <r>
    <x v="166"/>
    <x v="3"/>
    <x v="7"/>
    <x v="1"/>
    <x v="2"/>
    <n v="3"/>
    <n v="65"/>
    <s v="Internet"/>
    <n v="50"/>
  </r>
  <r>
    <x v="299"/>
    <x v="3"/>
    <x v="7"/>
    <x v="4"/>
    <x v="2"/>
    <n v="4"/>
    <n v="20"/>
    <s v="Sklep"/>
    <n v="5"/>
  </r>
  <r>
    <x v="300"/>
    <x v="1"/>
    <x v="9"/>
    <x v="0"/>
    <x v="2"/>
    <n v="3"/>
    <n v="120"/>
    <s v="Internet"/>
    <n v="110"/>
  </r>
  <r>
    <x v="301"/>
    <x v="3"/>
    <x v="6"/>
    <x v="4"/>
    <x v="2"/>
    <n v="2"/>
    <n v="20"/>
    <s v="Sklep"/>
    <n v="5"/>
  </r>
  <r>
    <x v="302"/>
    <x v="3"/>
    <x v="6"/>
    <x v="0"/>
    <x v="2"/>
    <n v="4"/>
    <n v="120"/>
    <s v="Internet"/>
    <n v="110"/>
  </r>
  <r>
    <x v="69"/>
    <x v="0"/>
    <x v="0"/>
    <x v="4"/>
    <x v="2"/>
    <n v="3"/>
    <n v="20"/>
    <s v="Telefon"/>
    <n v="5"/>
  </r>
  <r>
    <x v="303"/>
    <x v="1"/>
    <x v="5"/>
    <x v="2"/>
    <x v="2"/>
    <n v="2"/>
    <n v="560"/>
    <s v="Internet"/>
    <n v="450"/>
  </r>
  <r>
    <x v="304"/>
    <x v="3"/>
    <x v="6"/>
    <x v="0"/>
    <x v="2"/>
    <n v="1"/>
    <n v="120"/>
    <s v="Internet"/>
    <n v="110"/>
  </r>
  <r>
    <x v="305"/>
    <x v="1"/>
    <x v="9"/>
    <x v="4"/>
    <x v="2"/>
    <n v="3"/>
    <n v="20"/>
    <s v="Sklep"/>
    <n v="5"/>
  </r>
  <r>
    <x v="276"/>
    <x v="3"/>
    <x v="7"/>
    <x v="2"/>
    <x v="2"/>
    <n v="5"/>
    <n v="560"/>
    <s v="Telefon"/>
    <n v="450"/>
  </r>
  <r>
    <x v="306"/>
    <x v="1"/>
    <x v="5"/>
    <x v="3"/>
    <x v="2"/>
    <n v="1"/>
    <n v="75"/>
    <s v="Sklep"/>
    <n v="70"/>
  </r>
  <r>
    <x v="307"/>
    <x v="2"/>
    <x v="8"/>
    <x v="4"/>
    <x v="2"/>
    <n v="1"/>
    <n v="20"/>
    <s v="Internet"/>
    <n v="5"/>
  </r>
  <r>
    <x v="308"/>
    <x v="3"/>
    <x v="7"/>
    <x v="2"/>
    <x v="2"/>
    <n v="5"/>
    <n v="560"/>
    <s v="Internet"/>
    <n v="450"/>
  </r>
  <r>
    <x v="309"/>
    <x v="3"/>
    <x v="7"/>
    <x v="4"/>
    <x v="2"/>
    <n v="2"/>
    <n v="20"/>
    <s v="Sklep"/>
    <n v="5"/>
  </r>
  <r>
    <x v="310"/>
    <x v="3"/>
    <x v="7"/>
    <x v="2"/>
    <x v="2"/>
    <n v="4"/>
    <n v="560"/>
    <s v="Internet"/>
    <n v="450"/>
  </r>
  <r>
    <x v="311"/>
    <x v="2"/>
    <x v="8"/>
    <x v="2"/>
    <x v="2"/>
    <n v="2"/>
    <n v="560"/>
    <s v="Sklep"/>
    <n v="450"/>
  </r>
  <r>
    <x v="312"/>
    <x v="1"/>
    <x v="3"/>
    <x v="1"/>
    <x v="2"/>
    <n v="3"/>
    <n v="65"/>
    <s v="Sklep"/>
    <n v="50"/>
  </r>
  <r>
    <x v="192"/>
    <x v="1"/>
    <x v="3"/>
    <x v="3"/>
    <x v="2"/>
    <n v="3"/>
    <n v="75"/>
    <s v="Telefon"/>
    <n v="70"/>
  </r>
  <r>
    <x v="95"/>
    <x v="2"/>
    <x v="4"/>
    <x v="4"/>
    <x v="2"/>
    <n v="3"/>
    <n v="20"/>
    <s v="Sklep"/>
    <n v="5"/>
  </r>
  <r>
    <x v="4"/>
    <x v="2"/>
    <x v="4"/>
    <x v="3"/>
    <x v="2"/>
    <n v="4"/>
    <n v="75"/>
    <s v="Telefon"/>
    <n v="70"/>
  </r>
  <r>
    <x v="313"/>
    <x v="1"/>
    <x v="5"/>
    <x v="2"/>
    <x v="2"/>
    <n v="5"/>
    <n v="560"/>
    <s v="Sklep"/>
    <n v="450"/>
  </r>
  <r>
    <x v="314"/>
    <x v="0"/>
    <x v="0"/>
    <x v="3"/>
    <x v="2"/>
    <n v="5"/>
    <n v="75"/>
    <s v="Sklep"/>
    <n v="70"/>
  </r>
  <r>
    <x v="315"/>
    <x v="0"/>
    <x v="1"/>
    <x v="1"/>
    <x v="2"/>
    <n v="3"/>
    <n v="65"/>
    <s v="Sklep"/>
    <n v="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x v="0"/>
    <s v="Pomorskie"/>
    <s v="Sopot"/>
    <x v="0"/>
    <x v="0"/>
    <n v="5"/>
    <n v="70"/>
    <s v="Sklep"/>
    <n v="60"/>
    <x v="0"/>
  </r>
  <r>
    <x v="1"/>
    <s v="Śląskie"/>
    <s v="Katowice"/>
    <x v="1"/>
    <x v="0"/>
    <n v="5"/>
    <n v="570"/>
    <s v="Sklep"/>
    <n v="490"/>
    <x v="1"/>
  </r>
  <r>
    <x v="2"/>
    <s v="Małopolskie"/>
    <s v="Wadowice"/>
    <x v="0"/>
    <x v="0"/>
    <n v="1"/>
    <n v="70"/>
    <s v="Sklep"/>
    <n v="60"/>
    <x v="2"/>
  </r>
  <r>
    <x v="3"/>
    <s v="Pomorskie"/>
    <s v="Sopot"/>
    <x v="1"/>
    <x v="0"/>
    <n v="4"/>
    <n v="570"/>
    <s v="Sklep"/>
    <n v="490"/>
    <x v="3"/>
  </r>
  <r>
    <x v="4"/>
    <s v="Małopolskie"/>
    <s v="Kraków"/>
    <x v="0"/>
    <x v="0"/>
    <n v="4"/>
    <n v="70"/>
    <s v="Sklep"/>
    <n v="60"/>
    <x v="4"/>
  </r>
  <r>
    <x v="5"/>
    <s v="Mazowieckie"/>
    <s v="Warszawa"/>
    <x v="1"/>
    <x v="0"/>
    <n v="3"/>
    <n v="570"/>
    <s v="Sklep"/>
    <n v="490"/>
    <x v="5"/>
  </r>
  <r>
    <x v="6"/>
    <s v="Śląskie"/>
    <s v="Katowice"/>
    <x v="1"/>
    <x v="1"/>
    <n v="5"/>
    <n v="560"/>
    <s v="Internet"/>
    <n v="450"/>
    <x v="6"/>
  </r>
  <r>
    <x v="7"/>
    <s v="Pomorskie"/>
    <s v="Gdańsk"/>
    <x v="1"/>
    <x v="1"/>
    <n v="3"/>
    <n v="560"/>
    <s v="Internet"/>
    <n v="450"/>
    <x v="7"/>
  </r>
  <r>
    <x v="8"/>
    <s v="Śląskie"/>
    <s v="Bielsko-biała"/>
    <x v="1"/>
    <x v="1"/>
    <n v="5"/>
    <n v="560"/>
    <s v="Internet"/>
    <n v="450"/>
    <x v="6"/>
  </r>
  <r>
    <x v="9"/>
    <s v="Pomorskie"/>
    <s v="Sopot"/>
    <x v="0"/>
    <x v="1"/>
    <n v="5"/>
    <n v="75"/>
    <s v="Sklep"/>
    <n v="70"/>
    <x v="8"/>
  </r>
  <r>
    <x v="10"/>
    <s v="Śląskie"/>
    <s v="Częstochowa"/>
    <x v="2"/>
    <x v="2"/>
    <n v="1"/>
    <n v="100"/>
    <s v="Sklep"/>
    <n v="80"/>
    <x v="9"/>
  </r>
  <r>
    <x v="11"/>
    <s v="Małopolskie"/>
    <s v="Wadowice"/>
    <x v="3"/>
    <x v="1"/>
    <n v="5"/>
    <n v="20"/>
    <s v="Sklep"/>
    <n v="5"/>
    <x v="10"/>
  </r>
  <r>
    <x v="12"/>
    <s v="Śląskie"/>
    <s v="Bielsko-biała"/>
    <x v="3"/>
    <x v="0"/>
    <n v="4"/>
    <n v="25"/>
    <s v="Sklep"/>
    <n v="20"/>
    <x v="9"/>
  </r>
  <r>
    <x v="13"/>
    <s v="Mazowieckie"/>
    <s v="Warszawa"/>
    <x v="3"/>
    <x v="0"/>
    <n v="1"/>
    <n v="25"/>
    <s v="Telefon"/>
    <n v="20"/>
    <x v="11"/>
  </r>
  <r>
    <x v="14"/>
    <s v="Pomorskie"/>
    <s v="Gdynia"/>
    <x v="4"/>
    <x v="0"/>
    <n v="1"/>
    <n v="45"/>
    <s v="Internet"/>
    <n v="35"/>
    <x v="2"/>
  </r>
  <r>
    <x v="8"/>
    <s v="Mazowieckie"/>
    <s v="Warszawa"/>
    <x v="4"/>
    <x v="1"/>
    <n v="1"/>
    <n v="65"/>
    <s v="Internet"/>
    <n v="50"/>
    <x v="12"/>
  </r>
  <r>
    <x v="15"/>
    <s v="Śląskie"/>
    <s v="Katowice"/>
    <x v="2"/>
    <x v="0"/>
    <n v="1"/>
    <n v="110"/>
    <s v="Sklep"/>
    <n v="85"/>
    <x v="8"/>
  </r>
  <r>
    <x v="16"/>
    <s v="Śląskie"/>
    <s v="Katowice"/>
    <x v="4"/>
    <x v="2"/>
    <n v="3"/>
    <n v="50"/>
    <s v="Internet"/>
    <n v="30"/>
    <x v="13"/>
  </r>
  <r>
    <x v="17"/>
    <s v="Śląskie"/>
    <s v="Bielsko-biała"/>
    <x v="4"/>
    <x v="2"/>
    <n v="2"/>
    <n v="50"/>
    <s v="Sklep"/>
    <n v="30"/>
    <x v="4"/>
  </r>
  <r>
    <x v="18"/>
    <s v="Mazowieckie"/>
    <s v="Warszawa"/>
    <x v="2"/>
    <x v="1"/>
    <n v="1"/>
    <n v="120"/>
    <s v="Internet"/>
    <n v="110"/>
    <x v="2"/>
  </r>
  <r>
    <x v="19"/>
    <s v="Pomorskie"/>
    <s v="Sopot"/>
    <x v="1"/>
    <x v="2"/>
    <n v="3"/>
    <n v="500"/>
    <s v="Sklep"/>
    <n v="400"/>
    <x v="14"/>
  </r>
  <r>
    <x v="20"/>
    <s v="Śląskie"/>
    <s v="Częstochowa"/>
    <x v="2"/>
    <x v="2"/>
    <n v="2"/>
    <n v="100"/>
    <s v="Sklep"/>
    <n v="80"/>
    <x v="4"/>
  </r>
  <r>
    <x v="21"/>
    <s v="Mazowieckie"/>
    <s v="Radom"/>
    <x v="4"/>
    <x v="2"/>
    <n v="5"/>
    <n v="50"/>
    <s v="Sklep"/>
    <n v="30"/>
    <x v="15"/>
  </r>
  <r>
    <x v="22"/>
    <s v="Małopolskie"/>
    <s v="Wadowice"/>
    <x v="3"/>
    <x v="0"/>
    <n v="1"/>
    <n v="25"/>
    <s v="Sklep"/>
    <n v="20"/>
    <x v="11"/>
  </r>
  <r>
    <x v="23"/>
    <s v="Śląskie"/>
    <s v="Bielsko-biała"/>
    <x v="1"/>
    <x v="0"/>
    <n v="3"/>
    <n v="570"/>
    <s v="Sklep"/>
    <n v="490"/>
    <x v="5"/>
  </r>
  <r>
    <x v="24"/>
    <s v="Pomorskie"/>
    <s v="Sopot"/>
    <x v="2"/>
    <x v="1"/>
    <n v="3"/>
    <n v="120"/>
    <s v="Sklep"/>
    <n v="110"/>
    <x v="16"/>
  </r>
  <r>
    <x v="25"/>
    <s v="Śląskie"/>
    <s v="Częstochowa"/>
    <x v="3"/>
    <x v="1"/>
    <n v="3"/>
    <n v="20"/>
    <s v="Sklep"/>
    <n v="5"/>
    <x v="17"/>
  </r>
  <r>
    <x v="26"/>
    <s v="Małopolskie"/>
    <s v="Wadowice"/>
    <x v="1"/>
    <x v="0"/>
    <n v="1"/>
    <n v="570"/>
    <s v="Internet"/>
    <n v="490"/>
    <x v="18"/>
  </r>
  <r>
    <x v="27"/>
    <s v="Małopolskie"/>
    <s v="Kraków"/>
    <x v="2"/>
    <x v="0"/>
    <n v="5"/>
    <n v="110"/>
    <s v="Internet"/>
    <n v="85"/>
    <x v="19"/>
  </r>
  <r>
    <x v="28"/>
    <s v="Pomorskie"/>
    <s v="Sopot"/>
    <x v="2"/>
    <x v="2"/>
    <n v="1"/>
    <n v="100"/>
    <s v="Sklep"/>
    <n v="80"/>
    <x v="9"/>
  </r>
  <r>
    <x v="29"/>
    <s v="Pomorskie"/>
    <s v="Gdynia"/>
    <x v="0"/>
    <x v="1"/>
    <n v="4"/>
    <n v="75"/>
    <s v="Sklep"/>
    <n v="70"/>
    <x v="9"/>
  </r>
  <r>
    <x v="30"/>
    <s v="Śląskie"/>
    <s v="Katowice"/>
    <x v="0"/>
    <x v="1"/>
    <n v="1"/>
    <n v="75"/>
    <s v="Internet"/>
    <n v="70"/>
    <x v="11"/>
  </r>
  <r>
    <x v="31"/>
    <s v="Śląskie"/>
    <s v="Bielsko-biała"/>
    <x v="0"/>
    <x v="0"/>
    <n v="2"/>
    <n v="70"/>
    <s v="Internet"/>
    <n v="60"/>
    <x v="9"/>
  </r>
  <r>
    <x v="32"/>
    <s v="Pomorskie"/>
    <s v="Sopot"/>
    <x v="3"/>
    <x v="1"/>
    <n v="3"/>
    <n v="20"/>
    <s v="Internet"/>
    <n v="5"/>
    <x v="17"/>
  </r>
  <r>
    <x v="33"/>
    <s v="Śląskie"/>
    <s v="Częstochowa"/>
    <x v="0"/>
    <x v="1"/>
    <n v="2"/>
    <n v="75"/>
    <s v="Sklep"/>
    <n v="70"/>
    <x v="2"/>
  </r>
  <r>
    <x v="34"/>
    <s v="Mazowieckie"/>
    <s v="Radom"/>
    <x v="4"/>
    <x v="0"/>
    <n v="4"/>
    <n v="45"/>
    <s v="Internet"/>
    <n v="35"/>
    <x v="4"/>
  </r>
  <r>
    <x v="35"/>
    <s v="Mazowieckie"/>
    <s v="Radom"/>
    <x v="4"/>
    <x v="0"/>
    <n v="5"/>
    <n v="45"/>
    <s v="Sklep"/>
    <n v="35"/>
    <x v="0"/>
  </r>
  <r>
    <x v="36"/>
    <s v="Pomorskie"/>
    <s v="Gdańsk"/>
    <x v="1"/>
    <x v="2"/>
    <n v="3"/>
    <n v="500"/>
    <s v="Internet"/>
    <n v="400"/>
    <x v="14"/>
  </r>
  <r>
    <x v="37"/>
    <s v="Małopolskie"/>
    <s v="Kraków"/>
    <x v="3"/>
    <x v="1"/>
    <n v="4"/>
    <n v="20"/>
    <s v="Telefon"/>
    <n v="5"/>
    <x v="13"/>
  </r>
  <r>
    <x v="38"/>
    <s v="Śląskie"/>
    <s v="Częstochowa"/>
    <x v="0"/>
    <x v="0"/>
    <n v="3"/>
    <n v="70"/>
    <s v="Internet"/>
    <n v="60"/>
    <x v="16"/>
  </r>
  <r>
    <x v="39"/>
    <s v="Pomorskie"/>
    <s v="Gdańsk"/>
    <x v="1"/>
    <x v="1"/>
    <n v="4"/>
    <n v="560"/>
    <s v="Internet"/>
    <n v="450"/>
    <x v="20"/>
  </r>
  <r>
    <x v="40"/>
    <s v="Małopolskie"/>
    <s v="Wadowice"/>
    <x v="2"/>
    <x v="0"/>
    <n v="3"/>
    <n v="110"/>
    <s v="Internet"/>
    <n v="85"/>
    <x v="10"/>
  </r>
  <r>
    <x v="41"/>
    <s v="Mazowieckie"/>
    <s v="Radom"/>
    <x v="1"/>
    <x v="2"/>
    <n v="4"/>
    <n v="500"/>
    <s v="Sklep"/>
    <n v="400"/>
    <x v="1"/>
  </r>
  <r>
    <x v="42"/>
    <s v="Mazowieckie"/>
    <s v="Radom"/>
    <x v="1"/>
    <x v="2"/>
    <n v="2"/>
    <n v="500"/>
    <s v="Sklep"/>
    <n v="400"/>
    <x v="21"/>
  </r>
  <r>
    <x v="43"/>
    <s v="Śląskie"/>
    <s v="Katowice"/>
    <x v="0"/>
    <x v="2"/>
    <n v="3"/>
    <n v="80"/>
    <s v="Sklep"/>
    <n v="75"/>
    <x v="12"/>
  </r>
  <r>
    <x v="44"/>
    <s v="Małopolskie"/>
    <s v="Kraków"/>
    <x v="4"/>
    <x v="2"/>
    <n v="4"/>
    <n v="50"/>
    <s v="Sklep"/>
    <n v="30"/>
    <x v="18"/>
  </r>
  <r>
    <x v="45"/>
    <s v="Śląskie"/>
    <s v="Bielsko-biała"/>
    <x v="3"/>
    <x v="1"/>
    <n v="4"/>
    <n v="20"/>
    <s v="Sklep"/>
    <n v="5"/>
    <x v="13"/>
  </r>
  <r>
    <x v="46"/>
    <s v="Pomorskie"/>
    <s v="Sopot"/>
    <x v="2"/>
    <x v="2"/>
    <n v="1"/>
    <n v="100"/>
    <s v="Internet"/>
    <n v="80"/>
    <x v="9"/>
  </r>
  <r>
    <x v="47"/>
    <s v="Śląskie"/>
    <s v="Częstochowa"/>
    <x v="0"/>
    <x v="2"/>
    <n v="4"/>
    <n v="80"/>
    <s v="Internet"/>
    <n v="75"/>
    <x v="9"/>
  </r>
  <r>
    <x v="48"/>
    <s v="Mazowieckie"/>
    <s v="Radom"/>
    <x v="4"/>
    <x v="2"/>
    <n v="3"/>
    <n v="50"/>
    <s v="Sklep"/>
    <n v="30"/>
    <x v="13"/>
  </r>
  <r>
    <x v="49"/>
    <s v="Mazowieckie"/>
    <s v="Radom"/>
    <x v="4"/>
    <x v="0"/>
    <n v="2"/>
    <n v="45"/>
    <s v="Sklep"/>
    <n v="35"/>
    <x v="9"/>
  </r>
  <r>
    <x v="50"/>
    <s v="Pomorskie"/>
    <s v="Gdańsk"/>
    <x v="0"/>
    <x v="2"/>
    <n v="2"/>
    <n v="80"/>
    <s v="Internet"/>
    <n v="75"/>
    <x v="2"/>
  </r>
  <r>
    <x v="51"/>
    <s v="Pomorskie"/>
    <s v="Gdynia"/>
    <x v="1"/>
    <x v="1"/>
    <n v="3"/>
    <n v="560"/>
    <s v="Sklep"/>
    <n v="450"/>
    <x v="7"/>
  </r>
  <r>
    <x v="50"/>
    <s v="Śląskie"/>
    <s v="Częstochowa"/>
    <x v="3"/>
    <x v="1"/>
    <n v="2"/>
    <n v="20"/>
    <s v="Sklep"/>
    <n v="5"/>
    <x v="16"/>
  </r>
  <r>
    <x v="52"/>
    <s v="Mazowieckie"/>
    <s v="Radom"/>
    <x v="1"/>
    <x v="2"/>
    <n v="2"/>
    <n v="500"/>
    <s v="Sklep"/>
    <n v="400"/>
    <x v="21"/>
  </r>
  <r>
    <x v="53"/>
    <s v="Małopolskie"/>
    <s v="Kraków"/>
    <x v="1"/>
    <x v="0"/>
    <n v="5"/>
    <n v="570"/>
    <s v="Sklep"/>
    <n v="490"/>
    <x v="1"/>
  </r>
  <r>
    <x v="54"/>
    <s v="Małopolskie"/>
    <s v="Wadowice"/>
    <x v="0"/>
    <x v="0"/>
    <n v="2"/>
    <n v="70"/>
    <s v="Sklep"/>
    <n v="60"/>
    <x v="9"/>
  </r>
  <r>
    <x v="55"/>
    <s v="Pomorskie"/>
    <s v="Gdańsk"/>
    <x v="3"/>
    <x v="0"/>
    <n v="3"/>
    <n v="25"/>
    <s v="Sklep"/>
    <n v="20"/>
    <x v="12"/>
  </r>
  <r>
    <x v="56"/>
    <s v="Mazowieckie"/>
    <s v="Warszawa"/>
    <x v="3"/>
    <x v="0"/>
    <n v="5"/>
    <n v="25"/>
    <s v="Sklep"/>
    <n v="20"/>
    <x v="8"/>
  </r>
  <r>
    <x v="57"/>
    <s v="Mazowieckie"/>
    <s v="Radom"/>
    <x v="4"/>
    <x v="1"/>
    <n v="4"/>
    <n v="65"/>
    <s v="Sklep"/>
    <n v="50"/>
    <x v="13"/>
  </r>
  <r>
    <x v="58"/>
    <s v="Pomorskie"/>
    <s v="Gdańsk"/>
    <x v="2"/>
    <x v="2"/>
    <n v="2"/>
    <n v="100"/>
    <s v="Sklep"/>
    <n v="80"/>
    <x v="4"/>
  </r>
  <r>
    <x v="59"/>
    <s v="Śląskie"/>
    <s v="Bielsko-biała"/>
    <x v="0"/>
    <x v="1"/>
    <n v="4"/>
    <n v="75"/>
    <s v="Sklep"/>
    <n v="70"/>
    <x v="9"/>
  </r>
  <r>
    <x v="60"/>
    <s v="Śląskie"/>
    <s v="Katowice"/>
    <x v="1"/>
    <x v="0"/>
    <n v="1"/>
    <n v="570"/>
    <s v="Sklep"/>
    <n v="490"/>
    <x v="18"/>
  </r>
  <r>
    <x v="61"/>
    <s v="Śląskie"/>
    <s v="Częstochowa"/>
    <x v="3"/>
    <x v="0"/>
    <n v="4"/>
    <n v="25"/>
    <s v="Sklep"/>
    <n v="20"/>
    <x v="9"/>
  </r>
  <r>
    <x v="62"/>
    <s v="Małopolskie"/>
    <s v="Wadowice"/>
    <x v="4"/>
    <x v="2"/>
    <n v="3"/>
    <n v="50"/>
    <s v="Sklep"/>
    <n v="30"/>
    <x v="13"/>
  </r>
  <r>
    <x v="63"/>
    <s v="Małopolskie"/>
    <s v="Wadowice"/>
    <x v="4"/>
    <x v="0"/>
    <n v="1"/>
    <n v="45"/>
    <s v="Sklep"/>
    <n v="35"/>
    <x v="2"/>
  </r>
  <r>
    <x v="64"/>
    <s v="Małopolskie"/>
    <s v="Kraków"/>
    <x v="0"/>
    <x v="2"/>
    <n v="3"/>
    <n v="80"/>
    <s v="Sklep"/>
    <n v="75"/>
    <x v="12"/>
  </r>
  <r>
    <x v="65"/>
    <s v="Śląskie"/>
    <s v="Bielsko-biała"/>
    <x v="3"/>
    <x v="0"/>
    <n v="5"/>
    <n v="25"/>
    <s v="Internet"/>
    <n v="20"/>
    <x v="8"/>
  </r>
  <r>
    <x v="66"/>
    <s v="Mazowieckie"/>
    <s v="Radom"/>
    <x v="1"/>
    <x v="1"/>
    <n v="3"/>
    <n v="560"/>
    <s v="Sklep"/>
    <n v="450"/>
    <x v="7"/>
  </r>
  <r>
    <x v="67"/>
    <s v="Śląskie"/>
    <s v="Częstochowa"/>
    <x v="2"/>
    <x v="2"/>
    <n v="1"/>
    <n v="100"/>
    <s v="Sklep"/>
    <n v="80"/>
    <x v="9"/>
  </r>
  <r>
    <x v="68"/>
    <s v="Małopolskie"/>
    <s v="Kraków"/>
    <x v="0"/>
    <x v="2"/>
    <n v="1"/>
    <n v="80"/>
    <s v="Sklep"/>
    <n v="75"/>
    <x v="11"/>
  </r>
  <r>
    <x v="69"/>
    <s v="Mazowieckie"/>
    <s v="Warszawa"/>
    <x v="4"/>
    <x v="1"/>
    <n v="2"/>
    <n v="65"/>
    <s v="Sklep"/>
    <n v="50"/>
    <x v="16"/>
  </r>
  <r>
    <x v="70"/>
    <s v="Mazowieckie"/>
    <s v="Warszawa"/>
    <x v="3"/>
    <x v="2"/>
    <n v="3"/>
    <n v="25"/>
    <s v="Internet"/>
    <n v="5"/>
    <x v="13"/>
  </r>
  <r>
    <x v="71"/>
    <s v="Pomorskie"/>
    <s v="Gdańsk"/>
    <x v="3"/>
    <x v="2"/>
    <n v="2"/>
    <n v="25"/>
    <s v="Sklep"/>
    <n v="5"/>
    <x v="4"/>
  </r>
  <r>
    <x v="72"/>
    <s v="Mazowieckie"/>
    <s v="Warszawa"/>
    <x v="3"/>
    <x v="0"/>
    <n v="2"/>
    <n v="25"/>
    <s v="Sklep"/>
    <n v="20"/>
    <x v="2"/>
  </r>
  <r>
    <x v="73"/>
    <s v="Śląskie"/>
    <s v="Katowice"/>
    <x v="3"/>
    <x v="0"/>
    <n v="2"/>
    <n v="25"/>
    <s v="Sklep"/>
    <n v="20"/>
    <x v="2"/>
  </r>
  <r>
    <x v="74"/>
    <s v="Małopolskie"/>
    <s v="Wadowice"/>
    <x v="2"/>
    <x v="1"/>
    <n v="5"/>
    <n v="120"/>
    <s v="Sklep"/>
    <n v="110"/>
    <x v="0"/>
  </r>
  <r>
    <x v="75"/>
    <s v="Mazowieckie"/>
    <s v="Radom"/>
    <x v="2"/>
    <x v="0"/>
    <n v="5"/>
    <n v="110"/>
    <s v="Sklep"/>
    <n v="85"/>
    <x v="19"/>
  </r>
  <r>
    <x v="76"/>
    <s v="Pomorskie"/>
    <s v="Gdynia"/>
    <x v="1"/>
    <x v="1"/>
    <n v="5"/>
    <n v="560"/>
    <s v="Internet"/>
    <n v="450"/>
    <x v="6"/>
  </r>
  <r>
    <x v="77"/>
    <s v="Pomorskie"/>
    <s v="Sopot"/>
    <x v="0"/>
    <x v="0"/>
    <n v="2"/>
    <n v="70"/>
    <s v="Telefon"/>
    <n v="60"/>
    <x v="9"/>
  </r>
  <r>
    <x v="78"/>
    <s v="Śląskie"/>
    <s v="Bielsko-biała"/>
    <x v="3"/>
    <x v="2"/>
    <n v="5"/>
    <n v="25"/>
    <s v="Internet"/>
    <n v="5"/>
    <x v="15"/>
  </r>
  <r>
    <x v="79"/>
    <s v="Pomorskie"/>
    <s v="Gdynia"/>
    <x v="0"/>
    <x v="1"/>
    <n v="4"/>
    <n v="75"/>
    <s v="Sklep"/>
    <n v="70"/>
    <x v="9"/>
  </r>
  <r>
    <x v="80"/>
    <s v="Mazowieckie"/>
    <s v="Warszawa"/>
    <x v="4"/>
    <x v="0"/>
    <n v="4"/>
    <n v="45"/>
    <s v="Internet"/>
    <n v="35"/>
    <x v="4"/>
  </r>
  <r>
    <x v="81"/>
    <s v="Śląskie"/>
    <s v="Katowice"/>
    <x v="3"/>
    <x v="1"/>
    <n v="5"/>
    <n v="20"/>
    <s v="Telefon"/>
    <n v="5"/>
    <x v="10"/>
  </r>
  <r>
    <x v="82"/>
    <s v="Pomorskie"/>
    <s v="Gdańsk"/>
    <x v="0"/>
    <x v="0"/>
    <n v="4"/>
    <n v="70"/>
    <s v="Internet"/>
    <n v="60"/>
    <x v="4"/>
  </r>
  <r>
    <x v="83"/>
    <s v="Mazowieckie"/>
    <s v="Warszawa"/>
    <x v="0"/>
    <x v="2"/>
    <n v="3"/>
    <n v="80"/>
    <s v="Sklep"/>
    <n v="75"/>
    <x v="12"/>
  </r>
  <r>
    <x v="76"/>
    <s v="Śląskie"/>
    <s v="Częstochowa"/>
    <x v="3"/>
    <x v="1"/>
    <n v="2"/>
    <n v="20"/>
    <s v="Sklep"/>
    <n v="5"/>
    <x v="16"/>
  </r>
  <r>
    <x v="84"/>
    <s v="Mazowieckie"/>
    <s v="Radom"/>
    <x v="4"/>
    <x v="2"/>
    <n v="3"/>
    <n v="50"/>
    <s v="Telefon"/>
    <n v="30"/>
    <x v="13"/>
  </r>
  <r>
    <x v="85"/>
    <s v="Małopolskie"/>
    <s v="Kraków"/>
    <x v="1"/>
    <x v="1"/>
    <n v="2"/>
    <n v="560"/>
    <s v="Telefon"/>
    <n v="450"/>
    <x v="22"/>
  </r>
  <r>
    <x v="86"/>
    <s v="Pomorskie"/>
    <s v="Gdańsk"/>
    <x v="2"/>
    <x v="1"/>
    <n v="1"/>
    <n v="120"/>
    <s v="Telefon"/>
    <n v="110"/>
    <x v="2"/>
  </r>
  <r>
    <x v="87"/>
    <s v="Śląskie"/>
    <s v="Katowice"/>
    <x v="1"/>
    <x v="2"/>
    <n v="2"/>
    <n v="500"/>
    <s v="Internet"/>
    <n v="400"/>
    <x v="21"/>
  </r>
  <r>
    <x v="88"/>
    <s v="Śląskie"/>
    <s v="Częstochowa"/>
    <x v="0"/>
    <x v="0"/>
    <n v="4"/>
    <n v="70"/>
    <s v="Internet"/>
    <n v="60"/>
    <x v="4"/>
  </r>
  <r>
    <x v="89"/>
    <s v="Małopolskie"/>
    <s v="Wadowice"/>
    <x v="2"/>
    <x v="2"/>
    <n v="4"/>
    <n v="100"/>
    <s v="Sklep"/>
    <n v="80"/>
    <x v="18"/>
  </r>
  <r>
    <x v="90"/>
    <s v="Pomorskie"/>
    <s v="Gdynia"/>
    <x v="1"/>
    <x v="0"/>
    <n v="1"/>
    <n v="570"/>
    <s v="Sklep"/>
    <n v="490"/>
    <x v="18"/>
  </r>
  <r>
    <x v="37"/>
    <s v="Pomorskie"/>
    <s v="Gdynia"/>
    <x v="3"/>
    <x v="1"/>
    <n v="2"/>
    <n v="20"/>
    <s v="Sklep"/>
    <n v="5"/>
    <x v="16"/>
  </r>
  <r>
    <x v="91"/>
    <s v="Małopolskie"/>
    <s v="Kraków"/>
    <x v="4"/>
    <x v="2"/>
    <n v="3"/>
    <n v="50"/>
    <s v="Sklep"/>
    <n v="30"/>
    <x v="13"/>
  </r>
  <r>
    <x v="92"/>
    <s v="Mazowieckie"/>
    <s v="Radom"/>
    <x v="3"/>
    <x v="0"/>
    <n v="2"/>
    <n v="25"/>
    <s v="Internet"/>
    <n v="20"/>
    <x v="2"/>
  </r>
  <r>
    <x v="93"/>
    <s v="Małopolskie"/>
    <s v="Wadowice"/>
    <x v="1"/>
    <x v="1"/>
    <n v="2"/>
    <n v="560"/>
    <s v="Telefon"/>
    <n v="450"/>
    <x v="22"/>
  </r>
  <r>
    <x v="91"/>
    <s v="Małopolskie"/>
    <s v="Kraków"/>
    <x v="3"/>
    <x v="1"/>
    <n v="2"/>
    <n v="20"/>
    <s v="Sklep"/>
    <n v="5"/>
    <x v="16"/>
  </r>
  <r>
    <x v="94"/>
    <s v="Śląskie"/>
    <s v="Katowice"/>
    <x v="1"/>
    <x v="0"/>
    <n v="5"/>
    <n v="570"/>
    <s v="Telefon"/>
    <n v="490"/>
    <x v="1"/>
  </r>
  <r>
    <x v="95"/>
    <s v="Śląskie"/>
    <s v="Katowice"/>
    <x v="0"/>
    <x v="2"/>
    <n v="3"/>
    <n v="80"/>
    <s v="Sklep"/>
    <n v="75"/>
    <x v="12"/>
  </r>
  <r>
    <x v="96"/>
    <s v="Mazowieckie"/>
    <s v="Warszawa"/>
    <x v="3"/>
    <x v="0"/>
    <n v="4"/>
    <n v="25"/>
    <s v="Sklep"/>
    <n v="20"/>
    <x v="9"/>
  </r>
  <r>
    <x v="97"/>
    <s v="Mazowieckie"/>
    <s v="Warszawa"/>
    <x v="3"/>
    <x v="0"/>
    <n v="5"/>
    <n v="25"/>
    <s v="Sklep"/>
    <n v="20"/>
    <x v="8"/>
  </r>
  <r>
    <x v="98"/>
    <s v="Śląskie"/>
    <s v="Bielsko-biała"/>
    <x v="2"/>
    <x v="0"/>
    <n v="2"/>
    <n v="110"/>
    <s v="Sklep"/>
    <n v="85"/>
    <x v="0"/>
  </r>
  <r>
    <x v="99"/>
    <s v="Śląskie"/>
    <s v="Częstochowa"/>
    <x v="0"/>
    <x v="1"/>
    <n v="3"/>
    <n v="75"/>
    <s v="Sklep"/>
    <n v="70"/>
    <x v="12"/>
  </r>
  <r>
    <x v="100"/>
    <s v="Małopolskie"/>
    <s v="Wadowice"/>
    <x v="4"/>
    <x v="2"/>
    <n v="5"/>
    <n v="50"/>
    <s v="Sklep"/>
    <n v="30"/>
    <x v="15"/>
  </r>
  <r>
    <x v="101"/>
    <s v="Śląskie"/>
    <s v="Bielsko-biała"/>
    <x v="3"/>
    <x v="2"/>
    <n v="4"/>
    <n v="25"/>
    <s v="Sklep"/>
    <n v="5"/>
    <x v="18"/>
  </r>
  <r>
    <x v="102"/>
    <s v="Śląskie"/>
    <s v="Katowice"/>
    <x v="2"/>
    <x v="2"/>
    <n v="3"/>
    <n v="100"/>
    <s v="Internet"/>
    <n v="80"/>
    <x v="13"/>
  </r>
  <r>
    <x v="103"/>
    <s v="Śląskie"/>
    <s v="Częstochowa"/>
    <x v="0"/>
    <x v="1"/>
    <n v="4"/>
    <n v="75"/>
    <s v="Sklep"/>
    <n v="70"/>
    <x v="9"/>
  </r>
  <r>
    <x v="55"/>
    <s v="Pomorskie"/>
    <s v="Sopot"/>
    <x v="2"/>
    <x v="2"/>
    <n v="3"/>
    <n v="100"/>
    <s v="Internet"/>
    <n v="80"/>
    <x v="13"/>
  </r>
  <r>
    <x v="104"/>
    <s v="Małopolskie"/>
    <s v="Wadowice"/>
    <x v="4"/>
    <x v="2"/>
    <n v="4"/>
    <n v="50"/>
    <s v="Sklep"/>
    <n v="30"/>
    <x v="18"/>
  </r>
  <r>
    <x v="105"/>
    <s v="Mazowieckie"/>
    <s v="Warszawa"/>
    <x v="0"/>
    <x v="0"/>
    <n v="4"/>
    <n v="70"/>
    <s v="Sklep"/>
    <n v="60"/>
    <x v="4"/>
  </r>
  <r>
    <x v="106"/>
    <s v="Pomorskie"/>
    <s v="Gdańsk"/>
    <x v="3"/>
    <x v="0"/>
    <n v="4"/>
    <n v="25"/>
    <s v="Sklep"/>
    <n v="20"/>
    <x v="9"/>
  </r>
  <r>
    <x v="25"/>
    <s v="Pomorskie"/>
    <s v="Gdynia"/>
    <x v="1"/>
    <x v="0"/>
    <n v="1"/>
    <n v="570"/>
    <s v="Sklep"/>
    <n v="490"/>
    <x v="18"/>
  </r>
  <r>
    <x v="107"/>
    <s v="Pomorskie"/>
    <s v="Sopot"/>
    <x v="4"/>
    <x v="2"/>
    <n v="3"/>
    <n v="50"/>
    <s v="Sklep"/>
    <n v="30"/>
    <x v="13"/>
  </r>
  <r>
    <x v="108"/>
    <s v="Pomorskie"/>
    <s v="Gdynia"/>
    <x v="0"/>
    <x v="0"/>
    <n v="2"/>
    <n v="70"/>
    <s v="Sklep"/>
    <n v="60"/>
    <x v="9"/>
  </r>
  <r>
    <x v="109"/>
    <s v="Pomorskie"/>
    <s v="Gdynia"/>
    <x v="3"/>
    <x v="0"/>
    <n v="3"/>
    <n v="25"/>
    <s v="Internet"/>
    <n v="20"/>
    <x v="12"/>
  </r>
  <r>
    <x v="110"/>
    <s v="Śląskie"/>
    <s v="Bielsko-biała"/>
    <x v="1"/>
    <x v="2"/>
    <n v="4"/>
    <n v="500"/>
    <s v="Sklep"/>
    <n v="400"/>
    <x v="1"/>
  </r>
  <r>
    <x v="111"/>
    <s v="Małopolskie"/>
    <s v="Wadowice"/>
    <x v="0"/>
    <x v="0"/>
    <n v="1"/>
    <n v="70"/>
    <s v="Internet"/>
    <n v="60"/>
    <x v="2"/>
  </r>
  <r>
    <x v="112"/>
    <s v="Śląskie"/>
    <s v="Katowice"/>
    <x v="0"/>
    <x v="0"/>
    <n v="1"/>
    <n v="70"/>
    <s v="Internet"/>
    <n v="60"/>
    <x v="2"/>
  </r>
  <r>
    <x v="67"/>
    <s v="Małopolskie"/>
    <s v="Kraków"/>
    <x v="1"/>
    <x v="1"/>
    <n v="2"/>
    <n v="560"/>
    <s v="Internet"/>
    <n v="450"/>
    <x v="22"/>
  </r>
  <r>
    <x v="113"/>
    <s v="Małopolskie"/>
    <s v="Kraków"/>
    <x v="2"/>
    <x v="2"/>
    <n v="5"/>
    <n v="100"/>
    <s v="Sklep"/>
    <n v="80"/>
    <x v="15"/>
  </r>
  <r>
    <x v="34"/>
    <s v="Pomorskie"/>
    <s v="Gdynia"/>
    <x v="0"/>
    <x v="1"/>
    <n v="5"/>
    <n v="75"/>
    <s v="Sklep"/>
    <n v="70"/>
    <x v="8"/>
  </r>
  <r>
    <x v="114"/>
    <s v="Małopolskie"/>
    <s v="Kraków"/>
    <x v="0"/>
    <x v="1"/>
    <n v="5"/>
    <n v="75"/>
    <s v="Sklep"/>
    <n v="70"/>
    <x v="8"/>
  </r>
  <r>
    <x v="115"/>
    <s v="Śląskie"/>
    <s v="Bielsko-biała"/>
    <x v="2"/>
    <x v="1"/>
    <n v="3"/>
    <n v="120"/>
    <s v="Sklep"/>
    <n v="110"/>
    <x v="16"/>
  </r>
  <r>
    <x v="116"/>
    <s v="Mazowieckie"/>
    <s v="Warszawa"/>
    <x v="4"/>
    <x v="1"/>
    <n v="1"/>
    <n v="65"/>
    <s v="Sklep"/>
    <n v="50"/>
    <x v="12"/>
  </r>
  <r>
    <x v="117"/>
    <s v="Śląskie"/>
    <s v="Częstochowa"/>
    <x v="2"/>
    <x v="1"/>
    <n v="3"/>
    <n v="120"/>
    <s v="Internet"/>
    <n v="110"/>
    <x v="16"/>
  </r>
  <r>
    <x v="116"/>
    <s v="Małopolskie"/>
    <s v="Wadowice"/>
    <x v="3"/>
    <x v="1"/>
    <n v="1"/>
    <n v="20"/>
    <s v="Sklep"/>
    <n v="5"/>
    <x v="12"/>
  </r>
  <r>
    <x v="118"/>
    <s v="Śląskie"/>
    <s v="Bielsko-biała"/>
    <x v="1"/>
    <x v="0"/>
    <n v="5"/>
    <n v="570"/>
    <s v="Sklep"/>
    <n v="490"/>
    <x v="1"/>
  </r>
  <r>
    <x v="119"/>
    <s v="Śląskie"/>
    <s v="Bielsko-biała"/>
    <x v="0"/>
    <x v="1"/>
    <n v="5"/>
    <n v="75"/>
    <s v="Internet"/>
    <n v="70"/>
    <x v="8"/>
  </r>
  <r>
    <x v="120"/>
    <s v="Pomorskie"/>
    <s v="Sopot"/>
    <x v="0"/>
    <x v="1"/>
    <n v="5"/>
    <n v="75"/>
    <s v="Sklep"/>
    <n v="70"/>
    <x v="8"/>
  </r>
  <r>
    <x v="45"/>
    <s v="Pomorskie"/>
    <s v="Sopot"/>
    <x v="4"/>
    <x v="0"/>
    <n v="3"/>
    <n v="45"/>
    <s v="Sklep"/>
    <n v="35"/>
    <x v="16"/>
  </r>
  <r>
    <x v="121"/>
    <s v="Pomorskie"/>
    <s v="Gdynia"/>
    <x v="3"/>
    <x v="2"/>
    <n v="5"/>
    <n v="25"/>
    <s v="Sklep"/>
    <n v="5"/>
    <x v="15"/>
  </r>
  <r>
    <x v="122"/>
    <s v="Małopolskie"/>
    <s v="Kraków"/>
    <x v="3"/>
    <x v="0"/>
    <n v="3"/>
    <n v="25"/>
    <s v="Internet"/>
    <n v="20"/>
    <x v="12"/>
  </r>
  <r>
    <x v="123"/>
    <s v="Pomorskie"/>
    <s v="Gdynia"/>
    <x v="3"/>
    <x v="1"/>
    <n v="4"/>
    <n v="20"/>
    <s v="Sklep"/>
    <n v="5"/>
    <x v="13"/>
  </r>
  <r>
    <x v="3"/>
    <s v="Pomorskie"/>
    <s v="Gdańsk"/>
    <x v="1"/>
    <x v="2"/>
    <n v="5"/>
    <n v="500"/>
    <s v="Sklep"/>
    <n v="400"/>
    <x v="23"/>
  </r>
  <r>
    <x v="124"/>
    <s v="Mazowieckie"/>
    <s v="Radom"/>
    <x v="2"/>
    <x v="1"/>
    <n v="4"/>
    <n v="120"/>
    <s v="Sklep"/>
    <n v="110"/>
    <x v="4"/>
  </r>
  <r>
    <x v="125"/>
    <s v="Małopolskie"/>
    <s v="Kraków"/>
    <x v="3"/>
    <x v="1"/>
    <n v="5"/>
    <n v="20"/>
    <s v="Sklep"/>
    <n v="5"/>
    <x v="10"/>
  </r>
  <r>
    <x v="54"/>
    <s v="Śląskie"/>
    <s v="Katowice"/>
    <x v="1"/>
    <x v="0"/>
    <n v="2"/>
    <n v="570"/>
    <s v="Sklep"/>
    <n v="490"/>
    <x v="24"/>
  </r>
  <r>
    <x v="126"/>
    <s v="Śląskie"/>
    <s v="Katowice"/>
    <x v="0"/>
    <x v="1"/>
    <n v="5"/>
    <n v="75"/>
    <s v="Internet"/>
    <n v="70"/>
    <x v="8"/>
  </r>
  <r>
    <x v="127"/>
    <s v="Pomorskie"/>
    <s v="Gdańsk"/>
    <x v="3"/>
    <x v="1"/>
    <n v="2"/>
    <n v="20"/>
    <s v="Telefon"/>
    <n v="5"/>
    <x v="16"/>
  </r>
  <r>
    <x v="128"/>
    <s v="Małopolskie"/>
    <s v="Wadowice"/>
    <x v="4"/>
    <x v="1"/>
    <n v="1"/>
    <n v="65"/>
    <s v="Internet"/>
    <n v="50"/>
    <x v="12"/>
  </r>
  <r>
    <x v="129"/>
    <s v="Pomorskie"/>
    <s v="Gdańsk"/>
    <x v="3"/>
    <x v="2"/>
    <n v="2"/>
    <n v="25"/>
    <s v="Sklep"/>
    <n v="5"/>
    <x v="4"/>
  </r>
  <r>
    <x v="130"/>
    <s v="Pomorskie"/>
    <s v="Sopot"/>
    <x v="4"/>
    <x v="2"/>
    <n v="4"/>
    <n v="50"/>
    <s v="Sklep"/>
    <n v="30"/>
    <x v="18"/>
  </r>
  <r>
    <x v="131"/>
    <s v="Małopolskie"/>
    <s v="Kraków"/>
    <x v="1"/>
    <x v="1"/>
    <n v="5"/>
    <n v="560"/>
    <s v="Internet"/>
    <n v="450"/>
    <x v="6"/>
  </r>
  <r>
    <x v="132"/>
    <s v="Pomorskie"/>
    <s v="Gdynia"/>
    <x v="0"/>
    <x v="0"/>
    <n v="4"/>
    <n v="70"/>
    <s v="Internet"/>
    <n v="60"/>
    <x v="4"/>
  </r>
  <r>
    <x v="133"/>
    <s v="Pomorskie"/>
    <s v="Gdynia"/>
    <x v="0"/>
    <x v="1"/>
    <n v="5"/>
    <n v="75"/>
    <s v="Sklep"/>
    <n v="70"/>
    <x v="8"/>
  </r>
  <r>
    <x v="8"/>
    <s v="Małopolskie"/>
    <s v="Kraków"/>
    <x v="4"/>
    <x v="0"/>
    <n v="5"/>
    <n v="45"/>
    <s v="Sklep"/>
    <n v="35"/>
    <x v="0"/>
  </r>
  <r>
    <x v="134"/>
    <s v="Śląskie"/>
    <s v="Częstochowa"/>
    <x v="2"/>
    <x v="1"/>
    <n v="3"/>
    <n v="120"/>
    <s v="Sklep"/>
    <n v="110"/>
    <x v="16"/>
  </r>
  <r>
    <x v="135"/>
    <s v="Mazowieckie"/>
    <s v="Radom"/>
    <x v="2"/>
    <x v="1"/>
    <n v="3"/>
    <n v="120"/>
    <s v="Telefon"/>
    <n v="110"/>
    <x v="16"/>
  </r>
  <r>
    <x v="136"/>
    <s v="Pomorskie"/>
    <s v="Sopot"/>
    <x v="3"/>
    <x v="0"/>
    <n v="5"/>
    <n v="25"/>
    <s v="Sklep"/>
    <n v="20"/>
    <x v="8"/>
  </r>
  <r>
    <x v="137"/>
    <s v="Małopolskie"/>
    <s v="Wadowice"/>
    <x v="4"/>
    <x v="2"/>
    <n v="1"/>
    <n v="50"/>
    <s v="Sklep"/>
    <n v="30"/>
    <x v="9"/>
  </r>
  <r>
    <x v="138"/>
    <s v="Mazowieckie"/>
    <s v="Radom"/>
    <x v="1"/>
    <x v="1"/>
    <n v="2"/>
    <n v="560"/>
    <s v="Sklep"/>
    <n v="450"/>
    <x v="22"/>
  </r>
  <r>
    <x v="139"/>
    <s v="Małopolskie"/>
    <s v="Wadowice"/>
    <x v="4"/>
    <x v="0"/>
    <n v="1"/>
    <n v="45"/>
    <s v="Sklep"/>
    <n v="35"/>
    <x v="2"/>
  </r>
  <r>
    <x v="140"/>
    <s v="Pomorskie"/>
    <s v="Sopot"/>
    <x v="2"/>
    <x v="2"/>
    <n v="5"/>
    <n v="100"/>
    <s v="Sklep"/>
    <n v="80"/>
    <x v="15"/>
  </r>
  <r>
    <x v="96"/>
    <s v="Pomorskie"/>
    <s v="Gdańsk"/>
    <x v="2"/>
    <x v="1"/>
    <n v="2"/>
    <n v="120"/>
    <s v="Sklep"/>
    <n v="110"/>
    <x v="9"/>
  </r>
  <r>
    <x v="141"/>
    <s v="Pomorskie"/>
    <s v="Gdańsk"/>
    <x v="3"/>
    <x v="1"/>
    <n v="1"/>
    <n v="20"/>
    <s v="Internet"/>
    <n v="5"/>
    <x v="12"/>
  </r>
  <r>
    <x v="41"/>
    <s v="Mazowieckie"/>
    <s v="Radom"/>
    <x v="0"/>
    <x v="2"/>
    <n v="5"/>
    <n v="80"/>
    <s v="Sklep"/>
    <n v="75"/>
    <x v="8"/>
  </r>
  <r>
    <x v="142"/>
    <s v="Pomorskie"/>
    <s v="Sopot"/>
    <x v="0"/>
    <x v="2"/>
    <n v="2"/>
    <n v="80"/>
    <s v="Sklep"/>
    <n v="75"/>
    <x v="2"/>
  </r>
  <r>
    <x v="143"/>
    <s v="Mazowieckie"/>
    <s v="Warszawa"/>
    <x v="3"/>
    <x v="2"/>
    <n v="5"/>
    <n v="25"/>
    <s v="Telefon"/>
    <n v="5"/>
    <x v="15"/>
  </r>
  <r>
    <x v="144"/>
    <s v="Pomorskie"/>
    <s v="Sopot"/>
    <x v="2"/>
    <x v="2"/>
    <n v="4"/>
    <n v="100"/>
    <s v="Sklep"/>
    <n v="80"/>
    <x v="18"/>
  </r>
  <r>
    <x v="6"/>
    <s v="Śląskie"/>
    <s v="Bielsko-biała"/>
    <x v="4"/>
    <x v="0"/>
    <n v="1"/>
    <n v="45"/>
    <s v="Sklep"/>
    <n v="35"/>
    <x v="2"/>
  </r>
  <r>
    <x v="145"/>
    <s v="Śląskie"/>
    <s v="Bielsko-biała"/>
    <x v="2"/>
    <x v="1"/>
    <n v="1"/>
    <n v="120"/>
    <s v="Internet"/>
    <n v="110"/>
    <x v="2"/>
  </r>
  <r>
    <x v="146"/>
    <s v="Śląskie"/>
    <s v="Częstochowa"/>
    <x v="0"/>
    <x v="1"/>
    <n v="3"/>
    <n v="75"/>
    <s v="Internet"/>
    <n v="70"/>
    <x v="12"/>
  </r>
  <r>
    <x v="147"/>
    <s v="Pomorskie"/>
    <s v="Gdynia"/>
    <x v="1"/>
    <x v="2"/>
    <n v="2"/>
    <n v="500"/>
    <s v="Sklep"/>
    <n v="400"/>
    <x v="21"/>
  </r>
  <r>
    <x v="148"/>
    <s v="Pomorskie"/>
    <s v="Gdańsk"/>
    <x v="1"/>
    <x v="2"/>
    <n v="1"/>
    <n v="500"/>
    <s v="Sklep"/>
    <n v="400"/>
    <x v="15"/>
  </r>
  <r>
    <x v="41"/>
    <s v="Śląskie"/>
    <s v="Katowice"/>
    <x v="1"/>
    <x v="2"/>
    <n v="5"/>
    <n v="500"/>
    <s v="Internet"/>
    <n v="400"/>
    <x v="23"/>
  </r>
  <r>
    <x v="104"/>
    <s v="Śląskie"/>
    <s v="Bielsko-biała"/>
    <x v="4"/>
    <x v="1"/>
    <n v="1"/>
    <n v="65"/>
    <s v="Telefon"/>
    <n v="50"/>
    <x v="12"/>
  </r>
  <r>
    <x v="149"/>
    <s v="Pomorskie"/>
    <s v="Gdynia"/>
    <x v="2"/>
    <x v="2"/>
    <n v="1"/>
    <n v="100"/>
    <s v="Sklep"/>
    <n v="80"/>
    <x v="9"/>
  </r>
  <r>
    <x v="150"/>
    <s v="Śląskie"/>
    <s v="Katowice"/>
    <x v="4"/>
    <x v="0"/>
    <n v="1"/>
    <n v="45"/>
    <s v="Sklep"/>
    <n v="35"/>
    <x v="2"/>
  </r>
  <r>
    <x v="56"/>
    <s v="Małopolskie"/>
    <s v="Kraków"/>
    <x v="4"/>
    <x v="1"/>
    <n v="4"/>
    <n v="65"/>
    <s v="Sklep"/>
    <n v="50"/>
    <x v="13"/>
  </r>
  <r>
    <x v="2"/>
    <s v="Śląskie"/>
    <s v="Częstochowa"/>
    <x v="1"/>
    <x v="0"/>
    <n v="3"/>
    <n v="570"/>
    <s v="Sklep"/>
    <n v="490"/>
    <x v="5"/>
  </r>
  <r>
    <x v="151"/>
    <s v="Pomorskie"/>
    <s v="Sopot"/>
    <x v="4"/>
    <x v="2"/>
    <n v="3"/>
    <n v="50"/>
    <s v="Internet"/>
    <n v="30"/>
    <x v="13"/>
  </r>
  <r>
    <x v="152"/>
    <s v="Pomorskie"/>
    <s v="Sopot"/>
    <x v="3"/>
    <x v="1"/>
    <n v="1"/>
    <n v="20"/>
    <s v="Sklep"/>
    <n v="5"/>
    <x v="12"/>
  </r>
  <r>
    <x v="153"/>
    <s v="Śląskie"/>
    <s v="Katowice"/>
    <x v="0"/>
    <x v="2"/>
    <n v="3"/>
    <n v="80"/>
    <s v="Sklep"/>
    <n v="75"/>
    <x v="12"/>
  </r>
  <r>
    <x v="154"/>
    <s v="Śląskie"/>
    <s v="Bielsko-biała"/>
    <x v="1"/>
    <x v="1"/>
    <n v="1"/>
    <n v="560"/>
    <s v="Telefon"/>
    <n v="450"/>
    <x v="25"/>
  </r>
  <r>
    <x v="155"/>
    <s v="Pomorskie"/>
    <s v="Sopot"/>
    <x v="4"/>
    <x v="1"/>
    <n v="4"/>
    <n v="65"/>
    <s v="Internet"/>
    <n v="50"/>
    <x v="13"/>
  </r>
  <r>
    <x v="156"/>
    <s v="Mazowieckie"/>
    <s v="Warszawa"/>
    <x v="1"/>
    <x v="1"/>
    <n v="5"/>
    <n v="560"/>
    <s v="Internet"/>
    <n v="450"/>
    <x v="6"/>
  </r>
  <r>
    <x v="157"/>
    <s v="Pomorskie"/>
    <s v="Gdynia"/>
    <x v="0"/>
    <x v="0"/>
    <n v="2"/>
    <n v="70"/>
    <s v="Sklep"/>
    <n v="60"/>
    <x v="9"/>
  </r>
  <r>
    <x v="158"/>
    <s v="Mazowieckie"/>
    <s v="Warszawa"/>
    <x v="0"/>
    <x v="0"/>
    <n v="5"/>
    <n v="70"/>
    <s v="Internet"/>
    <n v="60"/>
    <x v="0"/>
  </r>
  <r>
    <x v="159"/>
    <s v="Mazowieckie"/>
    <s v="Radom"/>
    <x v="4"/>
    <x v="1"/>
    <n v="5"/>
    <n v="65"/>
    <s v="Sklep"/>
    <n v="50"/>
    <x v="10"/>
  </r>
  <r>
    <x v="160"/>
    <s v="Śląskie"/>
    <s v="Częstochowa"/>
    <x v="3"/>
    <x v="1"/>
    <n v="1"/>
    <n v="20"/>
    <s v="Sklep"/>
    <n v="5"/>
    <x v="12"/>
  </r>
  <r>
    <x v="161"/>
    <s v="Małopolskie"/>
    <s v="Wadowice"/>
    <x v="4"/>
    <x v="0"/>
    <n v="2"/>
    <n v="45"/>
    <s v="Sklep"/>
    <n v="35"/>
    <x v="9"/>
  </r>
  <r>
    <x v="162"/>
    <s v="Śląskie"/>
    <s v="Katowice"/>
    <x v="0"/>
    <x v="2"/>
    <n v="2"/>
    <n v="80"/>
    <s v="Sklep"/>
    <n v="75"/>
    <x v="2"/>
  </r>
  <r>
    <x v="110"/>
    <s v="Śląskie"/>
    <s v="Katowice"/>
    <x v="1"/>
    <x v="1"/>
    <n v="5"/>
    <n v="560"/>
    <s v="Sklep"/>
    <n v="450"/>
    <x v="6"/>
  </r>
  <r>
    <x v="77"/>
    <s v="Mazowieckie"/>
    <s v="Warszawa"/>
    <x v="1"/>
    <x v="2"/>
    <n v="1"/>
    <n v="500"/>
    <s v="Sklep"/>
    <n v="400"/>
    <x v="15"/>
  </r>
  <r>
    <x v="163"/>
    <s v="Pomorskie"/>
    <s v="Gdańsk"/>
    <x v="1"/>
    <x v="0"/>
    <n v="4"/>
    <n v="570"/>
    <s v="Internet"/>
    <n v="490"/>
    <x v="3"/>
  </r>
  <r>
    <x v="157"/>
    <s v="Małopolskie"/>
    <s v="Kraków"/>
    <x v="4"/>
    <x v="1"/>
    <n v="1"/>
    <n v="65"/>
    <s v="Telefon"/>
    <n v="50"/>
    <x v="12"/>
  </r>
  <r>
    <x v="164"/>
    <s v="Małopolskie"/>
    <s v="Kraków"/>
    <x v="0"/>
    <x v="1"/>
    <n v="4"/>
    <n v="75"/>
    <s v="Sklep"/>
    <n v="70"/>
    <x v="9"/>
  </r>
  <r>
    <x v="130"/>
    <s v="Mazowieckie"/>
    <s v="Warszawa"/>
    <x v="4"/>
    <x v="1"/>
    <n v="3"/>
    <n v="65"/>
    <s v="Sklep"/>
    <n v="50"/>
    <x v="17"/>
  </r>
  <r>
    <x v="165"/>
    <s v="Pomorskie"/>
    <s v="Gdynia"/>
    <x v="0"/>
    <x v="0"/>
    <n v="4"/>
    <n v="70"/>
    <s v="Sklep"/>
    <n v="60"/>
    <x v="4"/>
  </r>
  <r>
    <x v="166"/>
    <s v="Mazowieckie"/>
    <s v="Radom"/>
    <x v="3"/>
    <x v="2"/>
    <n v="3"/>
    <n v="25"/>
    <s v="Sklep"/>
    <n v="5"/>
    <x v="13"/>
  </r>
  <r>
    <x v="167"/>
    <s v="Małopolskie"/>
    <s v="Kraków"/>
    <x v="2"/>
    <x v="1"/>
    <n v="2"/>
    <n v="120"/>
    <s v="Sklep"/>
    <n v="110"/>
    <x v="9"/>
  </r>
  <r>
    <x v="168"/>
    <s v="Śląskie"/>
    <s v="Częstochowa"/>
    <x v="2"/>
    <x v="0"/>
    <n v="1"/>
    <n v="110"/>
    <s v="Sklep"/>
    <n v="85"/>
    <x v="8"/>
  </r>
  <r>
    <x v="169"/>
    <s v="Śląskie"/>
    <s v="Bielsko-biała"/>
    <x v="1"/>
    <x v="0"/>
    <n v="1"/>
    <n v="570"/>
    <s v="Internet"/>
    <n v="490"/>
    <x v="18"/>
  </r>
  <r>
    <x v="170"/>
    <s v="Śląskie"/>
    <s v="Częstochowa"/>
    <x v="2"/>
    <x v="2"/>
    <n v="5"/>
    <n v="100"/>
    <s v="Sklep"/>
    <n v="80"/>
    <x v="15"/>
  </r>
  <r>
    <x v="171"/>
    <s v="Śląskie"/>
    <s v="Częstochowa"/>
    <x v="1"/>
    <x v="1"/>
    <n v="1"/>
    <n v="560"/>
    <s v="Sklep"/>
    <n v="450"/>
    <x v="25"/>
  </r>
  <r>
    <x v="172"/>
    <s v="Mazowieckie"/>
    <s v="Warszawa"/>
    <x v="3"/>
    <x v="1"/>
    <n v="2"/>
    <n v="20"/>
    <s v="Sklep"/>
    <n v="5"/>
    <x v="16"/>
  </r>
  <r>
    <x v="156"/>
    <s v="Mazowieckie"/>
    <s v="Radom"/>
    <x v="0"/>
    <x v="0"/>
    <n v="1"/>
    <n v="70"/>
    <s v="Sklep"/>
    <n v="60"/>
    <x v="2"/>
  </r>
  <r>
    <x v="173"/>
    <s v="Pomorskie"/>
    <s v="Sopot"/>
    <x v="4"/>
    <x v="1"/>
    <n v="1"/>
    <n v="65"/>
    <s v="Sklep"/>
    <n v="50"/>
    <x v="12"/>
  </r>
  <r>
    <x v="174"/>
    <s v="Mazowieckie"/>
    <s v="Warszawa"/>
    <x v="4"/>
    <x v="0"/>
    <n v="3"/>
    <n v="45"/>
    <s v="Sklep"/>
    <n v="35"/>
    <x v="16"/>
  </r>
  <r>
    <x v="21"/>
    <s v="Pomorskie"/>
    <s v="Sopot"/>
    <x v="4"/>
    <x v="1"/>
    <n v="5"/>
    <n v="65"/>
    <s v="Telefon"/>
    <n v="50"/>
    <x v="10"/>
  </r>
  <r>
    <x v="175"/>
    <s v="Pomorskie"/>
    <s v="Gdańsk"/>
    <x v="0"/>
    <x v="0"/>
    <n v="2"/>
    <n v="70"/>
    <s v="Internet"/>
    <n v="60"/>
    <x v="9"/>
  </r>
  <r>
    <x v="176"/>
    <s v="Śląskie"/>
    <s v="Katowice"/>
    <x v="4"/>
    <x v="1"/>
    <n v="1"/>
    <n v="65"/>
    <s v="Telefon"/>
    <n v="50"/>
    <x v="12"/>
  </r>
  <r>
    <x v="51"/>
    <s v="Pomorskie"/>
    <s v="Gdańsk"/>
    <x v="1"/>
    <x v="1"/>
    <n v="1"/>
    <n v="560"/>
    <s v="Sklep"/>
    <n v="450"/>
    <x v="25"/>
  </r>
  <r>
    <x v="177"/>
    <s v="Pomorskie"/>
    <s v="Sopot"/>
    <x v="3"/>
    <x v="1"/>
    <n v="1"/>
    <n v="20"/>
    <s v="Internet"/>
    <n v="5"/>
    <x v="12"/>
  </r>
  <r>
    <x v="81"/>
    <s v="Mazowieckie"/>
    <s v="Warszawa"/>
    <x v="1"/>
    <x v="1"/>
    <n v="3"/>
    <n v="560"/>
    <s v="Sklep"/>
    <n v="450"/>
    <x v="7"/>
  </r>
  <r>
    <x v="178"/>
    <s v="Mazowieckie"/>
    <s v="Warszawa"/>
    <x v="2"/>
    <x v="2"/>
    <n v="2"/>
    <n v="100"/>
    <s v="Sklep"/>
    <n v="80"/>
    <x v="4"/>
  </r>
  <r>
    <x v="81"/>
    <s v="Śląskie"/>
    <s v="Katowice"/>
    <x v="3"/>
    <x v="2"/>
    <n v="5"/>
    <n v="25"/>
    <s v="Sklep"/>
    <n v="5"/>
    <x v="15"/>
  </r>
  <r>
    <x v="179"/>
    <s v="Pomorskie"/>
    <s v="Gdańsk"/>
    <x v="3"/>
    <x v="2"/>
    <n v="2"/>
    <n v="25"/>
    <s v="Telefon"/>
    <n v="5"/>
    <x v="4"/>
  </r>
  <r>
    <x v="180"/>
    <s v="Pomorskie"/>
    <s v="Gdańsk"/>
    <x v="4"/>
    <x v="0"/>
    <n v="5"/>
    <n v="45"/>
    <s v="Telefon"/>
    <n v="35"/>
    <x v="0"/>
  </r>
  <r>
    <x v="181"/>
    <s v="Mazowieckie"/>
    <s v="Radom"/>
    <x v="1"/>
    <x v="2"/>
    <n v="2"/>
    <n v="500"/>
    <s v="Internet"/>
    <n v="400"/>
    <x v="21"/>
  </r>
  <r>
    <x v="182"/>
    <s v="Pomorskie"/>
    <s v="Gdańsk"/>
    <x v="1"/>
    <x v="0"/>
    <n v="1"/>
    <n v="570"/>
    <s v="Sklep"/>
    <n v="490"/>
    <x v="18"/>
  </r>
  <r>
    <x v="183"/>
    <s v="Małopolskie"/>
    <s v="Kraków"/>
    <x v="2"/>
    <x v="0"/>
    <n v="3"/>
    <n v="110"/>
    <s v="Sklep"/>
    <n v="85"/>
    <x v="10"/>
  </r>
  <r>
    <x v="43"/>
    <s v="Małopolskie"/>
    <s v="Kraków"/>
    <x v="2"/>
    <x v="1"/>
    <n v="2"/>
    <n v="120"/>
    <s v="Sklep"/>
    <n v="110"/>
    <x v="9"/>
  </r>
  <r>
    <x v="184"/>
    <s v="Śląskie"/>
    <s v="Katowice"/>
    <x v="4"/>
    <x v="2"/>
    <n v="3"/>
    <n v="50"/>
    <s v="Sklep"/>
    <n v="30"/>
    <x v="13"/>
  </r>
  <r>
    <x v="185"/>
    <s v="Mazowieckie"/>
    <s v="Warszawa"/>
    <x v="1"/>
    <x v="0"/>
    <n v="3"/>
    <n v="570"/>
    <s v="Sklep"/>
    <n v="490"/>
    <x v="5"/>
  </r>
  <r>
    <x v="186"/>
    <s v="Śląskie"/>
    <s v="Katowice"/>
    <x v="4"/>
    <x v="0"/>
    <n v="5"/>
    <n v="45"/>
    <s v="Sklep"/>
    <n v="35"/>
    <x v="0"/>
  </r>
  <r>
    <x v="187"/>
    <s v="Pomorskie"/>
    <s v="Gdańsk"/>
    <x v="3"/>
    <x v="1"/>
    <n v="5"/>
    <n v="20"/>
    <s v="Internet"/>
    <n v="5"/>
    <x v="10"/>
  </r>
  <r>
    <x v="188"/>
    <s v="Mazowieckie"/>
    <s v="Radom"/>
    <x v="4"/>
    <x v="0"/>
    <n v="3"/>
    <n v="45"/>
    <s v="Sklep"/>
    <n v="35"/>
    <x v="16"/>
  </r>
  <r>
    <x v="15"/>
    <s v="Pomorskie"/>
    <s v="Gdynia"/>
    <x v="3"/>
    <x v="1"/>
    <n v="4"/>
    <n v="20"/>
    <s v="Sklep"/>
    <n v="5"/>
    <x v="13"/>
  </r>
  <r>
    <x v="176"/>
    <s v="Pomorskie"/>
    <s v="Gdańsk"/>
    <x v="0"/>
    <x v="2"/>
    <n v="2"/>
    <n v="80"/>
    <s v="Sklep"/>
    <n v="75"/>
    <x v="2"/>
  </r>
  <r>
    <x v="189"/>
    <s v="Śląskie"/>
    <s v="Częstochowa"/>
    <x v="0"/>
    <x v="1"/>
    <n v="2"/>
    <n v="75"/>
    <s v="Internet"/>
    <n v="70"/>
    <x v="2"/>
  </r>
  <r>
    <x v="190"/>
    <s v="Śląskie"/>
    <s v="Katowice"/>
    <x v="2"/>
    <x v="2"/>
    <n v="4"/>
    <n v="100"/>
    <s v="Sklep"/>
    <n v="80"/>
    <x v="18"/>
  </r>
  <r>
    <x v="191"/>
    <s v="Małopolskie"/>
    <s v="Kraków"/>
    <x v="0"/>
    <x v="1"/>
    <n v="3"/>
    <n v="75"/>
    <s v="Sklep"/>
    <n v="70"/>
    <x v="12"/>
  </r>
  <r>
    <x v="192"/>
    <s v="Małopolskie"/>
    <s v="Wadowice"/>
    <x v="1"/>
    <x v="0"/>
    <n v="2"/>
    <n v="570"/>
    <s v="Internet"/>
    <n v="490"/>
    <x v="24"/>
  </r>
  <r>
    <x v="144"/>
    <s v="Mazowieckie"/>
    <s v="Radom"/>
    <x v="3"/>
    <x v="1"/>
    <n v="1"/>
    <n v="20"/>
    <s v="Sklep"/>
    <n v="5"/>
    <x v="12"/>
  </r>
  <r>
    <x v="193"/>
    <s v="Pomorskie"/>
    <s v="Sopot"/>
    <x v="1"/>
    <x v="2"/>
    <n v="5"/>
    <n v="500"/>
    <s v="Telefon"/>
    <n v="400"/>
    <x v="23"/>
  </r>
  <r>
    <x v="194"/>
    <s v="Śląskie"/>
    <s v="Katowice"/>
    <x v="2"/>
    <x v="1"/>
    <n v="5"/>
    <n v="120"/>
    <s v="Sklep"/>
    <n v="110"/>
    <x v="0"/>
  </r>
  <r>
    <x v="195"/>
    <s v="Pomorskie"/>
    <s v="Gdańsk"/>
    <x v="2"/>
    <x v="1"/>
    <n v="5"/>
    <n v="120"/>
    <s v="Internet"/>
    <n v="110"/>
    <x v="0"/>
  </r>
  <r>
    <x v="196"/>
    <s v="Śląskie"/>
    <s v="Częstochowa"/>
    <x v="2"/>
    <x v="2"/>
    <n v="4"/>
    <n v="100"/>
    <s v="Sklep"/>
    <n v="80"/>
    <x v="18"/>
  </r>
  <r>
    <x v="197"/>
    <s v="Małopolskie"/>
    <s v="Wadowice"/>
    <x v="0"/>
    <x v="1"/>
    <n v="4"/>
    <n v="75"/>
    <s v="Sklep"/>
    <n v="70"/>
    <x v="9"/>
  </r>
  <r>
    <x v="198"/>
    <s v="Śląskie"/>
    <s v="Katowice"/>
    <x v="1"/>
    <x v="2"/>
    <n v="1"/>
    <n v="500"/>
    <s v="Telefon"/>
    <n v="400"/>
    <x v="15"/>
  </r>
  <r>
    <x v="130"/>
    <s v="Małopolskie"/>
    <s v="Kraków"/>
    <x v="3"/>
    <x v="0"/>
    <n v="3"/>
    <n v="25"/>
    <s v="Sklep"/>
    <n v="20"/>
    <x v="12"/>
  </r>
  <r>
    <x v="199"/>
    <s v="Pomorskie"/>
    <s v="Gdańsk"/>
    <x v="4"/>
    <x v="1"/>
    <n v="3"/>
    <n v="65"/>
    <s v="Internet"/>
    <n v="50"/>
    <x v="17"/>
  </r>
  <r>
    <x v="200"/>
    <s v="Śląskie"/>
    <s v="Katowice"/>
    <x v="4"/>
    <x v="1"/>
    <n v="2"/>
    <n v="65"/>
    <s v="Internet"/>
    <n v="50"/>
    <x v="16"/>
  </r>
  <r>
    <x v="185"/>
    <s v="Śląskie"/>
    <s v="Bielsko-biała"/>
    <x v="1"/>
    <x v="0"/>
    <n v="5"/>
    <n v="570"/>
    <s v="Sklep"/>
    <n v="490"/>
    <x v="1"/>
  </r>
  <r>
    <x v="201"/>
    <s v="Pomorskie"/>
    <s v="Gdynia"/>
    <x v="4"/>
    <x v="2"/>
    <n v="3"/>
    <n v="50"/>
    <s v="Sklep"/>
    <n v="30"/>
    <x v="13"/>
  </r>
  <r>
    <x v="202"/>
    <s v="Śląskie"/>
    <s v="Katowice"/>
    <x v="1"/>
    <x v="1"/>
    <n v="5"/>
    <n v="560"/>
    <s v="Sklep"/>
    <n v="450"/>
    <x v="6"/>
  </r>
  <r>
    <x v="203"/>
    <s v="Śląskie"/>
    <s v="Bielsko-biała"/>
    <x v="0"/>
    <x v="0"/>
    <n v="4"/>
    <n v="70"/>
    <s v="Sklep"/>
    <n v="60"/>
    <x v="4"/>
  </r>
  <r>
    <x v="121"/>
    <s v="Śląskie"/>
    <s v="Katowice"/>
    <x v="1"/>
    <x v="0"/>
    <n v="4"/>
    <n v="570"/>
    <s v="Sklep"/>
    <n v="490"/>
    <x v="3"/>
  </r>
  <r>
    <x v="204"/>
    <s v="Pomorskie"/>
    <s v="Sopot"/>
    <x v="1"/>
    <x v="0"/>
    <n v="2"/>
    <n v="570"/>
    <s v="Sklep"/>
    <n v="490"/>
    <x v="24"/>
  </r>
  <r>
    <x v="205"/>
    <s v="Śląskie"/>
    <s v="Bielsko-biała"/>
    <x v="0"/>
    <x v="2"/>
    <n v="3"/>
    <n v="80"/>
    <s v="Sklep"/>
    <n v="75"/>
    <x v="12"/>
  </r>
  <r>
    <x v="52"/>
    <s v="Pomorskie"/>
    <s v="Sopot"/>
    <x v="1"/>
    <x v="0"/>
    <n v="1"/>
    <n v="570"/>
    <s v="Internet"/>
    <n v="490"/>
    <x v="18"/>
  </r>
  <r>
    <x v="206"/>
    <s v="Śląskie"/>
    <s v="Katowice"/>
    <x v="3"/>
    <x v="0"/>
    <n v="4"/>
    <n v="25"/>
    <s v="Sklep"/>
    <n v="20"/>
    <x v="9"/>
  </r>
  <r>
    <x v="207"/>
    <s v="Pomorskie"/>
    <s v="Gdańsk"/>
    <x v="2"/>
    <x v="1"/>
    <n v="2"/>
    <n v="120"/>
    <s v="Sklep"/>
    <n v="110"/>
    <x v="9"/>
  </r>
  <r>
    <x v="208"/>
    <s v="Śląskie"/>
    <s v="Częstochowa"/>
    <x v="4"/>
    <x v="2"/>
    <n v="4"/>
    <n v="50"/>
    <s v="Sklep"/>
    <n v="30"/>
    <x v="18"/>
  </r>
  <r>
    <x v="209"/>
    <s v="Śląskie"/>
    <s v="Katowice"/>
    <x v="4"/>
    <x v="2"/>
    <n v="5"/>
    <n v="50"/>
    <s v="Internet"/>
    <n v="30"/>
    <x v="15"/>
  </r>
  <r>
    <x v="183"/>
    <s v="Mazowieckie"/>
    <s v="Warszawa"/>
    <x v="2"/>
    <x v="0"/>
    <n v="5"/>
    <n v="110"/>
    <s v="Internet"/>
    <n v="85"/>
    <x v="19"/>
  </r>
  <r>
    <x v="210"/>
    <s v="Śląskie"/>
    <s v="Bielsko-biała"/>
    <x v="1"/>
    <x v="1"/>
    <n v="1"/>
    <n v="560"/>
    <s v="Telefon"/>
    <n v="450"/>
    <x v="25"/>
  </r>
  <r>
    <x v="211"/>
    <s v="Śląskie"/>
    <s v="Bielsko-biała"/>
    <x v="2"/>
    <x v="2"/>
    <n v="5"/>
    <n v="100"/>
    <s v="Sklep"/>
    <n v="80"/>
    <x v="15"/>
  </r>
  <r>
    <x v="212"/>
    <s v="Pomorskie"/>
    <s v="Sopot"/>
    <x v="3"/>
    <x v="2"/>
    <n v="2"/>
    <n v="25"/>
    <s v="Sklep"/>
    <n v="5"/>
    <x v="4"/>
  </r>
  <r>
    <x v="213"/>
    <s v="Pomorskie"/>
    <s v="Gdańsk"/>
    <x v="3"/>
    <x v="1"/>
    <n v="2"/>
    <n v="20"/>
    <s v="Sklep"/>
    <n v="5"/>
    <x v="16"/>
  </r>
  <r>
    <x v="214"/>
    <s v="Mazowieckie"/>
    <s v="Warszawa"/>
    <x v="4"/>
    <x v="2"/>
    <n v="5"/>
    <n v="50"/>
    <s v="Sklep"/>
    <n v="30"/>
    <x v="15"/>
  </r>
  <r>
    <x v="215"/>
    <s v="Pomorskie"/>
    <s v="Gdynia"/>
    <x v="2"/>
    <x v="0"/>
    <n v="4"/>
    <n v="110"/>
    <s v="Internet"/>
    <n v="85"/>
    <x v="15"/>
  </r>
  <r>
    <x v="216"/>
    <s v="Pomorskie"/>
    <s v="Sopot"/>
    <x v="1"/>
    <x v="1"/>
    <n v="3"/>
    <n v="560"/>
    <s v="Internet"/>
    <n v="450"/>
    <x v="7"/>
  </r>
  <r>
    <x v="26"/>
    <s v="Mazowieckie"/>
    <s v="Radom"/>
    <x v="3"/>
    <x v="2"/>
    <n v="5"/>
    <n v="25"/>
    <s v="Sklep"/>
    <n v="5"/>
    <x v="15"/>
  </r>
  <r>
    <x v="72"/>
    <s v="Pomorskie"/>
    <s v="Gdańsk"/>
    <x v="4"/>
    <x v="0"/>
    <n v="4"/>
    <n v="45"/>
    <s v="Internet"/>
    <n v="35"/>
    <x v="4"/>
  </r>
  <r>
    <x v="217"/>
    <s v="Mazowieckie"/>
    <s v="Radom"/>
    <x v="3"/>
    <x v="1"/>
    <n v="2"/>
    <n v="20"/>
    <s v="Internet"/>
    <n v="5"/>
    <x v="16"/>
  </r>
  <r>
    <x v="134"/>
    <s v="Mazowieckie"/>
    <s v="Radom"/>
    <x v="2"/>
    <x v="2"/>
    <n v="1"/>
    <n v="100"/>
    <s v="Telefon"/>
    <n v="80"/>
    <x v="9"/>
  </r>
  <r>
    <x v="218"/>
    <s v="Małopolskie"/>
    <s v="Wadowice"/>
    <x v="3"/>
    <x v="0"/>
    <n v="5"/>
    <n v="25"/>
    <s v="Telefon"/>
    <n v="20"/>
    <x v="8"/>
  </r>
  <r>
    <x v="219"/>
    <s v="Małopolskie"/>
    <s v="Wadowice"/>
    <x v="4"/>
    <x v="1"/>
    <n v="4"/>
    <n v="65"/>
    <s v="Sklep"/>
    <n v="50"/>
    <x v="13"/>
  </r>
  <r>
    <x v="2"/>
    <s v="Mazowieckie"/>
    <s v="Radom"/>
    <x v="4"/>
    <x v="2"/>
    <n v="1"/>
    <n v="50"/>
    <s v="Sklep"/>
    <n v="30"/>
    <x v="9"/>
  </r>
  <r>
    <x v="220"/>
    <s v="Śląskie"/>
    <s v="Katowice"/>
    <x v="3"/>
    <x v="1"/>
    <n v="5"/>
    <n v="20"/>
    <s v="Sklep"/>
    <n v="5"/>
    <x v="10"/>
  </r>
  <r>
    <x v="221"/>
    <s v="Mazowieckie"/>
    <s v="Radom"/>
    <x v="1"/>
    <x v="1"/>
    <n v="3"/>
    <n v="560"/>
    <s v="Internet"/>
    <n v="450"/>
    <x v="7"/>
  </r>
  <r>
    <x v="222"/>
    <s v="Śląskie"/>
    <s v="Bielsko-biała"/>
    <x v="0"/>
    <x v="0"/>
    <n v="4"/>
    <n v="70"/>
    <s v="Internet"/>
    <n v="60"/>
    <x v="4"/>
  </r>
  <r>
    <x v="152"/>
    <s v="Pomorskie"/>
    <s v="Sopot"/>
    <x v="4"/>
    <x v="1"/>
    <n v="1"/>
    <n v="65"/>
    <s v="Internet"/>
    <n v="50"/>
    <x v="12"/>
  </r>
  <r>
    <x v="223"/>
    <s v="Śląskie"/>
    <s v="Katowice"/>
    <x v="2"/>
    <x v="0"/>
    <n v="3"/>
    <n v="110"/>
    <s v="Sklep"/>
    <n v="85"/>
    <x v="10"/>
  </r>
  <r>
    <x v="224"/>
    <s v="Mazowieckie"/>
    <s v="Radom"/>
    <x v="4"/>
    <x v="1"/>
    <n v="1"/>
    <n v="65"/>
    <s v="Sklep"/>
    <n v="50"/>
    <x v="12"/>
  </r>
  <r>
    <x v="73"/>
    <s v="Pomorskie"/>
    <s v="Gdynia"/>
    <x v="3"/>
    <x v="1"/>
    <n v="1"/>
    <n v="20"/>
    <s v="Sklep"/>
    <n v="5"/>
    <x v="12"/>
  </r>
  <r>
    <x v="31"/>
    <s v="Mazowieckie"/>
    <s v="Radom"/>
    <x v="1"/>
    <x v="0"/>
    <n v="4"/>
    <n v="570"/>
    <s v="Sklep"/>
    <n v="490"/>
    <x v="3"/>
  </r>
  <r>
    <x v="225"/>
    <s v="Pomorskie"/>
    <s v="Gdynia"/>
    <x v="1"/>
    <x v="2"/>
    <n v="5"/>
    <n v="500"/>
    <s v="Sklep"/>
    <n v="400"/>
    <x v="23"/>
  </r>
  <r>
    <x v="6"/>
    <s v="Śląskie"/>
    <s v="Częstochowa"/>
    <x v="4"/>
    <x v="2"/>
    <n v="3"/>
    <n v="50"/>
    <s v="Sklep"/>
    <n v="30"/>
    <x v="13"/>
  </r>
  <r>
    <x v="226"/>
    <s v="Mazowieckie"/>
    <s v="Radom"/>
    <x v="3"/>
    <x v="1"/>
    <n v="4"/>
    <n v="20"/>
    <s v="Sklep"/>
    <n v="5"/>
    <x v="13"/>
  </r>
  <r>
    <x v="227"/>
    <s v="Pomorskie"/>
    <s v="Gdańsk"/>
    <x v="1"/>
    <x v="1"/>
    <n v="4"/>
    <n v="560"/>
    <s v="Sklep"/>
    <n v="450"/>
    <x v="20"/>
  </r>
  <r>
    <x v="228"/>
    <s v="Śląskie"/>
    <s v="Bielsko-biała"/>
    <x v="3"/>
    <x v="0"/>
    <n v="4"/>
    <n v="25"/>
    <s v="Sklep"/>
    <n v="20"/>
    <x v="9"/>
  </r>
  <r>
    <x v="229"/>
    <s v="Pomorskie"/>
    <s v="Gdańsk"/>
    <x v="2"/>
    <x v="2"/>
    <n v="5"/>
    <n v="100"/>
    <s v="Internet"/>
    <n v="80"/>
    <x v="15"/>
  </r>
  <r>
    <x v="230"/>
    <s v="Pomorskie"/>
    <s v="Gdańsk"/>
    <x v="4"/>
    <x v="2"/>
    <n v="5"/>
    <n v="50"/>
    <s v="Sklep"/>
    <n v="30"/>
    <x v="15"/>
  </r>
  <r>
    <x v="231"/>
    <s v="Małopolskie"/>
    <s v="Wadowice"/>
    <x v="0"/>
    <x v="1"/>
    <n v="3"/>
    <n v="75"/>
    <s v="Internet"/>
    <n v="70"/>
    <x v="12"/>
  </r>
  <r>
    <x v="4"/>
    <s v="Mazowieckie"/>
    <s v="Warszawa"/>
    <x v="1"/>
    <x v="1"/>
    <n v="1"/>
    <n v="560"/>
    <s v="Internet"/>
    <n v="450"/>
    <x v="25"/>
  </r>
  <r>
    <x v="232"/>
    <s v="Pomorskie"/>
    <s v="Gdynia"/>
    <x v="0"/>
    <x v="1"/>
    <n v="1"/>
    <n v="75"/>
    <s v="Telefon"/>
    <n v="70"/>
    <x v="11"/>
  </r>
  <r>
    <x v="233"/>
    <s v="Śląskie"/>
    <s v="Bielsko-biała"/>
    <x v="2"/>
    <x v="1"/>
    <n v="4"/>
    <n v="120"/>
    <s v="Sklep"/>
    <n v="110"/>
    <x v="4"/>
  </r>
  <r>
    <x v="234"/>
    <s v="Mazowieckie"/>
    <s v="Radom"/>
    <x v="3"/>
    <x v="0"/>
    <n v="1"/>
    <n v="25"/>
    <s v="Sklep"/>
    <n v="20"/>
    <x v="11"/>
  </r>
  <r>
    <x v="235"/>
    <s v="Pomorskie"/>
    <s v="Gdańsk"/>
    <x v="4"/>
    <x v="0"/>
    <n v="5"/>
    <n v="45"/>
    <s v="Sklep"/>
    <n v="35"/>
    <x v="0"/>
  </r>
  <r>
    <x v="236"/>
    <s v="Śląskie"/>
    <s v="Bielsko-biała"/>
    <x v="2"/>
    <x v="2"/>
    <n v="5"/>
    <n v="100"/>
    <s v="Sklep"/>
    <n v="80"/>
    <x v="15"/>
  </r>
  <r>
    <x v="237"/>
    <s v="Pomorskie"/>
    <s v="Gdynia"/>
    <x v="4"/>
    <x v="0"/>
    <n v="1"/>
    <n v="45"/>
    <s v="Internet"/>
    <n v="35"/>
    <x v="2"/>
  </r>
  <r>
    <x v="200"/>
    <s v="Pomorskie"/>
    <s v="Sopot"/>
    <x v="1"/>
    <x v="1"/>
    <n v="2"/>
    <n v="560"/>
    <s v="Sklep"/>
    <n v="450"/>
    <x v="22"/>
  </r>
  <r>
    <x v="191"/>
    <s v="Pomorskie"/>
    <s v="Sopot"/>
    <x v="4"/>
    <x v="2"/>
    <n v="1"/>
    <n v="50"/>
    <s v="Internet"/>
    <n v="30"/>
    <x v="9"/>
  </r>
  <r>
    <x v="238"/>
    <s v="Pomorskie"/>
    <s v="Gdynia"/>
    <x v="0"/>
    <x v="2"/>
    <n v="5"/>
    <n v="80"/>
    <s v="Sklep"/>
    <n v="75"/>
    <x v="8"/>
  </r>
  <r>
    <x v="239"/>
    <s v="Małopolskie"/>
    <s v="Wadowice"/>
    <x v="0"/>
    <x v="1"/>
    <n v="5"/>
    <n v="75"/>
    <s v="Internet"/>
    <n v="70"/>
    <x v="8"/>
  </r>
  <r>
    <x v="240"/>
    <s v="Śląskie"/>
    <s v="Bielsko-biała"/>
    <x v="2"/>
    <x v="1"/>
    <n v="2"/>
    <n v="120"/>
    <s v="Sklep"/>
    <n v="110"/>
    <x v="9"/>
  </r>
  <r>
    <x v="188"/>
    <s v="Pomorskie"/>
    <s v="Sopot"/>
    <x v="4"/>
    <x v="1"/>
    <n v="1"/>
    <n v="65"/>
    <s v="Sklep"/>
    <n v="50"/>
    <x v="12"/>
  </r>
  <r>
    <x v="241"/>
    <s v="Małopolskie"/>
    <s v="Wadowice"/>
    <x v="1"/>
    <x v="1"/>
    <n v="2"/>
    <n v="560"/>
    <s v="Sklep"/>
    <n v="450"/>
    <x v="22"/>
  </r>
  <r>
    <x v="242"/>
    <s v="Mazowieckie"/>
    <s v="Warszawa"/>
    <x v="2"/>
    <x v="0"/>
    <n v="5"/>
    <n v="110"/>
    <s v="Sklep"/>
    <n v="85"/>
    <x v="19"/>
  </r>
  <r>
    <x v="24"/>
    <s v="Śląskie"/>
    <s v="Częstochowa"/>
    <x v="4"/>
    <x v="0"/>
    <n v="2"/>
    <n v="45"/>
    <s v="Telefon"/>
    <n v="35"/>
    <x v="9"/>
  </r>
  <r>
    <x v="226"/>
    <s v="Śląskie"/>
    <s v="Bielsko-biała"/>
    <x v="1"/>
    <x v="1"/>
    <n v="3"/>
    <n v="560"/>
    <s v="Sklep"/>
    <n v="450"/>
    <x v="7"/>
  </r>
  <r>
    <x v="241"/>
    <s v="Śląskie"/>
    <s v="Bielsko-biała"/>
    <x v="2"/>
    <x v="1"/>
    <n v="4"/>
    <n v="120"/>
    <s v="Internet"/>
    <n v="110"/>
    <x v="4"/>
  </r>
  <r>
    <x v="243"/>
    <s v="Małopolskie"/>
    <s v="Kraków"/>
    <x v="1"/>
    <x v="0"/>
    <n v="2"/>
    <n v="570"/>
    <s v="Sklep"/>
    <n v="490"/>
    <x v="24"/>
  </r>
  <r>
    <x v="204"/>
    <s v="Pomorskie"/>
    <s v="Gdynia"/>
    <x v="2"/>
    <x v="1"/>
    <n v="3"/>
    <n v="120"/>
    <s v="Internet"/>
    <n v="110"/>
    <x v="16"/>
  </r>
  <r>
    <x v="244"/>
    <s v="Małopolskie"/>
    <s v="Kraków"/>
    <x v="4"/>
    <x v="1"/>
    <n v="4"/>
    <n v="65"/>
    <s v="Internet"/>
    <n v="50"/>
    <x v="13"/>
  </r>
  <r>
    <x v="245"/>
    <s v="Pomorskie"/>
    <s v="Sopot"/>
    <x v="1"/>
    <x v="2"/>
    <n v="4"/>
    <n v="500"/>
    <s v="Sklep"/>
    <n v="400"/>
    <x v="1"/>
  </r>
  <r>
    <x v="246"/>
    <s v="Mazowieckie"/>
    <s v="Warszawa"/>
    <x v="1"/>
    <x v="0"/>
    <n v="5"/>
    <n v="570"/>
    <s v="Internet"/>
    <n v="490"/>
    <x v="1"/>
  </r>
  <r>
    <x v="247"/>
    <s v="Śląskie"/>
    <s v="Bielsko-biała"/>
    <x v="1"/>
    <x v="1"/>
    <n v="1"/>
    <n v="560"/>
    <s v="Sklep"/>
    <n v="450"/>
    <x v="25"/>
  </r>
  <r>
    <x v="248"/>
    <s v="Małopolskie"/>
    <s v="Wadowice"/>
    <x v="0"/>
    <x v="0"/>
    <n v="5"/>
    <n v="70"/>
    <s v="Sklep"/>
    <n v="60"/>
    <x v="0"/>
  </r>
  <r>
    <x v="249"/>
    <s v="Małopolskie"/>
    <s v="Wadowice"/>
    <x v="4"/>
    <x v="1"/>
    <n v="4"/>
    <n v="65"/>
    <s v="Sklep"/>
    <n v="50"/>
    <x v="13"/>
  </r>
  <r>
    <x v="170"/>
    <s v="Małopolskie"/>
    <s v="Wadowice"/>
    <x v="4"/>
    <x v="1"/>
    <n v="1"/>
    <n v="65"/>
    <s v="Sklep"/>
    <n v="50"/>
    <x v="12"/>
  </r>
  <r>
    <x v="250"/>
    <s v="Pomorskie"/>
    <s v="Gdańsk"/>
    <x v="2"/>
    <x v="1"/>
    <n v="5"/>
    <n v="120"/>
    <s v="Sklep"/>
    <n v="110"/>
    <x v="0"/>
  </r>
  <r>
    <x v="251"/>
    <s v="Śląskie"/>
    <s v="Bielsko-biała"/>
    <x v="4"/>
    <x v="0"/>
    <n v="4"/>
    <n v="45"/>
    <s v="Telefon"/>
    <n v="35"/>
    <x v="4"/>
  </r>
  <r>
    <x v="252"/>
    <s v="Pomorskie"/>
    <s v="Gdańsk"/>
    <x v="3"/>
    <x v="2"/>
    <n v="2"/>
    <n v="25"/>
    <s v="Sklep"/>
    <n v="5"/>
    <x v="4"/>
  </r>
  <r>
    <x v="253"/>
    <s v="Mazowieckie"/>
    <s v="Radom"/>
    <x v="3"/>
    <x v="0"/>
    <n v="4"/>
    <n v="25"/>
    <s v="Sklep"/>
    <n v="20"/>
    <x v="9"/>
  </r>
  <r>
    <x v="254"/>
    <s v="Małopolskie"/>
    <s v="Wadowice"/>
    <x v="4"/>
    <x v="0"/>
    <n v="5"/>
    <n v="45"/>
    <s v="Internet"/>
    <n v="35"/>
    <x v="0"/>
  </r>
  <r>
    <x v="255"/>
    <s v="Małopolskie"/>
    <s v="Wadowice"/>
    <x v="3"/>
    <x v="1"/>
    <n v="3"/>
    <n v="20"/>
    <s v="Sklep"/>
    <n v="5"/>
    <x v="17"/>
  </r>
  <r>
    <x v="256"/>
    <s v="Pomorskie"/>
    <s v="Sopot"/>
    <x v="3"/>
    <x v="0"/>
    <n v="2"/>
    <n v="25"/>
    <s v="Sklep"/>
    <n v="20"/>
    <x v="2"/>
  </r>
  <r>
    <x v="257"/>
    <s v="Mazowieckie"/>
    <s v="Warszawa"/>
    <x v="0"/>
    <x v="2"/>
    <n v="4"/>
    <n v="80"/>
    <s v="Internet"/>
    <n v="75"/>
    <x v="9"/>
  </r>
  <r>
    <x v="128"/>
    <s v="Mazowieckie"/>
    <s v="Radom"/>
    <x v="3"/>
    <x v="2"/>
    <n v="4"/>
    <n v="25"/>
    <s v="Sklep"/>
    <n v="5"/>
    <x v="18"/>
  </r>
  <r>
    <x v="258"/>
    <s v="Małopolskie"/>
    <s v="Wadowice"/>
    <x v="0"/>
    <x v="2"/>
    <n v="3"/>
    <n v="80"/>
    <s v="Internet"/>
    <n v="75"/>
    <x v="12"/>
  </r>
  <r>
    <x v="259"/>
    <s v="Małopolskie"/>
    <s v="Kraków"/>
    <x v="0"/>
    <x v="2"/>
    <n v="4"/>
    <n v="80"/>
    <s v="Sklep"/>
    <n v="75"/>
    <x v="9"/>
  </r>
  <r>
    <x v="260"/>
    <s v="Pomorskie"/>
    <s v="Gdynia"/>
    <x v="3"/>
    <x v="2"/>
    <n v="5"/>
    <n v="25"/>
    <s v="Sklep"/>
    <n v="5"/>
    <x v="15"/>
  </r>
  <r>
    <x v="188"/>
    <s v="Pomorskie"/>
    <s v="Gdynia"/>
    <x v="0"/>
    <x v="1"/>
    <n v="4"/>
    <n v="75"/>
    <s v="Sklep"/>
    <n v="70"/>
    <x v="9"/>
  </r>
  <r>
    <x v="261"/>
    <s v="Pomorskie"/>
    <s v="Gdańsk"/>
    <x v="0"/>
    <x v="2"/>
    <n v="2"/>
    <n v="80"/>
    <s v="Sklep"/>
    <n v="75"/>
    <x v="2"/>
  </r>
  <r>
    <x v="262"/>
    <s v="Mazowieckie"/>
    <s v="Warszawa"/>
    <x v="2"/>
    <x v="1"/>
    <n v="1"/>
    <n v="120"/>
    <s v="Sklep"/>
    <n v="110"/>
    <x v="2"/>
  </r>
  <r>
    <x v="263"/>
    <s v="Śląskie"/>
    <s v="Bielsko-biała"/>
    <x v="4"/>
    <x v="0"/>
    <n v="4"/>
    <n v="45"/>
    <s v="Sklep"/>
    <n v="35"/>
    <x v="4"/>
  </r>
  <r>
    <x v="264"/>
    <s v="Małopolskie"/>
    <s v="Kraków"/>
    <x v="2"/>
    <x v="1"/>
    <n v="1"/>
    <n v="120"/>
    <s v="Internet"/>
    <n v="110"/>
    <x v="2"/>
  </r>
  <r>
    <x v="265"/>
    <s v="Mazowieckie"/>
    <s v="Radom"/>
    <x v="3"/>
    <x v="1"/>
    <n v="1"/>
    <n v="20"/>
    <s v="Sklep"/>
    <n v="5"/>
    <x v="12"/>
  </r>
  <r>
    <x v="266"/>
    <s v="Pomorskie"/>
    <s v="Gdańsk"/>
    <x v="0"/>
    <x v="0"/>
    <n v="4"/>
    <n v="70"/>
    <s v="Sklep"/>
    <n v="60"/>
    <x v="4"/>
  </r>
  <r>
    <x v="267"/>
    <s v="Śląskie"/>
    <s v="Bielsko-biała"/>
    <x v="2"/>
    <x v="2"/>
    <n v="3"/>
    <n v="100"/>
    <s v="Internet"/>
    <n v="80"/>
    <x v="13"/>
  </r>
  <r>
    <x v="268"/>
    <s v="Śląskie"/>
    <s v="Częstochowa"/>
    <x v="2"/>
    <x v="0"/>
    <n v="5"/>
    <n v="110"/>
    <s v="Telefon"/>
    <n v="85"/>
    <x v="19"/>
  </r>
  <r>
    <x v="165"/>
    <s v="Małopolskie"/>
    <s v="Wadowice"/>
    <x v="4"/>
    <x v="1"/>
    <n v="3"/>
    <n v="65"/>
    <s v="Internet"/>
    <n v="50"/>
    <x v="17"/>
  </r>
  <r>
    <x v="223"/>
    <s v="Małopolskie"/>
    <s v="Wadowice"/>
    <x v="4"/>
    <x v="2"/>
    <n v="5"/>
    <n v="50"/>
    <s v="Sklep"/>
    <n v="30"/>
    <x v="15"/>
  </r>
  <r>
    <x v="269"/>
    <s v="Małopolskie"/>
    <s v="Wadowice"/>
    <x v="3"/>
    <x v="1"/>
    <n v="4"/>
    <n v="20"/>
    <s v="Sklep"/>
    <n v="5"/>
    <x v="13"/>
  </r>
  <r>
    <x v="270"/>
    <s v="Pomorskie"/>
    <s v="Gdynia"/>
    <x v="2"/>
    <x v="1"/>
    <n v="3"/>
    <n v="120"/>
    <s v="Internet"/>
    <n v="110"/>
    <x v="16"/>
  </r>
  <r>
    <x v="271"/>
    <s v="Śląskie"/>
    <s v="Katowice"/>
    <x v="2"/>
    <x v="0"/>
    <n v="5"/>
    <n v="110"/>
    <s v="Internet"/>
    <n v="85"/>
    <x v="19"/>
  </r>
  <r>
    <x v="246"/>
    <s v="Mazowieckie"/>
    <s v="Radom"/>
    <x v="4"/>
    <x v="0"/>
    <n v="3"/>
    <n v="45"/>
    <s v="Sklep"/>
    <n v="35"/>
    <x v="16"/>
  </r>
  <r>
    <x v="272"/>
    <s v="Małopolskie"/>
    <s v="Kraków"/>
    <x v="2"/>
    <x v="2"/>
    <n v="3"/>
    <n v="100"/>
    <s v="Sklep"/>
    <n v="80"/>
    <x v="13"/>
  </r>
  <r>
    <x v="273"/>
    <s v="Małopolskie"/>
    <s v="Kraków"/>
    <x v="3"/>
    <x v="1"/>
    <n v="2"/>
    <n v="20"/>
    <s v="Sklep"/>
    <n v="5"/>
    <x v="16"/>
  </r>
  <r>
    <x v="274"/>
    <s v="Śląskie"/>
    <s v="Katowice"/>
    <x v="3"/>
    <x v="2"/>
    <n v="1"/>
    <n v="25"/>
    <s v="Sklep"/>
    <n v="5"/>
    <x v="9"/>
  </r>
  <r>
    <x v="275"/>
    <s v="Śląskie"/>
    <s v="Katowice"/>
    <x v="1"/>
    <x v="0"/>
    <n v="4"/>
    <n v="570"/>
    <s v="Sklep"/>
    <n v="490"/>
    <x v="3"/>
  </r>
  <r>
    <x v="276"/>
    <s v="Małopolskie"/>
    <s v="Kraków"/>
    <x v="2"/>
    <x v="1"/>
    <n v="4"/>
    <n v="120"/>
    <s v="Internet"/>
    <n v="110"/>
    <x v="4"/>
  </r>
  <r>
    <x v="208"/>
    <s v="Śląskie"/>
    <s v="Częstochowa"/>
    <x v="3"/>
    <x v="1"/>
    <n v="3"/>
    <n v="20"/>
    <s v="Telefon"/>
    <n v="5"/>
    <x v="17"/>
  </r>
  <r>
    <x v="277"/>
    <s v="Pomorskie"/>
    <s v="Gdynia"/>
    <x v="3"/>
    <x v="2"/>
    <n v="2"/>
    <n v="25"/>
    <s v="Sklep"/>
    <n v="5"/>
    <x v="4"/>
  </r>
  <r>
    <x v="278"/>
    <s v="Pomorskie"/>
    <s v="Gdańsk"/>
    <x v="1"/>
    <x v="1"/>
    <n v="2"/>
    <n v="560"/>
    <s v="Internet"/>
    <n v="450"/>
    <x v="22"/>
  </r>
  <r>
    <x v="279"/>
    <s v="Pomorskie"/>
    <s v="Gdańsk"/>
    <x v="2"/>
    <x v="0"/>
    <n v="5"/>
    <n v="110"/>
    <s v="Telefon"/>
    <n v="85"/>
    <x v="19"/>
  </r>
  <r>
    <x v="89"/>
    <s v="Pomorskie"/>
    <s v="Gdynia"/>
    <x v="2"/>
    <x v="0"/>
    <n v="5"/>
    <n v="110"/>
    <s v="Internet"/>
    <n v="85"/>
    <x v="19"/>
  </r>
  <r>
    <x v="280"/>
    <s v="Śląskie"/>
    <s v="Bielsko-biała"/>
    <x v="4"/>
    <x v="2"/>
    <n v="1"/>
    <n v="50"/>
    <s v="Internet"/>
    <n v="30"/>
    <x v="9"/>
  </r>
  <r>
    <x v="227"/>
    <s v="Śląskie"/>
    <s v="Częstochowa"/>
    <x v="0"/>
    <x v="2"/>
    <n v="3"/>
    <n v="80"/>
    <s v="Sklep"/>
    <n v="75"/>
    <x v="12"/>
  </r>
  <r>
    <x v="281"/>
    <s v="Śląskie"/>
    <s v="Częstochowa"/>
    <x v="0"/>
    <x v="2"/>
    <n v="3"/>
    <n v="80"/>
    <s v="Sklep"/>
    <n v="75"/>
    <x v="12"/>
  </r>
  <r>
    <x v="228"/>
    <s v="Pomorskie"/>
    <s v="Gdańsk"/>
    <x v="0"/>
    <x v="0"/>
    <n v="5"/>
    <n v="70"/>
    <s v="Sklep"/>
    <n v="60"/>
    <x v="0"/>
  </r>
  <r>
    <x v="224"/>
    <s v="Śląskie"/>
    <s v="Częstochowa"/>
    <x v="0"/>
    <x v="0"/>
    <n v="4"/>
    <n v="70"/>
    <s v="Telefon"/>
    <n v="60"/>
    <x v="4"/>
  </r>
  <r>
    <x v="282"/>
    <s v="Małopolskie"/>
    <s v="Kraków"/>
    <x v="2"/>
    <x v="1"/>
    <n v="1"/>
    <n v="120"/>
    <s v="Internet"/>
    <n v="110"/>
    <x v="2"/>
  </r>
  <r>
    <x v="283"/>
    <s v="Śląskie"/>
    <s v="Katowice"/>
    <x v="3"/>
    <x v="0"/>
    <n v="4"/>
    <n v="25"/>
    <s v="Sklep"/>
    <n v="20"/>
    <x v="9"/>
  </r>
  <r>
    <x v="284"/>
    <s v="Pomorskie"/>
    <s v="Gdynia"/>
    <x v="3"/>
    <x v="1"/>
    <n v="3"/>
    <n v="20"/>
    <s v="Sklep"/>
    <n v="5"/>
    <x v="17"/>
  </r>
  <r>
    <x v="285"/>
    <s v="Pomorskie"/>
    <s v="Gdynia"/>
    <x v="3"/>
    <x v="2"/>
    <n v="4"/>
    <n v="25"/>
    <s v="Sklep"/>
    <n v="5"/>
    <x v="18"/>
  </r>
  <r>
    <x v="286"/>
    <s v="Pomorskie"/>
    <s v="Gdynia"/>
    <x v="1"/>
    <x v="0"/>
    <n v="2"/>
    <n v="570"/>
    <s v="Sklep"/>
    <n v="490"/>
    <x v="24"/>
  </r>
  <r>
    <x v="207"/>
    <s v="Małopolskie"/>
    <s v="Wadowice"/>
    <x v="1"/>
    <x v="1"/>
    <n v="5"/>
    <n v="560"/>
    <s v="Telefon"/>
    <n v="450"/>
    <x v="6"/>
  </r>
  <r>
    <x v="196"/>
    <s v="Pomorskie"/>
    <s v="Sopot"/>
    <x v="2"/>
    <x v="0"/>
    <n v="2"/>
    <n v="110"/>
    <s v="Internet"/>
    <n v="85"/>
    <x v="0"/>
  </r>
  <r>
    <x v="287"/>
    <s v="Śląskie"/>
    <s v="Częstochowa"/>
    <x v="1"/>
    <x v="0"/>
    <n v="2"/>
    <n v="570"/>
    <s v="Sklep"/>
    <n v="490"/>
    <x v="24"/>
  </r>
  <r>
    <x v="288"/>
    <s v="Małopolskie"/>
    <s v="Wadowice"/>
    <x v="0"/>
    <x v="0"/>
    <n v="1"/>
    <n v="70"/>
    <s v="Sklep"/>
    <n v="60"/>
    <x v="2"/>
  </r>
  <r>
    <x v="289"/>
    <s v="Pomorskie"/>
    <s v="Gdańsk"/>
    <x v="0"/>
    <x v="1"/>
    <n v="1"/>
    <n v="75"/>
    <s v="Sklep"/>
    <n v="70"/>
    <x v="11"/>
  </r>
  <r>
    <x v="290"/>
    <s v="Mazowieckie"/>
    <s v="Radom"/>
    <x v="2"/>
    <x v="2"/>
    <n v="5"/>
    <n v="100"/>
    <s v="Sklep"/>
    <n v="80"/>
    <x v="15"/>
  </r>
  <r>
    <x v="291"/>
    <s v="Śląskie"/>
    <s v="Bielsko-biała"/>
    <x v="4"/>
    <x v="2"/>
    <n v="2"/>
    <n v="50"/>
    <s v="Sklep"/>
    <n v="30"/>
    <x v="4"/>
  </r>
  <r>
    <x v="292"/>
    <s v="Małopolskie"/>
    <s v="Kraków"/>
    <x v="1"/>
    <x v="2"/>
    <n v="5"/>
    <n v="500"/>
    <s v="Internet"/>
    <n v="400"/>
    <x v="23"/>
  </r>
  <r>
    <x v="163"/>
    <s v="Śląskie"/>
    <s v="Katowice"/>
    <x v="1"/>
    <x v="2"/>
    <n v="5"/>
    <n v="500"/>
    <s v="Internet"/>
    <n v="400"/>
    <x v="23"/>
  </r>
  <r>
    <x v="293"/>
    <s v="Mazowieckie"/>
    <s v="Warszawa"/>
    <x v="3"/>
    <x v="1"/>
    <n v="1"/>
    <n v="20"/>
    <s v="Internet"/>
    <n v="5"/>
    <x v="12"/>
  </r>
  <r>
    <x v="294"/>
    <s v="Małopolskie"/>
    <s v="Wadowice"/>
    <x v="1"/>
    <x v="1"/>
    <n v="5"/>
    <n v="560"/>
    <s v="Internet"/>
    <n v="450"/>
    <x v="6"/>
  </r>
  <r>
    <x v="295"/>
    <s v="Małopolskie"/>
    <s v="Wadowice"/>
    <x v="0"/>
    <x v="2"/>
    <n v="1"/>
    <n v="80"/>
    <s v="Sklep"/>
    <n v="75"/>
    <x v="11"/>
  </r>
  <r>
    <x v="296"/>
    <s v="Śląskie"/>
    <s v="Katowice"/>
    <x v="4"/>
    <x v="0"/>
    <n v="1"/>
    <n v="45"/>
    <s v="Sklep"/>
    <n v="35"/>
    <x v="2"/>
  </r>
  <r>
    <x v="297"/>
    <s v="Małopolskie"/>
    <s v="Kraków"/>
    <x v="1"/>
    <x v="2"/>
    <n v="2"/>
    <n v="500"/>
    <s v="Sklep"/>
    <n v="400"/>
    <x v="21"/>
  </r>
  <r>
    <x v="298"/>
    <s v="Pomorskie"/>
    <s v="Gdynia"/>
    <x v="3"/>
    <x v="0"/>
    <n v="4"/>
    <n v="25"/>
    <s v="Telefon"/>
    <n v="20"/>
    <x v="9"/>
  </r>
  <r>
    <x v="299"/>
    <s v="Mazowieckie"/>
    <s v="Radom"/>
    <x v="3"/>
    <x v="0"/>
    <n v="3"/>
    <n v="25"/>
    <s v="Sklep"/>
    <n v="20"/>
    <x v="12"/>
  </r>
  <r>
    <x v="300"/>
    <s v="Mazowieckie"/>
    <s v="Warszawa"/>
    <x v="0"/>
    <x v="2"/>
    <n v="3"/>
    <n v="80"/>
    <s v="Sklep"/>
    <n v="75"/>
    <x v="12"/>
  </r>
  <r>
    <x v="301"/>
    <s v="Małopolskie"/>
    <s v="Wadowice"/>
    <x v="3"/>
    <x v="1"/>
    <n v="2"/>
    <n v="20"/>
    <s v="Sklep"/>
    <n v="5"/>
    <x v="16"/>
  </r>
  <r>
    <x v="91"/>
    <s v="Pomorskie"/>
    <s v="Sopot"/>
    <x v="0"/>
    <x v="0"/>
    <n v="4"/>
    <n v="70"/>
    <s v="Sklep"/>
    <n v="60"/>
    <x v="4"/>
  </r>
  <r>
    <x v="151"/>
    <s v="Śląskie"/>
    <s v="Bielsko-biała"/>
    <x v="0"/>
    <x v="2"/>
    <n v="2"/>
    <n v="80"/>
    <s v="Sklep"/>
    <n v="75"/>
    <x v="2"/>
  </r>
  <r>
    <x v="161"/>
    <s v="Śląskie"/>
    <s v="Częstochowa"/>
    <x v="2"/>
    <x v="0"/>
    <n v="3"/>
    <n v="110"/>
    <s v="Sklep"/>
    <n v="85"/>
    <x v="10"/>
  </r>
  <r>
    <x v="129"/>
    <s v="Śląskie"/>
    <s v="Katowice"/>
    <x v="0"/>
    <x v="0"/>
    <n v="1"/>
    <n v="70"/>
    <s v="Sklep"/>
    <n v="60"/>
    <x v="2"/>
  </r>
  <r>
    <x v="302"/>
    <s v="Małopolskie"/>
    <s v="Wadowice"/>
    <x v="1"/>
    <x v="1"/>
    <n v="4"/>
    <n v="560"/>
    <s v="Internet"/>
    <n v="450"/>
    <x v="20"/>
  </r>
  <r>
    <x v="86"/>
    <s v="Pomorskie"/>
    <s v="Gdynia"/>
    <x v="0"/>
    <x v="2"/>
    <n v="5"/>
    <n v="80"/>
    <s v="Sklep"/>
    <n v="75"/>
    <x v="8"/>
  </r>
  <r>
    <x v="303"/>
    <s v="Pomorskie"/>
    <s v="Gdynia"/>
    <x v="3"/>
    <x v="0"/>
    <n v="3"/>
    <n v="25"/>
    <s v="Internet"/>
    <n v="20"/>
    <x v="12"/>
  </r>
  <r>
    <x v="304"/>
    <s v="Mazowieckie"/>
    <s v="Warszawa"/>
    <x v="1"/>
    <x v="1"/>
    <n v="2"/>
    <n v="560"/>
    <s v="Sklep"/>
    <n v="450"/>
    <x v="22"/>
  </r>
  <r>
    <x v="305"/>
    <s v="Małopolskie"/>
    <s v="Wadowice"/>
    <x v="4"/>
    <x v="0"/>
    <n v="4"/>
    <n v="45"/>
    <s v="Sklep"/>
    <n v="35"/>
    <x v="4"/>
  </r>
  <r>
    <x v="306"/>
    <s v="Pomorskie"/>
    <s v="Gdańsk"/>
    <x v="0"/>
    <x v="0"/>
    <n v="5"/>
    <n v="70"/>
    <s v="Telefon"/>
    <n v="60"/>
    <x v="0"/>
  </r>
  <r>
    <x v="307"/>
    <s v="Pomorskie"/>
    <s v="Sopot"/>
    <x v="4"/>
    <x v="1"/>
    <n v="3"/>
    <n v="65"/>
    <s v="Sklep"/>
    <n v="50"/>
    <x v="17"/>
  </r>
  <r>
    <x v="246"/>
    <s v="Pomorskie"/>
    <s v="Sopot"/>
    <x v="0"/>
    <x v="1"/>
    <n v="3"/>
    <n v="75"/>
    <s v="Telefon"/>
    <n v="70"/>
    <x v="12"/>
  </r>
  <r>
    <x v="274"/>
    <s v="Mazowieckie"/>
    <s v="Radom"/>
    <x v="3"/>
    <x v="1"/>
    <n v="3"/>
    <n v="20"/>
    <s v="Sklep"/>
    <n v="5"/>
    <x v="17"/>
  </r>
  <r>
    <x v="20"/>
    <s v="Mazowieckie"/>
    <s v="Radom"/>
    <x v="0"/>
    <x v="1"/>
    <n v="4"/>
    <n v="75"/>
    <s v="Telefon"/>
    <n v="70"/>
    <x v="9"/>
  </r>
  <r>
    <x v="308"/>
    <s v="Pomorskie"/>
    <s v="Gdynia"/>
    <x v="1"/>
    <x v="2"/>
    <n v="4"/>
    <n v="500"/>
    <s v="Internet"/>
    <n v="400"/>
    <x v="1"/>
  </r>
  <r>
    <x v="309"/>
    <s v="Pomorskie"/>
    <s v="Gdańsk"/>
    <x v="1"/>
    <x v="1"/>
    <n v="5"/>
    <n v="560"/>
    <s v="Sklep"/>
    <n v="450"/>
    <x v="6"/>
  </r>
  <r>
    <x v="310"/>
    <s v="Śląskie"/>
    <s v="Częstochowa"/>
    <x v="0"/>
    <x v="1"/>
    <n v="5"/>
    <n v="75"/>
    <s v="Sklep"/>
    <n v="70"/>
    <x v="8"/>
  </r>
  <r>
    <x v="311"/>
    <s v="Śląskie"/>
    <s v="Katowice"/>
    <x v="4"/>
    <x v="0"/>
    <n v="2"/>
    <n v="45"/>
    <s v="Sklep"/>
    <n v="35"/>
    <x v="9"/>
  </r>
  <r>
    <x v="312"/>
    <s v="Mazowieckie"/>
    <s v="Warszawa"/>
    <x v="1"/>
    <x v="2"/>
    <n v="4"/>
    <n v="500"/>
    <s v="Internet"/>
    <n v="400"/>
    <x v="1"/>
  </r>
  <r>
    <x v="313"/>
    <s v="Śląskie"/>
    <s v="Katowice"/>
    <x v="4"/>
    <x v="1"/>
    <n v="3"/>
    <n v="65"/>
    <s v="Sklep"/>
    <n v="50"/>
    <x v="17"/>
  </r>
  <r>
    <x v="112"/>
    <s v="Śląskie"/>
    <s v="Katowice"/>
    <x v="1"/>
    <x v="2"/>
    <n v="1"/>
    <n v="500"/>
    <s v="Sklep"/>
    <n v="400"/>
    <x v="15"/>
  </r>
  <r>
    <x v="314"/>
    <s v="Pomorskie"/>
    <s v="Gdynia"/>
    <x v="2"/>
    <x v="2"/>
    <n v="1"/>
    <n v="100"/>
    <s v="Sklep"/>
    <n v="80"/>
    <x v="9"/>
  </r>
  <r>
    <x v="288"/>
    <s v="Pomorskie"/>
    <s v="Gdynia"/>
    <x v="3"/>
    <x v="0"/>
    <n v="3"/>
    <n v="25"/>
    <s v="Internet"/>
    <n v="20"/>
    <x v="12"/>
  </r>
  <r>
    <x v="196"/>
    <s v="Pomorskie"/>
    <s v="Sopot"/>
    <x v="0"/>
    <x v="0"/>
    <n v="3"/>
    <n v="70"/>
    <s v="Internet"/>
    <n v="60"/>
    <x v="16"/>
  </r>
  <r>
    <x v="315"/>
    <s v="Pomorskie"/>
    <s v="Gdynia"/>
    <x v="3"/>
    <x v="0"/>
    <n v="1"/>
    <n v="25"/>
    <s v="Sklep"/>
    <n v="20"/>
    <x v="11"/>
  </r>
  <r>
    <x v="161"/>
    <s v="Małopolskie"/>
    <s v="Kraków"/>
    <x v="4"/>
    <x v="0"/>
    <n v="3"/>
    <n v="45"/>
    <s v="Internet"/>
    <n v="35"/>
    <x v="16"/>
  </r>
  <r>
    <x v="280"/>
    <s v="Mazowieckie"/>
    <s v="Warszawa"/>
    <x v="2"/>
    <x v="2"/>
    <n v="1"/>
    <n v="100"/>
    <s v="Sklep"/>
    <n v="80"/>
    <x v="9"/>
  </r>
  <r>
    <x v="316"/>
    <s v="Mazowieckie"/>
    <s v="Radom"/>
    <x v="1"/>
    <x v="2"/>
    <n v="4"/>
    <n v="500"/>
    <s v="Internet"/>
    <n v="4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02BE4-D8EE-4E32-8C01-68C12D4BE185}" name="Tabela przestawna1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B46:M74" firstHeaderRow="1" firstDataRow="2" firstDataCol="1" rowPageCount="1" colPageCount="1"/>
  <pivotFields count="11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11">
        <item x="2"/>
        <item x="0"/>
        <item x="5"/>
        <item x="9"/>
        <item x="1"/>
        <item x="6"/>
        <item x="4"/>
        <item x="3"/>
        <item x="7"/>
        <item x="8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dataField="1" showAll="0"/>
    <pivotField numFmtId="44" showAll="0"/>
    <pivotField showAll="0"/>
    <pivotField numFmtId="44"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0"/>
    <field x="0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4" hier="-1"/>
  </pageFields>
  <dataFields count="1">
    <dataField name="Suma z Ilość" fld="5" baseField="0" baseItem="0"/>
  </dataField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E1BC0-A493-4FFA-B71E-5D4AA11E8925}" name="Tabela przestawna2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B8:H24" firstHeaderRow="1" firstDataRow="2" firstDataCol="1" rowPageCount="1" colPageCount="1"/>
  <pivotFields count="11">
    <pivotField numFmtId="14" showAll="0"/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11">
        <item x="2"/>
        <item x="0"/>
        <item x="5"/>
        <item x="9"/>
        <item x="1"/>
        <item x="6"/>
        <item x="4"/>
        <item x="3"/>
        <item x="7"/>
        <item x="8"/>
        <item t="default"/>
      </items>
    </pivotField>
    <pivotField axis="axisCol" showAll="0">
      <items count="6">
        <item x="0"/>
        <item x="3"/>
        <item x="1"/>
        <item x="4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numFmtId="44" showAll="0"/>
    <pivotField showAll="0"/>
    <pivotField numFmtId="44" showAll="0"/>
    <pivotField showAll="0" defaultSubtotal="0"/>
    <pivotField showAll="0" defaultSubtotal="0"/>
  </pivotFields>
  <rowFields count="2">
    <field x="1"/>
    <field x="2"/>
  </rowFields>
  <rowItems count="15">
    <i>
      <x/>
    </i>
    <i r="1">
      <x v="5"/>
    </i>
    <i r="1">
      <x v="8"/>
    </i>
    <i>
      <x v="1"/>
    </i>
    <i r="1">
      <x v="6"/>
    </i>
    <i r="1">
      <x v="9"/>
    </i>
    <i>
      <x v="2"/>
    </i>
    <i r="1">
      <x v="2"/>
    </i>
    <i r="1">
      <x v="3"/>
    </i>
    <i r="1">
      <x v="7"/>
    </i>
    <i>
      <x v="3"/>
    </i>
    <i r="1">
      <x/>
    </i>
    <i r="1">
      <x v="1"/>
    </i>
    <i r="1"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hier="-1"/>
  </pageFields>
  <dataFields count="1">
    <dataField name="Suma z Ilość" fld="5" baseField="0" baseItem="0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4C59C-827D-4D48-BAC6-7DA511D60D99}" name="Tabela przestawna4" cacheId="1" applyNumberFormats="0" applyBorderFormats="0" applyFontFormats="0" applyPatternFormats="0" applyAlignmentFormats="0" applyWidthHeightFormats="1" dataCaption="Wartości" updatedVersion="7" minRefreshableVersion="3" useAutoFormatting="1" subtotalHiddenItems="1" colGrandTotals="0" itemPrintTitles="1" createdVersion="7" indent="0" outline="1" outlineData="1" multipleFieldFilters="0">
  <location ref="A36:D55" firstHeaderRow="0" firstDataRow="1" firstDataCol="1" rowPageCount="1" colPageCount="1"/>
  <pivotFields count="6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2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7" name="[Dane2].[Forma].[All]" cap="All"/>
  </pageFields>
  <dataFields count="3">
    <dataField fld="3" subtotal="count" baseField="0" baseItem="0"/>
    <dataField name="Suma Ilość" fld="4" baseField="2" baseItem="1"/>
    <dataField fld="5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a Ilość"/>
    <pivotHierarchy dragToData="1" caption="Liczba Ilość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zaawansowany.xlsx!Dane2">
        <x15:activeTabTopLevelEntity name="[Dan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606D1-165D-4CFB-AC8F-C42AABD84794}" name="Tabela przestawna1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S9:W13" firstHeaderRow="1" firstDataRow="2" firstDataCol="1" rowPageCount="1" colPageCount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numFmtId="44" showAll="0"/>
    <pivotField showAll="0"/>
    <pivotField numFmtId="44" showAll="0"/>
    <pivotField dataField="1" numFmtId="44" showAll="0" defaultSubtotal="0">
      <items count="26">
        <item x="11"/>
        <item x="2"/>
        <item x="12"/>
        <item x="9"/>
        <item x="8"/>
        <item x="16"/>
        <item x="4"/>
        <item x="17"/>
        <item x="0"/>
        <item x="13"/>
        <item x="10"/>
        <item x="18"/>
        <item x="15"/>
        <item x="25"/>
        <item x="19"/>
        <item x="24"/>
        <item x="21"/>
        <item x="22"/>
        <item x="5"/>
        <item x="14"/>
        <item x="3"/>
        <item x="7"/>
        <item x="1"/>
        <item x="20"/>
        <item x="23"/>
        <item x="6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2">
    <field x="11"/>
    <field x="10"/>
  </rowFields>
  <rowItems count="3"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a z Zysk" fld="9" baseField="0" baseItem="0"/>
  </dataFields>
  <chartFormats count="6">
    <chartFormat chart="0" format="27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28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9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backgroundRefresh="0" connectionId="1" xr16:uid="{FC39264F-CD8D-42CC-86E1-4ABF3277735C}" autoFormatId="16" applyNumberFormats="0" applyBorderFormats="0" applyFontFormats="0" applyPatternFormats="0" applyAlignmentFormats="0" applyWidthHeightFormats="0">
  <queryTableRefresh nextId="10">
    <queryTableFields count="9">
      <queryTableField id="1" name="Dane2[Data]" tableColumnId="1"/>
      <queryTableField id="2" name="Dane2[Województwo]" tableColumnId="2"/>
      <queryTableField id="3" name="Dane2[Miasto]" tableColumnId="3"/>
      <queryTableField id="4" name="Dane2[Produkt]" tableColumnId="4"/>
      <queryTableField id="5" name="Dane2[Marka]" tableColumnId="5"/>
      <queryTableField id="6" name="Dane2[Ilość]" tableColumnId="6"/>
      <queryTableField id="7" name="Dane2[Cena]" tableColumnId="7"/>
      <queryTableField id="8" name="Dane2[Forma]" tableColumnId="8"/>
      <queryTableField id="9" name="Dane2[Koszt]" tableColumnId="9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Województwo" xr10:uid="{2173CD62-AFBC-4600-A485-8E7267A672B6}" sourceName="Województwo">
  <extLst>
    <x:ext xmlns:x15="http://schemas.microsoft.com/office/spreadsheetml/2010/11/main" uri="{2F2917AC-EB37-4324-AD4E-5DD8C200BD13}">
      <x15:tableSlicerCache tableId="7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iasto" xr10:uid="{2567DF9A-3A73-496A-A3E7-32983AEB94F1}" sourceName="Miasto">
  <extLst>
    <x:ext xmlns:x15="http://schemas.microsoft.com/office/spreadsheetml/2010/11/main" uri="{2F2917AC-EB37-4324-AD4E-5DD8C200BD13}">
      <x15:tableSlicerCache tableId="7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Województwo" xr10:uid="{FA9A8F7A-72C4-4A35-A04D-F0087FA6F248}" cache="Fragmentator_Województwo" caption="Województwo" rowHeight="241300"/>
  <slicer name="Miasto" xr10:uid="{8F526136-33F1-430D-A7C7-E747D590EC47}" cache="Fragmentator_Miasto" caption="Miasto" rowHeight="241300"/>
</slicer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6B081A-EE77-4A76-8A97-FF2FFE014CAF}" name="Dane1" displayName="Dane1" ref="A1:I400" totalsRowShown="0">
  <sortState xmlns:xlrd2="http://schemas.microsoft.com/office/spreadsheetml/2017/richdata2" ref="A2:I400">
    <sortCondition ref="E1:E400"/>
  </sortState>
  <tableColumns count="9">
    <tableColumn id="1" xr3:uid="{A049F956-F61F-40E5-B7EF-C50CD24B1F9D}" name="Data" dataDxfId="35"/>
    <tableColumn id="2" xr3:uid="{353DCA08-6773-45DE-B2EE-990EEBC441D0}" name="Województwo"/>
    <tableColumn id="3" xr3:uid="{E665DE70-2EA1-4CC7-AF29-A8923CC23BCB}" name="Miasto"/>
    <tableColumn id="4" xr3:uid="{E304769D-645C-4916-8E32-6B453FE14B49}" name="Produkt"/>
    <tableColumn id="5" xr3:uid="{6BC6C470-5997-48E9-899F-4481F14C9A75}" name="Marka"/>
    <tableColumn id="6" xr3:uid="{433A07A0-F47D-44FD-AE8B-D8E08409F787}" name="Ilość"/>
    <tableColumn id="7" xr3:uid="{76B88B4E-69FB-427C-B6D5-8934668C0236}" name="Cena" dataDxfId="34"/>
    <tableColumn id="8" xr3:uid="{571FD63E-2B5C-4085-92ED-6258178BAA0D}" name="Forma"/>
    <tableColumn id="9" xr3:uid="{F2729094-CDD1-4BDF-A985-9035CB214CC2}" name="Koszt" dataDxfId="3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BD1847-6ABB-4CFC-BCB4-4F77B95CAD89}" name="Tabela10" displayName="Tabela10" ref="B8:D21" totalsRowShown="0" tableBorderDxfId="1">
  <autoFilter ref="B8:D21" xr:uid="{1DBD1847-6ABB-4CFC-BCB4-4F77B95CAD89}"/>
  <tableColumns count="3">
    <tableColumn id="1" xr3:uid="{F156CE75-36BC-4DB9-AE31-7130A0BF2623}" name="Kolumna1" dataDxfId="0" dataCellStyle="Normalny 2"/>
    <tableColumn id="2" xr3:uid="{F7935851-2ED1-4A4F-BFFD-C2034EE1FDC1}" name="Kolumna2" dataCellStyle="Normalny 2"/>
    <tableColumn id="3" xr3:uid="{43614793-AA72-4B8E-9CE7-8DC90FC96C09}" name="Kolumna3" dataCellStyle="Normalny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54D67A-D071-4828-AB6F-05409BE182F6}" name="Dane2" displayName="Dane2" ref="A1:J400" totalsRowShown="0">
  <autoFilter ref="A1:J400" xr:uid="{0E54D67A-D071-4828-AB6F-05409BE182F6}"/>
  <tableColumns count="10">
    <tableColumn id="1" xr3:uid="{51503ADF-143B-4D67-A68D-DBA25B1D5B5B}" name="Data" dataDxfId="32"/>
    <tableColumn id="2" xr3:uid="{13BE8455-4820-4CC8-9259-804EEA21341C}" name="Województwo"/>
    <tableColumn id="3" xr3:uid="{4EE16F3A-2224-4508-A22D-748EC55247FD}" name="Miasto"/>
    <tableColumn id="4" xr3:uid="{479EC80C-DB98-4E2C-BFA5-E347A4C25B5C}" name="Produkt"/>
    <tableColumn id="5" xr3:uid="{3F56331E-386A-4231-86C2-66DEAEB51FD9}" name="Marka"/>
    <tableColumn id="6" xr3:uid="{392ADE62-8218-49A4-9B27-922547681D64}" name="Ilość"/>
    <tableColumn id="7" xr3:uid="{17AF2022-7320-4C24-B061-6AE653CC488F}" name="Cena" dataDxfId="31"/>
    <tableColumn id="8" xr3:uid="{729C4278-5E82-4216-A6EB-8B3A773591E4}" name="Forma"/>
    <tableColumn id="9" xr3:uid="{C1E6E594-2835-4E2C-B73B-0972C64B0B3C}" name="Koszt" dataDxfId="30"/>
    <tableColumn id="10" xr3:uid="{3860207F-8756-47EF-9843-18B4492EDD97}" name="Zysk" dataDxfId="29" dataCellStyle="Normalny 2">
      <calculatedColumnFormula>(Dane2[[#This Row],[Cena]]-Dane2[[#This Row],[Koszt]])*Dane2[[#This Row],[Ilość]]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B73188-70B9-41DC-B34B-CE3E243FE198}" name="Tabela_DaneZewnętrzne_1" displayName="Tabela_DaneZewnętrzne_1" ref="A3:I29" tableType="queryTable" totalsRowShown="0">
  <autoFilter ref="A3:I29" xr:uid="{9BB73188-70B9-41DC-B34B-CE3E243FE198}"/>
  <tableColumns count="9">
    <tableColumn id="1" xr3:uid="{4B9FF8B1-3625-4FAD-856A-124590EF28DA}" uniqueName="1" name="Dane2[Data]" queryTableFieldId="1" dataDxfId="28"/>
    <tableColumn id="2" xr3:uid="{2ABDCD13-CEDB-434F-9F0F-D17D0C03A66C}" uniqueName="2" name="Dane2[Województwo]" queryTableFieldId="2"/>
    <tableColumn id="3" xr3:uid="{1D0882CF-9A12-4B30-9F2F-3B5706DBBA6D}" uniqueName="3" name="Dane2[Miasto]" queryTableFieldId="3"/>
    <tableColumn id="4" xr3:uid="{259F7624-39B7-4AB1-92B5-6B4C5691BA3F}" uniqueName="4" name="Dane2[Produkt]" queryTableFieldId="4"/>
    <tableColumn id="5" xr3:uid="{A65DA3A1-EF3A-43C8-8D6D-F3C5F51AE046}" uniqueName="5" name="Dane2[Marka]" queryTableFieldId="5"/>
    <tableColumn id="6" xr3:uid="{67128C83-90EC-49E1-B14B-87DD53C5DF7B}" uniqueName="6" name="Dane2[Ilość]" queryTableFieldId="6"/>
    <tableColumn id="7" xr3:uid="{5B474C63-DEF7-4BE2-AC4B-3FFA251189A9}" uniqueName="7" name="Dane2[Cena]" queryTableFieldId="7"/>
    <tableColumn id="8" xr3:uid="{A96604E1-3E62-435D-8F0D-064572C17063}" uniqueName="8" name="Dane2[Forma]" queryTableFieldId="8"/>
    <tableColumn id="9" xr3:uid="{786E0299-2318-41FF-B365-C7B54DBCEB1E}" uniqueName="9" name="Dane2[Koszt]" queryTableField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54E4C7-E705-4ADA-90A6-223E7D94C658}" name="Dane23" displayName="Dane23" ref="A11:I410" totalsRowShown="0">
  <tableColumns count="9">
    <tableColumn id="1" xr3:uid="{7B2F89D6-78A9-4CFE-9420-106A9E326FE4}" name="Data" dataDxfId="27"/>
    <tableColumn id="2" xr3:uid="{6D275BA0-99F5-4F21-B70D-CEE5C47D8AB0}" name="Województwo"/>
    <tableColumn id="3" xr3:uid="{2FD0294D-6E75-471A-8E8E-44AC6EA0EA6E}" name="Miasto"/>
    <tableColumn id="4" xr3:uid="{42072189-9A9A-47A1-9405-DE3F5608376F}" name="Produkt"/>
    <tableColumn id="5" xr3:uid="{79DC2D4E-5F3F-45D2-BB3F-E7715D7988FA}" name="Marka"/>
    <tableColumn id="6" xr3:uid="{72E8DFC1-CCFA-4078-9C79-597940E84DE3}" name="Ilość"/>
    <tableColumn id="7" xr3:uid="{71427482-19E6-42A6-8FB0-264FCDBAD409}" name="Cena" dataDxfId="26"/>
    <tableColumn id="8" xr3:uid="{D90EB613-C07C-4D66-AC2E-23FD78227CCD}" name="Forma"/>
    <tableColumn id="9" xr3:uid="{00235A61-D89A-4122-A2E1-E61A515F6F41}" name="Koszt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CC6395-0753-4ACA-93CD-E7AB232EE26C}" name="Dane210" displayName="Dane210" ref="A13:I412" totalsRowShown="0">
  <tableColumns count="9">
    <tableColumn id="1" xr3:uid="{1945D932-3AFE-4EDA-93FF-449C976C09EB}" name="Data" dataDxfId="24"/>
    <tableColumn id="2" xr3:uid="{DAF131F1-4561-4D5F-B32D-8DCC0F2C0908}" name="Województwo"/>
    <tableColumn id="3" xr3:uid="{B052661F-75CC-4198-9C67-08DF84BA6BB0}" name="Miasto"/>
    <tableColumn id="4" xr3:uid="{3EC3ACFC-5259-43D2-9D94-5A055A1FD90E}" name="Produkt"/>
    <tableColumn id="5" xr3:uid="{E2B61394-B9D2-4B02-99EE-1F1EA4EDCF5A}" name="Marka"/>
    <tableColumn id="6" xr3:uid="{8409017D-C3D4-4DF6-A22C-75D7B4B7F1B2}" name="Ilość"/>
    <tableColumn id="7" xr3:uid="{46DD8931-591D-420E-9D2E-7EFE39BBFBB8}" name="Cena" dataDxfId="23"/>
    <tableColumn id="8" xr3:uid="{0AE3883B-CBB3-44A2-8614-F09C841955F0}" name="Forma"/>
    <tableColumn id="9" xr3:uid="{C1D901AD-5C55-40F4-BB45-0FF9FF94826F}" name="Koszt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763EBB-53A8-4102-BBA8-BBFEC930A5EF}" name="Tabela4" displayName="Tabela4" ref="A1:C718" totalsRowShown="0">
  <autoFilter ref="A1:C718" xr:uid="{69763EBB-53A8-4102-BBA8-BBFEC930A5EF}"/>
  <tableColumns count="3">
    <tableColumn id="1" xr3:uid="{2148E121-C9E8-4EE1-9733-79C49728259E}" name="Imię i nazwisko"/>
    <tableColumn id="2" xr3:uid="{D6C8555B-4083-4DAF-BF41-9A3A020CFD6C}" name="Data" dataDxfId="21"/>
    <tableColumn id="3" xr3:uid="{57D80864-8CB9-4CD3-90DA-49375342B577}" name="Wiek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9BC8D4-0329-4519-BAAA-DA3D3B3D26B7}" name="Dane26" displayName="Dane26" ref="A1:I401" totalsRowCount="1">
  <autoFilter ref="A1:I400" xr:uid="{1F9BC8D4-0329-4519-BAAA-DA3D3B3D26B7}">
    <filterColumn colId="0">
      <customFilters>
        <customFilter operator="greaterThan" val="44479"/>
      </customFilters>
    </filterColumn>
    <filterColumn colId="1">
      <filters>
        <filter val="Małopolskie"/>
      </filters>
    </filterColumn>
    <filterColumn colId="4">
      <filters>
        <filter val="Philips"/>
        <filter val="Samsung"/>
      </filters>
    </filterColumn>
  </autoFilter>
  <tableColumns count="9">
    <tableColumn id="1" xr3:uid="{07356132-B329-4F01-AA5F-66797EDB6D61}" name="Data" dataDxfId="20" totalsRowDxfId="19"/>
    <tableColumn id="2" xr3:uid="{DC9A2245-6878-4666-A63C-C36D8C319C7D}" name="Województwo" totalsRowDxfId="18"/>
    <tableColumn id="3" xr3:uid="{59CEF14E-6A8E-4D29-8C19-3A608481D929}" name="Miasto" totalsRowDxfId="17"/>
    <tableColumn id="4" xr3:uid="{8812FA00-56D5-4072-AEF0-8253FC605E99}" name="Produkt" totalsRowDxfId="16"/>
    <tableColumn id="5" xr3:uid="{70E45C32-3642-4E2A-A09C-7078F5E98FDE}" name="Marka" totalsRowDxfId="15"/>
    <tableColumn id="6" xr3:uid="{F51978C4-37FA-4AF0-9DE8-1235990F96E0}" name="Ilość" totalsRowFunction="custom" totalsRowDxfId="14">
      <totalsRowFormula>SUBTOTAL(9,F43,F72,F107,F312,F335)</totalsRowFormula>
    </tableColumn>
    <tableColumn id="7" xr3:uid="{D7CB9928-0736-449C-AA20-94C8D89B66BA}" name="Cena" totalsRowFunction="custom" dataDxfId="13" totalsRowDxfId="12">
      <totalsRowFormula>SUBTOTAL(4,G43,G72,G107,G312,G335)</totalsRowFormula>
    </tableColumn>
    <tableColumn id="8" xr3:uid="{7BDCCFEC-BFB0-4A2F-8119-4F0086F9BA38}" name="Forma" totalsRowDxfId="11"/>
    <tableColumn id="9" xr3:uid="{8AE23D12-001A-454D-907E-A2673DD09211}" name="Koszt" totalsRowFunction="custom" dataDxfId="10" totalsRowDxfId="9">
      <totalsRowFormula>SUBTOTAL(101,I43,I72,I107,I312,I335)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BCE75A9-E978-4189-BCB0-722C51C19647}" name="TabelaFragmentator" displayName="TabelaFragmentator" ref="A5:I404" totalsRowShown="0">
  <autoFilter ref="A5:I404" xr:uid="{1BCE75A9-E978-4189-BCB0-722C51C19647}">
    <filterColumn colId="1">
      <filters>
        <filter val="Małopolskie"/>
      </filters>
    </filterColumn>
  </autoFilter>
  <tableColumns count="9">
    <tableColumn id="1" xr3:uid="{89B21F83-F1ED-4FC7-BFD3-290E5B421C7A}" name="Data" dataDxfId="8"/>
    <tableColumn id="2" xr3:uid="{2DA58113-EE03-45D5-A89C-1DD81C149C66}" name="Województwo"/>
    <tableColumn id="3" xr3:uid="{DE013C5D-2EF0-47B5-9EA0-560374BED05C}" name="Miasto"/>
    <tableColumn id="4" xr3:uid="{44223314-7B0E-479D-B4DA-5F525946536C}" name="Produkt"/>
    <tableColumn id="5" xr3:uid="{B87474A3-147B-4F73-B0C7-0DE026FFFB56}" name="Marka"/>
    <tableColumn id="6" xr3:uid="{7254A2D8-A9F3-40EA-9E95-D4282AF855F7}" name="Ilość"/>
    <tableColumn id="7" xr3:uid="{029DDF4D-E7C6-4598-85E5-24E7B1B0C3B0}" name="Cena" dataDxfId="7"/>
    <tableColumn id="8" xr3:uid="{6FB73006-8E14-4F41-BAA1-FCF4928C1DE1}" name="Forma"/>
    <tableColumn id="9" xr3:uid="{10141BD8-2F0F-46AB-8659-CAFB053C86C6}" name="Koszt" dataDxfId="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4C36FB-4332-4E96-BD95-10A3714056C5}" name="Tabela6" displayName="Tabela6" ref="A1:B6" totalsRowShown="0" headerRowDxfId="5" dataDxfId="4">
  <autoFilter ref="A1:B6" xr:uid="{114C36FB-4332-4E96-BD95-10A3714056C5}"/>
  <tableColumns count="2">
    <tableColumn id="1" xr3:uid="{5976BEB6-56E3-4E35-9E7B-A1A3B1D75ED5}" name="Miasto" dataDxfId="3"/>
    <tableColumn id="2" xr3:uid="{54C076FC-DF23-4516-8B6F-A38C8CCA9CA3}" name="Sprzedane mieszkania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webextensions/webextension1.xml><?xml version="1.0" encoding="utf-8"?>
<we:webextension xmlns:we="http://schemas.microsoft.com/office/webextensions/webextension/2010/11" id="{72EE4CFC-2AC7-4B99-A460-45F32567EDAB}">
  <we:reference id="wa104104476" version="1.3.0.0" store="pl-PL" storeType="OMEX"/>
  <we:alternateReferences>
    <we:reference id="WA104104476" version="1.3.0.0" store="WA104104476" storeType="OMEX"/>
  </we:alternateReferences>
  <we:properties>
    <we:property name="sku" value="&quot;peoplebar-giant&quot;"/>
    <we:property name="theme" value="&quot;giant-redwhiteblack&quot;"/>
    <we:property name="shape" value="&quot;muscle-people&quot;"/>
    <we:property name="layout-element-title" value="&quot;Sprzedane mieszkania&quot;"/>
  </we:properties>
  <we:bindings>
    <we:binding id="dataVizBinding" type="matrix" appref="{E3BCE06D-1727-40F9-B53C-9F146ED17337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kornel.rutkowski@email.com" TargetMode="External"/><Relationship Id="rId13" Type="http://schemas.openxmlformats.org/officeDocument/2006/relationships/hyperlink" Target="mailto:milan.szczepa&#324;ski@email.com" TargetMode="External"/><Relationship Id="rId18" Type="http://schemas.openxmlformats.org/officeDocument/2006/relationships/hyperlink" Target="mailto:edward.szewczyk@email.com" TargetMode="External"/><Relationship Id="rId3" Type="http://schemas.openxmlformats.org/officeDocument/2006/relationships/hyperlink" Target="mailto:dorian.kwiatkowski@email.com" TargetMode="External"/><Relationship Id="rId21" Type="http://schemas.openxmlformats.org/officeDocument/2006/relationships/drawing" Target="../drawings/drawing7.xml"/><Relationship Id="rId7" Type="http://schemas.openxmlformats.org/officeDocument/2006/relationships/hyperlink" Target="mailto:cezary.wr&#243;blewski@email.com" TargetMode="External"/><Relationship Id="rId12" Type="http://schemas.openxmlformats.org/officeDocument/2006/relationships/hyperlink" Target="mailto:marcin.mazurek@email.com" TargetMode="External"/><Relationship Id="rId17" Type="http://schemas.openxmlformats.org/officeDocument/2006/relationships/hyperlink" Target="mailto:fabian.st&#281;pie&#324;@email.com" TargetMode="External"/><Relationship Id="rId2" Type="http://schemas.openxmlformats.org/officeDocument/2006/relationships/hyperlink" Target="mailto:allan.sadowska@email.com" TargetMode="External"/><Relationship Id="rId16" Type="http://schemas.openxmlformats.org/officeDocument/2006/relationships/hyperlink" Target="mailto:robert.zalewski@email.com" TargetMode="External"/><Relationship Id="rId20" Type="http://schemas.openxmlformats.org/officeDocument/2006/relationships/hyperlink" Target="mailto:allan.pawlak@email.com" TargetMode="External"/><Relationship Id="rId1" Type="http://schemas.openxmlformats.org/officeDocument/2006/relationships/hyperlink" Target="mailto:gniewomir.rutkowski@email.com" TargetMode="External"/><Relationship Id="rId6" Type="http://schemas.openxmlformats.org/officeDocument/2006/relationships/hyperlink" Target="mailto:eustachy.urba&#324;ska@email.com" TargetMode="External"/><Relationship Id="rId11" Type="http://schemas.openxmlformats.org/officeDocument/2006/relationships/hyperlink" Target="mailto:dorian.b&#322;aszczyk@email.com" TargetMode="External"/><Relationship Id="rId5" Type="http://schemas.openxmlformats.org/officeDocument/2006/relationships/hyperlink" Target="mailto:aleksander.koz&#322;owski@email.com" TargetMode="External"/><Relationship Id="rId15" Type="http://schemas.openxmlformats.org/officeDocument/2006/relationships/hyperlink" Target="mailto:konrad.jakubowski@email.com" TargetMode="External"/><Relationship Id="rId10" Type="http://schemas.openxmlformats.org/officeDocument/2006/relationships/hyperlink" Target="mailto:gracjan.g&#243;rski@email.com" TargetMode="External"/><Relationship Id="rId19" Type="http://schemas.openxmlformats.org/officeDocument/2006/relationships/hyperlink" Target="mailto:florian.marciniak@email.com" TargetMode="External"/><Relationship Id="rId4" Type="http://schemas.openxmlformats.org/officeDocument/2006/relationships/hyperlink" Target="mailto:antoni.nowak@email.com" TargetMode="External"/><Relationship Id="rId9" Type="http://schemas.openxmlformats.org/officeDocument/2006/relationships/hyperlink" Target="mailto:konrad.sawicki@email.com" TargetMode="External"/><Relationship Id="rId14" Type="http://schemas.openxmlformats.org/officeDocument/2006/relationships/hyperlink" Target="mailto:amir.walczak@email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8.xml"/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0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2"/>
  <dimension ref="A1:I400"/>
  <sheetViews>
    <sheetView topLeftCell="A176" workbookViewId="0">
      <selection activeCell="G347" sqref="A2:I400"/>
    </sheetView>
  </sheetViews>
  <sheetFormatPr defaultRowHeight="14.4" x14ac:dyDescent="0.3"/>
  <cols>
    <col min="1" max="1" width="10.109375" bestFit="1" customWidth="1"/>
    <col min="7" max="7" width="9.88671875" bestFit="1" customWidth="1"/>
    <col min="9" max="9" width="9.88671875" bestFit="1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</row>
    <row r="2" spans="1:9" x14ac:dyDescent="0.3">
      <c r="A2" s="1">
        <v>44208</v>
      </c>
      <c r="B2" s="2" t="s">
        <v>9</v>
      </c>
      <c r="C2" s="2" t="s">
        <v>10</v>
      </c>
      <c r="D2" s="2" t="s">
        <v>11</v>
      </c>
      <c r="E2" s="2" t="s">
        <v>12</v>
      </c>
      <c r="F2" s="2">
        <v>1</v>
      </c>
      <c r="G2" s="3">
        <v>100</v>
      </c>
      <c r="H2" s="2" t="s">
        <v>13</v>
      </c>
      <c r="I2" s="3">
        <v>80</v>
      </c>
    </row>
    <row r="3" spans="1:9" x14ac:dyDescent="0.3">
      <c r="A3" s="1">
        <v>44020</v>
      </c>
      <c r="B3" s="2" t="s">
        <v>9</v>
      </c>
      <c r="C3" s="2" t="s">
        <v>14</v>
      </c>
      <c r="D3" s="2" t="s">
        <v>15</v>
      </c>
      <c r="E3" s="2" t="s">
        <v>12</v>
      </c>
      <c r="F3" s="2">
        <v>3</v>
      </c>
      <c r="G3" s="3">
        <v>50</v>
      </c>
      <c r="H3" s="2" t="s">
        <v>16</v>
      </c>
      <c r="I3" s="3">
        <v>30</v>
      </c>
    </row>
    <row r="4" spans="1:9" x14ac:dyDescent="0.3">
      <c r="A4" s="1">
        <v>44308</v>
      </c>
      <c r="B4" s="2" t="s">
        <v>9</v>
      </c>
      <c r="C4" s="2" t="s">
        <v>17</v>
      </c>
      <c r="D4" s="2" t="s">
        <v>15</v>
      </c>
      <c r="E4" s="2" t="s">
        <v>12</v>
      </c>
      <c r="F4" s="2">
        <v>2</v>
      </c>
      <c r="G4" s="3">
        <v>50</v>
      </c>
      <c r="H4" s="2" t="s">
        <v>13</v>
      </c>
      <c r="I4" s="3">
        <v>30</v>
      </c>
    </row>
    <row r="5" spans="1:9" x14ac:dyDescent="0.3">
      <c r="A5" s="1">
        <v>44082</v>
      </c>
      <c r="B5" s="2" t="s">
        <v>18</v>
      </c>
      <c r="C5" s="2" t="s">
        <v>19</v>
      </c>
      <c r="D5" s="2" t="s">
        <v>20</v>
      </c>
      <c r="E5" s="2" t="s">
        <v>12</v>
      </c>
      <c r="F5" s="2">
        <v>3</v>
      </c>
      <c r="G5" s="3">
        <v>500</v>
      </c>
      <c r="H5" s="2" t="s">
        <v>13</v>
      </c>
      <c r="I5" s="3">
        <v>400</v>
      </c>
    </row>
    <row r="6" spans="1:9" x14ac:dyDescent="0.3">
      <c r="A6" s="1">
        <v>44273</v>
      </c>
      <c r="B6" s="2" t="s">
        <v>9</v>
      </c>
      <c r="C6" s="2" t="s">
        <v>10</v>
      </c>
      <c r="D6" s="2" t="s">
        <v>11</v>
      </c>
      <c r="E6" s="2" t="s">
        <v>12</v>
      </c>
      <c r="F6" s="2">
        <v>2</v>
      </c>
      <c r="G6" s="3">
        <v>100</v>
      </c>
      <c r="H6" s="2" t="s">
        <v>13</v>
      </c>
      <c r="I6" s="3">
        <v>80</v>
      </c>
    </row>
    <row r="7" spans="1:9" x14ac:dyDescent="0.3">
      <c r="A7" s="1">
        <v>44028</v>
      </c>
      <c r="B7" s="2" t="s">
        <v>21</v>
      </c>
      <c r="C7" s="2" t="s">
        <v>22</v>
      </c>
      <c r="D7" s="2" t="s">
        <v>15</v>
      </c>
      <c r="E7" s="2" t="s">
        <v>12</v>
      </c>
      <c r="F7" s="2">
        <v>5</v>
      </c>
      <c r="G7" s="3">
        <v>50</v>
      </c>
      <c r="H7" s="2" t="s">
        <v>13</v>
      </c>
      <c r="I7" s="3">
        <v>30</v>
      </c>
    </row>
    <row r="8" spans="1:9" x14ac:dyDescent="0.3">
      <c r="A8" s="1">
        <v>43945</v>
      </c>
      <c r="B8" s="2" t="s">
        <v>18</v>
      </c>
      <c r="C8" s="2" t="s">
        <v>19</v>
      </c>
      <c r="D8" s="2" t="s">
        <v>11</v>
      </c>
      <c r="E8" s="2" t="s">
        <v>12</v>
      </c>
      <c r="F8" s="2">
        <v>1</v>
      </c>
      <c r="G8" s="3">
        <v>100</v>
      </c>
      <c r="H8" s="2" t="s">
        <v>13</v>
      </c>
      <c r="I8" s="3">
        <v>80</v>
      </c>
    </row>
    <row r="9" spans="1:9" x14ac:dyDescent="0.3">
      <c r="A9" s="1">
        <v>44216</v>
      </c>
      <c r="B9" s="2" t="s">
        <v>18</v>
      </c>
      <c r="C9" s="2" t="s">
        <v>23</v>
      </c>
      <c r="D9" s="2" t="s">
        <v>20</v>
      </c>
      <c r="E9" s="2" t="s">
        <v>12</v>
      </c>
      <c r="F9" s="2">
        <v>3</v>
      </c>
      <c r="G9" s="3">
        <v>500</v>
      </c>
      <c r="H9" s="2" t="s">
        <v>16</v>
      </c>
      <c r="I9" s="3">
        <v>400</v>
      </c>
    </row>
    <row r="10" spans="1:9" x14ac:dyDescent="0.3">
      <c r="A10" s="1">
        <v>43936</v>
      </c>
      <c r="B10" s="2" t="s">
        <v>21</v>
      </c>
      <c r="C10" s="2" t="s">
        <v>22</v>
      </c>
      <c r="D10" s="2" t="s">
        <v>20</v>
      </c>
      <c r="E10" s="2" t="s">
        <v>12</v>
      </c>
      <c r="F10" s="2">
        <v>4</v>
      </c>
      <c r="G10" s="3">
        <v>500</v>
      </c>
      <c r="H10" s="2" t="s">
        <v>13</v>
      </c>
      <c r="I10" s="3">
        <v>400</v>
      </c>
    </row>
    <row r="11" spans="1:9" x14ac:dyDescent="0.3">
      <c r="A11" s="1">
        <v>43855</v>
      </c>
      <c r="B11" s="2" t="s">
        <v>21</v>
      </c>
      <c r="C11" s="2" t="s">
        <v>22</v>
      </c>
      <c r="D11" s="2" t="s">
        <v>20</v>
      </c>
      <c r="E11" s="2" t="s">
        <v>12</v>
      </c>
      <c r="F11" s="2">
        <v>2</v>
      </c>
      <c r="G11" s="3">
        <v>500</v>
      </c>
      <c r="H11" s="2" t="s">
        <v>13</v>
      </c>
      <c r="I11" s="3">
        <v>400</v>
      </c>
    </row>
    <row r="12" spans="1:9" x14ac:dyDescent="0.3">
      <c r="A12" s="1">
        <v>44095</v>
      </c>
      <c r="B12" s="2" t="s">
        <v>9</v>
      </c>
      <c r="C12" s="2" t="s">
        <v>14</v>
      </c>
      <c r="D12" s="2" t="s">
        <v>24</v>
      </c>
      <c r="E12" s="2" t="s">
        <v>12</v>
      </c>
      <c r="F12" s="2">
        <v>3</v>
      </c>
      <c r="G12" s="3">
        <v>80</v>
      </c>
      <c r="H12" s="2" t="s">
        <v>13</v>
      </c>
      <c r="I12" s="3">
        <v>75</v>
      </c>
    </row>
    <row r="13" spans="1:9" x14ac:dyDescent="0.3">
      <c r="A13" s="1">
        <v>44325</v>
      </c>
      <c r="B13" s="2" t="s">
        <v>25</v>
      </c>
      <c r="C13" s="2" t="s">
        <v>26</v>
      </c>
      <c r="D13" s="2" t="s">
        <v>15</v>
      </c>
      <c r="E13" s="2" t="s">
        <v>12</v>
      </c>
      <c r="F13" s="2">
        <v>4</v>
      </c>
      <c r="G13" s="3">
        <v>50</v>
      </c>
      <c r="H13" s="2" t="s">
        <v>13</v>
      </c>
      <c r="I13" s="3">
        <v>30</v>
      </c>
    </row>
    <row r="14" spans="1:9" x14ac:dyDescent="0.3">
      <c r="A14" s="1">
        <v>44140</v>
      </c>
      <c r="B14" s="2" t="s">
        <v>18</v>
      </c>
      <c r="C14" s="2" t="s">
        <v>19</v>
      </c>
      <c r="D14" s="2" t="s">
        <v>11</v>
      </c>
      <c r="E14" s="2" t="s">
        <v>12</v>
      </c>
      <c r="F14" s="2">
        <v>1</v>
      </c>
      <c r="G14" s="3">
        <v>100</v>
      </c>
      <c r="H14" s="2" t="s">
        <v>16</v>
      </c>
      <c r="I14" s="3">
        <v>80</v>
      </c>
    </row>
    <row r="15" spans="1:9" x14ac:dyDescent="0.3">
      <c r="A15" s="1">
        <v>44499</v>
      </c>
      <c r="B15" s="2" t="s">
        <v>9</v>
      </c>
      <c r="C15" s="2" t="s">
        <v>10</v>
      </c>
      <c r="D15" s="2" t="s">
        <v>24</v>
      </c>
      <c r="E15" s="2" t="s">
        <v>12</v>
      </c>
      <c r="F15" s="2">
        <v>4</v>
      </c>
      <c r="G15" s="3">
        <v>80</v>
      </c>
      <c r="H15" s="2" t="s">
        <v>16</v>
      </c>
      <c r="I15" s="3">
        <v>75</v>
      </c>
    </row>
    <row r="16" spans="1:9" x14ac:dyDescent="0.3">
      <c r="A16" s="1">
        <v>44399</v>
      </c>
      <c r="B16" s="2" t="s">
        <v>21</v>
      </c>
      <c r="C16" s="2" t="s">
        <v>22</v>
      </c>
      <c r="D16" s="2" t="s">
        <v>15</v>
      </c>
      <c r="E16" s="2" t="s">
        <v>12</v>
      </c>
      <c r="F16" s="2">
        <v>3</v>
      </c>
      <c r="G16" s="3">
        <v>50</v>
      </c>
      <c r="H16" s="2" t="s">
        <v>13</v>
      </c>
      <c r="I16" s="3">
        <v>30</v>
      </c>
    </row>
    <row r="17" spans="1:9" x14ac:dyDescent="0.3">
      <c r="A17" s="1">
        <v>44036</v>
      </c>
      <c r="B17" s="2" t="s">
        <v>18</v>
      </c>
      <c r="C17" s="2" t="s">
        <v>23</v>
      </c>
      <c r="D17" s="2" t="s">
        <v>24</v>
      </c>
      <c r="E17" s="2" t="s">
        <v>12</v>
      </c>
      <c r="F17" s="2">
        <v>2</v>
      </c>
      <c r="G17" s="3">
        <v>80</v>
      </c>
      <c r="H17" s="2" t="s">
        <v>16</v>
      </c>
      <c r="I17" s="3">
        <v>75</v>
      </c>
    </row>
    <row r="18" spans="1:9" x14ac:dyDescent="0.3">
      <c r="A18" s="1">
        <v>44535</v>
      </c>
      <c r="B18" s="2" t="s">
        <v>21</v>
      </c>
      <c r="C18" s="2" t="s">
        <v>22</v>
      </c>
      <c r="D18" s="2" t="s">
        <v>20</v>
      </c>
      <c r="E18" s="2" t="s">
        <v>12</v>
      </c>
      <c r="F18" s="2">
        <v>2</v>
      </c>
      <c r="G18" s="3">
        <v>500</v>
      </c>
      <c r="H18" s="2" t="s">
        <v>13</v>
      </c>
      <c r="I18" s="3">
        <v>400</v>
      </c>
    </row>
    <row r="19" spans="1:9" x14ac:dyDescent="0.3">
      <c r="A19" s="1">
        <v>44410</v>
      </c>
      <c r="B19" s="2" t="s">
        <v>18</v>
      </c>
      <c r="C19" s="2" t="s">
        <v>23</v>
      </c>
      <c r="D19" s="2" t="s">
        <v>11</v>
      </c>
      <c r="E19" s="2" t="s">
        <v>12</v>
      </c>
      <c r="F19" s="2">
        <v>2</v>
      </c>
      <c r="G19" s="3">
        <v>100</v>
      </c>
      <c r="H19" s="2" t="s">
        <v>13</v>
      </c>
      <c r="I19" s="3">
        <v>80</v>
      </c>
    </row>
    <row r="20" spans="1:9" x14ac:dyDescent="0.3">
      <c r="A20" s="1">
        <v>44240</v>
      </c>
      <c r="B20" s="2" t="s">
        <v>25</v>
      </c>
      <c r="C20" s="2" t="s">
        <v>27</v>
      </c>
      <c r="D20" s="2" t="s">
        <v>15</v>
      </c>
      <c r="E20" s="2" t="s">
        <v>12</v>
      </c>
      <c r="F20" s="2">
        <v>3</v>
      </c>
      <c r="G20" s="3">
        <v>50</v>
      </c>
      <c r="H20" s="2" t="s">
        <v>13</v>
      </c>
      <c r="I20" s="3">
        <v>30</v>
      </c>
    </row>
    <row r="21" spans="1:9" x14ac:dyDescent="0.3">
      <c r="A21" s="1">
        <v>44122</v>
      </c>
      <c r="B21" s="2" t="s">
        <v>25</v>
      </c>
      <c r="C21" s="2" t="s">
        <v>26</v>
      </c>
      <c r="D21" s="2" t="s">
        <v>24</v>
      </c>
      <c r="E21" s="2" t="s">
        <v>12</v>
      </c>
      <c r="F21" s="2">
        <v>3</v>
      </c>
      <c r="G21" s="3">
        <v>80</v>
      </c>
      <c r="H21" s="2" t="s">
        <v>13</v>
      </c>
      <c r="I21" s="3">
        <v>75</v>
      </c>
    </row>
    <row r="22" spans="1:9" x14ac:dyDescent="0.3">
      <c r="A22" s="1">
        <v>44303</v>
      </c>
      <c r="B22" s="2" t="s">
        <v>9</v>
      </c>
      <c r="C22" s="2" t="s">
        <v>10</v>
      </c>
      <c r="D22" s="2" t="s">
        <v>11</v>
      </c>
      <c r="E22" s="2" t="s">
        <v>12</v>
      </c>
      <c r="F22" s="2">
        <v>1</v>
      </c>
      <c r="G22" s="3">
        <v>100</v>
      </c>
      <c r="H22" s="2" t="s">
        <v>13</v>
      </c>
      <c r="I22" s="3">
        <v>80</v>
      </c>
    </row>
    <row r="23" spans="1:9" x14ac:dyDescent="0.3">
      <c r="A23" s="1">
        <v>44497</v>
      </c>
      <c r="B23" s="2" t="s">
        <v>25</v>
      </c>
      <c r="C23" s="2" t="s">
        <v>26</v>
      </c>
      <c r="D23" s="2" t="s">
        <v>24</v>
      </c>
      <c r="E23" s="2" t="s">
        <v>12</v>
      </c>
      <c r="F23" s="2">
        <v>1</v>
      </c>
      <c r="G23" s="3">
        <v>80</v>
      </c>
      <c r="H23" s="2" t="s">
        <v>13</v>
      </c>
      <c r="I23" s="3">
        <v>75</v>
      </c>
    </row>
    <row r="24" spans="1:9" x14ac:dyDescent="0.3">
      <c r="A24" s="1">
        <v>44310</v>
      </c>
      <c r="B24" s="2" t="s">
        <v>21</v>
      </c>
      <c r="C24" s="2" t="s">
        <v>28</v>
      </c>
      <c r="D24" s="2" t="s">
        <v>29</v>
      </c>
      <c r="E24" s="2" t="s">
        <v>12</v>
      </c>
      <c r="F24" s="2">
        <v>3</v>
      </c>
      <c r="G24" s="3">
        <v>25</v>
      </c>
      <c r="H24" s="2" t="s">
        <v>16</v>
      </c>
      <c r="I24" s="3">
        <v>5</v>
      </c>
    </row>
    <row r="25" spans="1:9" x14ac:dyDescent="0.3">
      <c r="A25" s="1">
        <v>44469</v>
      </c>
      <c r="B25" s="2" t="s">
        <v>18</v>
      </c>
      <c r="C25" s="2" t="s">
        <v>23</v>
      </c>
      <c r="D25" s="2" t="s">
        <v>29</v>
      </c>
      <c r="E25" s="2" t="s">
        <v>12</v>
      </c>
      <c r="F25" s="2">
        <v>2</v>
      </c>
      <c r="G25" s="3">
        <v>25</v>
      </c>
      <c r="H25" s="2" t="s">
        <v>13</v>
      </c>
      <c r="I25" s="3">
        <v>5</v>
      </c>
    </row>
    <row r="26" spans="1:9" x14ac:dyDescent="0.3">
      <c r="A26" s="1">
        <v>44154</v>
      </c>
      <c r="B26" s="2" t="s">
        <v>9</v>
      </c>
      <c r="C26" s="2" t="s">
        <v>17</v>
      </c>
      <c r="D26" s="2" t="s">
        <v>29</v>
      </c>
      <c r="E26" s="2" t="s">
        <v>12</v>
      </c>
      <c r="F26" s="2">
        <v>5</v>
      </c>
      <c r="G26" s="3">
        <v>25</v>
      </c>
      <c r="H26" s="2" t="s">
        <v>16</v>
      </c>
      <c r="I26" s="3">
        <v>5</v>
      </c>
    </row>
    <row r="27" spans="1:9" x14ac:dyDescent="0.3">
      <c r="A27" s="1">
        <v>44401</v>
      </c>
      <c r="B27" s="2" t="s">
        <v>21</v>
      </c>
      <c r="C27" s="2" t="s">
        <v>28</v>
      </c>
      <c r="D27" s="2" t="s">
        <v>24</v>
      </c>
      <c r="E27" s="2" t="s">
        <v>12</v>
      </c>
      <c r="F27" s="2">
        <v>3</v>
      </c>
      <c r="G27" s="3">
        <v>80</v>
      </c>
      <c r="H27" s="2" t="s">
        <v>13</v>
      </c>
      <c r="I27" s="3">
        <v>75</v>
      </c>
    </row>
    <row r="28" spans="1:9" x14ac:dyDescent="0.3">
      <c r="A28" s="1">
        <v>43837</v>
      </c>
      <c r="B28" s="2" t="s">
        <v>21</v>
      </c>
      <c r="C28" s="2" t="s">
        <v>22</v>
      </c>
      <c r="D28" s="2" t="s">
        <v>15</v>
      </c>
      <c r="E28" s="2" t="s">
        <v>12</v>
      </c>
      <c r="F28" s="2">
        <v>3</v>
      </c>
      <c r="G28" s="3">
        <v>50</v>
      </c>
      <c r="H28" s="2" t="s">
        <v>30</v>
      </c>
      <c r="I28" s="3">
        <v>30</v>
      </c>
    </row>
    <row r="29" spans="1:9" x14ac:dyDescent="0.3">
      <c r="A29" s="1">
        <v>44066</v>
      </c>
      <c r="B29" s="2" t="s">
        <v>9</v>
      </c>
      <c r="C29" s="2" t="s">
        <v>14</v>
      </c>
      <c r="D29" s="2" t="s">
        <v>20</v>
      </c>
      <c r="E29" s="2" t="s">
        <v>12</v>
      </c>
      <c r="F29" s="2">
        <v>2</v>
      </c>
      <c r="G29" s="3">
        <v>500</v>
      </c>
      <c r="H29" s="2" t="s">
        <v>16</v>
      </c>
      <c r="I29" s="3">
        <v>400</v>
      </c>
    </row>
    <row r="30" spans="1:9" x14ac:dyDescent="0.3">
      <c r="A30" s="1">
        <v>44069</v>
      </c>
      <c r="B30" s="2" t="s">
        <v>25</v>
      </c>
      <c r="C30" s="2" t="s">
        <v>27</v>
      </c>
      <c r="D30" s="2" t="s">
        <v>11</v>
      </c>
      <c r="E30" s="2" t="s">
        <v>12</v>
      </c>
      <c r="F30" s="2">
        <v>4</v>
      </c>
      <c r="G30" s="3">
        <v>100</v>
      </c>
      <c r="H30" s="2" t="s">
        <v>13</v>
      </c>
      <c r="I30" s="3">
        <v>80</v>
      </c>
    </row>
    <row r="31" spans="1:9" x14ac:dyDescent="0.3">
      <c r="A31" s="1">
        <v>44255</v>
      </c>
      <c r="B31" s="2" t="s">
        <v>25</v>
      </c>
      <c r="C31" s="2" t="s">
        <v>26</v>
      </c>
      <c r="D31" s="2" t="s">
        <v>15</v>
      </c>
      <c r="E31" s="2" t="s">
        <v>12</v>
      </c>
      <c r="F31" s="2">
        <v>3</v>
      </c>
      <c r="G31" s="3">
        <v>50</v>
      </c>
      <c r="H31" s="2" t="s">
        <v>13</v>
      </c>
      <c r="I31" s="3">
        <v>30</v>
      </c>
    </row>
    <row r="32" spans="1:9" x14ac:dyDescent="0.3">
      <c r="A32" s="1">
        <v>44348</v>
      </c>
      <c r="B32" s="2" t="s">
        <v>9</v>
      </c>
      <c r="C32" s="2" t="s">
        <v>14</v>
      </c>
      <c r="D32" s="2" t="s">
        <v>24</v>
      </c>
      <c r="E32" s="2" t="s">
        <v>12</v>
      </c>
      <c r="F32" s="2">
        <v>3</v>
      </c>
      <c r="G32" s="3">
        <v>80</v>
      </c>
      <c r="H32" s="2" t="s">
        <v>13</v>
      </c>
      <c r="I32" s="3">
        <v>75</v>
      </c>
    </row>
    <row r="33" spans="1:9" x14ac:dyDescent="0.3">
      <c r="A33" s="1">
        <v>44548</v>
      </c>
      <c r="B33" s="2" t="s">
        <v>25</v>
      </c>
      <c r="C33" s="2" t="s">
        <v>27</v>
      </c>
      <c r="D33" s="2" t="s">
        <v>15</v>
      </c>
      <c r="E33" s="2" t="s">
        <v>12</v>
      </c>
      <c r="F33" s="2">
        <v>5</v>
      </c>
      <c r="G33" s="3">
        <v>50</v>
      </c>
      <c r="H33" s="2" t="s">
        <v>13</v>
      </c>
      <c r="I33" s="3">
        <v>30</v>
      </c>
    </row>
    <row r="34" spans="1:9" x14ac:dyDescent="0.3">
      <c r="A34" s="1">
        <v>43943</v>
      </c>
      <c r="B34" s="2" t="s">
        <v>9</v>
      </c>
      <c r="C34" s="2" t="s">
        <v>17</v>
      </c>
      <c r="D34" s="2" t="s">
        <v>29</v>
      </c>
      <c r="E34" s="2" t="s">
        <v>12</v>
      </c>
      <c r="F34" s="2">
        <v>4</v>
      </c>
      <c r="G34" s="3">
        <v>25</v>
      </c>
      <c r="H34" s="2" t="s">
        <v>13</v>
      </c>
      <c r="I34" s="3">
        <v>5</v>
      </c>
    </row>
    <row r="35" spans="1:9" x14ac:dyDescent="0.3">
      <c r="A35" s="1">
        <v>43876</v>
      </c>
      <c r="B35" s="2" t="s">
        <v>9</v>
      </c>
      <c r="C35" s="2" t="s">
        <v>14</v>
      </c>
      <c r="D35" s="2" t="s">
        <v>11</v>
      </c>
      <c r="E35" s="2" t="s">
        <v>12</v>
      </c>
      <c r="F35" s="2">
        <v>3</v>
      </c>
      <c r="G35" s="3">
        <v>100</v>
      </c>
      <c r="H35" s="2" t="s">
        <v>16</v>
      </c>
      <c r="I35" s="3">
        <v>80</v>
      </c>
    </row>
    <row r="36" spans="1:9" x14ac:dyDescent="0.3">
      <c r="A36" s="1">
        <v>44081</v>
      </c>
      <c r="B36" s="2" t="s">
        <v>18</v>
      </c>
      <c r="C36" s="2" t="s">
        <v>19</v>
      </c>
      <c r="D36" s="2" t="s">
        <v>11</v>
      </c>
      <c r="E36" s="2" t="s">
        <v>12</v>
      </c>
      <c r="F36" s="2">
        <v>3</v>
      </c>
      <c r="G36" s="3">
        <v>100</v>
      </c>
      <c r="H36" s="2" t="s">
        <v>16</v>
      </c>
      <c r="I36" s="3">
        <v>80</v>
      </c>
    </row>
    <row r="37" spans="1:9" x14ac:dyDescent="0.3">
      <c r="A37" s="1">
        <v>43975</v>
      </c>
      <c r="B37" s="2" t="s">
        <v>25</v>
      </c>
      <c r="C37" s="2" t="s">
        <v>27</v>
      </c>
      <c r="D37" s="2" t="s">
        <v>15</v>
      </c>
      <c r="E37" s="2" t="s">
        <v>12</v>
      </c>
      <c r="F37" s="2">
        <v>4</v>
      </c>
      <c r="G37" s="3">
        <v>50</v>
      </c>
      <c r="H37" s="2" t="s">
        <v>13</v>
      </c>
      <c r="I37" s="3">
        <v>30</v>
      </c>
    </row>
    <row r="38" spans="1:9" x14ac:dyDescent="0.3">
      <c r="A38" s="1">
        <v>44455</v>
      </c>
      <c r="B38" s="2" t="s">
        <v>18</v>
      </c>
      <c r="C38" s="2" t="s">
        <v>19</v>
      </c>
      <c r="D38" s="2" t="s">
        <v>15</v>
      </c>
      <c r="E38" s="2" t="s">
        <v>12</v>
      </c>
      <c r="F38" s="2">
        <v>3</v>
      </c>
      <c r="G38" s="3">
        <v>50</v>
      </c>
      <c r="H38" s="2" t="s">
        <v>13</v>
      </c>
      <c r="I38" s="3">
        <v>30</v>
      </c>
    </row>
    <row r="39" spans="1:9" x14ac:dyDescent="0.3">
      <c r="A39" s="1">
        <v>43923</v>
      </c>
      <c r="B39" s="2" t="s">
        <v>9</v>
      </c>
      <c r="C39" s="2" t="s">
        <v>17</v>
      </c>
      <c r="D39" s="2" t="s">
        <v>20</v>
      </c>
      <c r="E39" s="2" t="s">
        <v>12</v>
      </c>
      <c r="F39" s="2">
        <v>4</v>
      </c>
      <c r="G39" s="3">
        <v>500</v>
      </c>
      <c r="H39" s="2" t="s">
        <v>13</v>
      </c>
      <c r="I39" s="3">
        <v>400</v>
      </c>
    </row>
    <row r="40" spans="1:9" x14ac:dyDescent="0.3">
      <c r="A40" s="1">
        <v>44427</v>
      </c>
      <c r="B40" s="2" t="s">
        <v>25</v>
      </c>
      <c r="C40" s="2" t="s">
        <v>26</v>
      </c>
      <c r="D40" s="2" t="s">
        <v>11</v>
      </c>
      <c r="E40" s="2" t="s">
        <v>12</v>
      </c>
      <c r="F40" s="2">
        <v>5</v>
      </c>
      <c r="G40" s="3">
        <v>100</v>
      </c>
      <c r="H40" s="2" t="s">
        <v>13</v>
      </c>
      <c r="I40" s="3">
        <v>80</v>
      </c>
    </row>
    <row r="41" spans="1:9" x14ac:dyDescent="0.3">
      <c r="A41" s="1">
        <v>44520</v>
      </c>
      <c r="B41" s="2" t="s">
        <v>18</v>
      </c>
      <c r="C41" s="2" t="s">
        <v>31</v>
      </c>
      <c r="D41" s="2" t="s">
        <v>29</v>
      </c>
      <c r="E41" s="2" t="s">
        <v>12</v>
      </c>
      <c r="F41" s="2">
        <v>5</v>
      </c>
      <c r="G41" s="3">
        <v>25</v>
      </c>
      <c r="H41" s="2" t="s">
        <v>13</v>
      </c>
      <c r="I41" s="3">
        <v>5</v>
      </c>
    </row>
    <row r="42" spans="1:9" x14ac:dyDescent="0.3">
      <c r="A42" s="1">
        <v>43954</v>
      </c>
      <c r="B42" s="2" t="s">
        <v>18</v>
      </c>
      <c r="C42" s="2" t="s">
        <v>23</v>
      </c>
      <c r="D42" s="2" t="s">
        <v>20</v>
      </c>
      <c r="E42" s="2" t="s">
        <v>12</v>
      </c>
      <c r="F42" s="2">
        <v>5</v>
      </c>
      <c r="G42" s="3">
        <v>500</v>
      </c>
      <c r="H42" s="2" t="s">
        <v>13</v>
      </c>
      <c r="I42" s="3">
        <v>400</v>
      </c>
    </row>
    <row r="43" spans="1:9" x14ac:dyDescent="0.3">
      <c r="A43" s="1">
        <v>44276</v>
      </c>
      <c r="B43" s="2" t="s">
        <v>18</v>
      </c>
      <c r="C43" s="2" t="s">
        <v>23</v>
      </c>
      <c r="D43" s="2" t="s">
        <v>29</v>
      </c>
      <c r="E43" s="2" t="s">
        <v>12</v>
      </c>
      <c r="F43" s="2">
        <v>2</v>
      </c>
      <c r="G43" s="3">
        <v>25</v>
      </c>
      <c r="H43" s="2" t="s">
        <v>13</v>
      </c>
      <c r="I43" s="3">
        <v>5</v>
      </c>
    </row>
    <row r="44" spans="1:9" x14ac:dyDescent="0.3">
      <c r="A44" s="1">
        <v>44408</v>
      </c>
      <c r="B44" s="2" t="s">
        <v>18</v>
      </c>
      <c r="C44" s="2" t="s">
        <v>19</v>
      </c>
      <c r="D44" s="2" t="s">
        <v>15</v>
      </c>
      <c r="E44" s="2" t="s">
        <v>12</v>
      </c>
      <c r="F44" s="2">
        <v>4</v>
      </c>
      <c r="G44" s="3">
        <v>50</v>
      </c>
      <c r="H44" s="2" t="s">
        <v>13</v>
      </c>
      <c r="I44" s="3">
        <v>30</v>
      </c>
    </row>
    <row r="45" spans="1:9" x14ac:dyDescent="0.3">
      <c r="A45" s="1">
        <v>43941</v>
      </c>
      <c r="B45" s="2" t="s">
        <v>25</v>
      </c>
      <c r="C45" s="2" t="s">
        <v>27</v>
      </c>
      <c r="D45" s="2" t="s">
        <v>15</v>
      </c>
      <c r="E45" s="2" t="s">
        <v>12</v>
      </c>
      <c r="F45" s="2">
        <v>1</v>
      </c>
      <c r="G45" s="3">
        <v>50</v>
      </c>
      <c r="H45" s="2" t="s">
        <v>13</v>
      </c>
      <c r="I45" s="3">
        <v>30</v>
      </c>
    </row>
    <row r="46" spans="1:9" x14ac:dyDescent="0.3">
      <c r="A46" s="1">
        <v>43934</v>
      </c>
      <c r="B46" s="2" t="s">
        <v>18</v>
      </c>
      <c r="C46" s="2" t="s">
        <v>19</v>
      </c>
      <c r="D46" s="2" t="s">
        <v>11</v>
      </c>
      <c r="E46" s="2" t="s">
        <v>12</v>
      </c>
      <c r="F46" s="2">
        <v>5</v>
      </c>
      <c r="G46" s="3">
        <v>100</v>
      </c>
      <c r="H46" s="2" t="s">
        <v>13</v>
      </c>
      <c r="I46" s="3">
        <v>80</v>
      </c>
    </row>
    <row r="47" spans="1:9" x14ac:dyDescent="0.3">
      <c r="A47" s="1">
        <v>43936</v>
      </c>
      <c r="B47" s="2" t="s">
        <v>21</v>
      </c>
      <c r="C47" s="2" t="s">
        <v>22</v>
      </c>
      <c r="D47" s="2" t="s">
        <v>24</v>
      </c>
      <c r="E47" s="2" t="s">
        <v>12</v>
      </c>
      <c r="F47" s="2">
        <v>5</v>
      </c>
      <c r="G47" s="3">
        <v>80</v>
      </c>
      <c r="H47" s="2" t="s">
        <v>13</v>
      </c>
      <c r="I47" s="3">
        <v>75</v>
      </c>
    </row>
    <row r="48" spans="1:9" x14ac:dyDescent="0.3">
      <c r="A48" s="1">
        <v>43966</v>
      </c>
      <c r="B48" s="2" t="s">
        <v>18</v>
      </c>
      <c r="C48" s="2" t="s">
        <v>19</v>
      </c>
      <c r="D48" s="2" t="s">
        <v>24</v>
      </c>
      <c r="E48" s="2" t="s">
        <v>12</v>
      </c>
      <c r="F48" s="2">
        <v>2</v>
      </c>
      <c r="G48" s="3">
        <v>80</v>
      </c>
      <c r="H48" s="2" t="s">
        <v>13</v>
      </c>
      <c r="I48" s="3">
        <v>75</v>
      </c>
    </row>
    <row r="49" spans="1:9" x14ac:dyDescent="0.3">
      <c r="A49" s="1">
        <v>43872</v>
      </c>
      <c r="B49" s="2" t="s">
        <v>21</v>
      </c>
      <c r="C49" s="2" t="s">
        <v>28</v>
      </c>
      <c r="D49" s="2" t="s">
        <v>29</v>
      </c>
      <c r="E49" s="2" t="s">
        <v>12</v>
      </c>
      <c r="F49" s="2">
        <v>5</v>
      </c>
      <c r="G49" s="3">
        <v>25</v>
      </c>
      <c r="H49" s="2" t="s">
        <v>30</v>
      </c>
      <c r="I49" s="3">
        <v>5</v>
      </c>
    </row>
    <row r="50" spans="1:9" x14ac:dyDescent="0.3">
      <c r="A50" s="1">
        <v>44481</v>
      </c>
      <c r="B50" s="2" t="s">
        <v>18</v>
      </c>
      <c r="C50" s="2" t="s">
        <v>19</v>
      </c>
      <c r="D50" s="2" t="s">
        <v>11</v>
      </c>
      <c r="E50" s="2" t="s">
        <v>12</v>
      </c>
      <c r="F50" s="2">
        <v>4</v>
      </c>
      <c r="G50" s="3">
        <v>100</v>
      </c>
      <c r="H50" s="2" t="s">
        <v>13</v>
      </c>
      <c r="I50" s="3">
        <v>80</v>
      </c>
    </row>
    <row r="51" spans="1:9" x14ac:dyDescent="0.3">
      <c r="A51" s="1">
        <v>44272</v>
      </c>
      <c r="B51" s="2" t="s">
        <v>18</v>
      </c>
      <c r="C51" s="2" t="s">
        <v>31</v>
      </c>
      <c r="D51" s="2" t="s">
        <v>20</v>
      </c>
      <c r="E51" s="2" t="s">
        <v>12</v>
      </c>
      <c r="F51" s="2">
        <v>2</v>
      </c>
      <c r="G51" s="3">
        <v>500</v>
      </c>
      <c r="H51" s="2" t="s">
        <v>13</v>
      </c>
      <c r="I51" s="3">
        <v>400</v>
      </c>
    </row>
    <row r="52" spans="1:9" x14ac:dyDescent="0.3">
      <c r="A52" s="1">
        <v>44546</v>
      </c>
      <c r="B52" s="2" t="s">
        <v>18</v>
      </c>
      <c r="C52" s="2" t="s">
        <v>23</v>
      </c>
      <c r="D52" s="2" t="s">
        <v>20</v>
      </c>
      <c r="E52" s="2" t="s">
        <v>12</v>
      </c>
      <c r="F52" s="2">
        <v>1</v>
      </c>
      <c r="G52" s="3">
        <v>500</v>
      </c>
      <c r="H52" s="2" t="s">
        <v>13</v>
      </c>
      <c r="I52" s="3">
        <v>400</v>
      </c>
    </row>
    <row r="53" spans="1:9" x14ac:dyDescent="0.3">
      <c r="A53" s="1">
        <v>43936</v>
      </c>
      <c r="B53" s="2" t="s">
        <v>9</v>
      </c>
      <c r="C53" s="2" t="s">
        <v>14</v>
      </c>
      <c r="D53" s="2" t="s">
        <v>20</v>
      </c>
      <c r="E53" s="2" t="s">
        <v>12</v>
      </c>
      <c r="F53" s="2">
        <v>5</v>
      </c>
      <c r="G53" s="3">
        <v>500</v>
      </c>
      <c r="H53" s="2" t="s">
        <v>16</v>
      </c>
      <c r="I53" s="3">
        <v>400</v>
      </c>
    </row>
    <row r="54" spans="1:9" x14ac:dyDescent="0.3">
      <c r="A54" s="1">
        <v>44558</v>
      </c>
      <c r="B54" s="2" t="s">
        <v>18</v>
      </c>
      <c r="C54" s="2" t="s">
        <v>31</v>
      </c>
      <c r="D54" s="2" t="s">
        <v>11</v>
      </c>
      <c r="E54" s="2" t="s">
        <v>12</v>
      </c>
      <c r="F54" s="2">
        <v>1</v>
      </c>
      <c r="G54" s="3">
        <v>100</v>
      </c>
      <c r="H54" s="2" t="s">
        <v>13</v>
      </c>
      <c r="I54" s="3">
        <v>80</v>
      </c>
    </row>
    <row r="55" spans="1:9" x14ac:dyDescent="0.3">
      <c r="A55" s="1">
        <v>44219</v>
      </c>
      <c r="B55" s="2" t="s">
        <v>18</v>
      </c>
      <c r="C55" s="2" t="s">
        <v>19</v>
      </c>
      <c r="D55" s="2" t="s">
        <v>15</v>
      </c>
      <c r="E55" s="2" t="s">
        <v>12</v>
      </c>
      <c r="F55" s="2">
        <v>3</v>
      </c>
      <c r="G55" s="3">
        <v>50</v>
      </c>
      <c r="H55" s="2" t="s">
        <v>16</v>
      </c>
      <c r="I55" s="3">
        <v>30</v>
      </c>
    </row>
    <row r="56" spans="1:9" x14ac:dyDescent="0.3">
      <c r="A56" s="1">
        <v>44284</v>
      </c>
      <c r="B56" s="2" t="s">
        <v>9</v>
      </c>
      <c r="C56" s="2" t="s">
        <v>14</v>
      </c>
      <c r="D56" s="2" t="s">
        <v>24</v>
      </c>
      <c r="E56" s="2" t="s">
        <v>12</v>
      </c>
      <c r="F56" s="2">
        <v>3</v>
      </c>
      <c r="G56" s="3">
        <v>80</v>
      </c>
      <c r="H56" s="2" t="s">
        <v>13</v>
      </c>
      <c r="I56" s="3">
        <v>75</v>
      </c>
    </row>
    <row r="57" spans="1:9" x14ac:dyDescent="0.3">
      <c r="A57" s="1">
        <v>44244</v>
      </c>
      <c r="B57" s="2" t="s">
        <v>9</v>
      </c>
      <c r="C57" s="2" t="s">
        <v>14</v>
      </c>
      <c r="D57" s="2" t="s">
        <v>24</v>
      </c>
      <c r="E57" s="2" t="s">
        <v>12</v>
      </c>
      <c r="F57" s="2">
        <v>2</v>
      </c>
      <c r="G57" s="3">
        <v>80</v>
      </c>
      <c r="H57" s="2" t="s">
        <v>13</v>
      </c>
      <c r="I57" s="3">
        <v>75</v>
      </c>
    </row>
    <row r="58" spans="1:9" x14ac:dyDescent="0.3">
      <c r="A58" s="1">
        <v>44301</v>
      </c>
      <c r="B58" s="2" t="s">
        <v>21</v>
      </c>
      <c r="C58" s="2" t="s">
        <v>28</v>
      </c>
      <c r="D58" s="2" t="s">
        <v>20</v>
      </c>
      <c r="E58" s="2" t="s">
        <v>12</v>
      </c>
      <c r="F58" s="2">
        <v>1</v>
      </c>
      <c r="G58" s="3">
        <v>500</v>
      </c>
      <c r="H58" s="2" t="s">
        <v>13</v>
      </c>
      <c r="I58" s="3">
        <v>400</v>
      </c>
    </row>
    <row r="59" spans="1:9" x14ac:dyDescent="0.3">
      <c r="A59" s="1">
        <v>44120</v>
      </c>
      <c r="B59" s="2" t="s">
        <v>21</v>
      </c>
      <c r="C59" s="2" t="s">
        <v>22</v>
      </c>
      <c r="D59" s="2" t="s">
        <v>29</v>
      </c>
      <c r="E59" s="2" t="s">
        <v>12</v>
      </c>
      <c r="F59" s="2">
        <v>3</v>
      </c>
      <c r="G59" s="3">
        <v>25</v>
      </c>
      <c r="H59" s="2" t="s">
        <v>13</v>
      </c>
      <c r="I59" s="3">
        <v>5</v>
      </c>
    </row>
    <row r="60" spans="1:9" x14ac:dyDescent="0.3">
      <c r="A60" s="1">
        <v>44086</v>
      </c>
      <c r="B60" s="2" t="s">
        <v>9</v>
      </c>
      <c r="C60" s="2" t="s">
        <v>10</v>
      </c>
      <c r="D60" s="2" t="s">
        <v>11</v>
      </c>
      <c r="E60" s="2" t="s">
        <v>12</v>
      </c>
      <c r="F60" s="2">
        <v>5</v>
      </c>
      <c r="G60" s="3">
        <v>100</v>
      </c>
      <c r="H60" s="2" t="s">
        <v>13</v>
      </c>
      <c r="I60" s="3">
        <v>80</v>
      </c>
    </row>
    <row r="61" spans="1:9" x14ac:dyDescent="0.3">
      <c r="A61" s="1">
        <v>44182</v>
      </c>
      <c r="B61" s="2" t="s">
        <v>21</v>
      </c>
      <c r="C61" s="2" t="s">
        <v>28</v>
      </c>
      <c r="D61" s="2" t="s">
        <v>11</v>
      </c>
      <c r="E61" s="2" t="s">
        <v>12</v>
      </c>
      <c r="F61" s="2">
        <v>2</v>
      </c>
      <c r="G61" s="3">
        <v>100</v>
      </c>
      <c r="H61" s="2" t="s">
        <v>13</v>
      </c>
      <c r="I61" s="3">
        <v>80</v>
      </c>
    </row>
    <row r="62" spans="1:9" x14ac:dyDescent="0.3">
      <c r="A62" s="1">
        <v>43996</v>
      </c>
      <c r="B62" s="2" t="s">
        <v>9</v>
      </c>
      <c r="C62" s="2" t="s">
        <v>14</v>
      </c>
      <c r="D62" s="2" t="s">
        <v>29</v>
      </c>
      <c r="E62" s="2" t="s">
        <v>12</v>
      </c>
      <c r="F62" s="2">
        <v>5</v>
      </c>
      <c r="G62" s="3">
        <v>25</v>
      </c>
      <c r="H62" s="2" t="s">
        <v>13</v>
      </c>
      <c r="I62" s="3">
        <v>5</v>
      </c>
    </row>
    <row r="63" spans="1:9" x14ac:dyDescent="0.3">
      <c r="A63" s="1">
        <v>44539</v>
      </c>
      <c r="B63" s="2" t="s">
        <v>18</v>
      </c>
      <c r="C63" s="2" t="s">
        <v>23</v>
      </c>
      <c r="D63" s="2" t="s">
        <v>29</v>
      </c>
      <c r="E63" s="2" t="s">
        <v>12</v>
      </c>
      <c r="F63" s="2">
        <v>2</v>
      </c>
      <c r="G63" s="3">
        <v>25</v>
      </c>
      <c r="H63" s="2" t="s">
        <v>30</v>
      </c>
      <c r="I63" s="3">
        <v>5</v>
      </c>
    </row>
    <row r="64" spans="1:9" x14ac:dyDescent="0.3">
      <c r="A64" s="1">
        <v>44501</v>
      </c>
      <c r="B64" s="2" t="s">
        <v>21</v>
      </c>
      <c r="C64" s="2" t="s">
        <v>22</v>
      </c>
      <c r="D64" s="2" t="s">
        <v>20</v>
      </c>
      <c r="E64" s="2" t="s">
        <v>12</v>
      </c>
      <c r="F64" s="2">
        <v>2</v>
      </c>
      <c r="G64" s="3">
        <v>500</v>
      </c>
      <c r="H64" s="2" t="s">
        <v>16</v>
      </c>
      <c r="I64" s="3">
        <v>400</v>
      </c>
    </row>
    <row r="65" spans="1:9" x14ac:dyDescent="0.3">
      <c r="A65" s="1">
        <v>44142</v>
      </c>
      <c r="B65" s="2" t="s">
        <v>9</v>
      </c>
      <c r="C65" s="2" t="s">
        <v>14</v>
      </c>
      <c r="D65" s="2" t="s">
        <v>15</v>
      </c>
      <c r="E65" s="2" t="s">
        <v>12</v>
      </c>
      <c r="F65" s="2">
        <v>3</v>
      </c>
      <c r="G65" s="3">
        <v>50</v>
      </c>
      <c r="H65" s="2" t="s">
        <v>13</v>
      </c>
      <c r="I65" s="3">
        <v>30</v>
      </c>
    </row>
    <row r="66" spans="1:9" x14ac:dyDescent="0.3">
      <c r="A66" s="1">
        <v>44274</v>
      </c>
      <c r="B66" s="2" t="s">
        <v>18</v>
      </c>
      <c r="C66" s="2" t="s">
        <v>23</v>
      </c>
      <c r="D66" s="2" t="s">
        <v>24</v>
      </c>
      <c r="E66" s="2" t="s">
        <v>12</v>
      </c>
      <c r="F66" s="2">
        <v>2</v>
      </c>
      <c r="G66" s="3">
        <v>80</v>
      </c>
      <c r="H66" s="2" t="s">
        <v>13</v>
      </c>
      <c r="I66" s="3">
        <v>75</v>
      </c>
    </row>
    <row r="67" spans="1:9" x14ac:dyDescent="0.3">
      <c r="A67" s="1">
        <v>44271</v>
      </c>
      <c r="B67" s="2" t="s">
        <v>9</v>
      </c>
      <c r="C67" s="2" t="s">
        <v>14</v>
      </c>
      <c r="D67" s="2" t="s">
        <v>11</v>
      </c>
      <c r="E67" s="2" t="s">
        <v>12</v>
      </c>
      <c r="F67" s="2">
        <v>4</v>
      </c>
      <c r="G67" s="3">
        <v>100</v>
      </c>
      <c r="H67" s="2" t="s">
        <v>13</v>
      </c>
      <c r="I67" s="3">
        <v>80</v>
      </c>
    </row>
    <row r="68" spans="1:9" x14ac:dyDescent="0.3">
      <c r="A68" s="1">
        <v>43947</v>
      </c>
      <c r="B68" s="2" t="s">
        <v>18</v>
      </c>
      <c r="C68" s="2" t="s">
        <v>19</v>
      </c>
      <c r="D68" s="2" t="s">
        <v>20</v>
      </c>
      <c r="E68" s="2" t="s">
        <v>12</v>
      </c>
      <c r="F68" s="2">
        <v>5</v>
      </c>
      <c r="G68" s="3">
        <v>500</v>
      </c>
      <c r="H68" s="2" t="s">
        <v>30</v>
      </c>
      <c r="I68" s="3">
        <v>400</v>
      </c>
    </row>
    <row r="69" spans="1:9" x14ac:dyDescent="0.3">
      <c r="A69" s="1">
        <v>44015</v>
      </c>
      <c r="B69" s="2" t="s">
        <v>9</v>
      </c>
      <c r="C69" s="2" t="s">
        <v>10</v>
      </c>
      <c r="D69" s="2" t="s">
        <v>11</v>
      </c>
      <c r="E69" s="2" t="s">
        <v>12</v>
      </c>
      <c r="F69" s="2">
        <v>4</v>
      </c>
      <c r="G69" s="3">
        <v>100</v>
      </c>
      <c r="H69" s="2" t="s">
        <v>13</v>
      </c>
      <c r="I69" s="3">
        <v>80</v>
      </c>
    </row>
    <row r="70" spans="1:9" x14ac:dyDescent="0.3">
      <c r="A70" s="1">
        <v>44543</v>
      </c>
      <c r="B70" s="2" t="s">
        <v>9</v>
      </c>
      <c r="C70" s="2" t="s">
        <v>14</v>
      </c>
      <c r="D70" s="2" t="s">
        <v>20</v>
      </c>
      <c r="E70" s="2" t="s">
        <v>12</v>
      </c>
      <c r="F70" s="2">
        <v>1</v>
      </c>
      <c r="G70" s="3">
        <v>500</v>
      </c>
      <c r="H70" s="2" t="s">
        <v>30</v>
      </c>
      <c r="I70" s="3">
        <v>400</v>
      </c>
    </row>
    <row r="71" spans="1:9" x14ac:dyDescent="0.3">
      <c r="A71" s="1">
        <v>44267</v>
      </c>
      <c r="B71" s="2" t="s">
        <v>18</v>
      </c>
      <c r="C71" s="2" t="s">
        <v>31</v>
      </c>
      <c r="D71" s="2" t="s">
        <v>15</v>
      </c>
      <c r="E71" s="2" t="s">
        <v>12</v>
      </c>
      <c r="F71" s="2">
        <v>3</v>
      </c>
      <c r="G71" s="3">
        <v>50</v>
      </c>
      <c r="H71" s="2" t="s">
        <v>13</v>
      </c>
      <c r="I71" s="3">
        <v>30</v>
      </c>
    </row>
    <row r="72" spans="1:9" x14ac:dyDescent="0.3">
      <c r="A72" s="1">
        <v>44256</v>
      </c>
      <c r="B72" s="2" t="s">
        <v>9</v>
      </c>
      <c r="C72" s="2" t="s">
        <v>17</v>
      </c>
      <c r="D72" s="2" t="s">
        <v>24</v>
      </c>
      <c r="E72" s="2" t="s">
        <v>12</v>
      </c>
      <c r="F72" s="2">
        <v>3</v>
      </c>
      <c r="G72" s="3">
        <v>80</v>
      </c>
      <c r="H72" s="2" t="s">
        <v>13</v>
      </c>
      <c r="I72" s="3">
        <v>75</v>
      </c>
    </row>
    <row r="73" spans="1:9" x14ac:dyDescent="0.3">
      <c r="A73" s="1">
        <v>44524</v>
      </c>
      <c r="B73" s="2" t="s">
        <v>9</v>
      </c>
      <c r="C73" s="2" t="s">
        <v>10</v>
      </c>
      <c r="D73" s="2" t="s">
        <v>15</v>
      </c>
      <c r="E73" s="2" t="s">
        <v>12</v>
      </c>
      <c r="F73" s="2">
        <v>4</v>
      </c>
      <c r="G73" s="3">
        <v>50</v>
      </c>
      <c r="H73" s="2" t="s">
        <v>13</v>
      </c>
      <c r="I73" s="3">
        <v>30</v>
      </c>
    </row>
    <row r="74" spans="1:9" x14ac:dyDescent="0.3">
      <c r="A74" s="1">
        <v>44448</v>
      </c>
      <c r="B74" s="2" t="s">
        <v>9</v>
      </c>
      <c r="C74" s="2" t="s">
        <v>14</v>
      </c>
      <c r="D74" s="2" t="s">
        <v>15</v>
      </c>
      <c r="E74" s="2" t="s">
        <v>12</v>
      </c>
      <c r="F74" s="2">
        <v>5</v>
      </c>
      <c r="G74" s="3">
        <v>50</v>
      </c>
      <c r="H74" s="2" t="s">
        <v>16</v>
      </c>
      <c r="I74" s="3">
        <v>30</v>
      </c>
    </row>
    <row r="75" spans="1:9" x14ac:dyDescent="0.3">
      <c r="A75" s="1">
        <v>44235</v>
      </c>
      <c r="B75" s="2" t="s">
        <v>9</v>
      </c>
      <c r="C75" s="2" t="s">
        <v>17</v>
      </c>
      <c r="D75" s="2" t="s">
        <v>11</v>
      </c>
      <c r="E75" s="2" t="s">
        <v>12</v>
      </c>
      <c r="F75" s="2">
        <v>5</v>
      </c>
      <c r="G75" s="3">
        <v>100</v>
      </c>
      <c r="H75" s="2" t="s">
        <v>13</v>
      </c>
      <c r="I75" s="3">
        <v>80</v>
      </c>
    </row>
    <row r="76" spans="1:9" x14ac:dyDescent="0.3">
      <c r="A76" s="1">
        <v>43992</v>
      </c>
      <c r="B76" s="2" t="s">
        <v>18</v>
      </c>
      <c r="C76" s="2" t="s">
        <v>19</v>
      </c>
      <c r="D76" s="2" t="s">
        <v>29</v>
      </c>
      <c r="E76" s="2" t="s">
        <v>12</v>
      </c>
      <c r="F76" s="2">
        <v>2</v>
      </c>
      <c r="G76" s="3">
        <v>25</v>
      </c>
      <c r="H76" s="2" t="s">
        <v>13</v>
      </c>
      <c r="I76" s="3">
        <v>5</v>
      </c>
    </row>
    <row r="77" spans="1:9" x14ac:dyDescent="0.3">
      <c r="A77" s="1">
        <v>44231</v>
      </c>
      <c r="B77" s="2" t="s">
        <v>21</v>
      </c>
      <c r="C77" s="2" t="s">
        <v>28</v>
      </c>
      <c r="D77" s="2" t="s">
        <v>15</v>
      </c>
      <c r="E77" s="2" t="s">
        <v>12</v>
      </c>
      <c r="F77" s="2">
        <v>5</v>
      </c>
      <c r="G77" s="3">
        <v>50</v>
      </c>
      <c r="H77" s="2" t="s">
        <v>13</v>
      </c>
      <c r="I77" s="3">
        <v>30</v>
      </c>
    </row>
    <row r="78" spans="1:9" x14ac:dyDescent="0.3">
      <c r="A78" s="1">
        <v>43918</v>
      </c>
      <c r="B78" s="2" t="s">
        <v>21</v>
      </c>
      <c r="C78" s="2" t="s">
        <v>22</v>
      </c>
      <c r="D78" s="2" t="s">
        <v>29</v>
      </c>
      <c r="E78" s="2" t="s">
        <v>12</v>
      </c>
      <c r="F78" s="2">
        <v>5</v>
      </c>
      <c r="G78" s="3">
        <v>25</v>
      </c>
      <c r="H78" s="2" t="s">
        <v>13</v>
      </c>
      <c r="I78" s="3">
        <v>5</v>
      </c>
    </row>
    <row r="79" spans="1:9" x14ac:dyDescent="0.3">
      <c r="A79" s="1">
        <v>43904</v>
      </c>
      <c r="B79" s="2" t="s">
        <v>21</v>
      </c>
      <c r="C79" s="2" t="s">
        <v>22</v>
      </c>
      <c r="D79" s="2" t="s">
        <v>11</v>
      </c>
      <c r="E79" s="2" t="s">
        <v>12</v>
      </c>
      <c r="F79" s="2">
        <v>1</v>
      </c>
      <c r="G79" s="3">
        <v>100</v>
      </c>
      <c r="H79" s="2" t="s">
        <v>30</v>
      </c>
      <c r="I79" s="3">
        <v>80</v>
      </c>
    </row>
    <row r="80" spans="1:9" x14ac:dyDescent="0.3">
      <c r="A80" s="1">
        <v>44191</v>
      </c>
      <c r="B80" s="2" t="s">
        <v>21</v>
      </c>
      <c r="C80" s="2" t="s">
        <v>22</v>
      </c>
      <c r="D80" s="2" t="s">
        <v>15</v>
      </c>
      <c r="E80" s="2" t="s">
        <v>12</v>
      </c>
      <c r="F80" s="2">
        <v>1</v>
      </c>
      <c r="G80" s="3">
        <v>50</v>
      </c>
      <c r="H80" s="2" t="s">
        <v>13</v>
      </c>
      <c r="I80" s="3">
        <v>30</v>
      </c>
    </row>
    <row r="81" spans="1:9" x14ac:dyDescent="0.3">
      <c r="A81" s="1">
        <v>43903</v>
      </c>
      <c r="B81" s="2" t="s">
        <v>18</v>
      </c>
      <c r="C81" s="2" t="s">
        <v>31</v>
      </c>
      <c r="D81" s="2" t="s">
        <v>20</v>
      </c>
      <c r="E81" s="2" t="s">
        <v>12</v>
      </c>
      <c r="F81" s="2">
        <v>5</v>
      </c>
      <c r="G81" s="3">
        <v>500</v>
      </c>
      <c r="H81" s="2" t="s">
        <v>13</v>
      </c>
      <c r="I81" s="3">
        <v>400</v>
      </c>
    </row>
    <row r="82" spans="1:9" x14ac:dyDescent="0.3">
      <c r="A82" s="1">
        <v>43890</v>
      </c>
      <c r="B82" s="2" t="s">
        <v>9</v>
      </c>
      <c r="C82" s="2" t="s">
        <v>10</v>
      </c>
      <c r="D82" s="2" t="s">
        <v>15</v>
      </c>
      <c r="E82" s="2" t="s">
        <v>12</v>
      </c>
      <c r="F82" s="2">
        <v>3</v>
      </c>
      <c r="G82" s="3">
        <v>50</v>
      </c>
      <c r="H82" s="2" t="s">
        <v>13</v>
      </c>
      <c r="I82" s="3">
        <v>30</v>
      </c>
    </row>
    <row r="83" spans="1:9" x14ac:dyDescent="0.3">
      <c r="A83" s="1">
        <v>44187</v>
      </c>
      <c r="B83" s="2" t="s">
        <v>18</v>
      </c>
      <c r="C83" s="2" t="s">
        <v>23</v>
      </c>
      <c r="D83" s="2" t="s">
        <v>11</v>
      </c>
      <c r="E83" s="2" t="s">
        <v>12</v>
      </c>
      <c r="F83" s="2">
        <v>5</v>
      </c>
      <c r="G83" s="3">
        <v>100</v>
      </c>
      <c r="H83" s="2" t="s">
        <v>16</v>
      </c>
      <c r="I83" s="3">
        <v>80</v>
      </c>
    </row>
    <row r="84" spans="1:9" x14ac:dyDescent="0.3">
      <c r="A84" s="1">
        <v>44093</v>
      </c>
      <c r="B84" s="2" t="s">
        <v>18</v>
      </c>
      <c r="C84" s="2" t="s">
        <v>23</v>
      </c>
      <c r="D84" s="2" t="s">
        <v>15</v>
      </c>
      <c r="E84" s="2" t="s">
        <v>12</v>
      </c>
      <c r="F84" s="2">
        <v>5</v>
      </c>
      <c r="G84" s="3">
        <v>50</v>
      </c>
      <c r="H84" s="2" t="s">
        <v>13</v>
      </c>
      <c r="I84" s="3">
        <v>30</v>
      </c>
    </row>
    <row r="85" spans="1:9" x14ac:dyDescent="0.3">
      <c r="A85" s="1">
        <v>44245</v>
      </c>
      <c r="B85" s="2" t="s">
        <v>9</v>
      </c>
      <c r="C85" s="2" t="s">
        <v>17</v>
      </c>
      <c r="D85" s="2" t="s">
        <v>11</v>
      </c>
      <c r="E85" s="2" t="s">
        <v>12</v>
      </c>
      <c r="F85" s="2">
        <v>5</v>
      </c>
      <c r="G85" s="3">
        <v>100</v>
      </c>
      <c r="H85" s="2" t="s">
        <v>13</v>
      </c>
      <c r="I85" s="3">
        <v>80</v>
      </c>
    </row>
    <row r="86" spans="1:9" x14ac:dyDescent="0.3">
      <c r="A86" s="1">
        <v>44126</v>
      </c>
      <c r="B86" s="2" t="s">
        <v>18</v>
      </c>
      <c r="C86" s="2" t="s">
        <v>19</v>
      </c>
      <c r="D86" s="2" t="s">
        <v>15</v>
      </c>
      <c r="E86" s="2" t="s">
        <v>12</v>
      </c>
      <c r="F86" s="2">
        <v>1</v>
      </c>
      <c r="G86" s="3">
        <v>50</v>
      </c>
      <c r="H86" s="2" t="s">
        <v>16</v>
      </c>
      <c r="I86" s="3">
        <v>30</v>
      </c>
    </row>
    <row r="87" spans="1:9" x14ac:dyDescent="0.3">
      <c r="A87" s="1">
        <v>44186</v>
      </c>
      <c r="B87" s="2" t="s">
        <v>18</v>
      </c>
      <c r="C87" s="2" t="s">
        <v>31</v>
      </c>
      <c r="D87" s="2" t="s">
        <v>24</v>
      </c>
      <c r="E87" s="2" t="s">
        <v>12</v>
      </c>
      <c r="F87" s="2">
        <v>5</v>
      </c>
      <c r="G87" s="3">
        <v>80</v>
      </c>
      <c r="H87" s="2" t="s">
        <v>13</v>
      </c>
      <c r="I87" s="3">
        <v>75</v>
      </c>
    </row>
    <row r="88" spans="1:9" x14ac:dyDescent="0.3">
      <c r="A88" s="1">
        <v>44331</v>
      </c>
      <c r="B88" s="2" t="s">
        <v>18</v>
      </c>
      <c r="C88" s="2" t="s">
        <v>19</v>
      </c>
      <c r="D88" s="2" t="s">
        <v>20</v>
      </c>
      <c r="E88" s="2" t="s">
        <v>12</v>
      </c>
      <c r="F88" s="2">
        <v>4</v>
      </c>
      <c r="G88" s="3">
        <v>500</v>
      </c>
      <c r="H88" s="2" t="s">
        <v>13</v>
      </c>
      <c r="I88" s="3">
        <v>400</v>
      </c>
    </row>
    <row r="89" spans="1:9" x14ac:dyDescent="0.3">
      <c r="A89" s="1">
        <v>44005</v>
      </c>
      <c r="B89" s="2" t="s">
        <v>18</v>
      </c>
      <c r="C89" s="2" t="s">
        <v>23</v>
      </c>
      <c r="D89" s="2" t="s">
        <v>29</v>
      </c>
      <c r="E89" s="2" t="s">
        <v>12</v>
      </c>
      <c r="F89" s="2">
        <v>2</v>
      </c>
      <c r="G89" s="3">
        <v>25</v>
      </c>
      <c r="H89" s="2" t="s">
        <v>13</v>
      </c>
      <c r="I89" s="3">
        <v>5</v>
      </c>
    </row>
    <row r="90" spans="1:9" x14ac:dyDescent="0.3">
      <c r="A90" s="1">
        <v>43986</v>
      </c>
      <c r="B90" s="2" t="s">
        <v>21</v>
      </c>
      <c r="C90" s="2" t="s">
        <v>28</v>
      </c>
      <c r="D90" s="2" t="s">
        <v>24</v>
      </c>
      <c r="E90" s="2" t="s">
        <v>12</v>
      </c>
      <c r="F90" s="2">
        <v>4</v>
      </c>
      <c r="G90" s="3">
        <v>80</v>
      </c>
      <c r="H90" s="2" t="s">
        <v>16</v>
      </c>
      <c r="I90" s="3">
        <v>75</v>
      </c>
    </row>
    <row r="91" spans="1:9" x14ac:dyDescent="0.3">
      <c r="A91" s="1">
        <v>44393</v>
      </c>
      <c r="B91" s="2" t="s">
        <v>21</v>
      </c>
      <c r="C91" s="2" t="s">
        <v>22</v>
      </c>
      <c r="D91" s="2" t="s">
        <v>29</v>
      </c>
      <c r="E91" s="2" t="s">
        <v>12</v>
      </c>
      <c r="F91" s="2">
        <v>4</v>
      </c>
      <c r="G91" s="3">
        <v>25</v>
      </c>
      <c r="H91" s="2" t="s">
        <v>13</v>
      </c>
      <c r="I91" s="3">
        <v>5</v>
      </c>
    </row>
    <row r="92" spans="1:9" x14ac:dyDescent="0.3">
      <c r="A92" s="1">
        <v>44238</v>
      </c>
      <c r="B92" s="2" t="s">
        <v>25</v>
      </c>
      <c r="C92" s="2" t="s">
        <v>27</v>
      </c>
      <c r="D92" s="2" t="s">
        <v>24</v>
      </c>
      <c r="E92" s="2" t="s">
        <v>12</v>
      </c>
      <c r="F92" s="2">
        <v>3</v>
      </c>
      <c r="G92" s="3">
        <v>80</v>
      </c>
      <c r="H92" s="2" t="s">
        <v>16</v>
      </c>
      <c r="I92" s="3">
        <v>75</v>
      </c>
    </row>
    <row r="93" spans="1:9" x14ac:dyDescent="0.3">
      <c r="A93" s="1">
        <v>44291</v>
      </c>
      <c r="B93" s="2" t="s">
        <v>25</v>
      </c>
      <c r="C93" s="2" t="s">
        <v>26</v>
      </c>
      <c r="D93" s="2" t="s">
        <v>24</v>
      </c>
      <c r="E93" s="2" t="s">
        <v>12</v>
      </c>
      <c r="F93" s="2">
        <v>4</v>
      </c>
      <c r="G93" s="3">
        <v>80</v>
      </c>
      <c r="H93" s="2" t="s">
        <v>13</v>
      </c>
      <c r="I93" s="3">
        <v>75</v>
      </c>
    </row>
    <row r="94" spans="1:9" x14ac:dyDescent="0.3">
      <c r="A94" s="1">
        <v>44281</v>
      </c>
      <c r="B94" s="2" t="s">
        <v>18</v>
      </c>
      <c r="C94" s="2" t="s">
        <v>31</v>
      </c>
      <c r="D94" s="2" t="s">
        <v>29</v>
      </c>
      <c r="E94" s="2" t="s">
        <v>12</v>
      </c>
      <c r="F94" s="2">
        <v>5</v>
      </c>
      <c r="G94" s="3">
        <v>25</v>
      </c>
      <c r="H94" s="2" t="s">
        <v>13</v>
      </c>
      <c r="I94" s="3">
        <v>5</v>
      </c>
    </row>
    <row r="95" spans="1:9" x14ac:dyDescent="0.3">
      <c r="A95" s="1">
        <v>44494</v>
      </c>
      <c r="B95" s="2" t="s">
        <v>18</v>
      </c>
      <c r="C95" s="2" t="s">
        <v>23</v>
      </c>
      <c r="D95" s="2" t="s">
        <v>24</v>
      </c>
      <c r="E95" s="2" t="s">
        <v>12</v>
      </c>
      <c r="F95" s="2">
        <v>2</v>
      </c>
      <c r="G95" s="3">
        <v>80</v>
      </c>
      <c r="H95" s="2" t="s">
        <v>13</v>
      </c>
      <c r="I95" s="3">
        <v>75</v>
      </c>
    </row>
    <row r="96" spans="1:9" x14ac:dyDescent="0.3">
      <c r="A96" s="1">
        <v>44545</v>
      </c>
      <c r="B96" s="2" t="s">
        <v>9</v>
      </c>
      <c r="C96" s="2" t="s">
        <v>17</v>
      </c>
      <c r="D96" s="2" t="s">
        <v>11</v>
      </c>
      <c r="E96" s="2" t="s">
        <v>12</v>
      </c>
      <c r="F96" s="2">
        <v>3</v>
      </c>
      <c r="G96" s="3">
        <v>100</v>
      </c>
      <c r="H96" s="2" t="s">
        <v>16</v>
      </c>
      <c r="I96" s="3">
        <v>80</v>
      </c>
    </row>
    <row r="97" spans="1:9" x14ac:dyDescent="0.3">
      <c r="A97" s="1">
        <v>44426</v>
      </c>
      <c r="B97" s="2" t="s">
        <v>25</v>
      </c>
      <c r="C97" s="2" t="s">
        <v>27</v>
      </c>
      <c r="D97" s="2" t="s">
        <v>15</v>
      </c>
      <c r="E97" s="2" t="s">
        <v>12</v>
      </c>
      <c r="F97" s="2">
        <v>5</v>
      </c>
      <c r="G97" s="3">
        <v>50</v>
      </c>
      <c r="H97" s="2" t="s">
        <v>13</v>
      </c>
      <c r="I97" s="3">
        <v>30</v>
      </c>
    </row>
    <row r="98" spans="1:9" x14ac:dyDescent="0.3">
      <c r="A98" s="1">
        <v>44515</v>
      </c>
      <c r="B98" s="2" t="s">
        <v>25</v>
      </c>
      <c r="C98" s="2" t="s">
        <v>26</v>
      </c>
      <c r="D98" s="2" t="s">
        <v>11</v>
      </c>
      <c r="E98" s="2" t="s">
        <v>12</v>
      </c>
      <c r="F98" s="2">
        <v>3</v>
      </c>
      <c r="G98" s="3">
        <v>100</v>
      </c>
      <c r="H98" s="2" t="s">
        <v>13</v>
      </c>
      <c r="I98" s="3">
        <v>80</v>
      </c>
    </row>
    <row r="99" spans="1:9" x14ac:dyDescent="0.3">
      <c r="A99" s="1">
        <v>44016</v>
      </c>
      <c r="B99" s="2" t="s">
        <v>9</v>
      </c>
      <c r="C99" s="2" t="s">
        <v>14</v>
      </c>
      <c r="D99" s="2" t="s">
        <v>29</v>
      </c>
      <c r="E99" s="2" t="s">
        <v>12</v>
      </c>
      <c r="F99" s="2">
        <v>1</v>
      </c>
      <c r="G99" s="3">
        <v>25</v>
      </c>
      <c r="H99" s="2" t="s">
        <v>13</v>
      </c>
      <c r="I99" s="3">
        <v>5</v>
      </c>
    </row>
    <row r="100" spans="1:9" x14ac:dyDescent="0.3">
      <c r="A100" s="1">
        <v>44502</v>
      </c>
      <c r="B100" s="2" t="s">
        <v>18</v>
      </c>
      <c r="C100" s="2" t="s">
        <v>31</v>
      </c>
      <c r="D100" s="2" t="s">
        <v>29</v>
      </c>
      <c r="E100" s="2" t="s">
        <v>12</v>
      </c>
      <c r="F100" s="2">
        <v>2</v>
      </c>
      <c r="G100" s="3">
        <v>25</v>
      </c>
      <c r="H100" s="2" t="s">
        <v>13</v>
      </c>
      <c r="I100" s="3">
        <v>5</v>
      </c>
    </row>
    <row r="101" spans="1:9" x14ac:dyDescent="0.3">
      <c r="A101" s="1">
        <v>44483</v>
      </c>
      <c r="B101" s="2" t="s">
        <v>9</v>
      </c>
      <c r="C101" s="2" t="s">
        <v>17</v>
      </c>
      <c r="D101" s="2" t="s">
        <v>15</v>
      </c>
      <c r="E101" s="2" t="s">
        <v>12</v>
      </c>
      <c r="F101" s="2">
        <v>1</v>
      </c>
      <c r="G101" s="3">
        <v>50</v>
      </c>
      <c r="H101" s="2" t="s">
        <v>16</v>
      </c>
      <c r="I101" s="3">
        <v>30</v>
      </c>
    </row>
    <row r="102" spans="1:9" x14ac:dyDescent="0.3">
      <c r="A102" s="1">
        <v>44197</v>
      </c>
      <c r="B102" s="2" t="s">
        <v>9</v>
      </c>
      <c r="C102" s="2" t="s">
        <v>10</v>
      </c>
      <c r="D102" s="2" t="s">
        <v>24</v>
      </c>
      <c r="E102" s="2" t="s">
        <v>12</v>
      </c>
      <c r="F102" s="2">
        <v>3</v>
      </c>
      <c r="G102" s="3">
        <v>80</v>
      </c>
      <c r="H102" s="2" t="s">
        <v>13</v>
      </c>
      <c r="I102" s="3">
        <v>75</v>
      </c>
    </row>
    <row r="103" spans="1:9" x14ac:dyDescent="0.3">
      <c r="A103" s="1">
        <v>44057</v>
      </c>
      <c r="B103" s="2" t="s">
        <v>9</v>
      </c>
      <c r="C103" s="2" t="s">
        <v>10</v>
      </c>
      <c r="D103" s="2" t="s">
        <v>24</v>
      </c>
      <c r="E103" s="2" t="s">
        <v>12</v>
      </c>
      <c r="F103" s="2">
        <v>3</v>
      </c>
      <c r="G103" s="3">
        <v>80</v>
      </c>
      <c r="H103" s="2" t="s">
        <v>13</v>
      </c>
      <c r="I103" s="3">
        <v>75</v>
      </c>
    </row>
    <row r="104" spans="1:9" x14ac:dyDescent="0.3">
      <c r="A104" s="1">
        <v>43878</v>
      </c>
      <c r="B104" s="2" t="s">
        <v>18</v>
      </c>
      <c r="C104" s="2" t="s">
        <v>31</v>
      </c>
      <c r="D104" s="2" t="s">
        <v>29</v>
      </c>
      <c r="E104" s="2" t="s">
        <v>12</v>
      </c>
      <c r="F104" s="2">
        <v>4</v>
      </c>
      <c r="G104" s="3">
        <v>25</v>
      </c>
      <c r="H104" s="2" t="s">
        <v>13</v>
      </c>
      <c r="I104" s="3">
        <v>5</v>
      </c>
    </row>
    <row r="105" spans="1:9" x14ac:dyDescent="0.3">
      <c r="A105" s="1">
        <v>43852</v>
      </c>
      <c r="B105" s="2" t="s">
        <v>21</v>
      </c>
      <c r="C105" s="2" t="s">
        <v>22</v>
      </c>
      <c r="D105" s="2" t="s">
        <v>11</v>
      </c>
      <c r="E105" s="2" t="s">
        <v>12</v>
      </c>
      <c r="F105" s="2">
        <v>5</v>
      </c>
      <c r="G105" s="3">
        <v>100</v>
      </c>
      <c r="H105" s="2" t="s">
        <v>13</v>
      </c>
      <c r="I105" s="3">
        <v>80</v>
      </c>
    </row>
    <row r="106" spans="1:9" x14ac:dyDescent="0.3">
      <c r="A106" s="1">
        <v>44347</v>
      </c>
      <c r="B106" s="2" t="s">
        <v>9</v>
      </c>
      <c r="C106" s="2" t="s">
        <v>17</v>
      </c>
      <c r="D106" s="2" t="s">
        <v>15</v>
      </c>
      <c r="E106" s="2" t="s">
        <v>12</v>
      </c>
      <c r="F106" s="2">
        <v>2</v>
      </c>
      <c r="G106" s="3">
        <v>50</v>
      </c>
      <c r="H106" s="2" t="s">
        <v>13</v>
      </c>
      <c r="I106" s="3">
        <v>30</v>
      </c>
    </row>
    <row r="107" spans="1:9" x14ac:dyDescent="0.3">
      <c r="A107" s="1">
        <v>44055</v>
      </c>
      <c r="B107" s="2" t="s">
        <v>25</v>
      </c>
      <c r="C107" s="2" t="s">
        <v>26</v>
      </c>
      <c r="D107" s="2" t="s">
        <v>20</v>
      </c>
      <c r="E107" s="2" t="s">
        <v>12</v>
      </c>
      <c r="F107" s="2">
        <v>5</v>
      </c>
      <c r="G107" s="3">
        <v>500</v>
      </c>
      <c r="H107" s="2" t="s">
        <v>16</v>
      </c>
      <c r="I107" s="3">
        <v>400</v>
      </c>
    </row>
    <row r="108" spans="1:9" x14ac:dyDescent="0.3">
      <c r="A108" s="1">
        <v>44492</v>
      </c>
      <c r="B108" s="2" t="s">
        <v>9</v>
      </c>
      <c r="C108" s="2" t="s">
        <v>14</v>
      </c>
      <c r="D108" s="2" t="s">
        <v>20</v>
      </c>
      <c r="E108" s="2" t="s">
        <v>12</v>
      </c>
      <c r="F108" s="2">
        <v>5</v>
      </c>
      <c r="G108" s="3">
        <v>500</v>
      </c>
      <c r="H108" s="2" t="s">
        <v>16</v>
      </c>
      <c r="I108" s="3">
        <v>400</v>
      </c>
    </row>
    <row r="109" spans="1:9" x14ac:dyDescent="0.3">
      <c r="A109" s="1">
        <v>43835</v>
      </c>
      <c r="B109" s="2" t="s">
        <v>25</v>
      </c>
      <c r="C109" s="2" t="s">
        <v>27</v>
      </c>
      <c r="D109" s="2" t="s">
        <v>24</v>
      </c>
      <c r="E109" s="2" t="s">
        <v>12</v>
      </c>
      <c r="F109" s="2">
        <v>1</v>
      </c>
      <c r="G109" s="3">
        <v>80</v>
      </c>
      <c r="H109" s="2" t="s">
        <v>13</v>
      </c>
      <c r="I109" s="3">
        <v>75</v>
      </c>
    </row>
    <row r="110" spans="1:9" x14ac:dyDescent="0.3">
      <c r="A110" s="1">
        <v>44062</v>
      </c>
      <c r="B110" s="2" t="s">
        <v>25</v>
      </c>
      <c r="C110" s="2" t="s">
        <v>26</v>
      </c>
      <c r="D110" s="2" t="s">
        <v>20</v>
      </c>
      <c r="E110" s="2" t="s">
        <v>12</v>
      </c>
      <c r="F110" s="2">
        <v>2</v>
      </c>
      <c r="G110" s="3">
        <v>500</v>
      </c>
      <c r="H110" s="2" t="s">
        <v>13</v>
      </c>
      <c r="I110" s="3">
        <v>400</v>
      </c>
    </row>
    <row r="111" spans="1:9" x14ac:dyDescent="0.3">
      <c r="A111" s="1">
        <v>43860</v>
      </c>
      <c r="B111" s="2" t="s">
        <v>21</v>
      </c>
      <c r="C111" s="2" t="s">
        <v>28</v>
      </c>
      <c r="D111" s="2" t="s">
        <v>24</v>
      </c>
      <c r="E111" s="2" t="s">
        <v>12</v>
      </c>
      <c r="F111" s="2">
        <v>3</v>
      </c>
      <c r="G111" s="3">
        <v>80</v>
      </c>
      <c r="H111" s="2" t="s">
        <v>13</v>
      </c>
      <c r="I111" s="3">
        <v>75</v>
      </c>
    </row>
    <row r="112" spans="1:9" x14ac:dyDescent="0.3">
      <c r="A112" s="1">
        <v>44219</v>
      </c>
      <c r="B112" s="2" t="s">
        <v>9</v>
      </c>
      <c r="C112" s="2" t="s">
        <v>17</v>
      </c>
      <c r="D112" s="2" t="s">
        <v>24</v>
      </c>
      <c r="E112" s="2" t="s">
        <v>12</v>
      </c>
      <c r="F112" s="2">
        <v>2</v>
      </c>
      <c r="G112" s="3">
        <v>80</v>
      </c>
      <c r="H112" s="2" t="s">
        <v>13</v>
      </c>
      <c r="I112" s="3">
        <v>75</v>
      </c>
    </row>
    <row r="113" spans="1:9" x14ac:dyDescent="0.3">
      <c r="A113" s="1">
        <v>44014</v>
      </c>
      <c r="B113" s="2" t="s">
        <v>18</v>
      </c>
      <c r="C113" s="2" t="s">
        <v>31</v>
      </c>
      <c r="D113" s="2" t="s">
        <v>24</v>
      </c>
      <c r="E113" s="2" t="s">
        <v>12</v>
      </c>
      <c r="F113" s="2">
        <v>5</v>
      </c>
      <c r="G113" s="3">
        <v>80</v>
      </c>
      <c r="H113" s="2" t="s">
        <v>13</v>
      </c>
      <c r="I113" s="3">
        <v>75</v>
      </c>
    </row>
    <row r="114" spans="1:9" x14ac:dyDescent="0.3">
      <c r="A114" s="1">
        <v>44295</v>
      </c>
      <c r="B114" s="2" t="s">
        <v>18</v>
      </c>
      <c r="C114" s="2" t="s">
        <v>31</v>
      </c>
      <c r="D114" s="2" t="s">
        <v>20</v>
      </c>
      <c r="E114" s="2" t="s">
        <v>12</v>
      </c>
      <c r="F114" s="2">
        <v>4</v>
      </c>
      <c r="G114" s="3">
        <v>500</v>
      </c>
      <c r="H114" s="2" t="s">
        <v>16</v>
      </c>
      <c r="I114" s="3">
        <v>400</v>
      </c>
    </row>
    <row r="115" spans="1:9" x14ac:dyDescent="0.3">
      <c r="A115" s="1">
        <v>44172</v>
      </c>
      <c r="B115" s="2" t="s">
        <v>21</v>
      </c>
      <c r="C115" s="2" t="s">
        <v>28</v>
      </c>
      <c r="D115" s="2" t="s">
        <v>20</v>
      </c>
      <c r="E115" s="2" t="s">
        <v>12</v>
      </c>
      <c r="F115" s="2">
        <v>4</v>
      </c>
      <c r="G115" s="3">
        <v>500</v>
      </c>
      <c r="H115" s="2" t="s">
        <v>16</v>
      </c>
      <c r="I115" s="3">
        <v>400</v>
      </c>
    </row>
    <row r="116" spans="1:9" x14ac:dyDescent="0.3">
      <c r="A116" s="1">
        <v>43926</v>
      </c>
      <c r="B116" s="2" t="s">
        <v>9</v>
      </c>
      <c r="C116" s="2" t="s">
        <v>14</v>
      </c>
      <c r="D116" s="2" t="s">
        <v>20</v>
      </c>
      <c r="E116" s="2" t="s">
        <v>12</v>
      </c>
      <c r="F116" s="2">
        <v>1</v>
      </c>
      <c r="G116" s="3">
        <v>500</v>
      </c>
      <c r="H116" s="2" t="s">
        <v>13</v>
      </c>
      <c r="I116" s="3">
        <v>400</v>
      </c>
    </row>
    <row r="117" spans="1:9" x14ac:dyDescent="0.3">
      <c r="A117" s="1">
        <v>44163</v>
      </c>
      <c r="B117" s="2" t="s">
        <v>18</v>
      </c>
      <c r="C117" s="2" t="s">
        <v>31</v>
      </c>
      <c r="D117" s="2" t="s">
        <v>11</v>
      </c>
      <c r="E117" s="2" t="s">
        <v>12</v>
      </c>
      <c r="F117" s="2">
        <v>1</v>
      </c>
      <c r="G117" s="3">
        <v>100</v>
      </c>
      <c r="H117" s="2" t="s">
        <v>13</v>
      </c>
      <c r="I117" s="3">
        <v>80</v>
      </c>
    </row>
    <row r="118" spans="1:9" x14ac:dyDescent="0.3">
      <c r="A118" s="1">
        <v>44483</v>
      </c>
      <c r="B118" s="2" t="s">
        <v>21</v>
      </c>
      <c r="C118" s="2" t="s">
        <v>28</v>
      </c>
      <c r="D118" s="2" t="s">
        <v>11</v>
      </c>
      <c r="E118" s="2" t="s">
        <v>12</v>
      </c>
      <c r="F118" s="2">
        <v>1</v>
      </c>
      <c r="G118" s="3">
        <v>100</v>
      </c>
      <c r="H118" s="2" t="s">
        <v>13</v>
      </c>
      <c r="I118" s="3">
        <v>80</v>
      </c>
    </row>
    <row r="119" spans="1:9" x14ac:dyDescent="0.3">
      <c r="A119" s="1">
        <v>43870</v>
      </c>
      <c r="B119" s="2" t="s">
        <v>21</v>
      </c>
      <c r="C119" s="2" t="s">
        <v>22</v>
      </c>
      <c r="D119" s="2" t="s">
        <v>20</v>
      </c>
      <c r="E119" s="2" t="s">
        <v>12</v>
      </c>
      <c r="F119" s="2">
        <v>4</v>
      </c>
      <c r="G119" s="3">
        <v>500</v>
      </c>
      <c r="H119" s="2" t="s">
        <v>16</v>
      </c>
      <c r="I119" s="3">
        <v>400</v>
      </c>
    </row>
    <row r="120" spans="1:9" x14ac:dyDescent="0.3">
      <c r="A120" s="1">
        <v>44446</v>
      </c>
      <c r="B120" s="2" t="s">
        <v>18</v>
      </c>
      <c r="C120" s="2" t="s">
        <v>19</v>
      </c>
      <c r="D120" s="2" t="s">
        <v>24</v>
      </c>
      <c r="E120" s="2" t="s">
        <v>32</v>
      </c>
      <c r="F120" s="2">
        <v>5</v>
      </c>
      <c r="G120" s="3">
        <v>70</v>
      </c>
      <c r="H120" s="2" t="s">
        <v>13</v>
      </c>
      <c r="I120" s="3">
        <v>60</v>
      </c>
    </row>
    <row r="121" spans="1:9" x14ac:dyDescent="0.3">
      <c r="A121" s="1">
        <v>44491</v>
      </c>
      <c r="B121" s="2" t="s">
        <v>9</v>
      </c>
      <c r="C121" s="2" t="s">
        <v>14</v>
      </c>
      <c r="D121" s="2" t="s">
        <v>20</v>
      </c>
      <c r="E121" s="2" t="s">
        <v>32</v>
      </c>
      <c r="F121" s="2">
        <v>5</v>
      </c>
      <c r="G121" s="3">
        <v>570</v>
      </c>
      <c r="H121" s="2" t="s">
        <v>13</v>
      </c>
      <c r="I121" s="3">
        <v>490</v>
      </c>
    </row>
    <row r="122" spans="1:9" x14ac:dyDescent="0.3">
      <c r="A122" s="1">
        <v>44191</v>
      </c>
      <c r="B122" s="2" t="s">
        <v>25</v>
      </c>
      <c r="C122" s="2" t="s">
        <v>27</v>
      </c>
      <c r="D122" s="2" t="s">
        <v>24</v>
      </c>
      <c r="E122" s="2" t="s">
        <v>32</v>
      </c>
      <c r="F122" s="2">
        <v>1</v>
      </c>
      <c r="G122" s="3">
        <v>70</v>
      </c>
      <c r="H122" s="2" t="s">
        <v>13</v>
      </c>
      <c r="I122" s="3">
        <v>60</v>
      </c>
    </row>
    <row r="123" spans="1:9" x14ac:dyDescent="0.3">
      <c r="A123" s="1">
        <v>43954</v>
      </c>
      <c r="B123" s="2" t="s">
        <v>18</v>
      </c>
      <c r="C123" s="2" t="s">
        <v>19</v>
      </c>
      <c r="D123" s="2" t="s">
        <v>20</v>
      </c>
      <c r="E123" s="2" t="s">
        <v>32</v>
      </c>
      <c r="F123" s="2">
        <v>4</v>
      </c>
      <c r="G123" s="3">
        <v>570</v>
      </c>
      <c r="H123" s="2" t="s">
        <v>13</v>
      </c>
      <c r="I123" s="3">
        <v>490</v>
      </c>
    </row>
    <row r="124" spans="1:9" x14ac:dyDescent="0.3">
      <c r="A124" s="1">
        <v>44221</v>
      </c>
      <c r="B124" s="2" t="s">
        <v>25</v>
      </c>
      <c r="C124" s="2" t="s">
        <v>26</v>
      </c>
      <c r="D124" s="2" t="s">
        <v>24</v>
      </c>
      <c r="E124" s="2" t="s">
        <v>32</v>
      </c>
      <c r="F124" s="2">
        <v>4</v>
      </c>
      <c r="G124" s="3">
        <v>70</v>
      </c>
      <c r="H124" s="2" t="s">
        <v>13</v>
      </c>
      <c r="I124" s="3">
        <v>60</v>
      </c>
    </row>
    <row r="125" spans="1:9" x14ac:dyDescent="0.3">
      <c r="A125" s="1">
        <v>44242</v>
      </c>
      <c r="B125" s="2" t="s">
        <v>21</v>
      </c>
      <c r="C125" s="2" t="s">
        <v>28</v>
      </c>
      <c r="D125" s="2" t="s">
        <v>20</v>
      </c>
      <c r="E125" s="2" t="s">
        <v>32</v>
      </c>
      <c r="F125" s="2">
        <v>3</v>
      </c>
      <c r="G125" s="3">
        <v>570</v>
      </c>
      <c r="H125" s="2" t="s">
        <v>13</v>
      </c>
      <c r="I125" s="3">
        <v>490</v>
      </c>
    </row>
    <row r="126" spans="1:9" x14ac:dyDescent="0.3">
      <c r="A126" s="1">
        <v>44353</v>
      </c>
      <c r="B126" s="2" t="s">
        <v>9</v>
      </c>
      <c r="C126" s="2" t="s">
        <v>17</v>
      </c>
      <c r="D126" s="2" t="s">
        <v>29</v>
      </c>
      <c r="E126" s="2" t="s">
        <v>32</v>
      </c>
      <c r="F126" s="2">
        <v>4</v>
      </c>
      <c r="G126" s="3">
        <v>25</v>
      </c>
      <c r="H126" s="2" t="s">
        <v>13</v>
      </c>
      <c r="I126" s="3">
        <v>20</v>
      </c>
    </row>
    <row r="127" spans="1:9" x14ac:dyDescent="0.3">
      <c r="A127" s="1">
        <v>44233</v>
      </c>
      <c r="B127" s="2" t="s">
        <v>21</v>
      </c>
      <c r="C127" s="2" t="s">
        <v>28</v>
      </c>
      <c r="D127" s="2" t="s">
        <v>29</v>
      </c>
      <c r="E127" s="2" t="s">
        <v>32</v>
      </c>
      <c r="F127" s="2">
        <v>1</v>
      </c>
      <c r="G127" s="3">
        <v>25</v>
      </c>
      <c r="H127" s="2" t="s">
        <v>30</v>
      </c>
      <c r="I127" s="3">
        <v>20</v>
      </c>
    </row>
    <row r="128" spans="1:9" x14ac:dyDescent="0.3">
      <c r="A128" s="1">
        <v>44420</v>
      </c>
      <c r="B128" s="2" t="s">
        <v>18</v>
      </c>
      <c r="C128" s="2" t="s">
        <v>31</v>
      </c>
      <c r="D128" s="2" t="s">
        <v>15</v>
      </c>
      <c r="E128" s="2" t="s">
        <v>32</v>
      </c>
      <c r="F128" s="2">
        <v>1</v>
      </c>
      <c r="G128" s="3">
        <v>45</v>
      </c>
      <c r="H128" s="2" t="s">
        <v>16</v>
      </c>
      <c r="I128" s="3">
        <v>35</v>
      </c>
    </row>
    <row r="129" spans="1:9" x14ac:dyDescent="0.3">
      <c r="A129" s="1">
        <v>43840</v>
      </c>
      <c r="B129" s="2" t="s">
        <v>9</v>
      </c>
      <c r="C129" s="2" t="s">
        <v>14</v>
      </c>
      <c r="D129" s="2" t="s">
        <v>11</v>
      </c>
      <c r="E129" s="2" t="s">
        <v>32</v>
      </c>
      <c r="F129" s="2">
        <v>1</v>
      </c>
      <c r="G129" s="3">
        <v>110</v>
      </c>
      <c r="H129" s="2" t="s">
        <v>13</v>
      </c>
      <c r="I129" s="3">
        <v>85</v>
      </c>
    </row>
    <row r="130" spans="1:9" x14ac:dyDescent="0.3">
      <c r="A130" s="1">
        <v>44105</v>
      </c>
      <c r="B130" s="2" t="s">
        <v>25</v>
      </c>
      <c r="C130" s="2" t="s">
        <v>27</v>
      </c>
      <c r="D130" s="2" t="s">
        <v>29</v>
      </c>
      <c r="E130" s="2" t="s">
        <v>32</v>
      </c>
      <c r="F130" s="2">
        <v>1</v>
      </c>
      <c r="G130" s="3">
        <v>25</v>
      </c>
      <c r="H130" s="2" t="s">
        <v>13</v>
      </c>
      <c r="I130" s="3">
        <v>20</v>
      </c>
    </row>
    <row r="131" spans="1:9" x14ac:dyDescent="0.3">
      <c r="A131" s="1">
        <v>44128</v>
      </c>
      <c r="B131" s="2" t="s">
        <v>9</v>
      </c>
      <c r="C131" s="2" t="s">
        <v>17</v>
      </c>
      <c r="D131" s="2" t="s">
        <v>20</v>
      </c>
      <c r="E131" s="2" t="s">
        <v>32</v>
      </c>
      <c r="F131" s="2">
        <v>3</v>
      </c>
      <c r="G131" s="3">
        <v>570</v>
      </c>
      <c r="H131" s="2" t="s">
        <v>13</v>
      </c>
      <c r="I131" s="3">
        <v>490</v>
      </c>
    </row>
    <row r="132" spans="1:9" x14ac:dyDescent="0.3">
      <c r="A132" s="1">
        <v>43918</v>
      </c>
      <c r="B132" s="2" t="s">
        <v>25</v>
      </c>
      <c r="C132" s="2" t="s">
        <v>27</v>
      </c>
      <c r="D132" s="2" t="s">
        <v>20</v>
      </c>
      <c r="E132" s="2" t="s">
        <v>32</v>
      </c>
      <c r="F132" s="2">
        <v>1</v>
      </c>
      <c r="G132" s="3">
        <v>570</v>
      </c>
      <c r="H132" s="2" t="s">
        <v>16</v>
      </c>
      <c r="I132" s="3">
        <v>490</v>
      </c>
    </row>
    <row r="133" spans="1:9" x14ac:dyDescent="0.3">
      <c r="A133" s="1">
        <v>43842</v>
      </c>
      <c r="B133" s="2" t="s">
        <v>25</v>
      </c>
      <c r="C133" s="2" t="s">
        <v>26</v>
      </c>
      <c r="D133" s="2" t="s">
        <v>11</v>
      </c>
      <c r="E133" s="2" t="s">
        <v>32</v>
      </c>
      <c r="F133" s="2">
        <v>5</v>
      </c>
      <c r="G133" s="3">
        <v>110</v>
      </c>
      <c r="H133" s="2" t="s">
        <v>16</v>
      </c>
      <c r="I133" s="3">
        <v>85</v>
      </c>
    </row>
    <row r="134" spans="1:9" x14ac:dyDescent="0.3">
      <c r="A134" s="1">
        <v>44268</v>
      </c>
      <c r="B134" s="2" t="s">
        <v>9</v>
      </c>
      <c r="C134" s="2" t="s">
        <v>17</v>
      </c>
      <c r="D134" s="2" t="s">
        <v>24</v>
      </c>
      <c r="E134" s="2" t="s">
        <v>32</v>
      </c>
      <c r="F134" s="2">
        <v>2</v>
      </c>
      <c r="G134" s="3">
        <v>70</v>
      </c>
      <c r="H134" s="2" t="s">
        <v>16</v>
      </c>
      <c r="I134" s="3">
        <v>60</v>
      </c>
    </row>
    <row r="135" spans="1:9" x14ac:dyDescent="0.3">
      <c r="A135" s="1">
        <v>44397</v>
      </c>
      <c r="B135" s="2" t="s">
        <v>21</v>
      </c>
      <c r="C135" s="2" t="s">
        <v>22</v>
      </c>
      <c r="D135" s="2" t="s">
        <v>15</v>
      </c>
      <c r="E135" s="2" t="s">
        <v>32</v>
      </c>
      <c r="F135" s="2">
        <v>4</v>
      </c>
      <c r="G135" s="3">
        <v>45</v>
      </c>
      <c r="H135" s="2" t="s">
        <v>16</v>
      </c>
      <c r="I135" s="3">
        <v>35</v>
      </c>
    </row>
    <row r="136" spans="1:9" x14ac:dyDescent="0.3">
      <c r="A136" s="1">
        <v>44517</v>
      </c>
      <c r="B136" s="2" t="s">
        <v>21</v>
      </c>
      <c r="C136" s="2" t="s">
        <v>22</v>
      </c>
      <c r="D136" s="2" t="s">
        <v>15</v>
      </c>
      <c r="E136" s="2" t="s">
        <v>32</v>
      </c>
      <c r="F136" s="2">
        <v>5</v>
      </c>
      <c r="G136" s="3">
        <v>45</v>
      </c>
      <c r="H136" s="2" t="s">
        <v>13</v>
      </c>
      <c r="I136" s="3">
        <v>35</v>
      </c>
    </row>
    <row r="137" spans="1:9" x14ac:dyDescent="0.3">
      <c r="A137" s="1">
        <v>44084</v>
      </c>
      <c r="B137" s="2" t="s">
        <v>9</v>
      </c>
      <c r="C137" s="2" t="s">
        <v>10</v>
      </c>
      <c r="D137" s="2" t="s">
        <v>24</v>
      </c>
      <c r="E137" s="2" t="s">
        <v>32</v>
      </c>
      <c r="F137" s="2">
        <v>3</v>
      </c>
      <c r="G137" s="3">
        <v>70</v>
      </c>
      <c r="H137" s="2" t="s">
        <v>16</v>
      </c>
      <c r="I137" s="3">
        <v>60</v>
      </c>
    </row>
    <row r="138" spans="1:9" x14ac:dyDescent="0.3">
      <c r="A138" s="1">
        <v>44531</v>
      </c>
      <c r="B138" s="2" t="s">
        <v>25</v>
      </c>
      <c r="C138" s="2" t="s">
        <v>27</v>
      </c>
      <c r="D138" s="2" t="s">
        <v>11</v>
      </c>
      <c r="E138" s="2" t="s">
        <v>32</v>
      </c>
      <c r="F138" s="2">
        <v>3</v>
      </c>
      <c r="G138" s="3">
        <v>110</v>
      </c>
      <c r="H138" s="2" t="s">
        <v>16</v>
      </c>
      <c r="I138" s="3">
        <v>85</v>
      </c>
    </row>
    <row r="139" spans="1:9" x14ac:dyDescent="0.3">
      <c r="A139" s="1">
        <v>43857</v>
      </c>
      <c r="B139" s="2" t="s">
        <v>21</v>
      </c>
      <c r="C139" s="2" t="s">
        <v>22</v>
      </c>
      <c r="D139" s="2" t="s">
        <v>15</v>
      </c>
      <c r="E139" s="2" t="s">
        <v>32</v>
      </c>
      <c r="F139" s="2">
        <v>2</v>
      </c>
      <c r="G139" s="3">
        <v>45</v>
      </c>
      <c r="H139" s="2" t="s">
        <v>13</v>
      </c>
      <c r="I139" s="3">
        <v>35</v>
      </c>
    </row>
    <row r="140" spans="1:9" x14ac:dyDescent="0.3">
      <c r="A140" s="1">
        <v>44446</v>
      </c>
      <c r="B140" s="2" t="s">
        <v>25</v>
      </c>
      <c r="C140" s="2" t="s">
        <v>26</v>
      </c>
      <c r="D140" s="2" t="s">
        <v>20</v>
      </c>
      <c r="E140" s="2" t="s">
        <v>32</v>
      </c>
      <c r="F140" s="2">
        <v>5</v>
      </c>
      <c r="G140" s="3">
        <v>570</v>
      </c>
      <c r="H140" s="2" t="s">
        <v>13</v>
      </c>
      <c r="I140" s="3">
        <v>490</v>
      </c>
    </row>
    <row r="141" spans="1:9" x14ac:dyDescent="0.3">
      <c r="A141" s="1">
        <v>44458</v>
      </c>
      <c r="B141" s="2" t="s">
        <v>25</v>
      </c>
      <c r="C141" s="2" t="s">
        <v>27</v>
      </c>
      <c r="D141" s="2" t="s">
        <v>24</v>
      </c>
      <c r="E141" s="2" t="s">
        <v>32</v>
      </c>
      <c r="F141" s="2">
        <v>2</v>
      </c>
      <c r="G141" s="3">
        <v>70</v>
      </c>
      <c r="H141" s="2" t="s">
        <v>13</v>
      </c>
      <c r="I141" s="3">
        <v>60</v>
      </c>
    </row>
    <row r="142" spans="1:9" x14ac:dyDescent="0.3">
      <c r="A142" s="1">
        <v>44081</v>
      </c>
      <c r="B142" s="2" t="s">
        <v>18</v>
      </c>
      <c r="C142" s="2" t="s">
        <v>23</v>
      </c>
      <c r="D142" s="2" t="s">
        <v>29</v>
      </c>
      <c r="E142" s="2" t="s">
        <v>32</v>
      </c>
      <c r="F142" s="2">
        <v>3</v>
      </c>
      <c r="G142" s="3">
        <v>25</v>
      </c>
      <c r="H142" s="2" t="s">
        <v>13</v>
      </c>
      <c r="I142" s="3">
        <v>20</v>
      </c>
    </row>
    <row r="143" spans="1:9" x14ac:dyDescent="0.3">
      <c r="A143" s="1">
        <v>44360</v>
      </c>
      <c r="B143" s="2" t="s">
        <v>21</v>
      </c>
      <c r="C143" s="2" t="s">
        <v>28</v>
      </c>
      <c r="D143" s="2" t="s">
        <v>29</v>
      </c>
      <c r="E143" s="2" t="s">
        <v>32</v>
      </c>
      <c r="F143" s="2">
        <v>5</v>
      </c>
      <c r="G143" s="3">
        <v>25</v>
      </c>
      <c r="H143" s="2" t="s">
        <v>13</v>
      </c>
      <c r="I143" s="3">
        <v>20</v>
      </c>
    </row>
    <row r="144" spans="1:9" x14ac:dyDescent="0.3">
      <c r="A144" s="1">
        <v>44056</v>
      </c>
      <c r="B144" s="2" t="s">
        <v>9</v>
      </c>
      <c r="C144" s="2" t="s">
        <v>14</v>
      </c>
      <c r="D144" s="2" t="s">
        <v>20</v>
      </c>
      <c r="E144" s="2" t="s">
        <v>32</v>
      </c>
      <c r="F144" s="2">
        <v>1</v>
      </c>
      <c r="G144" s="3">
        <v>570</v>
      </c>
      <c r="H144" s="2" t="s">
        <v>13</v>
      </c>
      <c r="I144" s="3">
        <v>490</v>
      </c>
    </row>
    <row r="145" spans="1:9" x14ac:dyDescent="0.3">
      <c r="A145" s="1">
        <v>44079</v>
      </c>
      <c r="B145" s="2" t="s">
        <v>9</v>
      </c>
      <c r="C145" s="2" t="s">
        <v>10</v>
      </c>
      <c r="D145" s="2" t="s">
        <v>29</v>
      </c>
      <c r="E145" s="2" t="s">
        <v>32</v>
      </c>
      <c r="F145" s="2">
        <v>4</v>
      </c>
      <c r="G145" s="3">
        <v>25</v>
      </c>
      <c r="H145" s="2" t="s">
        <v>13</v>
      </c>
      <c r="I145" s="3">
        <v>20</v>
      </c>
    </row>
    <row r="146" spans="1:9" x14ac:dyDescent="0.3">
      <c r="A146" s="1">
        <v>44312</v>
      </c>
      <c r="B146" s="2" t="s">
        <v>25</v>
      </c>
      <c r="C146" s="2" t="s">
        <v>27</v>
      </c>
      <c r="D146" s="2" t="s">
        <v>15</v>
      </c>
      <c r="E146" s="2" t="s">
        <v>32</v>
      </c>
      <c r="F146" s="2">
        <v>1</v>
      </c>
      <c r="G146" s="3">
        <v>45</v>
      </c>
      <c r="H146" s="2" t="s">
        <v>13</v>
      </c>
      <c r="I146" s="3">
        <v>35</v>
      </c>
    </row>
    <row r="147" spans="1:9" x14ac:dyDescent="0.3">
      <c r="A147" s="1">
        <v>43883</v>
      </c>
      <c r="B147" s="2" t="s">
        <v>9</v>
      </c>
      <c r="C147" s="2" t="s">
        <v>17</v>
      </c>
      <c r="D147" s="2" t="s">
        <v>29</v>
      </c>
      <c r="E147" s="2" t="s">
        <v>32</v>
      </c>
      <c r="F147" s="2">
        <v>5</v>
      </c>
      <c r="G147" s="3">
        <v>25</v>
      </c>
      <c r="H147" s="2" t="s">
        <v>16</v>
      </c>
      <c r="I147" s="3">
        <v>20</v>
      </c>
    </row>
    <row r="148" spans="1:9" x14ac:dyDescent="0.3">
      <c r="A148" s="1">
        <v>43930</v>
      </c>
      <c r="B148" s="2" t="s">
        <v>21</v>
      </c>
      <c r="C148" s="2" t="s">
        <v>28</v>
      </c>
      <c r="D148" s="2" t="s">
        <v>29</v>
      </c>
      <c r="E148" s="2" t="s">
        <v>32</v>
      </c>
      <c r="F148" s="2">
        <v>2</v>
      </c>
      <c r="G148" s="3">
        <v>25</v>
      </c>
      <c r="H148" s="2" t="s">
        <v>13</v>
      </c>
      <c r="I148" s="3">
        <v>20</v>
      </c>
    </row>
    <row r="149" spans="1:9" x14ac:dyDescent="0.3">
      <c r="A149" s="1">
        <v>43988</v>
      </c>
      <c r="B149" s="2" t="s">
        <v>9</v>
      </c>
      <c r="C149" s="2" t="s">
        <v>14</v>
      </c>
      <c r="D149" s="2" t="s">
        <v>29</v>
      </c>
      <c r="E149" s="2" t="s">
        <v>32</v>
      </c>
      <c r="F149" s="2">
        <v>2</v>
      </c>
      <c r="G149" s="3">
        <v>25</v>
      </c>
      <c r="H149" s="2" t="s">
        <v>13</v>
      </c>
      <c r="I149" s="3">
        <v>20</v>
      </c>
    </row>
    <row r="150" spans="1:9" x14ac:dyDescent="0.3">
      <c r="A150" s="1">
        <v>44442</v>
      </c>
      <c r="B150" s="2" t="s">
        <v>21</v>
      </c>
      <c r="C150" s="2" t="s">
        <v>22</v>
      </c>
      <c r="D150" s="2" t="s">
        <v>11</v>
      </c>
      <c r="E150" s="2" t="s">
        <v>32</v>
      </c>
      <c r="F150" s="2">
        <v>5</v>
      </c>
      <c r="G150" s="3">
        <v>110</v>
      </c>
      <c r="H150" s="2" t="s">
        <v>13</v>
      </c>
      <c r="I150" s="3">
        <v>85</v>
      </c>
    </row>
    <row r="151" spans="1:9" x14ac:dyDescent="0.3">
      <c r="A151" s="1">
        <v>44301</v>
      </c>
      <c r="B151" s="2" t="s">
        <v>18</v>
      </c>
      <c r="C151" s="2" t="s">
        <v>19</v>
      </c>
      <c r="D151" s="2" t="s">
        <v>24</v>
      </c>
      <c r="E151" s="2" t="s">
        <v>32</v>
      </c>
      <c r="F151" s="2">
        <v>2</v>
      </c>
      <c r="G151" s="3">
        <v>70</v>
      </c>
      <c r="H151" s="2" t="s">
        <v>30</v>
      </c>
      <c r="I151" s="3">
        <v>60</v>
      </c>
    </row>
    <row r="152" spans="1:9" x14ac:dyDescent="0.3">
      <c r="A152" s="1">
        <v>43919</v>
      </c>
      <c r="B152" s="2" t="s">
        <v>21</v>
      </c>
      <c r="C152" s="2" t="s">
        <v>28</v>
      </c>
      <c r="D152" s="2" t="s">
        <v>15</v>
      </c>
      <c r="E152" s="2" t="s">
        <v>32</v>
      </c>
      <c r="F152" s="2">
        <v>4</v>
      </c>
      <c r="G152" s="3">
        <v>45</v>
      </c>
      <c r="H152" s="2" t="s">
        <v>16</v>
      </c>
      <c r="I152" s="3">
        <v>35</v>
      </c>
    </row>
    <row r="153" spans="1:9" x14ac:dyDescent="0.3">
      <c r="A153" s="1">
        <v>44335</v>
      </c>
      <c r="B153" s="2" t="s">
        <v>18</v>
      </c>
      <c r="C153" s="2" t="s">
        <v>23</v>
      </c>
      <c r="D153" s="2" t="s">
        <v>24</v>
      </c>
      <c r="E153" s="2" t="s">
        <v>32</v>
      </c>
      <c r="F153" s="2">
        <v>4</v>
      </c>
      <c r="G153" s="3">
        <v>70</v>
      </c>
      <c r="H153" s="2" t="s">
        <v>16</v>
      </c>
      <c r="I153" s="3">
        <v>60</v>
      </c>
    </row>
    <row r="154" spans="1:9" x14ac:dyDescent="0.3">
      <c r="A154" s="1">
        <v>43862</v>
      </c>
      <c r="B154" s="2" t="s">
        <v>9</v>
      </c>
      <c r="C154" s="2" t="s">
        <v>10</v>
      </c>
      <c r="D154" s="2" t="s">
        <v>24</v>
      </c>
      <c r="E154" s="2" t="s">
        <v>32</v>
      </c>
      <c r="F154" s="2">
        <v>4</v>
      </c>
      <c r="G154" s="3">
        <v>70</v>
      </c>
      <c r="H154" s="2" t="s">
        <v>16</v>
      </c>
      <c r="I154" s="3">
        <v>60</v>
      </c>
    </row>
    <row r="155" spans="1:9" x14ac:dyDescent="0.3">
      <c r="A155" s="1">
        <v>44559</v>
      </c>
      <c r="B155" s="2" t="s">
        <v>18</v>
      </c>
      <c r="C155" s="2" t="s">
        <v>31</v>
      </c>
      <c r="D155" s="2" t="s">
        <v>20</v>
      </c>
      <c r="E155" s="2" t="s">
        <v>32</v>
      </c>
      <c r="F155" s="2">
        <v>1</v>
      </c>
      <c r="G155" s="3">
        <v>570</v>
      </c>
      <c r="H155" s="2" t="s">
        <v>13</v>
      </c>
      <c r="I155" s="3">
        <v>490</v>
      </c>
    </row>
    <row r="156" spans="1:9" x14ac:dyDescent="0.3">
      <c r="A156" s="1">
        <v>43893</v>
      </c>
      <c r="B156" s="2" t="s">
        <v>21</v>
      </c>
      <c r="C156" s="2" t="s">
        <v>22</v>
      </c>
      <c r="D156" s="2" t="s">
        <v>29</v>
      </c>
      <c r="E156" s="2" t="s">
        <v>32</v>
      </c>
      <c r="F156" s="2">
        <v>2</v>
      </c>
      <c r="G156" s="3">
        <v>25</v>
      </c>
      <c r="H156" s="2" t="s">
        <v>16</v>
      </c>
      <c r="I156" s="3">
        <v>20</v>
      </c>
    </row>
    <row r="157" spans="1:9" x14ac:dyDescent="0.3">
      <c r="A157" s="1">
        <v>44006</v>
      </c>
      <c r="B157" s="2" t="s">
        <v>9</v>
      </c>
      <c r="C157" s="2" t="s">
        <v>14</v>
      </c>
      <c r="D157" s="2" t="s">
        <v>20</v>
      </c>
      <c r="E157" s="2" t="s">
        <v>32</v>
      </c>
      <c r="F157" s="2">
        <v>5</v>
      </c>
      <c r="G157" s="3">
        <v>570</v>
      </c>
      <c r="H157" s="2" t="s">
        <v>30</v>
      </c>
      <c r="I157" s="3">
        <v>490</v>
      </c>
    </row>
    <row r="158" spans="1:9" x14ac:dyDescent="0.3">
      <c r="A158" s="1">
        <v>44205</v>
      </c>
      <c r="B158" s="2" t="s">
        <v>21</v>
      </c>
      <c r="C158" s="2" t="s">
        <v>28</v>
      </c>
      <c r="D158" s="2" t="s">
        <v>29</v>
      </c>
      <c r="E158" s="2" t="s">
        <v>32</v>
      </c>
      <c r="F158" s="2">
        <v>4</v>
      </c>
      <c r="G158" s="3">
        <v>25</v>
      </c>
      <c r="H158" s="2" t="s">
        <v>13</v>
      </c>
      <c r="I158" s="3">
        <v>20</v>
      </c>
    </row>
    <row r="159" spans="1:9" x14ac:dyDescent="0.3">
      <c r="A159" s="1">
        <v>43969</v>
      </c>
      <c r="B159" s="2" t="s">
        <v>21</v>
      </c>
      <c r="C159" s="2" t="s">
        <v>28</v>
      </c>
      <c r="D159" s="2" t="s">
        <v>29</v>
      </c>
      <c r="E159" s="2" t="s">
        <v>32</v>
      </c>
      <c r="F159" s="2">
        <v>5</v>
      </c>
      <c r="G159" s="3">
        <v>25</v>
      </c>
      <c r="H159" s="2" t="s">
        <v>13</v>
      </c>
      <c r="I159" s="3">
        <v>20</v>
      </c>
    </row>
    <row r="160" spans="1:9" x14ac:dyDescent="0.3">
      <c r="A160" s="1">
        <v>44007</v>
      </c>
      <c r="B160" s="2" t="s">
        <v>9</v>
      </c>
      <c r="C160" s="2" t="s">
        <v>17</v>
      </c>
      <c r="D160" s="2" t="s">
        <v>11</v>
      </c>
      <c r="E160" s="2" t="s">
        <v>32</v>
      </c>
      <c r="F160" s="2">
        <v>2</v>
      </c>
      <c r="G160" s="3">
        <v>110</v>
      </c>
      <c r="H160" s="2" t="s">
        <v>13</v>
      </c>
      <c r="I160" s="3">
        <v>85</v>
      </c>
    </row>
    <row r="161" spans="1:9" x14ac:dyDescent="0.3">
      <c r="A161" s="1">
        <v>43899</v>
      </c>
      <c r="B161" s="2" t="s">
        <v>21</v>
      </c>
      <c r="C161" s="2" t="s">
        <v>28</v>
      </c>
      <c r="D161" s="2" t="s">
        <v>24</v>
      </c>
      <c r="E161" s="2" t="s">
        <v>32</v>
      </c>
      <c r="F161" s="2">
        <v>4</v>
      </c>
      <c r="G161" s="3">
        <v>70</v>
      </c>
      <c r="H161" s="2" t="s">
        <v>13</v>
      </c>
      <c r="I161" s="3">
        <v>60</v>
      </c>
    </row>
    <row r="162" spans="1:9" x14ac:dyDescent="0.3">
      <c r="A162" s="1">
        <v>44112</v>
      </c>
      <c r="B162" s="2" t="s">
        <v>18</v>
      </c>
      <c r="C162" s="2" t="s">
        <v>23</v>
      </c>
      <c r="D162" s="2" t="s">
        <v>29</v>
      </c>
      <c r="E162" s="2" t="s">
        <v>32</v>
      </c>
      <c r="F162" s="2">
        <v>4</v>
      </c>
      <c r="G162" s="3">
        <v>25</v>
      </c>
      <c r="H162" s="2" t="s">
        <v>13</v>
      </c>
      <c r="I162" s="3">
        <v>20</v>
      </c>
    </row>
    <row r="163" spans="1:9" x14ac:dyDescent="0.3">
      <c r="A163" s="1">
        <v>44396</v>
      </c>
      <c r="B163" s="2" t="s">
        <v>18</v>
      </c>
      <c r="C163" s="2" t="s">
        <v>31</v>
      </c>
      <c r="D163" s="2" t="s">
        <v>20</v>
      </c>
      <c r="E163" s="2" t="s">
        <v>32</v>
      </c>
      <c r="F163" s="2">
        <v>1</v>
      </c>
      <c r="G163" s="3">
        <v>570</v>
      </c>
      <c r="H163" s="2" t="s">
        <v>13</v>
      </c>
      <c r="I163" s="3">
        <v>490</v>
      </c>
    </row>
    <row r="164" spans="1:9" x14ac:dyDescent="0.3">
      <c r="A164" s="1">
        <v>44323</v>
      </c>
      <c r="B164" s="2" t="s">
        <v>18</v>
      </c>
      <c r="C164" s="2" t="s">
        <v>31</v>
      </c>
      <c r="D164" s="2" t="s">
        <v>24</v>
      </c>
      <c r="E164" s="2" t="s">
        <v>32</v>
      </c>
      <c r="F164" s="2">
        <v>2</v>
      </c>
      <c r="G164" s="3">
        <v>70</v>
      </c>
      <c r="H164" s="2" t="s">
        <v>13</v>
      </c>
      <c r="I164" s="3">
        <v>60</v>
      </c>
    </row>
    <row r="165" spans="1:9" x14ac:dyDescent="0.3">
      <c r="A165" s="1">
        <v>44324</v>
      </c>
      <c r="B165" s="2" t="s">
        <v>18</v>
      </c>
      <c r="C165" s="2" t="s">
        <v>31</v>
      </c>
      <c r="D165" s="2" t="s">
        <v>29</v>
      </c>
      <c r="E165" s="2" t="s">
        <v>32</v>
      </c>
      <c r="F165" s="2">
        <v>3</v>
      </c>
      <c r="G165" s="3">
        <v>25</v>
      </c>
      <c r="H165" s="2" t="s">
        <v>16</v>
      </c>
      <c r="I165" s="3">
        <v>20</v>
      </c>
    </row>
    <row r="166" spans="1:9" x14ac:dyDescent="0.3">
      <c r="A166" s="1">
        <v>44249</v>
      </c>
      <c r="B166" s="2" t="s">
        <v>25</v>
      </c>
      <c r="C166" s="2" t="s">
        <v>27</v>
      </c>
      <c r="D166" s="2" t="s">
        <v>24</v>
      </c>
      <c r="E166" s="2" t="s">
        <v>32</v>
      </c>
      <c r="F166" s="2">
        <v>1</v>
      </c>
      <c r="G166" s="3">
        <v>70</v>
      </c>
      <c r="H166" s="2" t="s">
        <v>16</v>
      </c>
      <c r="I166" s="3">
        <v>60</v>
      </c>
    </row>
    <row r="167" spans="1:9" x14ac:dyDescent="0.3">
      <c r="A167" s="1">
        <v>43926</v>
      </c>
      <c r="B167" s="2" t="s">
        <v>9</v>
      </c>
      <c r="C167" s="2" t="s">
        <v>14</v>
      </c>
      <c r="D167" s="2" t="s">
        <v>24</v>
      </c>
      <c r="E167" s="2" t="s">
        <v>32</v>
      </c>
      <c r="F167" s="2">
        <v>1</v>
      </c>
      <c r="G167" s="3">
        <v>70</v>
      </c>
      <c r="H167" s="2" t="s">
        <v>16</v>
      </c>
      <c r="I167" s="3">
        <v>60</v>
      </c>
    </row>
    <row r="168" spans="1:9" x14ac:dyDescent="0.3">
      <c r="A168" s="1">
        <v>43922</v>
      </c>
      <c r="B168" s="2" t="s">
        <v>9</v>
      </c>
      <c r="C168" s="2" t="s">
        <v>17</v>
      </c>
      <c r="D168" s="2" t="s">
        <v>20</v>
      </c>
      <c r="E168" s="2" t="s">
        <v>32</v>
      </c>
      <c r="F168" s="2">
        <v>5</v>
      </c>
      <c r="G168" s="3">
        <v>570</v>
      </c>
      <c r="H168" s="2" t="s">
        <v>13</v>
      </c>
      <c r="I168" s="3">
        <v>490</v>
      </c>
    </row>
    <row r="169" spans="1:9" x14ac:dyDescent="0.3">
      <c r="A169" s="1">
        <v>44375</v>
      </c>
      <c r="B169" s="2" t="s">
        <v>18</v>
      </c>
      <c r="C169" s="2" t="s">
        <v>19</v>
      </c>
      <c r="D169" s="2" t="s">
        <v>15</v>
      </c>
      <c r="E169" s="2" t="s">
        <v>32</v>
      </c>
      <c r="F169" s="2">
        <v>3</v>
      </c>
      <c r="G169" s="3">
        <v>45</v>
      </c>
      <c r="H169" s="2" t="s">
        <v>13</v>
      </c>
      <c r="I169" s="3">
        <v>35</v>
      </c>
    </row>
    <row r="170" spans="1:9" x14ac:dyDescent="0.3">
      <c r="A170" s="1">
        <v>44091</v>
      </c>
      <c r="B170" s="2" t="s">
        <v>25</v>
      </c>
      <c r="C170" s="2" t="s">
        <v>26</v>
      </c>
      <c r="D170" s="2" t="s">
        <v>29</v>
      </c>
      <c r="E170" s="2" t="s">
        <v>32</v>
      </c>
      <c r="F170" s="2">
        <v>3</v>
      </c>
      <c r="G170" s="3">
        <v>25</v>
      </c>
      <c r="H170" s="2" t="s">
        <v>16</v>
      </c>
      <c r="I170" s="3">
        <v>20</v>
      </c>
    </row>
    <row r="171" spans="1:9" x14ac:dyDescent="0.3">
      <c r="A171" s="1">
        <v>44458</v>
      </c>
      <c r="B171" s="2" t="s">
        <v>9</v>
      </c>
      <c r="C171" s="2" t="s">
        <v>14</v>
      </c>
      <c r="D171" s="2" t="s">
        <v>20</v>
      </c>
      <c r="E171" s="2" t="s">
        <v>32</v>
      </c>
      <c r="F171" s="2">
        <v>2</v>
      </c>
      <c r="G171" s="3">
        <v>570</v>
      </c>
      <c r="H171" s="2" t="s">
        <v>13</v>
      </c>
      <c r="I171" s="3">
        <v>490</v>
      </c>
    </row>
    <row r="172" spans="1:9" x14ac:dyDescent="0.3">
      <c r="A172" s="1">
        <v>44500</v>
      </c>
      <c r="B172" s="2" t="s">
        <v>18</v>
      </c>
      <c r="C172" s="2" t="s">
        <v>31</v>
      </c>
      <c r="D172" s="2" t="s">
        <v>24</v>
      </c>
      <c r="E172" s="2" t="s">
        <v>32</v>
      </c>
      <c r="F172" s="2">
        <v>4</v>
      </c>
      <c r="G172" s="3">
        <v>70</v>
      </c>
      <c r="H172" s="2" t="s">
        <v>16</v>
      </c>
      <c r="I172" s="3">
        <v>60</v>
      </c>
    </row>
    <row r="173" spans="1:9" x14ac:dyDescent="0.3">
      <c r="A173" s="1">
        <v>44108</v>
      </c>
      <c r="B173" s="2" t="s">
        <v>25</v>
      </c>
      <c r="C173" s="2" t="s">
        <v>26</v>
      </c>
      <c r="D173" s="2" t="s">
        <v>15</v>
      </c>
      <c r="E173" s="2" t="s">
        <v>32</v>
      </c>
      <c r="F173" s="2">
        <v>5</v>
      </c>
      <c r="G173" s="3">
        <v>45</v>
      </c>
      <c r="H173" s="2" t="s">
        <v>13</v>
      </c>
      <c r="I173" s="3">
        <v>35</v>
      </c>
    </row>
    <row r="174" spans="1:9" x14ac:dyDescent="0.3">
      <c r="A174" s="1">
        <v>44395</v>
      </c>
      <c r="B174" s="2" t="s">
        <v>18</v>
      </c>
      <c r="C174" s="2" t="s">
        <v>19</v>
      </c>
      <c r="D174" s="2" t="s">
        <v>29</v>
      </c>
      <c r="E174" s="2" t="s">
        <v>32</v>
      </c>
      <c r="F174" s="2">
        <v>5</v>
      </c>
      <c r="G174" s="3">
        <v>25</v>
      </c>
      <c r="H174" s="2" t="s">
        <v>13</v>
      </c>
      <c r="I174" s="3">
        <v>20</v>
      </c>
    </row>
    <row r="175" spans="1:9" x14ac:dyDescent="0.3">
      <c r="A175" s="1">
        <v>44413</v>
      </c>
      <c r="B175" s="2" t="s">
        <v>25</v>
      </c>
      <c r="C175" s="2" t="s">
        <v>27</v>
      </c>
      <c r="D175" s="2" t="s">
        <v>15</v>
      </c>
      <c r="E175" s="2" t="s">
        <v>32</v>
      </c>
      <c r="F175" s="2">
        <v>1</v>
      </c>
      <c r="G175" s="3">
        <v>45</v>
      </c>
      <c r="H175" s="2" t="s">
        <v>13</v>
      </c>
      <c r="I175" s="3">
        <v>35</v>
      </c>
    </row>
    <row r="176" spans="1:9" x14ac:dyDescent="0.3">
      <c r="A176" s="1">
        <v>43890</v>
      </c>
      <c r="B176" s="2" t="s">
        <v>9</v>
      </c>
      <c r="C176" s="2" t="s">
        <v>17</v>
      </c>
      <c r="D176" s="2" t="s">
        <v>15</v>
      </c>
      <c r="E176" s="2" t="s">
        <v>32</v>
      </c>
      <c r="F176" s="2">
        <v>1</v>
      </c>
      <c r="G176" s="3">
        <v>45</v>
      </c>
      <c r="H176" s="2" t="s">
        <v>13</v>
      </c>
      <c r="I176" s="3">
        <v>35</v>
      </c>
    </row>
    <row r="177" spans="1:9" x14ac:dyDescent="0.3">
      <c r="A177" s="1">
        <v>44207</v>
      </c>
      <c r="B177" s="2" t="s">
        <v>9</v>
      </c>
      <c r="C177" s="2" t="s">
        <v>14</v>
      </c>
      <c r="D177" s="2" t="s">
        <v>15</v>
      </c>
      <c r="E177" s="2" t="s">
        <v>32</v>
      </c>
      <c r="F177" s="2">
        <v>1</v>
      </c>
      <c r="G177" s="3">
        <v>45</v>
      </c>
      <c r="H177" s="2" t="s">
        <v>13</v>
      </c>
      <c r="I177" s="3">
        <v>35</v>
      </c>
    </row>
    <row r="178" spans="1:9" x14ac:dyDescent="0.3">
      <c r="A178" s="1">
        <v>44191</v>
      </c>
      <c r="B178" s="2" t="s">
        <v>9</v>
      </c>
      <c r="C178" s="2" t="s">
        <v>10</v>
      </c>
      <c r="D178" s="2" t="s">
        <v>20</v>
      </c>
      <c r="E178" s="2" t="s">
        <v>32</v>
      </c>
      <c r="F178" s="2">
        <v>3</v>
      </c>
      <c r="G178" s="3">
        <v>570</v>
      </c>
      <c r="H178" s="2" t="s">
        <v>13</v>
      </c>
      <c r="I178" s="3">
        <v>490</v>
      </c>
    </row>
    <row r="179" spans="1:9" x14ac:dyDescent="0.3">
      <c r="A179" s="1">
        <v>44049</v>
      </c>
      <c r="B179" s="2" t="s">
        <v>18</v>
      </c>
      <c r="C179" s="2" t="s">
        <v>31</v>
      </c>
      <c r="D179" s="2" t="s">
        <v>24</v>
      </c>
      <c r="E179" s="2" t="s">
        <v>32</v>
      </c>
      <c r="F179" s="2">
        <v>2</v>
      </c>
      <c r="G179" s="3">
        <v>70</v>
      </c>
      <c r="H179" s="2" t="s">
        <v>13</v>
      </c>
      <c r="I179" s="3">
        <v>60</v>
      </c>
    </row>
    <row r="180" spans="1:9" x14ac:dyDescent="0.3">
      <c r="A180" s="1">
        <v>44251</v>
      </c>
      <c r="B180" s="2" t="s">
        <v>21</v>
      </c>
      <c r="C180" s="2" t="s">
        <v>28</v>
      </c>
      <c r="D180" s="2" t="s">
        <v>24</v>
      </c>
      <c r="E180" s="2" t="s">
        <v>32</v>
      </c>
      <c r="F180" s="2">
        <v>5</v>
      </c>
      <c r="G180" s="3">
        <v>70</v>
      </c>
      <c r="H180" s="2" t="s">
        <v>16</v>
      </c>
      <c r="I180" s="3">
        <v>60</v>
      </c>
    </row>
    <row r="181" spans="1:9" x14ac:dyDescent="0.3">
      <c r="A181" s="1">
        <v>43854</v>
      </c>
      <c r="B181" s="2" t="s">
        <v>25</v>
      </c>
      <c r="C181" s="2" t="s">
        <v>27</v>
      </c>
      <c r="D181" s="2" t="s">
        <v>15</v>
      </c>
      <c r="E181" s="2" t="s">
        <v>32</v>
      </c>
      <c r="F181" s="2">
        <v>2</v>
      </c>
      <c r="G181" s="3">
        <v>45</v>
      </c>
      <c r="H181" s="2" t="s">
        <v>13</v>
      </c>
      <c r="I181" s="3">
        <v>35</v>
      </c>
    </row>
    <row r="182" spans="1:9" x14ac:dyDescent="0.3">
      <c r="A182" s="1">
        <v>44492</v>
      </c>
      <c r="B182" s="2" t="s">
        <v>18</v>
      </c>
      <c r="C182" s="2" t="s">
        <v>23</v>
      </c>
      <c r="D182" s="2" t="s">
        <v>20</v>
      </c>
      <c r="E182" s="2" t="s">
        <v>32</v>
      </c>
      <c r="F182" s="2">
        <v>4</v>
      </c>
      <c r="G182" s="3">
        <v>570</v>
      </c>
      <c r="H182" s="2" t="s">
        <v>16</v>
      </c>
      <c r="I182" s="3">
        <v>490</v>
      </c>
    </row>
    <row r="183" spans="1:9" x14ac:dyDescent="0.3">
      <c r="A183" s="1">
        <v>44001</v>
      </c>
      <c r="B183" s="2" t="s">
        <v>18</v>
      </c>
      <c r="C183" s="2" t="s">
        <v>31</v>
      </c>
      <c r="D183" s="2" t="s">
        <v>24</v>
      </c>
      <c r="E183" s="2" t="s">
        <v>32</v>
      </c>
      <c r="F183" s="2">
        <v>4</v>
      </c>
      <c r="G183" s="3">
        <v>70</v>
      </c>
      <c r="H183" s="2" t="s">
        <v>13</v>
      </c>
      <c r="I183" s="3">
        <v>60</v>
      </c>
    </row>
    <row r="184" spans="1:9" x14ac:dyDescent="0.3">
      <c r="A184" s="1">
        <v>43912</v>
      </c>
      <c r="B184" s="2" t="s">
        <v>9</v>
      </c>
      <c r="C184" s="2" t="s">
        <v>10</v>
      </c>
      <c r="D184" s="2" t="s">
        <v>11</v>
      </c>
      <c r="E184" s="2" t="s">
        <v>32</v>
      </c>
      <c r="F184" s="2">
        <v>1</v>
      </c>
      <c r="G184" s="3">
        <v>110</v>
      </c>
      <c r="H184" s="2" t="s">
        <v>13</v>
      </c>
      <c r="I184" s="3">
        <v>85</v>
      </c>
    </row>
    <row r="185" spans="1:9" x14ac:dyDescent="0.3">
      <c r="A185" s="1">
        <v>44008</v>
      </c>
      <c r="B185" s="2" t="s">
        <v>9</v>
      </c>
      <c r="C185" s="2" t="s">
        <v>17</v>
      </c>
      <c r="D185" s="2" t="s">
        <v>20</v>
      </c>
      <c r="E185" s="2" t="s">
        <v>32</v>
      </c>
      <c r="F185" s="2">
        <v>1</v>
      </c>
      <c r="G185" s="3">
        <v>570</v>
      </c>
      <c r="H185" s="2" t="s">
        <v>16</v>
      </c>
      <c r="I185" s="3">
        <v>490</v>
      </c>
    </row>
    <row r="186" spans="1:9" x14ac:dyDescent="0.3">
      <c r="A186" s="1">
        <v>44257</v>
      </c>
      <c r="B186" s="2" t="s">
        <v>21</v>
      </c>
      <c r="C186" s="2" t="s">
        <v>22</v>
      </c>
      <c r="D186" s="2" t="s">
        <v>24</v>
      </c>
      <c r="E186" s="2" t="s">
        <v>32</v>
      </c>
      <c r="F186" s="2">
        <v>1</v>
      </c>
      <c r="G186" s="3">
        <v>70</v>
      </c>
      <c r="H186" s="2" t="s">
        <v>13</v>
      </c>
      <c r="I186" s="3">
        <v>60</v>
      </c>
    </row>
    <row r="187" spans="1:9" x14ac:dyDescent="0.3">
      <c r="A187" s="1">
        <v>44508</v>
      </c>
      <c r="B187" s="2" t="s">
        <v>21</v>
      </c>
      <c r="C187" s="2" t="s">
        <v>28</v>
      </c>
      <c r="D187" s="2" t="s">
        <v>15</v>
      </c>
      <c r="E187" s="2" t="s">
        <v>32</v>
      </c>
      <c r="F187" s="2">
        <v>3</v>
      </c>
      <c r="G187" s="3">
        <v>45</v>
      </c>
      <c r="H187" s="2" t="s">
        <v>13</v>
      </c>
      <c r="I187" s="3">
        <v>35</v>
      </c>
    </row>
    <row r="188" spans="1:9" x14ac:dyDescent="0.3">
      <c r="A188" s="1">
        <v>44378</v>
      </c>
      <c r="B188" s="2" t="s">
        <v>18</v>
      </c>
      <c r="C188" s="2" t="s">
        <v>23</v>
      </c>
      <c r="D188" s="2" t="s">
        <v>24</v>
      </c>
      <c r="E188" s="2" t="s">
        <v>32</v>
      </c>
      <c r="F188" s="2">
        <v>2</v>
      </c>
      <c r="G188" s="3">
        <v>70</v>
      </c>
      <c r="H188" s="2" t="s">
        <v>16</v>
      </c>
      <c r="I188" s="3">
        <v>60</v>
      </c>
    </row>
    <row r="189" spans="1:9" x14ac:dyDescent="0.3">
      <c r="A189" s="1">
        <v>44262</v>
      </c>
      <c r="B189" s="2" t="s">
        <v>18</v>
      </c>
      <c r="C189" s="2" t="s">
        <v>23</v>
      </c>
      <c r="D189" s="2" t="s">
        <v>15</v>
      </c>
      <c r="E189" s="2" t="s">
        <v>32</v>
      </c>
      <c r="F189" s="2">
        <v>5</v>
      </c>
      <c r="G189" s="3">
        <v>45</v>
      </c>
      <c r="H189" s="2" t="s">
        <v>30</v>
      </c>
      <c r="I189" s="3">
        <v>35</v>
      </c>
    </row>
    <row r="190" spans="1:9" x14ac:dyDescent="0.3">
      <c r="A190" s="1">
        <v>44339</v>
      </c>
      <c r="B190" s="2" t="s">
        <v>18</v>
      </c>
      <c r="C190" s="2" t="s">
        <v>23</v>
      </c>
      <c r="D190" s="2" t="s">
        <v>20</v>
      </c>
      <c r="E190" s="2" t="s">
        <v>32</v>
      </c>
      <c r="F190" s="2">
        <v>1</v>
      </c>
      <c r="G190" s="3">
        <v>570</v>
      </c>
      <c r="H190" s="2" t="s">
        <v>13</v>
      </c>
      <c r="I190" s="3">
        <v>490</v>
      </c>
    </row>
    <row r="191" spans="1:9" x14ac:dyDescent="0.3">
      <c r="A191" s="1">
        <v>44407</v>
      </c>
      <c r="B191" s="2" t="s">
        <v>25</v>
      </c>
      <c r="C191" s="2" t="s">
        <v>26</v>
      </c>
      <c r="D191" s="2" t="s">
        <v>11</v>
      </c>
      <c r="E191" s="2" t="s">
        <v>32</v>
      </c>
      <c r="F191" s="2">
        <v>3</v>
      </c>
      <c r="G191" s="3">
        <v>110</v>
      </c>
      <c r="H191" s="2" t="s">
        <v>13</v>
      </c>
      <c r="I191" s="3">
        <v>85</v>
      </c>
    </row>
    <row r="192" spans="1:9" x14ac:dyDescent="0.3">
      <c r="A192" s="1">
        <v>44351</v>
      </c>
      <c r="B192" s="2" t="s">
        <v>21</v>
      </c>
      <c r="C192" s="2" t="s">
        <v>28</v>
      </c>
      <c r="D192" s="2" t="s">
        <v>20</v>
      </c>
      <c r="E192" s="2" t="s">
        <v>32</v>
      </c>
      <c r="F192" s="2">
        <v>3</v>
      </c>
      <c r="G192" s="3">
        <v>570</v>
      </c>
      <c r="H192" s="2" t="s">
        <v>13</v>
      </c>
      <c r="I192" s="3">
        <v>490</v>
      </c>
    </row>
    <row r="193" spans="1:9" x14ac:dyDescent="0.3">
      <c r="A193" s="1">
        <v>43944</v>
      </c>
      <c r="B193" s="2" t="s">
        <v>9</v>
      </c>
      <c r="C193" s="2" t="s">
        <v>14</v>
      </c>
      <c r="D193" s="2" t="s">
        <v>15</v>
      </c>
      <c r="E193" s="2" t="s">
        <v>32</v>
      </c>
      <c r="F193" s="2">
        <v>5</v>
      </c>
      <c r="G193" s="3">
        <v>45</v>
      </c>
      <c r="H193" s="2" t="s">
        <v>13</v>
      </c>
      <c r="I193" s="3">
        <v>35</v>
      </c>
    </row>
    <row r="194" spans="1:9" x14ac:dyDescent="0.3">
      <c r="A194" s="1">
        <v>44223</v>
      </c>
      <c r="B194" s="2" t="s">
        <v>21</v>
      </c>
      <c r="C194" s="2" t="s">
        <v>22</v>
      </c>
      <c r="D194" s="2" t="s">
        <v>15</v>
      </c>
      <c r="E194" s="2" t="s">
        <v>32</v>
      </c>
      <c r="F194" s="2">
        <v>3</v>
      </c>
      <c r="G194" s="3">
        <v>45</v>
      </c>
      <c r="H194" s="2" t="s">
        <v>13</v>
      </c>
      <c r="I194" s="3">
        <v>35</v>
      </c>
    </row>
    <row r="195" spans="1:9" x14ac:dyDescent="0.3">
      <c r="A195" s="1">
        <v>44051</v>
      </c>
      <c r="B195" s="2" t="s">
        <v>25</v>
      </c>
      <c r="C195" s="2" t="s">
        <v>27</v>
      </c>
      <c r="D195" s="2" t="s">
        <v>20</v>
      </c>
      <c r="E195" s="2" t="s">
        <v>32</v>
      </c>
      <c r="F195" s="2">
        <v>2</v>
      </c>
      <c r="G195" s="3">
        <v>570</v>
      </c>
      <c r="H195" s="2" t="s">
        <v>16</v>
      </c>
      <c r="I195" s="3">
        <v>490</v>
      </c>
    </row>
    <row r="196" spans="1:9" x14ac:dyDescent="0.3">
      <c r="A196" s="1">
        <v>44408</v>
      </c>
      <c r="B196" s="2" t="s">
        <v>25</v>
      </c>
      <c r="C196" s="2" t="s">
        <v>26</v>
      </c>
      <c r="D196" s="2" t="s">
        <v>29</v>
      </c>
      <c r="E196" s="2" t="s">
        <v>32</v>
      </c>
      <c r="F196" s="2">
        <v>3</v>
      </c>
      <c r="G196" s="3">
        <v>25</v>
      </c>
      <c r="H196" s="2" t="s">
        <v>13</v>
      </c>
      <c r="I196" s="3">
        <v>20</v>
      </c>
    </row>
    <row r="197" spans="1:9" x14ac:dyDescent="0.3">
      <c r="A197" s="1">
        <v>44351</v>
      </c>
      <c r="B197" s="2" t="s">
        <v>9</v>
      </c>
      <c r="C197" s="2" t="s">
        <v>17</v>
      </c>
      <c r="D197" s="2" t="s">
        <v>20</v>
      </c>
      <c r="E197" s="2" t="s">
        <v>32</v>
      </c>
      <c r="F197" s="2">
        <v>5</v>
      </c>
      <c r="G197" s="3">
        <v>570</v>
      </c>
      <c r="H197" s="2" t="s">
        <v>13</v>
      </c>
      <c r="I197" s="3">
        <v>490</v>
      </c>
    </row>
    <row r="198" spans="1:9" x14ac:dyDescent="0.3">
      <c r="A198" s="1">
        <v>44029</v>
      </c>
      <c r="B198" s="2" t="s">
        <v>9</v>
      </c>
      <c r="C198" s="2" t="s">
        <v>17</v>
      </c>
      <c r="D198" s="2" t="s">
        <v>24</v>
      </c>
      <c r="E198" s="2" t="s">
        <v>32</v>
      </c>
      <c r="F198" s="2">
        <v>4</v>
      </c>
      <c r="G198" s="3">
        <v>70</v>
      </c>
      <c r="H198" s="2" t="s">
        <v>13</v>
      </c>
      <c r="I198" s="3">
        <v>60</v>
      </c>
    </row>
    <row r="199" spans="1:9" x14ac:dyDescent="0.3">
      <c r="A199" s="1">
        <v>44520</v>
      </c>
      <c r="B199" s="2" t="s">
        <v>9</v>
      </c>
      <c r="C199" s="2" t="s">
        <v>14</v>
      </c>
      <c r="D199" s="2" t="s">
        <v>20</v>
      </c>
      <c r="E199" s="2" t="s">
        <v>32</v>
      </c>
      <c r="F199" s="2">
        <v>4</v>
      </c>
      <c r="G199" s="3">
        <v>570</v>
      </c>
      <c r="H199" s="2" t="s">
        <v>13</v>
      </c>
      <c r="I199" s="3">
        <v>490</v>
      </c>
    </row>
    <row r="200" spans="1:9" x14ac:dyDescent="0.3">
      <c r="A200" s="1">
        <v>43965</v>
      </c>
      <c r="B200" s="2" t="s">
        <v>18</v>
      </c>
      <c r="C200" s="2" t="s">
        <v>19</v>
      </c>
      <c r="D200" s="2" t="s">
        <v>20</v>
      </c>
      <c r="E200" s="2" t="s">
        <v>32</v>
      </c>
      <c r="F200" s="2">
        <v>2</v>
      </c>
      <c r="G200" s="3">
        <v>570</v>
      </c>
      <c r="H200" s="2" t="s">
        <v>13</v>
      </c>
      <c r="I200" s="3">
        <v>490</v>
      </c>
    </row>
    <row r="201" spans="1:9" x14ac:dyDescent="0.3">
      <c r="A201" s="1">
        <v>44535</v>
      </c>
      <c r="B201" s="2" t="s">
        <v>18</v>
      </c>
      <c r="C201" s="2" t="s">
        <v>19</v>
      </c>
      <c r="D201" s="2" t="s">
        <v>20</v>
      </c>
      <c r="E201" s="2" t="s">
        <v>32</v>
      </c>
      <c r="F201" s="2">
        <v>1</v>
      </c>
      <c r="G201" s="3">
        <v>570</v>
      </c>
      <c r="H201" s="2" t="s">
        <v>16</v>
      </c>
      <c r="I201" s="3">
        <v>490</v>
      </c>
    </row>
    <row r="202" spans="1:9" x14ac:dyDescent="0.3">
      <c r="A202" s="1">
        <v>43927</v>
      </c>
      <c r="B202" s="2" t="s">
        <v>9</v>
      </c>
      <c r="C202" s="2" t="s">
        <v>14</v>
      </c>
      <c r="D202" s="2" t="s">
        <v>29</v>
      </c>
      <c r="E202" s="2" t="s">
        <v>32</v>
      </c>
      <c r="F202" s="2">
        <v>4</v>
      </c>
      <c r="G202" s="3">
        <v>25</v>
      </c>
      <c r="H202" s="2" t="s">
        <v>13</v>
      </c>
      <c r="I202" s="3">
        <v>20</v>
      </c>
    </row>
    <row r="203" spans="1:9" x14ac:dyDescent="0.3">
      <c r="A203" s="1">
        <v>44407</v>
      </c>
      <c r="B203" s="2" t="s">
        <v>21</v>
      </c>
      <c r="C203" s="2" t="s">
        <v>28</v>
      </c>
      <c r="D203" s="2" t="s">
        <v>11</v>
      </c>
      <c r="E203" s="2" t="s">
        <v>32</v>
      </c>
      <c r="F203" s="2">
        <v>5</v>
      </c>
      <c r="G203" s="3">
        <v>110</v>
      </c>
      <c r="H203" s="2" t="s">
        <v>16</v>
      </c>
      <c r="I203" s="3">
        <v>85</v>
      </c>
    </row>
    <row r="204" spans="1:9" x14ac:dyDescent="0.3">
      <c r="A204" s="1">
        <v>44550</v>
      </c>
      <c r="B204" s="2" t="s">
        <v>18</v>
      </c>
      <c r="C204" s="2" t="s">
        <v>31</v>
      </c>
      <c r="D204" s="2" t="s">
        <v>11</v>
      </c>
      <c r="E204" s="2" t="s">
        <v>32</v>
      </c>
      <c r="F204" s="2">
        <v>4</v>
      </c>
      <c r="G204" s="3">
        <v>110</v>
      </c>
      <c r="H204" s="2" t="s">
        <v>16</v>
      </c>
      <c r="I204" s="3">
        <v>85</v>
      </c>
    </row>
    <row r="205" spans="1:9" x14ac:dyDescent="0.3">
      <c r="A205" s="1">
        <v>43930</v>
      </c>
      <c r="B205" s="2" t="s">
        <v>18</v>
      </c>
      <c r="C205" s="2" t="s">
        <v>23</v>
      </c>
      <c r="D205" s="2" t="s">
        <v>15</v>
      </c>
      <c r="E205" s="2" t="s">
        <v>32</v>
      </c>
      <c r="F205" s="2">
        <v>4</v>
      </c>
      <c r="G205" s="3">
        <v>45</v>
      </c>
      <c r="H205" s="2" t="s">
        <v>16</v>
      </c>
      <c r="I205" s="3">
        <v>35</v>
      </c>
    </row>
    <row r="206" spans="1:9" x14ac:dyDescent="0.3">
      <c r="A206" s="1">
        <v>44423</v>
      </c>
      <c r="B206" s="2" t="s">
        <v>25</v>
      </c>
      <c r="C206" s="2" t="s">
        <v>27</v>
      </c>
      <c r="D206" s="2" t="s">
        <v>29</v>
      </c>
      <c r="E206" s="2" t="s">
        <v>32</v>
      </c>
      <c r="F206" s="2">
        <v>5</v>
      </c>
      <c r="G206" s="3">
        <v>25</v>
      </c>
      <c r="H206" s="2" t="s">
        <v>30</v>
      </c>
      <c r="I206" s="3">
        <v>20</v>
      </c>
    </row>
    <row r="207" spans="1:9" x14ac:dyDescent="0.3">
      <c r="A207" s="1">
        <v>44263</v>
      </c>
      <c r="B207" s="2" t="s">
        <v>9</v>
      </c>
      <c r="C207" s="2" t="s">
        <v>17</v>
      </c>
      <c r="D207" s="2" t="s">
        <v>24</v>
      </c>
      <c r="E207" s="2" t="s">
        <v>32</v>
      </c>
      <c r="F207" s="2">
        <v>4</v>
      </c>
      <c r="G207" s="3">
        <v>70</v>
      </c>
      <c r="H207" s="2" t="s">
        <v>16</v>
      </c>
      <c r="I207" s="3">
        <v>60</v>
      </c>
    </row>
    <row r="208" spans="1:9" x14ac:dyDescent="0.3">
      <c r="A208" s="1">
        <v>44426</v>
      </c>
      <c r="B208" s="2" t="s">
        <v>9</v>
      </c>
      <c r="C208" s="2" t="s">
        <v>14</v>
      </c>
      <c r="D208" s="2" t="s">
        <v>11</v>
      </c>
      <c r="E208" s="2" t="s">
        <v>32</v>
      </c>
      <c r="F208" s="2">
        <v>3</v>
      </c>
      <c r="G208" s="3">
        <v>110</v>
      </c>
      <c r="H208" s="2" t="s">
        <v>13</v>
      </c>
      <c r="I208" s="3">
        <v>85</v>
      </c>
    </row>
    <row r="209" spans="1:9" x14ac:dyDescent="0.3">
      <c r="A209" s="1">
        <v>44268</v>
      </c>
      <c r="B209" s="2" t="s">
        <v>21</v>
      </c>
      <c r="C209" s="2" t="s">
        <v>22</v>
      </c>
      <c r="D209" s="2" t="s">
        <v>20</v>
      </c>
      <c r="E209" s="2" t="s">
        <v>32</v>
      </c>
      <c r="F209" s="2">
        <v>4</v>
      </c>
      <c r="G209" s="3">
        <v>570</v>
      </c>
      <c r="H209" s="2" t="s">
        <v>13</v>
      </c>
      <c r="I209" s="3">
        <v>490</v>
      </c>
    </row>
    <row r="210" spans="1:9" x14ac:dyDescent="0.3">
      <c r="A210" s="1">
        <v>44470</v>
      </c>
      <c r="B210" s="2" t="s">
        <v>9</v>
      </c>
      <c r="C210" s="2" t="s">
        <v>17</v>
      </c>
      <c r="D210" s="2" t="s">
        <v>29</v>
      </c>
      <c r="E210" s="2" t="s">
        <v>32</v>
      </c>
      <c r="F210" s="2">
        <v>4</v>
      </c>
      <c r="G210" s="3">
        <v>25</v>
      </c>
      <c r="H210" s="2" t="s">
        <v>13</v>
      </c>
      <c r="I210" s="3">
        <v>20</v>
      </c>
    </row>
    <row r="211" spans="1:9" x14ac:dyDescent="0.3">
      <c r="A211" s="1">
        <v>44417</v>
      </c>
      <c r="B211" s="2" t="s">
        <v>21</v>
      </c>
      <c r="C211" s="2" t="s">
        <v>22</v>
      </c>
      <c r="D211" s="2" t="s">
        <v>29</v>
      </c>
      <c r="E211" s="2" t="s">
        <v>32</v>
      </c>
      <c r="F211" s="2">
        <v>1</v>
      </c>
      <c r="G211" s="3">
        <v>25</v>
      </c>
      <c r="H211" s="2" t="s">
        <v>13</v>
      </c>
      <c r="I211" s="3">
        <v>20</v>
      </c>
    </row>
    <row r="212" spans="1:9" x14ac:dyDescent="0.3">
      <c r="A212" s="1">
        <v>44144</v>
      </c>
      <c r="B212" s="2" t="s">
        <v>18</v>
      </c>
      <c r="C212" s="2" t="s">
        <v>23</v>
      </c>
      <c r="D212" s="2" t="s">
        <v>15</v>
      </c>
      <c r="E212" s="2" t="s">
        <v>32</v>
      </c>
      <c r="F212" s="2">
        <v>5</v>
      </c>
      <c r="G212" s="3">
        <v>45</v>
      </c>
      <c r="H212" s="2" t="s">
        <v>13</v>
      </c>
      <c r="I212" s="3">
        <v>35</v>
      </c>
    </row>
    <row r="213" spans="1:9" x14ac:dyDescent="0.3">
      <c r="A213" s="1">
        <v>44456</v>
      </c>
      <c r="B213" s="2" t="s">
        <v>18</v>
      </c>
      <c r="C213" s="2" t="s">
        <v>31</v>
      </c>
      <c r="D213" s="2" t="s">
        <v>15</v>
      </c>
      <c r="E213" s="2" t="s">
        <v>32</v>
      </c>
      <c r="F213" s="2">
        <v>1</v>
      </c>
      <c r="G213" s="3">
        <v>45</v>
      </c>
      <c r="H213" s="2" t="s">
        <v>16</v>
      </c>
      <c r="I213" s="3">
        <v>35</v>
      </c>
    </row>
    <row r="214" spans="1:9" x14ac:dyDescent="0.3">
      <c r="A214" s="1">
        <v>44188</v>
      </c>
      <c r="B214" s="2" t="s">
        <v>21</v>
      </c>
      <c r="C214" s="2" t="s">
        <v>28</v>
      </c>
      <c r="D214" s="2" t="s">
        <v>11</v>
      </c>
      <c r="E214" s="2" t="s">
        <v>32</v>
      </c>
      <c r="F214" s="2">
        <v>5</v>
      </c>
      <c r="G214" s="3">
        <v>110</v>
      </c>
      <c r="H214" s="2" t="s">
        <v>13</v>
      </c>
      <c r="I214" s="3">
        <v>85</v>
      </c>
    </row>
    <row r="215" spans="1:9" x14ac:dyDescent="0.3">
      <c r="A215" s="1">
        <v>44110</v>
      </c>
      <c r="B215" s="2" t="s">
        <v>9</v>
      </c>
      <c r="C215" s="2" t="s">
        <v>10</v>
      </c>
      <c r="D215" s="2" t="s">
        <v>15</v>
      </c>
      <c r="E215" s="2" t="s">
        <v>32</v>
      </c>
      <c r="F215" s="2">
        <v>2</v>
      </c>
      <c r="G215" s="3">
        <v>45</v>
      </c>
      <c r="H215" s="2" t="s">
        <v>30</v>
      </c>
      <c r="I215" s="3">
        <v>35</v>
      </c>
    </row>
    <row r="216" spans="1:9" x14ac:dyDescent="0.3">
      <c r="A216" s="1">
        <v>44200</v>
      </c>
      <c r="B216" s="2" t="s">
        <v>25</v>
      </c>
      <c r="C216" s="2" t="s">
        <v>26</v>
      </c>
      <c r="D216" s="2" t="s">
        <v>20</v>
      </c>
      <c r="E216" s="2" t="s">
        <v>32</v>
      </c>
      <c r="F216" s="2">
        <v>2</v>
      </c>
      <c r="G216" s="3">
        <v>570</v>
      </c>
      <c r="H216" s="2" t="s">
        <v>13</v>
      </c>
      <c r="I216" s="3">
        <v>490</v>
      </c>
    </row>
    <row r="217" spans="1:9" x14ac:dyDescent="0.3">
      <c r="A217" s="1">
        <v>44210</v>
      </c>
      <c r="B217" s="2" t="s">
        <v>21</v>
      </c>
      <c r="C217" s="2" t="s">
        <v>28</v>
      </c>
      <c r="D217" s="2" t="s">
        <v>20</v>
      </c>
      <c r="E217" s="2" t="s">
        <v>32</v>
      </c>
      <c r="F217" s="2">
        <v>5</v>
      </c>
      <c r="G217" s="3">
        <v>570</v>
      </c>
      <c r="H217" s="2" t="s">
        <v>16</v>
      </c>
      <c r="I217" s="3">
        <v>490</v>
      </c>
    </row>
    <row r="218" spans="1:9" x14ac:dyDescent="0.3">
      <c r="A218" s="1">
        <v>44416</v>
      </c>
      <c r="B218" s="2" t="s">
        <v>25</v>
      </c>
      <c r="C218" s="2" t="s">
        <v>27</v>
      </c>
      <c r="D218" s="2" t="s">
        <v>24</v>
      </c>
      <c r="E218" s="2" t="s">
        <v>32</v>
      </c>
      <c r="F218" s="2">
        <v>5</v>
      </c>
      <c r="G218" s="3">
        <v>70</v>
      </c>
      <c r="H218" s="2" t="s">
        <v>13</v>
      </c>
      <c r="I218" s="3">
        <v>60</v>
      </c>
    </row>
    <row r="219" spans="1:9" x14ac:dyDescent="0.3">
      <c r="A219" s="1">
        <v>43849</v>
      </c>
      <c r="B219" s="2" t="s">
        <v>9</v>
      </c>
      <c r="C219" s="2" t="s">
        <v>17</v>
      </c>
      <c r="D219" s="2" t="s">
        <v>15</v>
      </c>
      <c r="E219" s="2" t="s">
        <v>32</v>
      </c>
      <c r="F219" s="2">
        <v>4</v>
      </c>
      <c r="G219" s="3">
        <v>45</v>
      </c>
      <c r="H219" s="2" t="s">
        <v>30</v>
      </c>
      <c r="I219" s="3">
        <v>35</v>
      </c>
    </row>
    <row r="220" spans="1:9" x14ac:dyDescent="0.3">
      <c r="A220" s="1">
        <v>44077</v>
      </c>
      <c r="B220" s="2" t="s">
        <v>21</v>
      </c>
      <c r="C220" s="2" t="s">
        <v>22</v>
      </c>
      <c r="D220" s="2" t="s">
        <v>29</v>
      </c>
      <c r="E220" s="2" t="s">
        <v>32</v>
      </c>
      <c r="F220" s="2">
        <v>4</v>
      </c>
      <c r="G220" s="3">
        <v>25</v>
      </c>
      <c r="H220" s="2" t="s">
        <v>13</v>
      </c>
      <c r="I220" s="3">
        <v>20</v>
      </c>
    </row>
    <row r="221" spans="1:9" x14ac:dyDescent="0.3">
      <c r="A221" s="1">
        <v>44554</v>
      </c>
      <c r="B221" s="2" t="s">
        <v>25</v>
      </c>
      <c r="C221" s="2" t="s">
        <v>27</v>
      </c>
      <c r="D221" s="2" t="s">
        <v>15</v>
      </c>
      <c r="E221" s="2" t="s">
        <v>32</v>
      </c>
      <c r="F221" s="2">
        <v>5</v>
      </c>
      <c r="G221" s="3">
        <v>45</v>
      </c>
      <c r="H221" s="2" t="s">
        <v>16</v>
      </c>
      <c r="I221" s="3">
        <v>35</v>
      </c>
    </row>
    <row r="222" spans="1:9" x14ac:dyDescent="0.3">
      <c r="A222" s="1">
        <v>44250</v>
      </c>
      <c r="B222" s="2" t="s">
        <v>18</v>
      </c>
      <c r="C222" s="2" t="s">
        <v>19</v>
      </c>
      <c r="D222" s="2" t="s">
        <v>29</v>
      </c>
      <c r="E222" s="2" t="s">
        <v>32</v>
      </c>
      <c r="F222" s="2">
        <v>2</v>
      </c>
      <c r="G222" s="3">
        <v>25</v>
      </c>
      <c r="H222" s="2" t="s">
        <v>13</v>
      </c>
      <c r="I222" s="3">
        <v>20</v>
      </c>
    </row>
    <row r="223" spans="1:9" x14ac:dyDescent="0.3">
      <c r="A223" s="1">
        <v>43880</v>
      </c>
      <c r="B223" s="2" t="s">
        <v>9</v>
      </c>
      <c r="C223" s="2" t="s">
        <v>17</v>
      </c>
      <c r="D223" s="2" t="s">
        <v>15</v>
      </c>
      <c r="E223" s="2" t="s">
        <v>32</v>
      </c>
      <c r="F223" s="2">
        <v>4</v>
      </c>
      <c r="G223" s="3">
        <v>45</v>
      </c>
      <c r="H223" s="2" t="s">
        <v>13</v>
      </c>
      <c r="I223" s="3">
        <v>35</v>
      </c>
    </row>
    <row r="224" spans="1:9" x14ac:dyDescent="0.3">
      <c r="A224" s="1">
        <v>44556</v>
      </c>
      <c r="B224" s="2" t="s">
        <v>18</v>
      </c>
      <c r="C224" s="2" t="s">
        <v>23</v>
      </c>
      <c r="D224" s="2" t="s">
        <v>24</v>
      </c>
      <c r="E224" s="2" t="s">
        <v>32</v>
      </c>
      <c r="F224" s="2">
        <v>4</v>
      </c>
      <c r="G224" s="3">
        <v>70</v>
      </c>
      <c r="H224" s="2" t="s">
        <v>13</v>
      </c>
      <c r="I224" s="3">
        <v>60</v>
      </c>
    </row>
    <row r="225" spans="1:9" x14ac:dyDescent="0.3">
      <c r="A225" s="1">
        <v>44195</v>
      </c>
      <c r="B225" s="2" t="s">
        <v>9</v>
      </c>
      <c r="C225" s="2" t="s">
        <v>10</v>
      </c>
      <c r="D225" s="2" t="s">
        <v>11</v>
      </c>
      <c r="E225" s="2" t="s">
        <v>32</v>
      </c>
      <c r="F225" s="2">
        <v>5</v>
      </c>
      <c r="G225" s="3">
        <v>110</v>
      </c>
      <c r="H225" s="2" t="s">
        <v>30</v>
      </c>
      <c r="I225" s="3">
        <v>85</v>
      </c>
    </row>
    <row r="226" spans="1:9" x14ac:dyDescent="0.3">
      <c r="A226" s="1">
        <v>44157</v>
      </c>
      <c r="B226" s="2" t="s">
        <v>9</v>
      </c>
      <c r="C226" s="2" t="s">
        <v>14</v>
      </c>
      <c r="D226" s="2" t="s">
        <v>11</v>
      </c>
      <c r="E226" s="2" t="s">
        <v>32</v>
      </c>
      <c r="F226" s="2">
        <v>5</v>
      </c>
      <c r="G226" s="3">
        <v>110</v>
      </c>
      <c r="H226" s="2" t="s">
        <v>16</v>
      </c>
      <c r="I226" s="3">
        <v>85</v>
      </c>
    </row>
    <row r="227" spans="1:9" x14ac:dyDescent="0.3">
      <c r="A227" s="1">
        <v>44210</v>
      </c>
      <c r="B227" s="2" t="s">
        <v>21</v>
      </c>
      <c r="C227" s="2" t="s">
        <v>22</v>
      </c>
      <c r="D227" s="2" t="s">
        <v>15</v>
      </c>
      <c r="E227" s="2" t="s">
        <v>32</v>
      </c>
      <c r="F227" s="2">
        <v>3</v>
      </c>
      <c r="G227" s="3">
        <v>45</v>
      </c>
      <c r="H227" s="2" t="s">
        <v>13</v>
      </c>
      <c r="I227" s="3">
        <v>35</v>
      </c>
    </row>
    <row r="228" spans="1:9" x14ac:dyDescent="0.3">
      <c r="A228" s="1">
        <v>44137</v>
      </c>
      <c r="B228" s="2" t="s">
        <v>9</v>
      </c>
      <c r="C228" s="2" t="s">
        <v>14</v>
      </c>
      <c r="D228" s="2" t="s">
        <v>20</v>
      </c>
      <c r="E228" s="2" t="s">
        <v>32</v>
      </c>
      <c r="F228" s="2">
        <v>4</v>
      </c>
      <c r="G228" s="3">
        <v>570</v>
      </c>
      <c r="H228" s="2" t="s">
        <v>13</v>
      </c>
      <c r="I228" s="3">
        <v>490</v>
      </c>
    </row>
    <row r="229" spans="1:9" x14ac:dyDescent="0.3">
      <c r="A229" s="1">
        <v>44023</v>
      </c>
      <c r="B229" s="2" t="s">
        <v>18</v>
      </c>
      <c r="C229" s="2" t="s">
        <v>23</v>
      </c>
      <c r="D229" s="2" t="s">
        <v>11</v>
      </c>
      <c r="E229" s="2" t="s">
        <v>32</v>
      </c>
      <c r="F229" s="2">
        <v>5</v>
      </c>
      <c r="G229" s="3">
        <v>110</v>
      </c>
      <c r="H229" s="2" t="s">
        <v>30</v>
      </c>
      <c r="I229" s="3">
        <v>85</v>
      </c>
    </row>
    <row r="230" spans="1:9" x14ac:dyDescent="0.3">
      <c r="A230" s="1">
        <v>44069</v>
      </c>
      <c r="B230" s="2" t="s">
        <v>18</v>
      </c>
      <c r="C230" s="2" t="s">
        <v>31</v>
      </c>
      <c r="D230" s="2" t="s">
        <v>11</v>
      </c>
      <c r="E230" s="2" t="s">
        <v>32</v>
      </c>
      <c r="F230" s="2">
        <v>5</v>
      </c>
      <c r="G230" s="3">
        <v>110</v>
      </c>
      <c r="H230" s="2" t="s">
        <v>16</v>
      </c>
      <c r="I230" s="3">
        <v>85</v>
      </c>
    </row>
    <row r="231" spans="1:9" x14ac:dyDescent="0.3">
      <c r="A231" s="1">
        <v>44470</v>
      </c>
      <c r="B231" s="2" t="s">
        <v>18</v>
      </c>
      <c r="C231" s="2" t="s">
        <v>23</v>
      </c>
      <c r="D231" s="2" t="s">
        <v>24</v>
      </c>
      <c r="E231" s="2" t="s">
        <v>32</v>
      </c>
      <c r="F231" s="2">
        <v>5</v>
      </c>
      <c r="G231" s="3">
        <v>70</v>
      </c>
      <c r="H231" s="2" t="s">
        <v>13</v>
      </c>
      <c r="I231" s="3">
        <v>60</v>
      </c>
    </row>
    <row r="232" spans="1:9" x14ac:dyDescent="0.3">
      <c r="A232" s="1">
        <v>44498</v>
      </c>
      <c r="B232" s="2" t="s">
        <v>9</v>
      </c>
      <c r="C232" s="2" t="s">
        <v>10</v>
      </c>
      <c r="D232" s="2" t="s">
        <v>24</v>
      </c>
      <c r="E232" s="2" t="s">
        <v>32</v>
      </c>
      <c r="F232" s="2">
        <v>4</v>
      </c>
      <c r="G232" s="3">
        <v>70</v>
      </c>
      <c r="H232" s="2" t="s">
        <v>30</v>
      </c>
      <c r="I232" s="3">
        <v>60</v>
      </c>
    </row>
    <row r="233" spans="1:9" x14ac:dyDescent="0.3">
      <c r="A233" s="1">
        <v>43861</v>
      </c>
      <c r="B233" s="2" t="s">
        <v>9</v>
      </c>
      <c r="C233" s="2" t="s">
        <v>14</v>
      </c>
      <c r="D233" s="2" t="s">
        <v>29</v>
      </c>
      <c r="E233" s="2" t="s">
        <v>32</v>
      </c>
      <c r="F233" s="2">
        <v>4</v>
      </c>
      <c r="G233" s="3">
        <v>25</v>
      </c>
      <c r="H233" s="2" t="s">
        <v>13</v>
      </c>
      <c r="I233" s="3">
        <v>20</v>
      </c>
    </row>
    <row r="234" spans="1:9" x14ac:dyDescent="0.3">
      <c r="A234" s="1">
        <v>44519</v>
      </c>
      <c r="B234" s="2" t="s">
        <v>18</v>
      </c>
      <c r="C234" s="2" t="s">
        <v>31</v>
      </c>
      <c r="D234" s="2" t="s">
        <v>20</v>
      </c>
      <c r="E234" s="2" t="s">
        <v>32</v>
      </c>
      <c r="F234" s="2">
        <v>2</v>
      </c>
      <c r="G234" s="3">
        <v>570</v>
      </c>
      <c r="H234" s="2" t="s">
        <v>13</v>
      </c>
      <c r="I234" s="3">
        <v>490</v>
      </c>
    </row>
    <row r="235" spans="1:9" x14ac:dyDescent="0.3">
      <c r="A235" s="1">
        <v>44015</v>
      </c>
      <c r="B235" s="2" t="s">
        <v>18</v>
      </c>
      <c r="C235" s="2" t="s">
        <v>19</v>
      </c>
      <c r="D235" s="2" t="s">
        <v>11</v>
      </c>
      <c r="E235" s="2" t="s">
        <v>32</v>
      </c>
      <c r="F235" s="2">
        <v>2</v>
      </c>
      <c r="G235" s="3">
        <v>110</v>
      </c>
      <c r="H235" s="2" t="s">
        <v>16</v>
      </c>
      <c r="I235" s="3">
        <v>85</v>
      </c>
    </row>
    <row r="236" spans="1:9" x14ac:dyDescent="0.3">
      <c r="A236" s="1">
        <v>44472</v>
      </c>
      <c r="B236" s="2" t="s">
        <v>9</v>
      </c>
      <c r="C236" s="2" t="s">
        <v>10</v>
      </c>
      <c r="D236" s="2" t="s">
        <v>20</v>
      </c>
      <c r="E236" s="2" t="s">
        <v>32</v>
      </c>
      <c r="F236" s="2">
        <v>2</v>
      </c>
      <c r="G236" s="3">
        <v>570</v>
      </c>
      <c r="H236" s="2" t="s">
        <v>13</v>
      </c>
      <c r="I236" s="3">
        <v>490</v>
      </c>
    </row>
    <row r="237" spans="1:9" x14ac:dyDescent="0.3">
      <c r="A237" s="1">
        <v>43853</v>
      </c>
      <c r="B237" s="2" t="s">
        <v>25</v>
      </c>
      <c r="C237" s="2" t="s">
        <v>27</v>
      </c>
      <c r="D237" s="2" t="s">
        <v>24</v>
      </c>
      <c r="E237" s="2" t="s">
        <v>32</v>
      </c>
      <c r="F237" s="2">
        <v>1</v>
      </c>
      <c r="G237" s="3">
        <v>70</v>
      </c>
      <c r="H237" s="2" t="s">
        <v>13</v>
      </c>
      <c r="I237" s="3">
        <v>60</v>
      </c>
    </row>
    <row r="238" spans="1:9" x14ac:dyDescent="0.3">
      <c r="A238" s="1">
        <v>43907</v>
      </c>
      <c r="B238" s="2" t="s">
        <v>9</v>
      </c>
      <c r="C238" s="2" t="s">
        <v>14</v>
      </c>
      <c r="D238" s="2" t="s">
        <v>15</v>
      </c>
      <c r="E238" s="2" t="s">
        <v>32</v>
      </c>
      <c r="F238" s="2">
        <v>1</v>
      </c>
      <c r="G238" s="3">
        <v>45</v>
      </c>
      <c r="H238" s="2" t="s">
        <v>13</v>
      </c>
      <c r="I238" s="3">
        <v>35</v>
      </c>
    </row>
    <row r="239" spans="1:9" x14ac:dyDescent="0.3">
      <c r="A239" s="1">
        <v>43875</v>
      </c>
      <c r="B239" s="2" t="s">
        <v>18</v>
      </c>
      <c r="C239" s="2" t="s">
        <v>31</v>
      </c>
      <c r="D239" s="2" t="s">
        <v>29</v>
      </c>
      <c r="E239" s="2" t="s">
        <v>32</v>
      </c>
      <c r="F239" s="2">
        <v>4</v>
      </c>
      <c r="G239" s="3">
        <v>25</v>
      </c>
      <c r="H239" s="2" t="s">
        <v>30</v>
      </c>
      <c r="I239" s="3">
        <v>20</v>
      </c>
    </row>
    <row r="240" spans="1:9" x14ac:dyDescent="0.3">
      <c r="A240" s="1">
        <v>44382</v>
      </c>
      <c r="B240" s="2" t="s">
        <v>21</v>
      </c>
      <c r="C240" s="2" t="s">
        <v>22</v>
      </c>
      <c r="D240" s="2" t="s">
        <v>29</v>
      </c>
      <c r="E240" s="2" t="s">
        <v>32</v>
      </c>
      <c r="F240" s="2">
        <v>3</v>
      </c>
      <c r="G240" s="3">
        <v>25</v>
      </c>
      <c r="H240" s="2" t="s">
        <v>13</v>
      </c>
      <c r="I240" s="3">
        <v>20</v>
      </c>
    </row>
    <row r="241" spans="1:9" x14ac:dyDescent="0.3">
      <c r="A241" s="1">
        <v>44255</v>
      </c>
      <c r="B241" s="2" t="s">
        <v>18</v>
      </c>
      <c r="C241" s="2" t="s">
        <v>19</v>
      </c>
      <c r="D241" s="2" t="s">
        <v>24</v>
      </c>
      <c r="E241" s="2" t="s">
        <v>32</v>
      </c>
      <c r="F241" s="2">
        <v>4</v>
      </c>
      <c r="G241" s="3">
        <v>70</v>
      </c>
      <c r="H241" s="2" t="s">
        <v>13</v>
      </c>
      <c r="I241" s="3">
        <v>60</v>
      </c>
    </row>
    <row r="242" spans="1:9" x14ac:dyDescent="0.3">
      <c r="A242" s="1">
        <v>43854</v>
      </c>
      <c r="B242" s="2" t="s">
        <v>9</v>
      </c>
      <c r="C242" s="2" t="s">
        <v>10</v>
      </c>
      <c r="D242" s="2" t="s">
        <v>11</v>
      </c>
      <c r="E242" s="2" t="s">
        <v>32</v>
      </c>
      <c r="F242" s="2">
        <v>3</v>
      </c>
      <c r="G242" s="3">
        <v>110</v>
      </c>
      <c r="H242" s="2" t="s">
        <v>13</v>
      </c>
      <c r="I242" s="3">
        <v>85</v>
      </c>
    </row>
    <row r="243" spans="1:9" x14ac:dyDescent="0.3">
      <c r="A243" s="1">
        <v>44276</v>
      </c>
      <c r="B243" s="2" t="s">
        <v>9</v>
      </c>
      <c r="C243" s="2" t="s">
        <v>14</v>
      </c>
      <c r="D243" s="2" t="s">
        <v>24</v>
      </c>
      <c r="E243" s="2" t="s">
        <v>32</v>
      </c>
      <c r="F243" s="2">
        <v>1</v>
      </c>
      <c r="G243" s="3">
        <v>70</v>
      </c>
      <c r="H243" s="2" t="s">
        <v>13</v>
      </c>
      <c r="I243" s="3">
        <v>60</v>
      </c>
    </row>
    <row r="244" spans="1:9" x14ac:dyDescent="0.3">
      <c r="A244" s="1">
        <v>44474</v>
      </c>
      <c r="B244" s="2" t="s">
        <v>18</v>
      </c>
      <c r="C244" s="2" t="s">
        <v>31</v>
      </c>
      <c r="D244" s="2" t="s">
        <v>29</v>
      </c>
      <c r="E244" s="2" t="s">
        <v>32</v>
      </c>
      <c r="F244" s="2">
        <v>3</v>
      </c>
      <c r="G244" s="3">
        <v>25</v>
      </c>
      <c r="H244" s="2" t="s">
        <v>16</v>
      </c>
      <c r="I244" s="3">
        <v>20</v>
      </c>
    </row>
    <row r="245" spans="1:9" x14ac:dyDescent="0.3">
      <c r="A245" s="1">
        <v>44019</v>
      </c>
      <c r="B245" s="2" t="s">
        <v>25</v>
      </c>
      <c r="C245" s="2" t="s">
        <v>27</v>
      </c>
      <c r="D245" s="2" t="s">
        <v>15</v>
      </c>
      <c r="E245" s="2" t="s">
        <v>32</v>
      </c>
      <c r="F245" s="2">
        <v>4</v>
      </c>
      <c r="G245" s="3">
        <v>45</v>
      </c>
      <c r="H245" s="2" t="s">
        <v>13</v>
      </c>
      <c r="I245" s="3">
        <v>35</v>
      </c>
    </row>
    <row r="246" spans="1:9" x14ac:dyDescent="0.3">
      <c r="A246" s="1">
        <v>44211</v>
      </c>
      <c r="B246" s="2" t="s">
        <v>18</v>
      </c>
      <c r="C246" s="2" t="s">
        <v>23</v>
      </c>
      <c r="D246" s="2" t="s">
        <v>24</v>
      </c>
      <c r="E246" s="2" t="s">
        <v>32</v>
      </c>
      <c r="F246" s="2">
        <v>5</v>
      </c>
      <c r="G246" s="3">
        <v>70</v>
      </c>
      <c r="H246" s="2" t="s">
        <v>30</v>
      </c>
      <c r="I246" s="3">
        <v>60</v>
      </c>
    </row>
    <row r="247" spans="1:9" x14ac:dyDescent="0.3">
      <c r="A247" s="1">
        <v>44089</v>
      </c>
      <c r="B247" s="2" t="s">
        <v>9</v>
      </c>
      <c r="C247" s="2" t="s">
        <v>14</v>
      </c>
      <c r="D247" s="2" t="s">
        <v>15</v>
      </c>
      <c r="E247" s="2" t="s">
        <v>32</v>
      </c>
      <c r="F247" s="2">
        <v>2</v>
      </c>
      <c r="G247" s="3">
        <v>45</v>
      </c>
      <c r="H247" s="2" t="s">
        <v>13</v>
      </c>
      <c r="I247" s="3">
        <v>35</v>
      </c>
    </row>
    <row r="248" spans="1:9" x14ac:dyDescent="0.3">
      <c r="A248" s="1">
        <v>43853</v>
      </c>
      <c r="B248" s="2" t="s">
        <v>18</v>
      </c>
      <c r="C248" s="2" t="s">
        <v>31</v>
      </c>
      <c r="D248" s="2" t="s">
        <v>29</v>
      </c>
      <c r="E248" s="2" t="s">
        <v>32</v>
      </c>
      <c r="F248" s="2">
        <v>3</v>
      </c>
      <c r="G248" s="3">
        <v>25</v>
      </c>
      <c r="H248" s="2" t="s">
        <v>16</v>
      </c>
      <c r="I248" s="3">
        <v>20</v>
      </c>
    </row>
    <row r="249" spans="1:9" x14ac:dyDescent="0.3">
      <c r="A249" s="1">
        <v>44015</v>
      </c>
      <c r="B249" s="2" t="s">
        <v>18</v>
      </c>
      <c r="C249" s="2" t="s">
        <v>19</v>
      </c>
      <c r="D249" s="2" t="s">
        <v>24</v>
      </c>
      <c r="E249" s="2" t="s">
        <v>32</v>
      </c>
      <c r="F249" s="2">
        <v>3</v>
      </c>
      <c r="G249" s="3">
        <v>70</v>
      </c>
      <c r="H249" s="2" t="s">
        <v>16</v>
      </c>
      <c r="I249" s="3">
        <v>60</v>
      </c>
    </row>
    <row r="250" spans="1:9" x14ac:dyDescent="0.3">
      <c r="A250" s="1">
        <v>43993</v>
      </c>
      <c r="B250" s="2" t="s">
        <v>18</v>
      </c>
      <c r="C250" s="2" t="s">
        <v>31</v>
      </c>
      <c r="D250" s="2" t="s">
        <v>29</v>
      </c>
      <c r="E250" s="2" t="s">
        <v>32</v>
      </c>
      <c r="F250" s="2">
        <v>1</v>
      </c>
      <c r="G250" s="3">
        <v>25</v>
      </c>
      <c r="H250" s="2" t="s">
        <v>13</v>
      </c>
      <c r="I250" s="3">
        <v>20</v>
      </c>
    </row>
    <row r="251" spans="1:9" x14ac:dyDescent="0.3">
      <c r="A251" s="1">
        <v>43854</v>
      </c>
      <c r="B251" s="2" t="s">
        <v>25</v>
      </c>
      <c r="C251" s="2" t="s">
        <v>26</v>
      </c>
      <c r="D251" s="2" t="s">
        <v>15</v>
      </c>
      <c r="E251" s="2" t="s">
        <v>32</v>
      </c>
      <c r="F251" s="2">
        <v>3</v>
      </c>
      <c r="G251" s="3">
        <v>45</v>
      </c>
      <c r="H251" s="2" t="s">
        <v>16</v>
      </c>
      <c r="I251" s="3">
        <v>35</v>
      </c>
    </row>
    <row r="252" spans="1:9" x14ac:dyDescent="0.3">
      <c r="A252" s="1">
        <v>43890</v>
      </c>
      <c r="B252" s="2" t="s">
        <v>9</v>
      </c>
      <c r="C252" s="2" t="s">
        <v>14</v>
      </c>
      <c r="D252" s="2" t="s">
        <v>20</v>
      </c>
      <c r="E252" s="2" t="s">
        <v>33</v>
      </c>
      <c r="F252" s="2">
        <v>5</v>
      </c>
      <c r="G252" s="3">
        <v>560</v>
      </c>
      <c r="H252" s="2" t="s">
        <v>16</v>
      </c>
      <c r="I252" s="3">
        <v>450</v>
      </c>
    </row>
    <row r="253" spans="1:9" x14ac:dyDescent="0.3">
      <c r="A253" s="1">
        <v>43939</v>
      </c>
      <c r="B253" s="2" t="s">
        <v>18</v>
      </c>
      <c r="C253" s="2" t="s">
        <v>23</v>
      </c>
      <c r="D253" s="2" t="s">
        <v>20</v>
      </c>
      <c r="E253" s="2" t="s">
        <v>33</v>
      </c>
      <c r="F253" s="2">
        <v>3</v>
      </c>
      <c r="G253" s="3">
        <v>560</v>
      </c>
      <c r="H253" s="2" t="s">
        <v>16</v>
      </c>
      <c r="I253" s="3">
        <v>450</v>
      </c>
    </row>
    <row r="254" spans="1:9" x14ac:dyDescent="0.3">
      <c r="A254" s="1">
        <v>44108</v>
      </c>
      <c r="B254" s="2" t="s">
        <v>9</v>
      </c>
      <c r="C254" s="2" t="s">
        <v>17</v>
      </c>
      <c r="D254" s="2" t="s">
        <v>20</v>
      </c>
      <c r="E254" s="2" t="s">
        <v>33</v>
      </c>
      <c r="F254" s="2">
        <v>5</v>
      </c>
      <c r="G254" s="3">
        <v>560</v>
      </c>
      <c r="H254" s="2" t="s">
        <v>16</v>
      </c>
      <c r="I254" s="3">
        <v>450</v>
      </c>
    </row>
    <row r="255" spans="1:9" x14ac:dyDescent="0.3">
      <c r="A255" s="1">
        <v>44131</v>
      </c>
      <c r="B255" s="2" t="s">
        <v>18</v>
      </c>
      <c r="C255" s="2" t="s">
        <v>19</v>
      </c>
      <c r="D255" s="2" t="s">
        <v>24</v>
      </c>
      <c r="E255" s="2" t="s">
        <v>33</v>
      </c>
      <c r="F255" s="2">
        <v>5</v>
      </c>
      <c r="G255" s="3">
        <v>75</v>
      </c>
      <c r="H255" s="2" t="s">
        <v>13</v>
      </c>
      <c r="I255" s="3">
        <v>70</v>
      </c>
    </row>
    <row r="256" spans="1:9" x14ac:dyDescent="0.3">
      <c r="A256" s="1">
        <v>44435</v>
      </c>
      <c r="B256" s="2" t="s">
        <v>25</v>
      </c>
      <c r="C256" s="2" t="s">
        <v>27</v>
      </c>
      <c r="D256" s="2" t="s">
        <v>29</v>
      </c>
      <c r="E256" s="2" t="s">
        <v>33</v>
      </c>
      <c r="F256" s="2">
        <v>5</v>
      </c>
      <c r="G256" s="3">
        <v>20</v>
      </c>
      <c r="H256" s="2" t="s">
        <v>13</v>
      </c>
      <c r="I256" s="3">
        <v>5</v>
      </c>
    </row>
    <row r="257" spans="1:9" x14ac:dyDescent="0.3">
      <c r="A257" s="1">
        <v>44108</v>
      </c>
      <c r="B257" s="2" t="s">
        <v>21</v>
      </c>
      <c r="C257" s="2" t="s">
        <v>28</v>
      </c>
      <c r="D257" s="2" t="s">
        <v>15</v>
      </c>
      <c r="E257" s="2" t="s">
        <v>33</v>
      </c>
      <c r="F257" s="2">
        <v>1</v>
      </c>
      <c r="G257" s="3">
        <v>65</v>
      </c>
      <c r="H257" s="2" t="s">
        <v>16</v>
      </c>
      <c r="I257" s="3">
        <v>50</v>
      </c>
    </row>
    <row r="258" spans="1:9" x14ac:dyDescent="0.3">
      <c r="A258" s="1">
        <v>44425</v>
      </c>
      <c r="B258" s="2" t="s">
        <v>21</v>
      </c>
      <c r="C258" s="2" t="s">
        <v>28</v>
      </c>
      <c r="D258" s="2" t="s">
        <v>11</v>
      </c>
      <c r="E258" s="2" t="s">
        <v>33</v>
      </c>
      <c r="F258" s="2">
        <v>1</v>
      </c>
      <c r="G258" s="3">
        <v>120</v>
      </c>
      <c r="H258" s="2" t="s">
        <v>16</v>
      </c>
      <c r="I258" s="3">
        <v>110</v>
      </c>
    </row>
    <row r="259" spans="1:9" x14ac:dyDescent="0.3">
      <c r="A259" s="1">
        <v>44110</v>
      </c>
      <c r="B259" s="2" t="s">
        <v>18</v>
      </c>
      <c r="C259" s="2" t="s">
        <v>19</v>
      </c>
      <c r="D259" s="2" t="s">
        <v>11</v>
      </c>
      <c r="E259" s="2" t="s">
        <v>33</v>
      </c>
      <c r="F259" s="2">
        <v>3</v>
      </c>
      <c r="G259" s="3">
        <v>120</v>
      </c>
      <c r="H259" s="2" t="s">
        <v>13</v>
      </c>
      <c r="I259" s="3">
        <v>110</v>
      </c>
    </row>
    <row r="260" spans="1:9" x14ac:dyDescent="0.3">
      <c r="A260" s="1">
        <v>44396</v>
      </c>
      <c r="B260" s="2" t="s">
        <v>9</v>
      </c>
      <c r="C260" s="2" t="s">
        <v>10</v>
      </c>
      <c r="D260" s="2" t="s">
        <v>29</v>
      </c>
      <c r="E260" s="2" t="s">
        <v>33</v>
      </c>
      <c r="F260" s="2">
        <v>3</v>
      </c>
      <c r="G260" s="3">
        <v>20</v>
      </c>
      <c r="H260" s="2" t="s">
        <v>13</v>
      </c>
      <c r="I260" s="3">
        <v>5</v>
      </c>
    </row>
    <row r="261" spans="1:9" x14ac:dyDescent="0.3">
      <c r="A261" s="1">
        <v>44076</v>
      </c>
      <c r="B261" s="2" t="s">
        <v>18</v>
      </c>
      <c r="C261" s="2" t="s">
        <v>31</v>
      </c>
      <c r="D261" s="2" t="s">
        <v>24</v>
      </c>
      <c r="E261" s="2" t="s">
        <v>33</v>
      </c>
      <c r="F261" s="2">
        <v>4</v>
      </c>
      <c r="G261" s="3">
        <v>75</v>
      </c>
      <c r="H261" s="2" t="s">
        <v>13</v>
      </c>
      <c r="I261" s="3">
        <v>70</v>
      </c>
    </row>
    <row r="262" spans="1:9" x14ac:dyDescent="0.3">
      <c r="A262" s="1">
        <v>43884</v>
      </c>
      <c r="B262" s="2" t="s">
        <v>9</v>
      </c>
      <c r="C262" s="2" t="s">
        <v>14</v>
      </c>
      <c r="D262" s="2" t="s">
        <v>24</v>
      </c>
      <c r="E262" s="2" t="s">
        <v>33</v>
      </c>
      <c r="F262" s="2">
        <v>1</v>
      </c>
      <c r="G262" s="3">
        <v>75</v>
      </c>
      <c r="H262" s="2" t="s">
        <v>16</v>
      </c>
      <c r="I262" s="3">
        <v>70</v>
      </c>
    </row>
    <row r="263" spans="1:9" x14ac:dyDescent="0.3">
      <c r="A263" s="1">
        <v>43999</v>
      </c>
      <c r="B263" s="2" t="s">
        <v>18</v>
      </c>
      <c r="C263" s="2" t="s">
        <v>19</v>
      </c>
      <c r="D263" s="2" t="s">
        <v>29</v>
      </c>
      <c r="E263" s="2" t="s">
        <v>33</v>
      </c>
      <c r="F263" s="2">
        <v>3</v>
      </c>
      <c r="G263" s="3">
        <v>20</v>
      </c>
      <c r="H263" s="2" t="s">
        <v>16</v>
      </c>
      <c r="I263" s="3">
        <v>5</v>
      </c>
    </row>
    <row r="264" spans="1:9" x14ac:dyDescent="0.3">
      <c r="A264" s="1">
        <v>44287</v>
      </c>
      <c r="B264" s="2" t="s">
        <v>9</v>
      </c>
      <c r="C264" s="2" t="s">
        <v>10</v>
      </c>
      <c r="D264" s="2" t="s">
        <v>24</v>
      </c>
      <c r="E264" s="2" t="s">
        <v>33</v>
      </c>
      <c r="F264" s="2">
        <v>2</v>
      </c>
      <c r="G264" s="3">
        <v>75</v>
      </c>
      <c r="H264" s="2" t="s">
        <v>13</v>
      </c>
      <c r="I264" s="3">
        <v>70</v>
      </c>
    </row>
    <row r="265" spans="1:9" x14ac:dyDescent="0.3">
      <c r="A265" s="1">
        <v>44357</v>
      </c>
      <c r="B265" s="2" t="s">
        <v>25</v>
      </c>
      <c r="C265" s="2" t="s">
        <v>26</v>
      </c>
      <c r="D265" s="2" t="s">
        <v>29</v>
      </c>
      <c r="E265" s="2" t="s">
        <v>33</v>
      </c>
      <c r="F265" s="2">
        <v>4</v>
      </c>
      <c r="G265" s="3">
        <v>20</v>
      </c>
      <c r="H265" s="2" t="s">
        <v>30</v>
      </c>
      <c r="I265" s="3">
        <v>5</v>
      </c>
    </row>
    <row r="266" spans="1:9" x14ac:dyDescent="0.3">
      <c r="A266" s="1">
        <v>44306</v>
      </c>
      <c r="B266" s="2" t="s">
        <v>18</v>
      </c>
      <c r="C266" s="2" t="s">
        <v>23</v>
      </c>
      <c r="D266" s="2" t="s">
        <v>20</v>
      </c>
      <c r="E266" s="2" t="s">
        <v>33</v>
      </c>
      <c r="F266" s="2">
        <v>4</v>
      </c>
      <c r="G266" s="3">
        <v>560</v>
      </c>
      <c r="H266" s="2" t="s">
        <v>16</v>
      </c>
      <c r="I266" s="3">
        <v>450</v>
      </c>
    </row>
    <row r="267" spans="1:9" x14ac:dyDescent="0.3">
      <c r="A267" s="1">
        <v>44375</v>
      </c>
      <c r="B267" s="2" t="s">
        <v>9</v>
      </c>
      <c r="C267" s="2" t="s">
        <v>17</v>
      </c>
      <c r="D267" s="2" t="s">
        <v>29</v>
      </c>
      <c r="E267" s="2" t="s">
        <v>33</v>
      </c>
      <c r="F267" s="2">
        <v>4</v>
      </c>
      <c r="G267" s="3">
        <v>20</v>
      </c>
      <c r="H267" s="2" t="s">
        <v>13</v>
      </c>
      <c r="I267" s="3">
        <v>5</v>
      </c>
    </row>
    <row r="268" spans="1:9" x14ac:dyDescent="0.3">
      <c r="A268" s="1">
        <v>44473</v>
      </c>
      <c r="B268" s="2" t="s">
        <v>18</v>
      </c>
      <c r="C268" s="2" t="s">
        <v>31</v>
      </c>
      <c r="D268" s="2" t="s">
        <v>20</v>
      </c>
      <c r="E268" s="2" t="s">
        <v>33</v>
      </c>
      <c r="F268" s="2">
        <v>3</v>
      </c>
      <c r="G268" s="3">
        <v>560</v>
      </c>
      <c r="H268" s="2" t="s">
        <v>13</v>
      </c>
      <c r="I268" s="3">
        <v>450</v>
      </c>
    </row>
    <row r="269" spans="1:9" x14ac:dyDescent="0.3">
      <c r="A269" s="1">
        <v>44036</v>
      </c>
      <c r="B269" s="2" t="s">
        <v>9</v>
      </c>
      <c r="C269" s="2" t="s">
        <v>10</v>
      </c>
      <c r="D269" s="2" t="s">
        <v>29</v>
      </c>
      <c r="E269" s="2" t="s">
        <v>33</v>
      </c>
      <c r="F269" s="2">
        <v>2</v>
      </c>
      <c r="G269" s="3">
        <v>20</v>
      </c>
      <c r="H269" s="2" t="s">
        <v>13</v>
      </c>
      <c r="I269" s="3">
        <v>5</v>
      </c>
    </row>
    <row r="270" spans="1:9" x14ac:dyDescent="0.3">
      <c r="A270" s="1">
        <v>44512</v>
      </c>
      <c r="B270" s="2" t="s">
        <v>21</v>
      </c>
      <c r="C270" s="2" t="s">
        <v>22</v>
      </c>
      <c r="D270" s="2" t="s">
        <v>15</v>
      </c>
      <c r="E270" s="2" t="s">
        <v>33</v>
      </c>
      <c r="F270" s="2">
        <v>4</v>
      </c>
      <c r="G270" s="3">
        <v>65</v>
      </c>
      <c r="H270" s="2" t="s">
        <v>13</v>
      </c>
      <c r="I270" s="3">
        <v>50</v>
      </c>
    </row>
    <row r="271" spans="1:9" x14ac:dyDescent="0.3">
      <c r="A271" s="1">
        <v>44540</v>
      </c>
      <c r="B271" s="2" t="s">
        <v>9</v>
      </c>
      <c r="C271" s="2" t="s">
        <v>17</v>
      </c>
      <c r="D271" s="2" t="s">
        <v>24</v>
      </c>
      <c r="E271" s="2" t="s">
        <v>33</v>
      </c>
      <c r="F271" s="2">
        <v>4</v>
      </c>
      <c r="G271" s="3">
        <v>75</v>
      </c>
      <c r="H271" s="2" t="s">
        <v>13</v>
      </c>
      <c r="I271" s="3">
        <v>70</v>
      </c>
    </row>
    <row r="272" spans="1:9" x14ac:dyDescent="0.3">
      <c r="A272" s="1">
        <v>43924</v>
      </c>
      <c r="B272" s="2" t="s">
        <v>21</v>
      </c>
      <c r="C272" s="2" t="s">
        <v>22</v>
      </c>
      <c r="D272" s="2" t="s">
        <v>20</v>
      </c>
      <c r="E272" s="2" t="s">
        <v>33</v>
      </c>
      <c r="F272" s="2">
        <v>3</v>
      </c>
      <c r="G272" s="3">
        <v>560</v>
      </c>
      <c r="H272" s="2" t="s">
        <v>13</v>
      </c>
      <c r="I272" s="3">
        <v>450</v>
      </c>
    </row>
    <row r="273" spans="1:9" x14ac:dyDescent="0.3">
      <c r="A273" s="1">
        <v>44058</v>
      </c>
      <c r="B273" s="2" t="s">
        <v>21</v>
      </c>
      <c r="C273" s="2" t="s">
        <v>28</v>
      </c>
      <c r="D273" s="2" t="s">
        <v>15</v>
      </c>
      <c r="E273" s="2" t="s">
        <v>33</v>
      </c>
      <c r="F273" s="2">
        <v>2</v>
      </c>
      <c r="G273" s="3">
        <v>65</v>
      </c>
      <c r="H273" s="2" t="s">
        <v>13</v>
      </c>
      <c r="I273" s="3">
        <v>50</v>
      </c>
    </row>
    <row r="274" spans="1:9" x14ac:dyDescent="0.3">
      <c r="A274" s="1">
        <v>43866</v>
      </c>
      <c r="B274" s="2" t="s">
        <v>25</v>
      </c>
      <c r="C274" s="2" t="s">
        <v>27</v>
      </c>
      <c r="D274" s="2" t="s">
        <v>11</v>
      </c>
      <c r="E274" s="2" t="s">
        <v>33</v>
      </c>
      <c r="F274" s="2">
        <v>5</v>
      </c>
      <c r="G274" s="3">
        <v>120</v>
      </c>
      <c r="H274" s="2" t="s">
        <v>13</v>
      </c>
      <c r="I274" s="3">
        <v>110</v>
      </c>
    </row>
    <row r="275" spans="1:9" x14ac:dyDescent="0.3">
      <c r="A275" s="1">
        <v>43867</v>
      </c>
      <c r="B275" s="2" t="s">
        <v>18</v>
      </c>
      <c r="C275" s="2" t="s">
        <v>31</v>
      </c>
      <c r="D275" s="2" t="s">
        <v>20</v>
      </c>
      <c r="E275" s="2" t="s">
        <v>33</v>
      </c>
      <c r="F275" s="2">
        <v>5</v>
      </c>
      <c r="G275" s="3">
        <v>560</v>
      </c>
      <c r="H275" s="2" t="s">
        <v>16</v>
      </c>
      <c r="I275" s="3">
        <v>450</v>
      </c>
    </row>
    <row r="276" spans="1:9" x14ac:dyDescent="0.3">
      <c r="A276" s="1">
        <v>44121</v>
      </c>
      <c r="B276" s="2" t="s">
        <v>18</v>
      </c>
      <c r="C276" s="2" t="s">
        <v>31</v>
      </c>
      <c r="D276" s="2" t="s">
        <v>24</v>
      </c>
      <c r="E276" s="2" t="s">
        <v>33</v>
      </c>
      <c r="F276" s="2">
        <v>4</v>
      </c>
      <c r="G276" s="3">
        <v>75</v>
      </c>
      <c r="H276" s="2" t="s">
        <v>13</v>
      </c>
      <c r="I276" s="3">
        <v>70</v>
      </c>
    </row>
    <row r="277" spans="1:9" x14ac:dyDescent="0.3">
      <c r="A277" s="1">
        <v>43996</v>
      </c>
      <c r="B277" s="2" t="s">
        <v>9</v>
      </c>
      <c r="C277" s="2" t="s">
        <v>14</v>
      </c>
      <c r="D277" s="2" t="s">
        <v>29</v>
      </c>
      <c r="E277" s="2" t="s">
        <v>33</v>
      </c>
      <c r="F277" s="2">
        <v>5</v>
      </c>
      <c r="G277" s="3">
        <v>20</v>
      </c>
      <c r="H277" s="2" t="s">
        <v>30</v>
      </c>
      <c r="I277" s="3">
        <v>5</v>
      </c>
    </row>
    <row r="278" spans="1:9" x14ac:dyDescent="0.3">
      <c r="A278" s="1">
        <v>43867</v>
      </c>
      <c r="B278" s="2" t="s">
        <v>9</v>
      </c>
      <c r="C278" s="2" t="s">
        <v>10</v>
      </c>
      <c r="D278" s="2" t="s">
        <v>29</v>
      </c>
      <c r="E278" s="2" t="s">
        <v>33</v>
      </c>
      <c r="F278" s="2">
        <v>2</v>
      </c>
      <c r="G278" s="3">
        <v>20</v>
      </c>
      <c r="H278" s="2" t="s">
        <v>13</v>
      </c>
      <c r="I278" s="3">
        <v>5</v>
      </c>
    </row>
    <row r="279" spans="1:9" x14ac:dyDescent="0.3">
      <c r="A279" s="1">
        <v>44123</v>
      </c>
      <c r="B279" s="2" t="s">
        <v>25</v>
      </c>
      <c r="C279" s="2" t="s">
        <v>26</v>
      </c>
      <c r="D279" s="2" t="s">
        <v>20</v>
      </c>
      <c r="E279" s="2" t="s">
        <v>33</v>
      </c>
      <c r="F279" s="2">
        <v>2</v>
      </c>
      <c r="G279" s="3">
        <v>560</v>
      </c>
      <c r="H279" s="2" t="s">
        <v>30</v>
      </c>
      <c r="I279" s="3">
        <v>450</v>
      </c>
    </row>
    <row r="280" spans="1:9" x14ac:dyDescent="0.3">
      <c r="A280" s="1">
        <v>44014</v>
      </c>
      <c r="B280" s="2" t="s">
        <v>18</v>
      </c>
      <c r="C280" s="2" t="s">
        <v>23</v>
      </c>
      <c r="D280" s="2" t="s">
        <v>11</v>
      </c>
      <c r="E280" s="2" t="s">
        <v>33</v>
      </c>
      <c r="F280" s="2">
        <v>1</v>
      </c>
      <c r="G280" s="3">
        <v>120</v>
      </c>
      <c r="H280" s="2" t="s">
        <v>30</v>
      </c>
      <c r="I280" s="3">
        <v>110</v>
      </c>
    </row>
    <row r="281" spans="1:9" x14ac:dyDescent="0.3">
      <c r="A281" s="1">
        <v>44357</v>
      </c>
      <c r="B281" s="2" t="s">
        <v>18</v>
      </c>
      <c r="C281" s="2" t="s">
        <v>31</v>
      </c>
      <c r="D281" s="2" t="s">
        <v>29</v>
      </c>
      <c r="E281" s="2" t="s">
        <v>33</v>
      </c>
      <c r="F281" s="2">
        <v>2</v>
      </c>
      <c r="G281" s="3">
        <v>20</v>
      </c>
      <c r="H281" s="2" t="s">
        <v>13</v>
      </c>
      <c r="I281" s="3">
        <v>5</v>
      </c>
    </row>
    <row r="282" spans="1:9" x14ac:dyDescent="0.3">
      <c r="A282" s="1">
        <v>43905</v>
      </c>
      <c r="B282" s="2" t="s">
        <v>25</v>
      </c>
      <c r="C282" s="2" t="s">
        <v>27</v>
      </c>
      <c r="D282" s="2" t="s">
        <v>20</v>
      </c>
      <c r="E282" s="2" t="s">
        <v>33</v>
      </c>
      <c r="F282" s="2">
        <v>2</v>
      </c>
      <c r="G282" s="3">
        <v>560</v>
      </c>
      <c r="H282" s="2" t="s">
        <v>30</v>
      </c>
      <c r="I282" s="3">
        <v>450</v>
      </c>
    </row>
    <row r="283" spans="1:9" x14ac:dyDescent="0.3">
      <c r="A283" s="1">
        <v>44255</v>
      </c>
      <c r="B283" s="2" t="s">
        <v>25</v>
      </c>
      <c r="C283" s="2" t="s">
        <v>26</v>
      </c>
      <c r="D283" s="2" t="s">
        <v>29</v>
      </c>
      <c r="E283" s="2" t="s">
        <v>33</v>
      </c>
      <c r="F283" s="2">
        <v>2</v>
      </c>
      <c r="G283" s="3">
        <v>20</v>
      </c>
      <c r="H283" s="2" t="s">
        <v>13</v>
      </c>
      <c r="I283" s="3">
        <v>5</v>
      </c>
    </row>
    <row r="284" spans="1:9" x14ac:dyDescent="0.3">
      <c r="A284" s="1">
        <v>44155</v>
      </c>
      <c r="B284" s="2" t="s">
        <v>9</v>
      </c>
      <c r="C284" s="2" t="s">
        <v>10</v>
      </c>
      <c r="D284" s="2" t="s">
        <v>24</v>
      </c>
      <c r="E284" s="2" t="s">
        <v>33</v>
      </c>
      <c r="F284" s="2">
        <v>3</v>
      </c>
      <c r="G284" s="3">
        <v>75</v>
      </c>
      <c r="H284" s="2" t="s">
        <v>13</v>
      </c>
      <c r="I284" s="3">
        <v>70</v>
      </c>
    </row>
    <row r="285" spans="1:9" x14ac:dyDescent="0.3">
      <c r="A285" s="1">
        <v>44300</v>
      </c>
      <c r="B285" s="2" t="s">
        <v>9</v>
      </c>
      <c r="C285" s="2" t="s">
        <v>10</v>
      </c>
      <c r="D285" s="2" t="s">
        <v>24</v>
      </c>
      <c r="E285" s="2" t="s">
        <v>33</v>
      </c>
      <c r="F285" s="2">
        <v>4</v>
      </c>
      <c r="G285" s="3">
        <v>75</v>
      </c>
      <c r="H285" s="2" t="s">
        <v>13</v>
      </c>
      <c r="I285" s="3">
        <v>70</v>
      </c>
    </row>
    <row r="286" spans="1:9" x14ac:dyDescent="0.3">
      <c r="A286" s="1">
        <v>44303</v>
      </c>
      <c r="B286" s="2" t="s">
        <v>25</v>
      </c>
      <c r="C286" s="2" t="s">
        <v>26</v>
      </c>
      <c r="D286" s="2" t="s">
        <v>20</v>
      </c>
      <c r="E286" s="2" t="s">
        <v>33</v>
      </c>
      <c r="F286" s="2">
        <v>2</v>
      </c>
      <c r="G286" s="3">
        <v>560</v>
      </c>
      <c r="H286" s="2" t="s">
        <v>16</v>
      </c>
      <c r="I286" s="3">
        <v>450</v>
      </c>
    </row>
    <row r="287" spans="1:9" x14ac:dyDescent="0.3">
      <c r="A287" s="1">
        <v>44397</v>
      </c>
      <c r="B287" s="2" t="s">
        <v>18</v>
      </c>
      <c r="C287" s="2" t="s">
        <v>31</v>
      </c>
      <c r="D287" s="2" t="s">
        <v>24</v>
      </c>
      <c r="E287" s="2" t="s">
        <v>33</v>
      </c>
      <c r="F287" s="2">
        <v>5</v>
      </c>
      <c r="G287" s="3">
        <v>75</v>
      </c>
      <c r="H287" s="2" t="s">
        <v>13</v>
      </c>
      <c r="I287" s="3">
        <v>70</v>
      </c>
    </row>
    <row r="288" spans="1:9" x14ac:dyDescent="0.3">
      <c r="A288" s="1">
        <v>44365</v>
      </c>
      <c r="B288" s="2" t="s">
        <v>25</v>
      </c>
      <c r="C288" s="2" t="s">
        <v>26</v>
      </c>
      <c r="D288" s="2" t="s">
        <v>24</v>
      </c>
      <c r="E288" s="2" t="s">
        <v>33</v>
      </c>
      <c r="F288" s="2">
        <v>5</v>
      </c>
      <c r="G288" s="3">
        <v>75</v>
      </c>
      <c r="H288" s="2" t="s">
        <v>13</v>
      </c>
      <c r="I288" s="3">
        <v>70</v>
      </c>
    </row>
    <row r="289" spans="1:9" x14ac:dyDescent="0.3">
      <c r="A289" s="1">
        <v>43978</v>
      </c>
      <c r="B289" s="2" t="s">
        <v>9</v>
      </c>
      <c r="C289" s="2" t="s">
        <v>17</v>
      </c>
      <c r="D289" s="2" t="s">
        <v>11</v>
      </c>
      <c r="E289" s="2" t="s">
        <v>33</v>
      </c>
      <c r="F289" s="2">
        <v>3</v>
      </c>
      <c r="G289" s="3">
        <v>120</v>
      </c>
      <c r="H289" s="2" t="s">
        <v>13</v>
      </c>
      <c r="I289" s="3">
        <v>110</v>
      </c>
    </row>
    <row r="290" spans="1:9" x14ac:dyDescent="0.3">
      <c r="A290" s="1">
        <v>44322</v>
      </c>
      <c r="B290" s="2" t="s">
        <v>21</v>
      </c>
      <c r="C290" s="2" t="s">
        <v>28</v>
      </c>
      <c r="D290" s="2" t="s">
        <v>15</v>
      </c>
      <c r="E290" s="2" t="s">
        <v>33</v>
      </c>
      <c r="F290" s="2">
        <v>1</v>
      </c>
      <c r="G290" s="3">
        <v>65</v>
      </c>
      <c r="H290" s="2" t="s">
        <v>13</v>
      </c>
      <c r="I290" s="3">
        <v>50</v>
      </c>
    </row>
    <row r="291" spans="1:9" x14ac:dyDescent="0.3">
      <c r="A291" s="1">
        <v>43836</v>
      </c>
      <c r="B291" s="2" t="s">
        <v>9</v>
      </c>
      <c r="C291" s="2" t="s">
        <v>10</v>
      </c>
      <c r="D291" s="2" t="s">
        <v>11</v>
      </c>
      <c r="E291" s="2" t="s">
        <v>33</v>
      </c>
      <c r="F291" s="2">
        <v>3</v>
      </c>
      <c r="G291" s="3">
        <v>120</v>
      </c>
      <c r="H291" s="2" t="s">
        <v>16</v>
      </c>
      <c r="I291" s="3">
        <v>110</v>
      </c>
    </row>
    <row r="292" spans="1:9" x14ac:dyDescent="0.3">
      <c r="A292" s="1">
        <v>44322</v>
      </c>
      <c r="B292" s="2" t="s">
        <v>25</v>
      </c>
      <c r="C292" s="2" t="s">
        <v>27</v>
      </c>
      <c r="D292" s="2" t="s">
        <v>29</v>
      </c>
      <c r="E292" s="2" t="s">
        <v>33</v>
      </c>
      <c r="F292" s="2">
        <v>1</v>
      </c>
      <c r="G292" s="3">
        <v>20</v>
      </c>
      <c r="H292" s="2" t="s">
        <v>13</v>
      </c>
      <c r="I292" s="3">
        <v>5</v>
      </c>
    </row>
    <row r="293" spans="1:9" x14ac:dyDescent="0.3">
      <c r="A293" s="1">
        <v>44138</v>
      </c>
      <c r="B293" s="2" t="s">
        <v>9</v>
      </c>
      <c r="C293" s="2" t="s">
        <v>17</v>
      </c>
      <c r="D293" s="2" t="s">
        <v>24</v>
      </c>
      <c r="E293" s="2" t="s">
        <v>33</v>
      </c>
      <c r="F293" s="2">
        <v>5</v>
      </c>
      <c r="G293" s="3">
        <v>75</v>
      </c>
      <c r="H293" s="2" t="s">
        <v>16</v>
      </c>
      <c r="I293" s="3">
        <v>70</v>
      </c>
    </row>
    <row r="294" spans="1:9" x14ac:dyDescent="0.3">
      <c r="A294" s="1">
        <v>44136</v>
      </c>
      <c r="B294" s="2" t="s">
        <v>18</v>
      </c>
      <c r="C294" s="2" t="s">
        <v>19</v>
      </c>
      <c r="D294" s="2" t="s">
        <v>24</v>
      </c>
      <c r="E294" s="2" t="s">
        <v>33</v>
      </c>
      <c r="F294" s="2">
        <v>5</v>
      </c>
      <c r="G294" s="3">
        <v>75</v>
      </c>
      <c r="H294" s="2" t="s">
        <v>13</v>
      </c>
      <c r="I294" s="3">
        <v>70</v>
      </c>
    </row>
    <row r="295" spans="1:9" x14ac:dyDescent="0.3">
      <c r="A295" s="1">
        <v>44222</v>
      </c>
      <c r="B295" s="2" t="s">
        <v>18</v>
      </c>
      <c r="C295" s="2" t="s">
        <v>31</v>
      </c>
      <c r="D295" s="2" t="s">
        <v>29</v>
      </c>
      <c r="E295" s="2" t="s">
        <v>33</v>
      </c>
      <c r="F295" s="2">
        <v>4</v>
      </c>
      <c r="G295" s="3">
        <v>20</v>
      </c>
      <c r="H295" s="2" t="s">
        <v>13</v>
      </c>
      <c r="I295" s="3">
        <v>5</v>
      </c>
    </row>
    <row r="296" spans="1:9" x14ac:dyDescent="0.3">
      <c r="A296" s="1">
        <v>44463</v>
      </c>
      <c r="B296" s="2" t="s">
        <v>21</v>
      </c>
      <c r="C296" s="2" t="s">
        <v>22</v>
      </c>
      <c r="D296" s="2" t="s">
        <v>11</v>
      </c>
      <c r="E296" s="2" t="s">
        <v>33</v>
      </c>
      <c r="F296" s="2">
        <v>4</v>
      </c>
      <c r="G296" s="3">
        <v>120</v>
      </c>
      <c r="H296" s="2" t="s">
        <v>13</v>
      </c>
      <c r="I296" s="3">
        <v>110</v>
      </c>
    </row>
    <row r="297" spans="1:9" x14ac:dyDescent="0.3">
      <c r="A297" s="1">
        <v>44344</v>
      </c>
      <c r="B297" s="2" t="s">
        <v>25</v>
      </c>
      <c r="C297" s="2" t="s">
        <v>26</v>
      </c>
      <c r="D297" s="2" t="s">
        <v>29</v>
      </c>
      <c r="E297" s="2" t="s">
        <v>33</v>
      </c>
      <c r="F297" s="2">
        <v>5</v>
      </c>
      <c r="G297" s="3">
        <v>20</v>
      </c>
      <c r="H297" s="2" t="s">
        <v>13</v>
      </c>
      <c r="I297" s="3">
        <v>5</v>
      </c>
    </row>
    <row r="298" spans="1:9" x14ac:dyDescent="0.3">
      <c r="A298" s="1">
        <v>44215</v>
      </c>
      <c r="B298" s="2" t="s">
        <v>9</v>
      </c>
      <c r="C298" s="2" t="s">
        <v>14</v>
      </c>
      <c r="D298" s="2" t="s">
        <v>24</v>
      </c>
      <c r="E298" s="2" t="s">
        <v>33</v>
      </c>
      <c r="F298" s="2">
        <v>5</v>
      </c>
      <c r="G298" s="3">
        <v>75</v>
      </c>
      <c r="H298" s="2" t="s">
        <v>16</v>
      </c>
      <c r="I298" s="3">
        <v>70</v>
      </c>
    </row>
    <row r="299" spans="1:9" x14ac:dyDescent="0.3">
      <c r="A299" s="1">
        <v>43938</v>
      </c>
      <c r="B299" s="2" t="s">
        <v>18</v>
      </c>
      <c r="C299" s="2" t="s">
        <v>23</v>
      </c>
      <c r="D299" s="2" t="s">
        <v>29</v>
      </c>
      <c r="E299" s="2" t="s">
        <v>33</v>
      </c>
      <c r="F299" s="2">
        <v>2</v>
      </c>
      <c r="G299" s="3">
        <v>20</v>
      </c>
      <c r="H299" s="2" t="s">
        <v>30</v>
      </c>
      <c r="I299" s="3">
        <v>5</v>
      </c>
    </row>
    <row r="300" spans="1:9" x14ac:dyDescent="0.3">
      <c r="A300" s="1">
        <v>44393</v>
      </c>
      <c r="B300" s="2" t="s">
        <v>25</v>
      </c>
      <c r="C300" s="2" t="s">
        <v>27</v>
      </c>
      <c r="D300" s="2" t="s">
        <v>15</v>
      </c>
      <c r="E300" s="2" t="s">
        <v>33</v>
      </c>
      <c r="F300" s="2">
        <v>1</v>
      </c>
      <c r="G300" s="3">
        <v>65</v>
      </c>
      <c r="H300" s="2" t="s">
        <v>16</v>
      </c>
      <c r="I300" s="3">
        <v>50</v>
      </c>
    </row>
    <row r="301" spans="1:9" x14ac:dyDescent="0.3">
      <c r="A301" s="1">
        <v>44199</v>
      </c>
      <c r="B301" s="2" t="s">
        <v>25</v>
      </c>
      <c r="C301" s="2" t="s">
        <v>26</v>
      </c>
      <c r="D301" s="2" t="s">
        <v>20</v>
      </c>
      <c r="E301" s="2" t="s">
        <v>33</v>
      </c>
      <c r="F301" s="2">
        <v>5</v>
      </c>
      <c r="G301" s="3">
        <v>560</v>
      </c>
      <c r="H301" s="2" t="s">
        <v>16</v>
      </c>
      <c r="I301" s="3">
        <v>450</v>
      </c>
    </row>
    <row r="302" spans="1:9" x14ac:dyDescent="0.3">
      <c r="A302" s="1">
        <v>43831</v>
      </c>
      <c r="B302" s="2" t="s">
        <v>18</v>
      </c>
      <c r="C302" s="2" t="s">
        <v>31</v>
      </c>
      <c r="D302" s="2" t="s">
        <v>24</v>
      </c>
      <c r="E302" s="2" t="s">
        <v>33</v>
      </c>
      <c r="F302" s="2">
        <v>5</v>
      </c>
      <c r="G302" s="3">
        <v>75</v>
      </c>
      <c r="H302" s="2" t="s">
        <v>13</v>
      </c>
      <c r="I302" s="3">
        <v>70</v>
      </c>
    </row>
    <row r="303" spans="1:9" x14ac:dyDescent="0.3">
      <c r="A303" s="1">
        <v>43904</v>
      </c>
      <c r="B303" s="2" t="s">
        <v>9</v>
      </c>
      <c r="C303" s="2" t="s">
        <v>10</v>
      </c>
      <c r="D303" s="2" t="s">
        <v>11</v>
      </c>
      <c r="E303" s="2" t="s">
        <v>33</v>
      </c>
      <c r="F303" s="2">
        <v>3</v>
      </c>
      <c r="G303" s="3">
        <v>120</v>
      </c>
      <c r="H303" s="2" t="s">
        <v>13</v>
      </c>
      <c r="I303" s="3">
        <v>110</v>
      </c>
    </row>
    <row r="304" spans="1:9" x14ac:dyDescent="0.3">
      <c r="A304" s="1">
        <v>43879</v>
      </c>
      <c r="B304" s="2" t="s">
        <v>21</v>
      </c>
      <c r="C304" s="2" t="s">
        <v>22</v>
      </c>
      <c r="D304" s="2" t="s">
        <v>11</v>
      </c>
      <c r="E304" s="2" t="s">
        <v>33</v>
      </c>
      <c r="F304" s="2">
        <v>3</v>
      </c>
      <c r="G304" s="3">
        <v>120</v>
      </c>
      <c r="H304" s="2" t="s">
        <v>30</v>
      </c>
      <c r="I304" s="3">
        <v>110</v>
      </c>
    </row>
    <row r="305" spans="1:9" x14ac:dyDescent="0.3">
      <c r="A305" s="1">
        <v>44203</v>
      </c>
      <c r="B305" s="2" t="s">
        <v>21</v>
      </c>
      <c r="C305" s="2" t="s">
        <v>22</v>
      </c>
      <c r="D305" s="2" t="s">
        <v>20</v>
      </c>
      <c r="E305" s="2" t="s">
        <v>33</v>
      </c>
      <c r="F305" s="2">
        <v>2</v>
      </c>
      <c r="G305" s="3">
        <v>560</v>
      </c>
      <c r="H305" s="2" t="s">
        <v>13</v>
      </c>
      <c r="I305" s="3">
        <v>450</v>
      </c>
    </row>
    <row r="306" spans="1:9" x14ac:dyDescent="0.3">
      <c r="A306" s="1">
        <v>44205</v>
      </c>
      <c r="B306" s="2" t="s">
        <v>18</v>
      </c>
      <c r="C306" s="2" t="s">
        <v>23</v>
      </c>
      <c r="D306" s="2" t="s">
        <v>11</v>
      </c>
      <c r="E306" s="2" t="s">
        <v>33</v>
      </c>
      <c r="F306" s="2">
        <v>2</v>
      </c>
      <c r="G306" s="3">
        <v>120</v>
      </c>
      <c r="H306" s="2" t="s">
        <v>13</v>
      </c>
      <c r="I306" s="3">
        <v>110</v>
      </c>
    </row>
    <row r="307" spans="1:9" x14ac:dyDescent="0.3">
      <c r="A307" s="1">
        <v>43892</v>
      </c>
      <c r="B307" s="2" t="s">
        <v>18</v>
      </c>
      <c r="C307" s="2" t="s">
        <v>23</v>
      </c>
      <c r="D307" s="2" t="s">
        <v>29</v>
      </c>
      <c r="E307" s="2" t="s">
        <v>33</v>
      </c>
      <c r="F307" s="2">
        <v>1</v>
      </c>
      <c r="G307" s="3">
        <v>20</v>
      </c>
      <c r="H307" s="2" t="s">
        <v>16</v>
      </c>
      <c r="I307" s="3">
        <v>5</v>
      </c>
    </row>
    <row r="308" spans="1:9" x14ac:dyDescent="0.3">
      <c r="A308" s="1">
        <v>44358</v>
      </c>
      <c r="B308" s="2" t="s">
        <v>9</v>
      </c>
      <c r="C308" s="2" t="s">
        <v>17</v>
      </c>
      <c r="D308" s="2" t="s">
        <v>11</v>
      </c>
      <c r="E308" s="2" t="s">
        <v>33</v>
      </c>
      <c r="F308" s="2">
        <v>1</v>
      </c>
      <c r="G308" s="3">
        <v>120</v>
      </c>
      <c r="H308" s="2" t="s">
        <v>16</v>
      </c>
      <c r="I308" s="3">
        <v>110</v>
      </c>
    </row>
    <row r="309" spans="1:9" x14ac:dyDescent="0.3">
      <c r="A309" s="1">
        <v>44189</v>
      </c>
      <c r="B309" s="2" t="s">
        <v>9</v>
      </c>
      <c r="C309" s="2" t="s">
        <v>10</v>
      </c>
      <c r="D309" s="2" t="s">
        <v>24</v>
      </c>
      <c r="E309" s="2" t="s">
        <v>33</v>
      </c>
      <c r="F309" s="2">
        <v>3</v>
      </c>
      <c r="G309" s="3">
        <v>75</v>
      </c>
      <c r="H309" s="2" t="s">
        <v>16</v>
      </c>
      <c r="I309" s="3">
        <v>70</v>
      </c>
    </row>
    <row r="310" spans="1:9" x14ac:dyDescent="0.3">
      <c r="A310" s="1">
        <v>43975</v>
      </c>
      <c r="B310" s="2" t="s">
        <v>9</v>
      </c>
      <c r="C310" s="2" t="s">
        <v>17</v>
      </c>
      <c r="D310" s="2" t="s">
        <v>15</v>
      </c>
      <c r="E310" s="2" t="s">
        <v>33</v>
      </c>
      <c r="F310" s="2">
        <v>1</v>
      </c>
      <c r="G310" s="3">
        <v>65</v>
      </c>
      <c r="H310" s="2" t="s">
        <v>30</v>
      </c>
      <c r="I310" s="3">
        <v>50</v>
      </c>
    </row>
    <row r="311" spans="1:9" x14ac:dyDescent="0.3">
      <c r="A311" s="1">
        <v>44360</v>
      </c>
      <c r="B311" s="2" t="s">
        <v>25</v>
      </c>
      <c r="C311" s="2" t="s">
        <v>26</v>
      </c>
      <c r="D311" s="2" t="s">
        <v>15</v>
      </c>
      <c r="E311" s="2" t="s">
        <v>33</v>
      </c>
      <c r="F311" s="2">
        <v>4</v>
      </c>
      <c r="G311" s="3">
        <v>65</v>
      </c>
      <c r="H311" s="2" t="s">
        <v>13</v>
      </c>
      <c r="I311" s="3">
        <v>50</v>
      </c>
    </row>
    <row r="312" spans="1:9" x14ac:dyDescent="0.3">
      <c r="A312" s="1">
        <v>44236</v>
      </c>
      <c r="B312" s="2" t="s">
        <v>18</v>
      </c>
      <c r="C312" s="2" t="s">
        <v>19</v>
      </c>
      <c r="D312" s="2" t="s">
        <v>29</v>
      </c>
      <c r="E312" s="2" t="s">
        <v>33</v>
      </c>
      <c r="F312" s="2">
        <v>1</v>
      </c>
      <c r="G312" s="3">
        <v>20</v>
      </c>
      <c r="H312" s="2" t="s">
        <v>13</v>
      </c>
      <c r="I312" s="3">
        <v>5</v>
      </c>
    </row>
    <row r="313" spans="1:9" x14ac:dyDescent="0.3">
      <c r="A313" s="1">
        <v>44296</v>
      </c>
      <c r="B313" s="2" t="s">
        <v>9</v>
      </c>
      <c r="C313" s="2" t="s">
        <v>17</v>
      </c>
      <c r="D313" s="2" t="s">
        <v>20</v>
      </c>
      <c r="E313" s="2" t="s">
        <v>33</v>
      </c>
      <c r="F313" s="2">
        <v>1</v>
      </c>
      <c r="G313" s="3">
        <v>560</v>
      </c>
      <c r="H313" s="2" t="s">
        <v>30</v>
      </c>
      <c r="I313" s="3">
        <v>450</v>
      </c>
    </row>
    <row r="314" spans="1:9" x14ac:dyDescent="0.3">
      <c r="A314" s="1">
        <v>43885</v>
      </c>
      <c r="B314" s="2" t="s">
        <v>18</v>
      </c>
      <c r="C314" s="2" t="s">
        <v>19</v>
      </c>
      <c r="D314" s="2" t="s">
        <v>15</v>
      </c>
      <c r="E314" s="2" t="s">
        <v>33</v>
      </c>
      <c r="F314" s="2">
        <v>4</v>
      </c>
      <c r="G314" s="3">
        <v>65</v>
      </c>
      <c r="H314" s="2" t="s">
        <v>16</v>
      </c>
      <c r="I314" s="3">
        <v>50</v>
      </c>
    </row>
    <row r="315" spans="1:9" x14ac:dyDescent="0.3">
      <c r="A315" s="1">
        <v>44257</v>
      </c>
      <c r="B315" s="2" t="s">
        <v>21</v>
      </c>
      <c r="C315" s="2" t="s">
        <v>28</v>
      </c>
      <c r="D315" s="2" t="s">
        <v>20</v>
      </c>
      <c r="E315" s="2" t="s">
        <v>33</v>
      </c>
      <c r="F315" s="2">
        <v>5</v>
      </c>
      <c r="G315" s="3">
        <v>560</v>
      </c>
      <c r="H315" s="2" t="s">
        <v>16</v>
      </c>
      <c r="I315" s="3">
        <v>450</v>
      </c>
    </row>
    <row r="316" spans="1:9" x14ac:dyDescent="0.3">
      <c r="A316" s="1">
        <v>44021</v>
      </c>
      <c r="B316" s="2" t="s">
        <v>21</v>
      </c>
      <c r="C316" s="2" t="s">
        <v>22</v>
      </c>
      <c r="D316" s="2" t="s">
        <v>15</v>
      </c>
      <c r="E316" s="2" t="s">
        <v>33</v>
      </c>
      <c r="F316" s="2">
        <v>5</v>
      </c>
      <c r="G316" s="3">
        <v>65</v>
      </c>
      <c r="H316" s="2" t="s">
        <v>13</v>
      </c>
      <c r="I316" s="3">
        <v>50</v>
      </c>
    </row>
    <row r="317" spans="1:9" x14ac:dyDescent="0.3">
      <c r="A317" s="1">
        <v>44252</v>
      </c>
      <c r="B317" s="2" t="s">
        <v>9</v>
      </c>
      <c r="C317" s="2" t="s">
        <v>10</v>
      </c>
      <c r="D317" s="2" t="s">
        <v>29</v>
      </c>
      <c r="E317" s="2" t="s">
        <v>33</v>
      </c>
      <c r="F317" s="2">
        <v>1</v>
      </c>
      <c r="G317" s="3">
        <v>20</v>
      </c>
      <c r="H317" s="2" t="s">
        <v>13</v>
      </c>
      <c r="I317" s="3">
        <v>5</v>
      </c>
    </row>
    <row r="318" spans="1:9" x14ac:dyDescent="0.3">
      <c r="A318" s="1">
        <v>43923</v>
      </c>
      <c r="B318" s="2" t="s">
        <v>9</v>
      </c>
      <c r="C318" s="2" t="s">
        <v>14</v>
      </c>
      <c r="D318" s="2" t="s">
        <v>20</v>
      </c>
      <c r="E318" s="2" t="s">
        <v>33</v>
      </c>
      <c r="F318" s="2">
        <v>5</v>
      </c>
      <c r="G318" s="3">
        <v>560</v>
      </c>
      <c r="H318" s="2" t="s">
        <v>13</v>
      </c>
      <c r="I318" s="3">
        <v>450</v>
      </c>
    </row>
    <row r="319" spans="1:9" x14ac:dyDescent="0.3">
      <c r="A319" s="1">
        <v>44049</v>
      </c>
      <c r="B319" s="2" t="s">
        <v>25</v>
      </c>
      <c r="C319" s="2" t="s">
        <v>26</v>
      </c>
      <c r="D319" s="2" t="s">
        <v>15</v>
      </c>
      <c r="E319" s="2" t="s">
        <v>33</v>
      </c>
      <c r="F319" s="2">
        <v>1</v>
      </c>
      <c r="G319" s="3">
        <v>65</v>
      </c>
      <c r="H319" s="2" t="s">
        <v>30</v>
      </c>
      <c r="I319" s="3">
        <v>50</v>
      </c>
    </row>
    <row r="320" spans="1:9" x14ac:dyDescent="0.3">
      <c r="A320" s="1">
        <v>44514</v>
      </c>
      <c r="B320" s="2" t="s">
        <v>25</v>
      </c>
      <c r="C320" s="2" t="s">
        <v>26</v>
      </c>
      <c r="D320" s="2" t="s">
        <v>24</v>
      </c>
      <c r="E320" s="2" t="s">
        <v>33</v>
      </c>
      <c r="F320" s="2">
        <v>4</v>
      </c>
      <c r="G320" s="3">
        <v>75</v>
      </c>
      <c r="H320" s="2" t="s">
        <v>13</v>
      </c>
      <c r="I320" s="3">
        <v>70</v>
      </c>
    </row>
    <row r="321" spans="1:9" x14ac:dyDescent="0.3">
      <c r="A321" s="1">
        <v>44408</v>
      </c>
      <c r="B321" s="2" t="s">
        <v>21</v>
      </c>
      <c r="C321" s="2" t="s">
        <v>28</v>
      </c>
      <c r="D321" s="2" t="s">
        <v>15</v>
      </c>
      <c r="E321" s="2" t="s">
        <v>33</v>
      </c>
      <c r="F321" s="2">
        <v>3</v>
      </c>
      <c r="G321" s="3">
        <v>65</v>
      </c>
      <c r="H321" s="2" t="s">
        <v>13</v>
      </c>
      <c r="I321" s="3">
        <v>50</v>
      </c>
    </row>
    <row r="322" spans="1:9" x14ac:dyDescent="0.3">
      <c r="A322" s="1">
        <v>43917</v>
      </c>
      <c r="B322" s="2" t="s">
        <v>25</v>
      </c>
      <c r="C322" s="2" t="s">
        <v>26</v>
      </c>
      <c r="D322" s="2" t="s">
        <v>11</v>
      </c>
      <c r="E322" s="2" t="s">
        <v>33</v>
      </c>
      <c r="F322" s="2">
        <v>2</v>
      </c>
      <c r="G322" s="3">
        <v>120</v>
      </c>
      <c r="H322" s="2" t="s">
        <v>13</v>
      </c>
      <c r="I322" s="3">
        <v>110</v>
      </c>
    </row>
    <row r="323" spans="1:9" x14ac:dyDescent="0.3">
      <c r="A323" s="1">
        <v>44165</v>
      </c>
      <c r="B323" s="2" t="s">
        <v>9</v>
      </c>
      <c r="C323" s="2" t="s">
        <v>10</v>
      </c>
      <c r="D323" s="2" t="s">
        <v>20</v>
      </c>
      <c r="E323" s="2" t="s">
        <v>33</v>
      </c>
      <c r="F323" s="2">
        <v>1</v>
      </c>
      <c r="G323" s="3">
        <v>560</v>
      </c>
      <c r="H323" s="2" t="s">
        <v>13</v>
      </c>
      <c r="I323" s="3">
        <v>450</v>
      </c>
    </row>
    <row r="324" spans="1:9" x14ac:dyDescent="0.3">
      <c r="A324" s="1">
        <v>44258</v>
      </c>
      <c r="B324" s="2" t="s">
        <v>21</v>
      </c>
      <c r="C324" s="2" t="s">
        <v>28</v>
      </c>
      <c r="D324" s="2" t="s">
        <v>29</v>
      </c>
      <c r="E324" s="2" t="s">
        <v>33</v>
      </c>
      <c r="F324" s="2">
        <v>2</v>
      </c>
      <c r="G324" s="3">
        <v>20</v>
      </c>
      <c r="H324" s="2" t="s">
        <v>13</v>
      </c>
      <c r="I324" s="3">
        <v>5</v>
      </c>
    </row>
    <row r="325" spans="1:9" x14ac:dyDescent="0.3">
      <c r="A325" s="1">
        <v>43971</v>
      </c>
      <c r="B325" s="2" t="s">
        <v>18</v>
      </c>
      <c r="C325" s="2" t="s">
        <v>19</v>
      </c>
      <c r="D325" s="2" t="s">
        <v>15</v>
      </c>
      <c r="E325" s="2" t="s">
        <v>33</v>
      </c>
      <c r="F325" s="2">
        <v>1</v>
      </c>
      <c r="G325" s="3">
        <v>65</v>
      </c>
      <c r="H325" s="2" t="s">
        <v>13</v>
      </c>
      <c r="I325" s="3">
        <v>50</v>
      </c>
    </row>
    <row r="326" spans="1:9" x14ac:dyDescent="0.3">
      <c r="A326" s="1">
        <v>44028</v>
      </c>
      <c r="B326" s="2" t="s">
        <v>18</v>
      </c>
      <c r="C326" s="2" t="s">
        <v>19</v>
      </c>
      <c r="D326" s="2" t="s">
        <v>15</v>
      </c>
      <c r="E326" s="2" t="s">
        <v>33</v>
      </c>
      <c r="F326" s="2">
        <v>5</v>
      </c>
      <c r="G326" s="3">
        <v>65</v>
      </c>
      <c r="H326" s="2" t="s">
        <v>30</v>
      </c>
      <c r="I326" s="3">
        <v>50</v>
      </c>
    </row>
    <row r="327" spans="1:9" x14ac:dyDescent="0.3">
      <c r="A327" s="1">
        <v>44274</v>
      </c>
      <c r="B327" s="2" t="s">
        <v>9</v>
      </c>
      <c r="C327" s="2" t="s">
        <v>14</v>
      </c>
      <c r="D327" s="2" t="s">
        <v>15</v>
      </c>
      <c r="E327" s="2" t="s">
        <v>33</v>
      </c>
      <c r="F327" s="2">
        <v>1</v>
      </c>
      <c r="G327" s="3">
        <v>65</v>
      </c>
      <c r="H327" s="2" t="s">
        <v>30</v>
      </c>
      <c r="I327" s="3">
        <v>50</v>
      </c>
    </row>
    <row r="328" spans="1:9" x14ac:dyDescent="0.3">
      <c r="A328" s="1">
        <v>44473</v>
      </c>
      <c r="B328" s="2" t="s">
        <v>18</v>
      </c>
      <c r="C328" s="2" t="s">
        <v>23</v>
      </c>
      <c r="D328" s="2" t="s">
        <v>20</v>
      </c>
      <c r="E328" s="2" t="s">
        <v>33</v>
      </c>
      <c r="F328" s="2">
        <v>1</v>
      </c>
      <c r="G328" s="3">
        <v>560</v>
      </c>
      <c r="H328" s="2" t="s">
        <v>13</v>
      </c>
      <c r="I328" s="3">
        <v>450</v>
      </c>
    </row>
    <row r="329" spans="1:9" x14ac:dyDescent="0.3">
      <c r="A329" s="1">
        <v>43968</v>
      </c>
      <c r="B329" s="2" t="s">
        <v>18</v>
      </c>
      <c r="C329" s="2" t="s">
        <v>19</v>
      </c>
      <c r="D329" s="2" t="s">
        <v>29</v>
      </c>
      <c r="E329" s="2" t="s">
        <v>33</v>
      </c>
      <c r="F329" s="2">
        <v>1</v>
      </c>
      <c r="G329" s="3">
        <v>20</v>
      </c>
      <c r="H329" s="2" t="s">
        <v>16</v>
      </c>
      <c r="I329" s="3">
        <v>5</v>
      </c>
    </row>
    <row r="330" spans="1:9" x14ac:dyDescent="0.3">
      <c r="A330" s="1">
        <v>43996</v>
      </c>
      <c r="B330" s="2" t="s">
        <v>21</v>
      </c>
      <c r="C330" s="2" t="s">
        <v>28</v>
      </c>
      <c r="D330" s="2" t="s">
        <v>20</v>
      </c>
      <c r="E330" s="2" t="s">
        <v>33</v>
      </c>
      <c r="F330" s="2">
        <v>3</v>
      </c>
      <c r="G330" s="3">
        <v>560</v>
      </c>
      <c r="H330" s="2" t="s">
        <v>13</v>
      </c>
      <c r="I330" s="3">
        <v>450</v>
      </c>
    </row>
    <row r="331" spans="1:9" x14ac:dyDescent="0.3">
      <c r="A331" s="1">
        <v>44095</v>
      </c>
      <c r="B331" s="2" t="s">
        <v>25</v>
      </c>
      <c r="C331" s="2" t="s">
        <v>26</v>
      </c>
      <c r="D331" s="2" t="s">
        <v>11</v>
      </c>
      <c r="E331" s="2" t="s">
        <v>33</v>
      </c>
      <c r="F331" s="2">
        <v>2</v>
      </c>
      <c r="G331" s="3">
        <v>120</v>
      </c>
      <c r="H331" s="2" t="s">
        <v>13</v>
      </c>
      <c r="I331" s="3">
        <v>110</v>
      </c>
    </row>
    <row r="332" spans="1:9" x14ac:dyDescent="0.3">
      <c r="A332" s="1">
        <v>44292</v>
      </c>
      <c r="B332" s="2" t="s">
        <v>18</v>
      </c>
      <c r="C332" s="2" t="s">
        <v>23</v>
      </c>
      <c r="D332" s="2" t="s">
        <v>29</v>
      </c>
      <c r="E332" s="2" t="s">
        <v>33</v>
      </c>
      <c r="F332" s="2">
        <v>5</v>
      </c>
      <c r="G332" s="3">
        <v>20</v>
      </c>
      <c r="H332" s="2" t="s">
        <v>16</v>
      </c>
      <c r="I332" s="3">
        <v>5</v>
      </c>
    </row>
    <row r="333" spans="1:9" x14ac:dyDescent="0.3">
      <c r="A333" s="1">
        <v>43840</v>
      </c>
      <c r="B333" s="2" t="s">
        <v>18</v>
      </c>
      <c r="C333" s="2" t="s">
        <v>31</v>
      </c>
      <c r="D333" s="2" t="s">
        <v>29</v>
      </c>
      <c r="E333" s="2" t="s">
        <v>33</v>
      </c>
      <c r="F333" s="2">
        <v>4</v>
      </c>
      <c r="G333" s="3">
        <v>20</v>
      </c>
      <c r="H333" s="2" t="s">
        <v>13</v>
      </c>
      <c r="I333" s="3">
        <v>5</v>
      </c>
    </row>
    <row r="334" spans="1:9" x14ac:dyDescent="0.3">
      <c r="A334" s="1">
        <v>44192</v>
      </c>
      <c r="B334" s="2" t="s">
        <v>9</v>
      </c>
      <c r="C334" s="2" t="s">
        <v>10</v>
      </c>
      <c r="D334" s="2" t="s">
        <v>24</v>
      </c>
      <c r="E334" s="2" t="s">
        <v>33</v>
      </c>
      <c r="F334" s="2">
        <v>2</v>
      </c>
      <c r="G334" s="3">
        <v>75</v>
      </c>
      <c r="H334" s="2" t="s">
        <v>16</v>
      </c>
      <c r="I334" s="3">
        <v>70</v>
      </c>
    </row>
    <row r="335" spans="1:9" x14ac:dyDescent="0.3">
      <c r="A335" s="1">
        <v>44126</v>
      </c>
      <c r="B335" s="2" t="s">
        <v>25</v>
      </c>
      <c r="C335" s="2" t="s">
        <v>26</v>
      </c>
      <c r="D335" s="2" t="s">
        <v>24</v>
      </c>
      <c r="E335" s="2" t="s">
        <v>33</v>
      </c>
      <c r="F335" s="2">
        <v>3</v>
      </c>
      <c r="G335" s="3">
        <v>75</v>
      </c>
      <c r="H335" s="2" t="s">
        <v>13</v>
      </c>
      <c r="I335" s="3">
        <v>70</v>
      </c>
    </row>
    <row r="336" spans="1:9" x14ac:dyDescent="0.3">
      <c r="A336" s="1">
        <v>44481</v>
      </c>
      <c r="B336" s="2" t="s">
        <v>21</v>
      </c>
      <c r="C336" s="2" t="s">
        <v>22</v>
      </c>
      <c r="D336" s="2" t="s">
        <v>29</v>
      </c>
      <c r="E336" s="2" t="s">
        <v>33</v>
      </c>
      <c r="F336" s="2">
        <v>1</v>
      </c>
      <c r="G336" s="3">
        <v>20</v>
      </c>
      <c r="H336" s="2" t="s">
        <v>13</v>
      </c>
      <c r="I336" s="3">
        <v>5</v>
      </c>
    </row>
    <row r="337" spans="1:9" x14ac:dyDescent="0.3">
      <c r="A337" s="1">
        <v>43921</v>
      </c>
      <c r="B337" s="2" t="s">
        <v>9</v>
      </c>
      <c r="C337" s="2" t="s">
        <v>14</v>
      </c>
      <c r="D337" s="2" t="s">
        <v>11</v>
      </c>
      <c r="E337" s="2" t="s">
        <v>33</v>
      </c>
      <c r="F337" s="2">
        <v>5</v>
      </c>
      <c r="G337" s="3">
        <v>120</v>
      </c>
      <c r="H337" s="2" t="s">
        <v>13</v>
      </c>
      <c r="I337" s="3">
        <v>110</v>
      </c>
    </row>
    <row r="338" spans="1:9" x14ac:dyDescent="0.3">
      <c r="A338" s="1">
        <v>44522</v>
      </c>
      <c r="B338" s="2" t="s">
        <v>18</v>
      </c>
      <c r="C338" s="2" t="s">
        <v>23</v>
      </c>
      <c r="D338" s="2" t="s">
        <v>11</v>
      </c>
      <c r="E338" s="2" t="s">
        <v>33</v>
      </c>
      <c r="F338" s="2">
        <v>5</v>
      </c>
      <c r="G338" s="3">
        <v>120</v>
      </c>
      <c r="H338" s="2" t="s">
        <v>16</v>
      </c>
      <c r="I338" s="3">
        <v>110</v>
      </c>
    </row>
    <row r="339" spans="1:9" x14ac:dyDescent="0.3">
      <c r="A339" s="1">
        <v>43967</v>
      </c>
      <c r="B339" s="2" t="s">
        <v>25</v>
      </c>
      <c r="C339" s="2" t="s">
        <v>27</v>
      </c>
      <c r="D339" s="2" t="s">
        <v>24</v>
      </c>
      <c r="E339" s="2" t="s">
        <v>33</v>
      </c>
      <c r="F339" s="2">
        <v>4</v>
      </c>
      <c r="G339" s="3">
        <v>75</v>
      </c>
      <c r="H339" s="2" t="s">
        <v>13</v>
      </c>
      <c r="I339" s="3">
        <v>70</v>
      </c>
    </row>
    <row r="340" spans="1:9" x14ac:dyDescent="0.3">
      <c r="A340" s="1">
        <v>44400</v>
      </c>
      <c r="B340" s="2" t="s">
        <v>18</v>
      </c>
      <c r="C340" s="2" t="s">
        <v>23</v>
      </c>
      <c r="D340" s="2" t="s">
        <v>15</v>
      </c>
      <c r="E340" s="2" t="s">
        <v>33</v>
      </c>
      <c r="F340" s="2">
        <v>3</v>
      </c>
      <c r="G340" s="3">
        <v>65</v>
      </c>
      <c r="H340" s="2" t="s">
        <v>16</v>
      </c>
      <c r="I340" s="3">
        <v>50</v>
      </c>
    </row>
    <row r="341" spans="1:9" x14ac:dyDescent="0.3">
      <c r="A341" s="1">
        <v>43896</v>
      </c>
      <c r="B341" s="2" t="s">
        <v>9</v>
      </c>
      <c r="C341" s="2" t="s">
        <v>14</v>
      </c>
      <c r="D341" s="2" t="s">
        <v>15</v>
      </c>
      <c r="E341" s="2" t="s">
        <v>33</v>
      </c>
      <c r="F341" s="2">
        <v>2</v>
      </c>
      <c r="G341" s="3">
        <v>65</v>
      </c>
      <c r="H341" s="2" t="s">
        <v>16</v>
      </c>
      <c r="I341" s="3">
        <v>50</v>
      </c>
    </row>
    <row r="342" spans="1:9" x14ac:dyDescent="0.3">
      <c r="A342" s="1">
        <v>43960</v>
      </c>
      <c r="B342" s="2" t="s">
        <v>9</v>
      </c>
      <c r="C342" s="2" t="s">
        <v>14</v>
      </c>
      <c r="D342" s="2" t="s">
        <v>20</v>
      </c>
      <c r="E342" s="2" t="s">
        <v>33</v>
      </c>
      <c r="F342" s="2">
        <v>5</v>
      </c>
      <c r="G342" s="3">
        <v>560</v>
      </c>
      <c r="H342" s="2" t="s">
        <v>13</v>
      </c>
      <c r="I342" s="3">
        <v>450</v>
      </c>
    </row>
    <row r="343" spans="1:9" x14ac:dyDescent="0.3">
      <c r="A343" s="1">
        <v>43868</v>
      </c>
      <c r="B343" s="2" t="s">
        <v>18</v>
      </c>
      <c r="C343" s="2" t="s">
        <v>23</v>
      </c>
      <c r="D343" s="2" t="s">
        <v>11</v>
      </c>
      <c r="E343" s="2" t="s">
        <v>33</v>
      </c>
      <c r="F343" s="2">
        <v>2</v>
      </c>
      <c r="G343" s="3">
        <v>120</v>
      </c>
      <c r="H343" s="2" t="s">
        <v>13</v>
      </c>
      <c r="I343" s="3">
        <v>110</v>
      </c>
    </row>
    <row r="344" spans="1:9" x14ac:dyDescent="0.3">
      <c r="A344" s="1">
        <v>43940</v>
      </c>
      <c r="B344" s="2" t="s">
        <v>9</v>
      </c>
      <c r="C344" s="2" t="s">
        <v>17</v>
      </c>
      <c r="D344" s="2" t="s">
        <v>20</v>
      </c>
      <c r="E344" s="2" t="s">
        <v>33</v>
      </c>
      <c r="F344" s="2">
        <v>1</v>
      </c>
      <c r="G344" s="3">
        <v>560</v>
      </c>
      <c r="H344" s="2" t="s">
        <v>30</v>
      </c>
      <c r="I344" s="3">
        <v>450</v>
      </c>
    </row>
    <row r="345" spans="1:9" x14ac:dyDescent="0.3">
      <c r="A345" s="1">
        <v>44389</v>
      </c>
      <c r="B345" s="2" t="s">
        <v>18</v>
      </c>
      <c r="C345" s="2" t="s">
        <v>23</v>
      </c>
      <c r="D345" s="2" t="s">
        <v>29</v>
      </c>
      <c r="E345" s="2" t="s">
        <v>33</v>
      </c>
      <c r="F345" s="2">
        <v>2</v>
      </c>
      <c r="G345" s="3">
        <v>20</v>
      </c>
      <c r="H345" s="2" t="s">
        <v>13</v>
      </c>
      <c r="I345" s="3">
        <v>5</v>
      </c>
    </row>
    <row r="346" spans="1:9" x14ac:dyDescent="0.3">
      <c r="A346" s="1">
        <v>44350</v>
      </c>
      <c r="B346" s="2" t="s">
        <v>18</v>
      </c>
      <c r="C346" s="2" t="s">
        <v>19</v>
      </c>
      <c r="D346" s="2" t="s">
        <v>20</v>
      </c>
      <c r="E346" s="2" t="s">
        <v>33</v>
      </c>
      <c r="F346" s="2">
        <v>3</v>
      </c>
      <c r="G346" s="3">
        <v>560</v>
      </c>
      <c r="H346" s="2" t="s">
        <v>16</v>
      </c>
      <c r="I346" s="3">
        <v>450</v>
      </c>
    </row>
    <row r="347" spans="1:9" x14ac:dyDescent="0.3">
      <c r="A347" s="1">
        <v>44134</v>
      </c>
      <c r="B347" s="2" t="s">
        <v>21</v>
      </c>
      <c r="C347" s="2" t="s">
        <v>22</v>
      </c>
      <c r="D347" s="2" t="s">
        <v>29</v>
      </c>
      <c r="E347" s="2" t="s">
        <v>33</v>
      </c>
      <c r="F347" s="2">
        <v>2</v>
      </c>
      <c r="G347" s="3">
        <v>20</v>
      </c>
      <c r="H347" s="2" t="s">
        <v>16</v>
      </c>
      <c r="I347" s="3">
        <v>5</v>
      </c>
    </row>
    <row r="348" spans="1:9" x14ac:dyDescent="0.3">
      <c r="A348" s="1">
        <v>43901</v>
      </c>
      <c r="B348" s="2" t="s">
        <v>25</v>
      </c>
      <c r="C348" s="2" t="s">
        <v>27</v>
      </c>
      <c r="D348" s="2" t="s">
        <v>15</v>
      </c>
      <c r="E348" s="2" t="s">
        <v>33</v>
      </c>
      <c r="F348" s="2">
        <v>4</v>
      </c>
      <c r="G348" s="3">
        <v>65</v>
      </c>
      <c r="H348" s="2" t="s">
        <v>13</v>
      </c>
      <c r="I348" s="3">
        <v>50</v>
      </c>
    </row>
    <row r="349" spans="1:9" x14ac:dyDescent="0.3">
      <c r="A349" s="1">
        <v>44381</v>
      </c>
      <c r="B349" s="2" t="s">
        <v>9</v>
      </c>
      <c r="C349" s="2" t="s">
        <v>14</v>
      </c>
      <c r="D349" s="2" t="s">
        <v>29</v>
      </c>
      <c r="E349" s="2" t="s">
        <v>33</v>
      </c>
      <c r="F349" s="2">
        <v>5</v>
      </c>
      <c r="G349" s="3">
        <v>20</v>
      </c>
      <c r="H349" s="2" t="s">
        <v>13</v>
      </c>
      <c r="I349" s="3">
        <v>5</v>
      </c>
    </row>
    <row r="350" spans="1:9" x14ac:dyDescent="0.3">
      <c r="A350" s="1">
        <v>44132</v>
      </c>
      <c r="B350" s="2" t="s">
        <v>21</v>
      </c>
      <c r="C350" s="2" t="s">
        <v>22</v>
      </c>
      <c r="D350" s="2" t="s">
        <v>20</v>
      </c>
      <c r="E350" s="2" t="s">
        <v>33</v>
      </c>
      <c r="F350" s="2">
        <v>3</v>
      </c>
      <c r="G350" s="3">
        <v>560</v>
      </c>
      <c r="H350" s="2" t="s">
        <v>16</v>
      </c>
      <c r="I350" s="3">
        <v>450</v>
      </c>
    </row>
    <row r="351" spans="1:9" x14ac:dyDescent="0.3">
      <c r="A351" s="1">
        <v>44236</v>
      </c>
      <c r="B351" s="2" t="s">
        <v>18</v>
      </c>
      <c r="C351" s="2" t="s">
        <v>19</v>
      </c>
      <c r="D351" s="2" t="s">
        <v>15</v>
      </c>
      <c r="E351" s="2" t="s">
        <v>33</v>
      </c>
      <c r="F351" s="2">
        <v>1</v>
      </c>
      <c r="G351" s="3">
        <v>65</v>
      </c>
      <c r="H351" s="2" t="s">
        <v>16</v>
      </c>
      <c r="I351" s="3">
        <v>50</v>
      </c>
    </row>
    <row r="352" spans="1:9" x14ac:dyDescent="0.3">
      <c r="A352" s="1">
        <v>44498</v>
      </c>
      <c r="B352" s="2" t="s">
        <v>21</v>
      </c>
      <c r="C352" s="2" t="s">
        <v>22</v>
      </c>
      <c r="D352" s="2" t="s">
        <v>15</v>
      </c>
      <c r="E352" s="2" t="s">
        <v>33</v>
      </c>
      <c r="F352" s="2">
        <v>1</v>
      </c>
      <c r="G352" s="3">
        <v>65</v>
      </c>
      <c r="H352" s="2" t="s">
        <v>13</v>
      </c>
      <c r="I352" s="3">
        <v>50</v>
      </c>
    </row>
    <row r="353" spans="1:9" x14ac:dyDescent="0.3">
      <c r="A353" s="1">
        <v>43988</v>
      </c>
      <c r="B353" s="2" t="s">
        <v>18</v>
      </c>
      <c r="C353" s="2" t="s">
        <v>31</v>
      </c>
      <c r="D353" s="2" t="s">
        <v>29</v>
      </c>
      <c r="E353" s="2" t="s">
        <v>33</v>
      </c>
      <c r="F353" s="2">
        <v>1</v>
      </c>
      <c r="G353" s="3">
        <v>20</v>
      </c>
      <c r="H353" s="2" t="s">
        <v>13</v>
      </c>
      <c r="I353" s="3">
        <v>5</v>
      </c>
    </row>
    <row r="354" spans="1:9" x14ac:dyDescent="0.3">
      <c r="A354" s="1">
        <v>43961</v>
      </c>
      <c r="B354" s="2" t="s">
        <v>21</v>
      </c>
      <c r="C354" s="2" t="s">
        <v>22</v>
      </c>
      <c r="D354" s="2" t="s">
        <v>29</v>
      </c>
      <c r="E354" s="2" t="s">
        <v>33</v>
      </c>
      <c r="F354" s="2">
        <v>4</v>
      </c>
      <c r="G354" s="3">
        <v>20</v>
      </c>
      <c r="H354" s="2" t="s">
        <v>13</v>
      </c>
      <c r="I354" s="3">
        <v>5</v>
      </c>
    </row>
    <row r="355" spans="1:9" x14ac:dyDescent="0.3">
      <c r="A355" s="1">
        <v>44197</v>
      </c>
      <c r="B355" s="2" t="s">
        <v>18</v>
      </c>
      <c r="C355" s="2" t="s">
        <v>23</v>
      </c>
      <c r="D355" s="2" t="s">
        <v>20</v>
      </c>
      <c r="E355" s="2" t="s">
        <v>33</v>
      </c>
      <c r="F355" s="2">
        <v>4</v>
      </c>
      <c r="G355" s="3">
        <v>560</v>
      </c>
      <c r="H355" s="2" t="s">
        <v>13</v>
      </c>
      <c r="I355" s="3">
        <v>450</v>
      </c>
    </row>
    <row r="356" spans="1:9" x14ac:dyDescent="0.3">
      <c r="A356" s="1">
        <v>44164</v>
      </c>
      <c r="B356" s="2" t="s">
        <v>25</v>
      </c>
      <c r="C356" s="2" t="s">
        <v>27</v>
      </c>
      <c r="D356" s="2" t="s">
        <v>24</v>
      </c>
      <c r="E356" s="2" t="s">
        <v>33</v>
      </c>
      <c r="F356" s="2">
        <v>3</v>
      </c>
      <c r="G356" s="3">
        <v>75</v>
      </c>
      <c r="H356" s="2" t="s">
        <v>16</v>
      </c>
      <c r="I356" s="3">
        <v>70</v>
      </c>
    </row>
    <row r="357" spans="1:9" x14ac:dyDescent="0.3">
      <c r="A357" s="1">
        <v>44221</v>
      </c>
      <c r="B357" s="2" t="s">
        <v>21</v>
      </c>
      <c r="C357" s="2" t="s">
        <v>28</v>
      </c>
      <c r="D357" s="2" t="s">
        <v>20</v>
      </c>
      <c r="E357" s="2" t="s">
        <v>33</v>
      </c>
      <c r="F357" s="2">
        <v>1</v>
      </c>
      <c r="G357" s="3">
        <v>560</v>
      </c>
      <c r="H357" s="2" t="s">
        <v>16</v>
      </c>
      <c r="I357" s="3">
        <v>450</v>
      </c>
    </row>
    <row r="358" spans="1:9" x14ac:dyDescent="0.3">
      <c r="A358" s="1">
        <v>44025</v>
      </c>
      <c r="B358" s="2" t="s">
        <v>18</v>
      </c>
      <c r="C358" s="2" t="s">
        <v>31</v>
      </c>
      <c r="D358" s="2" t="s">
        <v>24</v>
      </c>
      <c r="E358" s="2" t="s">
        <v>33</v>
      </c>
      <c r="F358" s="2">
        <v>1</v>
      </c>
      <c r="G358" s="3">
        <v>75</v>
      </c>
      <c r="H358" s="2" t="s">
        <v>30</v>
      </c>
      <c r="I358" s="3">
        <v>70</v>
      </c>
    </row>
    <row r="359" spans="1:9" x14ac:dyDescent="0.3">
      <c r="A359" s="1">
        <v>44026</v>
      </c>
      <c r="B359" s="2" t="s">
        <v>9</v>
      </c>
      <c r="C359" s="2" t="s">
        <v>17</v>
      </c>
      <c r="D359" s="2" t="s">
        <v>11</v>
      </c>
      <c r="E359" s="2" t="s">
        <v>33</v>
      </c>
      <c r="F359" s="2">
        <v>4</v>
      </c>
      <c r="G359" s="3">
        <v>120</v>
      </c>
      <c r="H359" s="2" t="s">
        <v>13</v>
      </c>
      <c r="I359" s="3">
        <v>110</v>
      </c>
    </row>
    <row r="360" spans="1:9" x14ac:dyDescent="0.3">
      <c r="A360" s="1">
        <v>43896</v>
      </c>
      <c r="B360" s="2" t="s">
        <v>18</v>
      </c>
      <c r="C360" s="2" t="s">
        <v>19</v>
      </c>
      <c r="D360" s="2" t="s">
        <v>20</v>
      </c>
      <c r="E360" s="2" t="s">
        <v>33</v>
      </c>
      <c r="F360" s="2">
        <v>2</v>
      </c>
      <c r="G360" s="3">
        <v>560</v>
      </c>
      <c r="H360" s="2" t="s">
        <v>13</v>
      </c>
      <c r="I360" s="3">
        <v>450</v>
      </c>
    </row>
    <row r="361" spans="1:9" x14ac:dyDescent="0.3">
      <c r="A361" s="1">
        <v>44299</v>
      </c>
      <c r="B361" s="2" t="s">
        <v>25</v>
      </c>
      <c r="C361" s="2" t="s">
        <v>27</v>
      </c>
      <c r="D361" s="2" t="s">
        <v>24</v>
      </c>
      <c r="E361" s="2" t="s">
        <v>33</v>
      </c>
      <c r="F361" s="2">
        <v>5</v>
      </c>
      <c r="G361" s="3">
        <v>75</v>
      </c>
      <c r="H361" s="2" t="s">
        <v>16</v>
      </c>
      <c r="I361" s="3">
        <v>70</v>
      </c>
    </row>
    <row r="362" spans="1:9" x14ac:dyDescent="0.3">
      <c r="A362" s="1">
        <v>44212</v>
      </c>
      <c r="B362" s="2" t="s">
        <v>9</v>
      </c>
      <c r="C362" s="2" t="s">
        <v>17</v>
      </c>
      <c r="D362" s="2" t="s">
        <v>11</v>
      </c>
      <c r="E362" s="2" t="s">
        <v>33</v>
      </c>
      <c r="F362" s="2">
        <v>2</v>
      </c>
      <c r="G362" s="3">
        <v>120</v>
      </c>
      <c r="H362" s="2" t="s">
        <v>13</v>
      </c>
      <c r="I362" s="3">
        <v>110</v>
      </c>
    </row>
    <row r="363" spans="1:9" x14ac:dyDescent="0.3">
      <c r="A363" s="1">
        <v>44223</v>
      </c>
      <c r="B363" s="2" t="s">
        <v>18</v>
      </c>
      <c r="C363" s="2" t="s">
        <v>19</v>
      </c>
      <c r="D363" s="2" t="s">
        <v>15</v>
      </c>
      <c r="E363" s="2" t="s">
        <v>33</v>
      </c>
      <c r="F363" s="2">
        <v>1</v>
      </c>
      <c r="G363" s="3">
        <v>65</v>
      </c>
      <c r="H363" s="2" t="s">
        <v>13</v>
      </c>
      <c r="I363" s="3">
        <v>50</v>
      </c>
    </row>
    <row r="364" spans="1:9" x14ac:dyDescent="0.3">
      <c r="A364" s="1">
        <v>43948</v>
      </c>
      <c r="B364" s="2" t="s">
        <v>25</v>
      </c>
      <c r="C364" s="2" t="s">
        <v>27</v>
      </c>
      <c r="D364" s="2" t="s">
        <v>20</v>
      </c>
      <c r="E364" s="2" t="s">
        <v>33</v>
      </c>
      <c r="F364" s="2">
        <v>2</v>
      </c>
      <c r="G364" s="3">
        <v>560</v>
      </c>
      <c r="H364" s="2" t="s">
        <v>13</v>
      </c>
      <c r="I364" s="3">
        <v>450</v>
      </c>
    </row>
    <row r="365" spans="1:9" x14ac:dyDescent="0.3">
      <c r="A365" s="1">
        <v>43961</v>
      </c>
      <c r="B365" s="2" t="s">
        <v>9</v>
      </c>
      <c r="C365" s="2" t="s">
        <v>17</v>
      </c>
      <c r="D365" s="2" t="s">
        <v>20</v>
      </c>
      <c r="E365" s="2" t="s">
        <v>33</v>
      </c>
      <c r="F365" s="2">
        <v>3</v>
      </c>
      <c r="G365" s="3">
        <v>560</v>
      </c>
      <c r="H365" s="2" t="s">
        <v>13</v>
      </c>
      <c r="I365" s="3">
        <v>450</v>
      </c>
    </row>
    <row r="366" spans="1:9" x14ac:dyDescent="0.3">
      <c r="A366" s="1">
        <v>43948</v>
      </c>
      <c r="B366" s="2" t="s">
        <v>9</v>
      </c>
      <c r="C366" s="2" t="s">
        <v>17</v>
      </c>
      <c r="D366" s="2" t="s">
        <v>11</v>
      </c>
      <c r="E366" s="2" t="s">
        <v>33</v>
      </c>
      <c r="F366" s="2">
        <v>4</v>
      </c>
      <c r="G366" s="3">
        <v>120</v>
      </c>
      <c r="H366" s="2" t="s">
        <v>16</v>
      </c>
      <c r="I366" s="3">
        <v>110</v>
      </c>
    </row>
    <row r="367" spans="1:9" x14ac:dyDescent="0.3">
      <c r="A367" s="1">
        <v>43965</v>
      </c>
      <c r="B367" s="2" t="s">
        <v>18</v>
      </c>
      <c r="C367" s="2" t="s">
        <v>31</v>
      </c>
      <c r="D367" s="2" t="s">
        <v>11</v>
      </c>
      <c r="E367" s="2" t="s">
        <v>33</v>
      </c>
      <c r="F367" s="2">
        <v>3</v>
      </c>
      <c r="G367" s="3">
        <v>120</v>
      </c>
      <c r="H367" s="2" t="s">
        <v>16</v>
      </c>
      <c r="I367" s="3">
        <v>110</v>
      </c>
    </row>
    <row r="368" spans="1:9" x14ac:dyDescent="0.3">
      <c r="A368" s="1">
        <v>44409</v>
      </c>
      <c r="B368" s="2" t="s">
        <v>25</v>
      </c>
      <c r="C368" s="2" t="s">
        <v>26</v>
      </c>
      <c r="D368" s="2" t="s">
        <v>15</v>
      </c>
      <c r="E368" s="2" t="s">
        <v>33</v>
      </c>
      <c r="F368" s="2">
        <v>4</v>
      </c>
      <c r="G368" s="3">
        <v>65</v>
      </c>
      <c r="H368" s="2" t="s">
        <v>16</v>
      </c>
      <c r="I368" s="3">
        <v>50</v>
      </c>
    </row>
    <row r="369" spans="1:9" x14ac:dyDescent="0.3">
      <c r="A369" s="1">
        <v>44032</v>
      </c>
      <c r="B369" s="2" t="s">
        <v>9</v>
      </c>
      <c r="C369" s="2" t="s">
        <v>17</v>
      </c>
      <c r="D369" s="2" t="s">
        <v>20</v>
      </c>
      <c r="E369" s="2" t="s">
        <v>33</v>
      </c>
      <c r="F369" s="2">
        <v>1</v>
      </c>
      <c r="G369" s="3">
        <v>560</v>
      </c>
      <c r="H369" s="2" t="s">
        <v>13</v>
      </c>
      <c r="I369" s="3">
        <v>450</v>
      </c>
    </row>
    <row r="370" spans="1:9" x14ac:dyDescent="0.3">
      <c r="A370" s="1">
        <v>44217</v>
      </c>
      <c r="B370" s="2" t="s">
        <v>25</v>
      </c>
      <c r="C370" s="2" t="s">
        <v>27</v>
      </c>
      <c r="D370" s="2" t="s">
        <v>15</v>
      </c>
      <c r="E370" s="2" t="s">
        <v>33</v>
      </c>
      <c r="F370" s="2">
        <v>4</v>
      </c>
      <c r="G370" s="3">
        <v>65</v>
      </c>
      <c r="H370" s="2" t="s">
        <v>13</v>
      </c>
      <c r="I370" s="3">
        <v>50</v>
      </c>
    </row>
    <row r="371" spans="1:9" x14ac:dyDescent="0.3">
      <c r="A371" s="1">
        <v>44086</v>
      </c>
      <c r="B371" s="2" t="s">
        <v>25</v>
      </c>
      <c r="C371" s="2" t="s">
        <v>27</v>
      </c>
      <c r="D371" s="2" t="s">
        <v>15</v>
      </c>
      <c r="E371" s="2" t="s">
        <v>33</v>
      </c>
      <c r="F371" s="2">
        <v>1</v>
      </c>
      <c r="G371" s="3">
        <v>65</v>
      </c>
      <c r="H371" s="2" t="s">
        <v>13</v>
      </c>
      <c r="I371" s="3">
        <v>50</v>
      </c>
    </row>
    <row r="372" spans="1:9" x14ac:dyDescent="0.3">
      <c r="A372" s="1">
        <v>44152</v>
      </c>
      <c r="B372" s="2" t="s">
        <v>18</v>
      </c>
      <c r="C372" s="2" t="s">
        <v>23</v>
      </c>
      <c r="D372" s="2" t="s">
        <v>11</v>
      </c>
      <c r="E372" s="2" t="s">
        <v>33</v>
      </c>
      <c r="F372" s="2">
        <v>5</v>
      </c>
      <c r="G372" s="3">
        <v>120</v>
      </c>
      <c r="H372" s="2" t="s">
        <v>13</v>
      </c>
      <c r="I372" s="3">
        <v>110</v>
      </c>
    </row>
    <row r="373" spans="1:9" x14ac:dyDescent="0.3">
      <c r="A373" s="1">
        <v>44266</v>
      </c>
      <c r="B373" s="2" t="s">
        <v>25</v>
      </c>
      <c r="C373" s="2" t="s">
        <v>27</v>
      </c>
      <c r="D373" s="2" t="s">
        <v>29</v>
      </c>
      <c r="E373" s="2" t="s">
        <v>33</v>
      </c>
      <c r="F373" s="2">
        <v>3</v>
      </c>
      <c r="G373" s="3">
        <v>20</v>
      </c>
      <c r="H373" s="2" t="s">
        <v>13</v>
      </c>
      <c r="I373" s="3">
        <v>5</v>
      </c>
    </row>
    <row r="374" spans="1:9" x14ac:dyDescent="0.3">
      <c r="A374" s="1">
        <v>44223</v>
      </c>
      <c r="B374" s="2" t="s">
        <v>18</v>
      </c>
      <c r="C374" s="2" t="s">
        <v>31</v>
      </c>
      <c r="D374" s="2" t="s">
        <v>24</v>
      </c>
      <c r="E374" s="2" t="s">
        <v>33</v>
      </c>
      <c r="F374" s="2">
        <v>4</v>
      </c>
      <c r="G374" s="3">
        <v>75</v>
      </c>
      <c r="H374" s="2" t="s">
        <v>13</v>
      </c>
      <c r="I374" s="3">
        <v>70</v>
      </c>
    </row>
    <row r="375" spans="1:9" x14ac:dyDescent="0.3">
      <c r="A375" s="1">
        <v>44227</v>
      </c>
      <c r="B375" s="2" t="s">
        <v>21</v>
      </c>
      <c r="C375" s="2" t="s">
        <v>28</v>
      </c>
      <c r="D375" s="2" t="s">
        <v>11</v>
      </c>
      <c r="E375" s="2" t="s">
        <v>33</v>
      </c>
      <c r="F375" s="2">
        <v>1</v>
      </c>
      <c r="G375" s="3">
        <v>120</v>
      </c>
      <c r="H375" s="2" t="s">
        <v>13</v>
      </c>
      <c r="I375" s="3">
        <v>110</v>
      </c>
    </row>
    <row r="376" spans="1:9" x14ac:dyDescent="0.3">
      <c r="A376" s="1">
        <v>44362</v>
      </c>
      <c r="B376" s="2" t="s">
        <v>25</v>
      </c>
      <c r="C376" s="2" t="s">
        <v>26</v>
      </c>
      <c r="D376" s="2" t="s">
        <v>11</v>
      </c>
      <c r="E376" s="2" t="s">
        <v>33</v>
      </c>
      <c r="F376" s="2">
        <v>1</v>
      </c>
      <c r="G376" s="3">
        <v>120</v>
      </c>
      <c r="H376" s="2" t="s">
        <v>16</v>
      </c>
      <c r="I376" s="3">
        <v>110</v>
      </c>
    </row>
    <row r="377" spans="1:9" x14ac:dyDescent="0.3">
      <c r="A377" s="1">
        <v>44485</v>
      </c>
      <c r="B377" s="2" t="s">
        <v>21</v>
      </c>
      <c r="C377" s="2" t="s">
        <v>22</v>
      </c>
      <c r="D377" s="2" t="s">
        <v>29</v>
      </c>
      <c r="E377" s="2" t="s">
        <v>33</v>
      </c>
      <c r="F377" s="2">
        <v>1</v>
      </c>
      <c r="G377" s="3">
        <v>20</v>
      </c>
      <c r="H377" s="2" t="s">
        <v>13</v>
      </c>
      <c r="I377" s="3">
        <v>5</v>
      </c>
    </row>
    <row r="378" spans="1:9" x14ac:dyDescent="0.3">
      <c r="A378" s="1">
        <v>44001</v>
      </c>
      <c r="B378" s="2" t="s">
        <v>25</v>
      </c>
      <c r="C378" s="2" t="s">
        <v>27</v>
      </c>
      <c r="D378" s="2" t="s">
        <v>15</v>
      </c>
      <c r="E378" s="2" t="s">
        <v>33</v>
      </c>
      <c r="F378" s="2">
        <v>3</v>
      </c>
      <c r="G378" s="3">
        <v>65</v>
      </c>
      <c r="H378" s="2" t="s">
        <v>16</v>
      </c>
      <c r="I378" s="3">
        <v>50</v>
      </c>
    </row>
    <row r="379" spans="1:9" x14ac:dyDescent="0.3">
      <c r="A379" s="1">
        <v>44536</v>
      </c>
      <c r="B379" s="2" t="s">
        <v>25</v>
      </c>
      <c r="C379" s="2" t="s">
        <v>27</v>
      </c>
      <c r="D379" s="2" t="s">
        <v>29</v>
      </c>
      <c r="E379" s="2" t="s">
        <v>33</v>
      </c>
      <c r="F379" s="2">
        <v>4</v>
      </c>
      <c r="G379" s="3">
        <v>20</v>
      </c>
      <c r="H379" s="2" t="s">
        <v>13</v>
      </c>
      <c r="I379" s="3">
        <v>5</v>
      </c>
    </row>
    <row r="380" spans="1:9" x14ac:dyDescent="0.3">
      <c r="A380" s="1">
        <v>44445</v>
      </c>
      <c r="B380" s="2" t="s">
        <v>18</v>
      </c>
      <c r="C380" s="2" t="s">
        <v>31</v>
      </c>
      <c r="D380" s="2" t="s">
        <v>11</v>
      </c>
      <c r="E380" s="2" t="s">
        <v>33</v>
      </c>
      <c r="F380" s="2">
        <v>3</v>
      </c>
      <c r="G380" s="3">
        <v>120</v>
      </c>
      <c r="H380" s="2" t="s">
        <v>16</v>
      </c>
      <c r="I380" s="3">
        <v>110</v>
      </c>
    </row>
    <row r="381" spans="1:9" x14ac:dyDescent="0.3">
      <c r="A381" s="1">
        <v>44544</v>
      </c>
      <c r="B381" s="2" t="s">
        <v>25</v>
      </c>
      <c r="C381" s="2" t="s">
        <v>26</v>
      </c>
      <c r="D381" s="2" t="s">
        <v>29</v>
      </c>
      <c r="E381" s="2" t="s">
        <v>33</v>
      </c>
      <c r="F381" s="2">
        <v>2</v>
      </c>
      <c r="G381" s="3">
        <v>20</v>
      </c>
      <c r="H381" s="2" t="s">
        <v>13</v>
      </c>
      <c r="I381" s="3">
        <v>5</v>
      </c>
    </row>
    <row r="382" spans="1:9" x14ac:dyDescent="0.3">
      <c r="A382" s="1">
        <v>44464</v>
      </c>
      <c r="B382" s="2" t="s">
        <v>25</v>
      </c>
      <c r="C382" s="2" t="s">
        <v>26</v>
      </c>
      <c r="D382" s="2" t="s">
        <v>11</v>
      </c>
      <c r="E382" s="2" t="s">
        <v>33</v>
      </c>
      <c r="F382" s="2">
        <v>4</v>
      </c>
      <c r="G382" s="3">
        <v>120</v>
      </c>
      <c r="H382" s="2" t="s">
        <v>16</v>
      </c>
      <c r="I382" s="3">
        <v>110</v>
      </c>
    </row>
    <row r="383" spans="1:9" x14ac:dyDescent="0.3">
      <c r="A383" s="1">
        <v>44524</v>
      </c>
      <c r="B383" s="2" t="s">
        <v>9</v>
      </c>
      <c r="C383" s="2" t="s">
        <v>10</v>
      </c>
      <c r="D383" s="2" t="s">
        <v>29</v>
      </c>
      <c r="E383" s="2" t="s">
        <v>33</v>
      </c>
      <c r="F383" s="2">
        <v>3</v>
      </c>
      <c r="G383" s="3">
        <v>20</v>
      </c>
      <c r="H383" s="2" t="s">
        <v>30</v>
      </c>
      <c r="I383" s="3">
        <v>5</v>
      </c>
    </row>
    <row r="384" spans="1:9" x14ac:dyDescent="0.3">
      <c r="A384" s="1">
        <v>44194</v>
      </c>
      <c r="B384" s="2" t="s">
        <v>18</v>
      </c>
      <c r="C384" s="2" t="s">
        <v>23</v>
      </c>
      <c r="D384" s="2" t="s">
        <v>20</v>
      </c>
      <c r="E384" s="2" t="s">
        <v>33</v>
      </c>
      <c r="F384" s="2">
        <v>2</v>
      </c>
      <c r="G384" s="3">
        <v>560</v>
      </c>
      <c r="H384" s="2" t="s">
        <v>16</v>
      </c>
      <c r="I384" s="3">
        <v>450</v>
      </c>
    </row>
    <row r="385" spans="1:9" x14ac:dyDescent="0.3">
      <c r="A385" s="1">
        <v>44528</v>
      </c>
      <c r="B385" s="2" t="s">
        <v>25</v>
      </c>
      <c r="C385" s="2" t="s">
        <v>26</v>
      </c>
      <c r="D385" s="2" t="s">
        <v>11</v>
      </c>
      <c r="E385" s="2" t="s">
        <v>33</v>
      </c>
      <c r="F385" s="2">
        <v>1</v>
      </c>
      <c r="G385" s="3">
        <v>120</v>
      </c>
      <c r="H385" s="2" t="s">
        <v>16</v>
      </c>
      <c r="I385" s="3">
        <v>110</v>
      </c>
    </row>
    <row r="386" spans="1:9" x14ac:dyDescent="0.3">
      <c r="A386" s="1">
        <v>44377</v>
      </c>
      <c r="B386" s="2" t="s">
        <v>18</v>
      </c>
      <c r="C386" s="2" t="s">
        <v>31</v>
      </c>
      <c r="D386" s="2" t="s">
        <v>29</v>
      </c>
      <c r="E386" s="2" t="s">
        <v>33</v>
      </c>
      <c r="F386" s="2">
        <v>3</v>
      </c>
      <c r="G386" s="3">
        <v>20</v>
      </c>
      <c r="H386" s="2" t="s">
        <v>13</v>
      </c>
      <c r="I386" s="3">
        <v>5</v>
      </c>
    </row>
    <row r="387" spans="1:9" x14ac:dyDescent="0.3">
      <c r="A387" s="1">
        <v>43868</v>
      </c>
      <c r="B387" s="2" t="s">
        <v>25</v>
      </c>
      <c r="C387" s="2" t="s">
        <v>27</v>
      </c>
      <c r="D387" s="2" t="s">
        <v>20</v>
      </c>
      <c r="E387" s="2" t="s">
        <v>33</v>
      </c>
      <c r="F387" s="2">
        <v>5</v>
      </c>
      <c r="G387" s="3">
        <v>560</v>
      </c>
      <c r="H387" s="2" t="s">
        <v>30</v>
      </c>
      <c r="I387" s="3">
        <v>450</v>
      </c>
    </row>
    <row r="388" spans="1:9" x14ac:dyDescent="0.3">
      <c r="A388" s="1">
        <v>43925</v>
      </c>
      <c r="B388" s="2" t="s">
        <v>18</v>
      </c>
      <c r="C388" s="2" t="s">
        <v>23</v>
      </c>
      <c r="D388" s="2" t="s">
        <v>24</v>
      </c>
      <c r="E388" s="2" t="s">
        <v>33</v>
      </c>
      <c r="F388" s="2">
        <v>1</v>
      </c>
      <c r="G388" s="3">
        <v>75</v>
      </c>
      <c r="H388" s="2" t="s">
        <v>13</v>
      </c>
      <c r="I388" s="3">
        <v>70</v>
      </c>
    </row>
    <row r="389" spans="1:9" x14ac:dyDescent="0.3">
      <c r="A389" s="1">
        <v>44506</v>
      </c>
      <c r="B389" s="2" t="s">
        <v>21</v>
      </c>
      <c r="C389" s="2" t="s">
        <v>28</v>
      </c>
      <c r="D389" s="2" t="s">
        <v>29</v>
      </c>
      <c r="E389" s="2" t="s">
        <v>33</v>
      </c>
      <c r="F389" s="2">
        <v>1</v>
      </c>
      <c r="G389" s="3">
        <v>20</v>
      </c>
      <c r="H389" s="2" t="s">
        <v>16</v>
      </c>
      <c r="I389" s="3">
        <v>5</v>
      </c>
    </row>
    <row r="390" spans="1:9" x14ac:dyDescent="0.3">
      <c r="A390" s="1">
        <v>44206</v>
      </c>
      <c r="B390" s="2" t="s">
        <v>25</v>
      </c>
      <c r="C390" s="2" t="s">
        <v>27</v>
      </c>
      <c r="D390" s="2" t="s">
        <v>20</v>
      </c>
      <c r="E390" s="2" t="s">
        <v>33</v>
      </c>
      <c r="F390" s="2">
        <v>5</v>
      </c>
      <c r="G390" s="3">
        <v>560</v>
      </c>
      <c r="H390" s="2" t="s">
        <v>16</v>
      </c>
      <c r="I390" s="3">
        <v>450</v>
      </c>
    </row>
    <row r="391" spans="1:9" x14ac:dyDescent="0.3">
      <c r="A391" s="1">
        <v>44279</v>
      </c>
      <c r="B391" s="2" t="s">
        <v>25</v>
      </c>
      <c r="C391" s="2" t="s">
        <v>27</v>
      </c>
      <c r="D391" s="2" t="s">
        <v>29</v>
      </c>
      <c r="E391" s="2" t="s">
        <v>33</v>
      </c>
      <c r="F391" s="2">
        <v>2</v>
      </c>
      <c r="G391" s="3">
        <v>20</v>
      </c>
      <c r="H391" s="2" t="s">
        <v>13</v>
      </c>
      <c r="I391" s="3">
        <v>5</v>
      </c>
    </row>
    <row r="392" spans="1:9" x14ac:dyDescent="0.3">
      <c r="A392" s="1">
        <v>43850</v>
      </c>
      <c r="B392" s="2" t="s">
        <v>25</v>
      </c>
      <c r="C392" s="2" t="s">
        <v>27</v>
      </c>
      <c r="D392" s="2" t="s">
        <v>20</v>
      </c>
      <c r="E392" s="2" t="s">
        <v>33</v>
      </c>
      <c r="F392" s="2">
        <v>4</v>
      </c>
      <c r="G392" s="3">
        <v>560</v>
      </c>
      <c r="H392" s="2" t="s">
        <v>16</v>
      </c>
      <c r="I392" s="3">
        <v>450</v>
      </c>
    </row>
    <row r="393" spans="1:9" x14ac:dyDescent="0.3">
      <c r="A393" s="1">
        <v>44341</v>
      </c>
      <c r="B393" s="2" t="s">
        <v>21</v>
      </c>
      <c r="C393" s="2" t="s">
        <v>28</v>
      </c>
      <c r="D393" s="2" t="s">
        <v>20</v>
      </c>
      <c r="E393" s="2" t="s">
        <v>33</v>
      </c>
      <c r="F393" s="2">
        <v>2</v>
      </c>
      <c r="G393" s="3">
        <v>560</v>
      </c>
      <c r="H393" s="2" t="s">
        <v>13</v>
      </c>
      <c r="I393" s="3">
        <v>450</v>
      </c>
    </row>
    <row r="394" spans="1:9" x14ac:dyDescent="0.3">
      <c r="A394" s="1">
        <v>44264</v>
      </c>
      <c r="B394" s="2" t="s">
        <v>18</v>
      </c>
      <c r="C394" s="2" t="s">
        <v>19</v>
      </c>
      <c r="D394" s="2" t="s">
        <v>15</v>
      </c>
      <c r="E394" s="2" t="s">
        <v>33</v>
      </c>
      <c r="F394" s="2">
        <v>3</v>
      </c>
      <c r="G394" s="3">
        <v>65</v>
      </c>
      <c r="H394" s="2" t="s">
        <v>13</v>
      </c>
      <c r="I394" s="3">
        <v>50</v>
      </c>
    </row>
    <row r="395" spans="1:9" x14ac:dyDescent="0.3">
      <c r="A395" s="1">
        <v>44210</v>
      </c>
      <c r="B395" s="2" t="s">
        <v>18</v>
      </c>
      <c r="C395" s="2" t="s">
        <v>19</v>
      </c>
      <c r="D395" s="2" t="s">
        <v>24</v>
      </c>
      <c r="E395" s="2" t="s">
        <v>33</v>
      </c>
      <c r="F395" s="2">
        <v>3</v>
      </c>
      <c r="G395" s="3">
        <v>75</v>
      </c>
      <c r="H395" s="2" t="s">
        <v>30</v>
      </c>
      <c r="I395" s="3">
        <v>70</v>
      </c>
    </row>
    <row r="396" spans="1:9" x14ac:dyDescent="0.3">
      <c r="A396" s="1">
        <v>44016</v>
      </c>
      <c r="B396" s="2" t="s">
        <v>21</v>
      </c>
      <c r="C396" s="2" t="s">
        <v>22</v>
      </c>
      <c r="D396" s="2" t="s">
        <v>29</v>
      </c>
      <c r="E396" s="2" t="s">
        <v>33</v>
      </c>
      <c r="F396" s="2">
        <v>3</v>
      </c>
      <c r="G396" s="3">
        <v>20</v>
      </c>
      <c r="H396" s="2" t="s">
        <v>13</v>
      </c>
      <c r="I396" s="3">
        <v>5</v>
      </c>
    </row>
    <row r="397" spans="1:9" x14ac:dyDescent="0.3">
      <c r="A397" s="1">
        <v>44273</v>
      </c>
      <c r="B397" s="2" t="s">
        <v>21</v>
      </c>
      <c r="C397" s="2" t="s">
        <v>22</v>
      </c>
      <c r="D397" s="2" t="s">
        <v>24</v>
      </c>
      <c r="E397" s="2" t="s">
        <v>33</v>
      </c>
      <c r="F397" s="2">
        <v>4</v>
      </c>
      <c r="G397" s="3">
        <v>75</v>
      </c>
      <c r="H397" s="2" t="s">
        <v>30</v>
      </c>
      <c r="I397" s="3">
        <v>70</v>
      </c>
    </row>
    <row r="398" spans="1:9" x14ac:dyDescent="0.3">
      <c r="A398" s="1">
        <v>44451</v>
      </c>
      <c r="B398" s="2" t="s">
        <v>18</v>
      </c>
      <c r="C398" s="2" t="s">
        <v>23</v>
      </c>
      <c r="D398" s="2" t="s">
        <v>20</v>
      </c>
      <c r="E398" s="2" t="s">
        <v>33</v>
      </c>
      <c r="F398" s="2">
        <v>5</v>
      </c>
      <c r="G398" s="3">
        <v>560</v>
      </c>
      <c r="H398" s="2" t="s">
        <v>13</v>
      </c>
      <c r="I398" s="3">
        <v>450</v>
      </c>
    </row>
    <row r="399" spans="1:9" x14ac:dyDescent="0.3">
      <c r="A399" s="1">
        <v>44304</v>
      </c>
      <c r="B399" s="2" t="s">
        <v>9</v>
      </c>
      <c r="C399" s="2" t="s">
        <v>10</v>
      </c>
      <c r="D399" s="2" t="s">
        <v>24</v>
      </c>
      <c r="E399" s="2" t="s">
        <v>33</v>
      </c>
      <c r="F399" s="2">
        <v>5</v>
      </c>
      <c r="G399" s="3">
        <v>75</v>
      </c>
      <c r="H399" s="2" t="s">
        <v>13</v>
      </c>
      <c r="I399" s="3">
        <v>70</v>
      </c>
    </row>
    <row r="400" spans="1:9" x14ac:dyDescent="0.3">
      <c r="A400" s="1">
        <v>43962</v>
      </c>
      <c r="B400" s="2" t="s">
        <v>9</v>
      </c>
      <c r="C400" s="2" t="s">
        <v>14</v>
      </c>
      <c r="D400" s="2" t="s">
        <v>15</v>
      </c>
      <c r="E400" s="2" t="s">
        <v>33</v>
      </c>
      <c r="F400" s="2">
        <v>3</v>
      </c>
      <c r="G400" s="3">
        <v>65</v>
      </c>
      <c r="H400" s="2" t="s">
        <v>13</v>
      </c>
      <c r="I400" s="3">
        <v>50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DA3F-C7A8-4012-8C32-E78D9A9950C3}">
  <sheetPr codeName="Arkusz11"/>
  <dimension ref="A1:K50"/>
  <sheetViews>
    <sheetView topLeftCell="A7" workbookViewId="0">
      <selection activeCell="E6" sqref="E6"/>
    </sheetView>
  </sheetViews>
  <sheetFormatPr defaultRowHeight="14.4" x14ac:dyDescent="0.3"/>
  <cols>
    <col min="1" max="1" width="25" bestFit="1" customWidth="1"/>
    <col min="2" max="2" width="41.5546875" customWidth="1"/>
    <col min="3" max="3" width="27.88671875" customWidth="1"/>
    <col min="4" max="4" width="13.109375" customWidth="1"/>
    <col min="5" max="5" width="19.6640625" customWidth="1"/>
    <col min="6" max="6" width="15.33203125" customWidth="1"/>
    <col min="7" max="7" width="18.33203125" customWidth="1"/>
    <col min="9" max="9" width="16.33203125" customWidth="1"/>
    <col min="10" max="10" width="13.109375" customWidth="1"/>
    <col min="11" max="11" width="14.109375" customWidth="1"/>
  </cols>
  <sheetData>
    <row r="1" spans="1:7" x14ac:dyDescent="0.3">
      <c r="A1" s="131" t="s">
        <v>53</v>
      </c>
      <c r="B1" s="131"/>
      <c r="C1" s="131"/>
      <c r="D1" s="131"/>
      <c r="E1" s="131"/>
      <c r="F1" s="131"/>
      <c r="G1" s="131"/>
    </row>
    <row r="2" spans="1:7" x14ac:dyDescent="0.3">
      <c r="A2" s="131"/>
      <c r="B2" s="131"/>
      <c r="C2" s="131"/>
      <c r="D2" s="131"/>
      <c r="E2" s="131"/>
      <c r="F2" s="131"/>
      <c r="G2" s="131"/>
    </row>
    <row r="3" spans="1:7" ht="15" thickBot="1" x14ac:dyDescent="0.35">
      <c r="D3" s="31"/>
      <c r="E3" s="31"/>
    </row>
    <row r="4" spans="1:7" ht="31.5" customHeight="1" x14ac:dyDescent="0.3">
      <c r="A4" s="132" t="s">
        <v>54</v>
      </c>
      <c r="B4" s="134" t="s">
        <v>55</v>
      </c>
      <c r="C4" s="135"/>
      <c r="D4" s="134" t="s">
        <v>56</v>
      </c>
      <c r="E4" s="135"/>
      <c r="F4" s="134" t="s">
        <v>57</v>
      </c>
      <c r="G4" s="135"/>
    </row>
    <row r="5" spans="1:7" ht="15" thickBot="1" x14ac:dyDescent="0.35">
      <c r="A5" s="133"/>
      <c r="B5" s="32" t="s">
        <v>58</v>
      </c>
      <c r="C5" s="33" t="s">
        <v>59</v>
      </c>
      <c r="D5" s="34" t="s">
        <v>58</v>
      </c>
      <c r="E5" s="35" t="s">
        <v>59</v>
      </c>
      <c r="F5" s="34" t="s">
        <v>58</v>
      </c>
      <c r="G5" s="35" t="s">
        <v>59</v>
      </c>
    </row>
    <row r="6" spans="1:7" x14ac:dyDescent="0.3">
      <c r="A6" s="36" t="s">
        <v>60</v>
      </c>
      <c r="B6" s="37" t="s">
        <v>150</v>
      </c>
      <c r="C6" s="38" t="s">
        <v>167</v>
      </c>
      <c r="D6" t="str">
        <f>LEFT(A6,FIND(" ",A6)-1)</f>
        <v>Gniewomir</v>
      </c>
      <c r="E6" t="str">
        <f>RIGHT(A6,LEN(A6)-(LEN(D6)+1))</f>
        <v>Rutkowski</v>
      </c>
      <c r="F6" s="36" t="s">
        <v>206</v>
      </c>
      <c r="G6" s="38" t="s">
        <v>167</v>
      </c>
    </row>
    <row r="7" spans="1:7" x14ac:dyDescent="0.3">
      <c r="A7" s="36" t="s">
        <v>61</v>
      </c>
      <c r="B7" s="36" t="s">
        <v>151</v>
      </c>
      <c r="C7" s="39" t="s">
        <v>168</v>
      </c>
      <c r="D7" t="str">
        <f t="shared" ref="D7:D25" si="0">LEFT(A7,FIND(" ",A7)-1)</f>
        <v>Allan</v>
      </c>
      <c r="E7" t="str">
        <f t="shared" ref="E7:E25" si="1">RIGHT(A7,LEN(A7)-(LEN(D7)+1))</f>
        <v>Sadowska</v>
      </c>
      <c r="F7" s="36" t="s">
        <v>151</v>
      </c>
      <c r="G7" s="39" t="s">
        <v>168</v>
      </c>
    </row>
    <row r="8" spans="1:7" x14ac:dyDescent="0.3">
      <c r="A8" s="36" t="s">
        <v>62</v>
      </c>
      <c r="B8" s="36" t="s">
        <v>152</v>
      </c>
      <c r="C8" s="39" t="s">
        <v>169</v>
      </c>
      <c r="D8" t="str">
        <f t="shared" si="0"/>
        <v>Dorian</v>
      </c>
      <c r="E8" t="str">
        <f t="shared" si="1"/>
        <v>Kwiatkowski</v>
      </c>
      <c r="F8" s="36" t="s">
        <v>152</v>
      </c>
      <c r="G8" s="39" t="s">
        <v>169</v>
      </c>
    </row>
    <row r="9" spans="1:7" x14ac:dyDescent="0.3">
      <c r="A9" s="36" t="s">
        <v>63</v>
      </c>
      <c r="B9" s="36" t="s">
        <v>153</v>
      </c>
      <c r="C9" s="39" t="s">
        <v>170</v>
      </c>
      <c r="D9" t="str">
        <f t="shared" si="0"/>
        <v>Antoni</v>
      </c>
      <c r="E9" t="str">
        <f t="shared" si="1"/>
        <v>Nowak</v>
      </c>
      <c r="F9" s="36" t="s">
        <v>153</v>
      </c>
      <c r="G9" s="39" t="s">
        <v>170</v>
      </c>
    </row>
    <row r="10" spans="1:7" x14ac:dyDescent="0.3">
      <c r="A10" s="36" t="s">
        <v>64</v>
      </c>
      <c r="B10" s="36" t="s">
        <v>154</v>
      </c>
      <c r="C10" s="39" t="s">
        <v>171</v>
      </c>
      <c r="D10" t="str">
        <f t="shared" si="0"/>
        <v>Aleksander</v>
      </c>
      <c r="E10" t="str">
        <f t="shared" si="1"/>
        <v>Kozłowski</v>
      </c>
      <c r="F10" s="36" t="s">
        <v>154</v>
      </c>
      <c r="G10" s="39" t="s">
        <v>171</v>
      </c>
    </row>
    <row r="11" spans="1:7" x14ac:dyDescent="0.3">
      <c r="A11" s="36" t="s">
        <v>65</v>
      </c>
      <c r="B11" s="36" t="s">
        <v>155</v>
      </c>
      <c r="C11" s="39" t="s">
        <v>172</v>
      </c>
      <c r="D11" t="str">
        <f t="shared" si="0"/>
        <v>Eustachy</v>
      </c>
      <c r="E11" t="str">
        <f t="shared" si="1"/>
        <v>Urbańska</v>
      </c>
      <c r="F11" s="36" t="s">
        <v>155</v>
      </c>
      <c r="G11" s="39" t="s">
        <v>172</v>
      </c>
    </row>
    <row r="12" spans="1:7" x14ac:dyDescent="0.3">
      <c r="A12" s="36" t="s">
        <v>66</v>
      </c>
      <c r="B12" s="36" t="s">
        <v>156</v>
      </c>
      <c r="C12" s="39" t="s">
        <v>173</v>
      </c>
      <c r="D12" t="str">
        <f t="shared" si="0"/>
        <v>Cezary</v>
      </c>
      <c r="E12" t="str">
        <f t="shared" si="1"/>
        <v>Wróblewski</v>
      </c>
      <c r="F12" s="36" t="s">
        <v>156</v>
      </c>
      <c r="G12" s="39" t="s">
        <v>173</v>
      </c>
    </row>
    <row r="13" spans="1:7" x14ac:dyDescent="0.3">
      <c r="A13" s="36" t="s">
        <v>67</v>
      </c>
      <c r="B13" s="36" t="s">
        <v>157</v>
      </c>
      <c r="C13" s="39" t="s">
        <v>167</v>
      </c>
      <c r="D13" t="str">
        <f t="shared" si="0"/>
        <v>Kornel</v>
      </c>
      <c r="E13" t="str">
        <f t="shared" si="1"/>
        <v>Rutkowski</v>
      </c>
      <c r="F13" s="36" t="s">
        <v>157</v>
      </c>
      <c r="G13" s="39" t="s">
        <v>167</v>
      </c>
    </row>
    <row r="14" spans="1:7" x14ac:dyDescent="0.3">
      <c r="A14" s="36" t="s">
        <v>68</v>
      </c>
      <c r="B14" s="36" t="s">
        <v>158</v>
      </c>
      <c r="C14" s="39" t="s">
        <v>174</v>
      </c>
      <c r="D14" t="str">
        <f t="shared" si="0"/>
        <v>Konrad</v>
      </c>
      <c r="E14" t="str">
        <f t="shared" si="1"/>
        <v>Sawicki</v>
      </c>
      <c r="F14" s="36" t="s">
        <v>158</v>
      </c>
      <c r="G14" s="39" t="s">
        <v>174</v>
      </c>
    </row>
    <row r="15" spans="1:7" x14ac:dyDescent="0.3">
      <c r="A15" s="36" t="s">
        <v>69</v>
      </c>
      <c r="B15" s="36" t="s">
        <v>159</v>
      </c>
      <c r="C15" s="39" t="s">
        <v>175</v>
      </c>
      <c r="D15" t="str">
        <f t="shared" si="0"/>
        <v>Gracjan</v>
      </c>
      <c r="E15" t="str">
        <f t="shared" si="1"/>
        <v>Górski</v>
      </c>
      <c r="F15" s="36" t="s">
        <v>159</v>
      </c>
      <c r="G15" s="39" t="s">
        <v>175</v>
      </c>
    </row>
    <row r="16" spans="1:7" x14ac:dyDescent="0.3">
      <c r="A16" s="36" t="s">
        <v>70</v>
      </c>
      <c r="B16" s="36" t="s">
        <v>152</v>
      </c>
      <c r="C16" s="39" t="s">
        <v>176</v>
      </c>
      <c r="D16" t="str">
        <f t="shared" si="0"/>
        <v>Dorian</v>
      </c>
      <c r="E16" t="str">
        <f t="shared" si="1"/>
        <v>Błaszczyk</v>
      </c>
      <c r="F16" s="36" t="s">
        <v>152</v>
      </c>
      <c r="G16" s="39" t="s">
        <v>176</v>
      </c>
    </row>
    <row r="17" spans="1:11" x14ac:dyDescent="0.3">
      <c r="A17" s="36" t="s">
        <v>71</v>
      </c>
      <c r="B17" s="36" t="s">
        <v>160</v>
      </c>
      <c r="C17" s="39" t="s">
        <v>177</v>
      </c>
      <c r="D17" t="str">
        <f t="shared" si="0"/>
        <v>Marcin</v>
      </c>
      <c r="E17" t="str">
        <f t="shared" si="1"/>
        <v>Mazurek</v>
      </c>
      <c r="F17" s="36" t="s">
        <v>160</v>
      </c>
      <c r="G17" s="39" t="s">
        <v>177</v>
      </c>
    </row>
    <row r="18" spans="1:11" x14ac:dyDescent="0.3">
      <c r="A18" s="36" t="s">
        <v>72</v>
      </c>
      <c r="B18" s="36" t="s">
        <v>161</v>
      </c>
      <c r="C18" s="39" t="s">
        <v>178</v>
      </c>
      <c r="D18" t="str">
        <f t="shared" si="0"/>
        <v>Milan</v>
      </c>
      <c r="E18" t="str">
        <f t="shared" si="1"/>
        <v>Szczepański</v>
      </c>
      <c r="F18" s="36" t="s">
        <v>161</v>
      </c>
      <c r="G18" s="39" t="s">
        <v>178</v>
      </c>
    </row>
    <row r="19" spans="1:11" x14ac:dyDescent="0.3">
      <c r="A19" s="36" t="s">
        <v>73</v>
      </c>
      <c r="B19" s="36" t="s">
        <v>162</v>
      </c>
      <c r="C19" s="39" t="s">
        <v>179</v>
      </c>
      <c r="D19" t="str">
        <f t="shared" si="0"/>
        <v>Amir</v>
      </c>
      <c r="E19" t="str">
        <f t="shared" si="1"/>
        <v>Walczak</v>
      </c>
      <c r="F19" s="36" t="s">
        <v>162</v>
      </c>
      <c r="G19" s="39" t="s">
        <v>179</v>
      </c>
    </row>
    <row r="20" spans="1:11" x14ac:dyDescent="0.3">
      <c r="A20" s="36" t="s">
        <v>74</v>
      </c>
      <c r="B20" s="36" t="s">
        <v>158</v>
      </c>
      <c r="C20" s="39" t="s">
        <v>180</v>
      </c>
      <c r="D20" t="str">
        <f t="shared" si="0"/>
        <v>Konrad</v>
      </c>
      <c r="E20" t="str">
        <f t="shared" si="1"/>
        <v>Jakubowski</v>
      </c>
      <c r="F20" s="36" t="s">
        <v>158</v>
      </c>
      <c r="G20" s="39" t="s">
        <v>180</v>
      </c>
    </row>
    <row r="21" spans="1:11" x14ac:dyDescent="0.3">
      <c r="A21" s="36" t="s">
        <v>75</v>
      </c>
      <c r="B21" s="36" t="s">
        <v>163</v>
      </c>
      <c r="C21" s="39" t="s">
        <v>181</v>
      </c>
      <c r="D21" t="str">
        <f t="shared" si="0"/>
        <v>Robert</v>
      </c>
      <c r="E21" t="str">
        <f t="shared" si="1"/>
        <v>Zalewski</v>
      </c>
      <c r="F21" s="36" t="s">
        <v>163</v>
      </c>
      <c r="G21" s="39" t="s">
        <v>181</v>
      </c>
    </row>
    <row r="22" spans="1:11" x14ac:dyDescent="0.3">
      <c r="A22" s="36" t="s">
        <v>76</v>
      </c>
      <c r="B22" s="36" t="s">
        <v>164</v>
      </c>
      <c r="C22" s="39" t="s">
        <v>182</v>
      </c>
      <c r="D22" t="str">
        <f t="shared" si="0"/>
        <v>Fabian</v>
      </c>
      <c r="E22" t="str">
        <f t="shared" si="1"/>
        <v>Stępień</v>
      </c>
      <c r="F22" s="36" t="s">
        <v>164</v>
      </c>
      <c r="G22" s="39" t="s">
        <v>182</v>
      </c>
    </row>
    <row r="23" spans="1:11" x14ac:dyDescent="0.3">
      <c r="A23" s="36" t="s">
        <v>77</v>
      </c>
      <c r="B23" s="36" t="s">
        <v>165</v>
      </c>
      <c r="C23" s="39" t="s">
        <v>183</v>
      </c>
      <c r="D23" t="str">
        <f t="shared" si="0"/>
        <v>Edward</v>
      </c>
      <c r="E23" t="str">
        <f t="shared" si="1"/>
        <v>Szewczyk</v>
      </c>
      <c r="F23" s="36" t="s">
        <v>165</v>
      </c>
      <c r="G23" s="39" t="s">
        <v>183</v>
      </c>
    </row>
    <row r="24" spans="1:11" x14ac:dyDescent="0.3">
      <c r="A24" s="36" t="s">
        <v>78</v>
      </c>
      <c r="B24" s="36" t="s">
        <v>166</v>
      </c>
      <c r="C24" s="39" t="s">
        <v>184</v>
      </c>
      <c r="D24" t="str">
        <f t="shared" si="0"/>
        <v>Florian</v>
      </c>
      <c r="E24" t="str">
        <f t="shared" si="1"/>
        <v>Marciniak</v>
      </c>
      <c r="F24" s="36" t="s">
        <v>166</v>
      </c>
      <c r="G24" s="39" t="s">
        <v>184</v>
      </c>
    </row>
    <row r="25" spans="1:11" ht="15" thickBot="1" x14ac:dyDescent="0.35">
      <c r="A25" s="40" t="s">
        <v>79</v>
      </c>
      <c r="B25" s="40" t="s">
        <v>151</v>
      </c>
      <c r="C25" s="41" t="s">
        <v>185</v>
      </c>
      <c r="D25" t="str">
        <f t="shared" si="0"/>
        <v>Allan</v>
      </c>
      <c r="E25" t="str">
        <f t="shared" si="1"/>
        <v>Pawlak</v>
      </c>
      <c r="F25" s="40" t="s">
        <v>151</v>
      </c>
      <c r="G25" s="41" t="s">
        <v>185</v>
      </c>
    </row>
    <row r="27" spans="1:11" x14ac:dyDescent="0.3">
      <c r="A27" t="s">
        <v>80</v>
      </c>
    </row>
    <row r="28" spans="1:11" ht="15" thickBot="1" x14ac:dyDescent="0.35"/>
    <row r="29" spans="1:11" ht="15" thickBot="1" x14ac:dyDescent="0.35">
      <c r="A29" s="132" t="s">
        <v>54</v>
      </c>
      <c r="B29" s="42" t="s">
        <v>81</v>
      </c>
      <c r="E29" s="132" t="s">
        <v>0</v>
      </c>
      <c r="F29" s="128" t="s">
        <v>82</v>
      </c>
      <c r="G29" s="129"/>
      <c r="H29" s="130"/>
      <c r="I29" s="128" t="s">
        <v>56</v>
      </c>
      <c r="J29" s="129"/>
      <c r="K29" s="130"/>
    </row>
    <row r="30" spans="1:11" ht="15" thickBot="1" x14ac:dyDescent="0.35">
      <c r="A30" s="133"/>
      <c r="B30" s="43" t="s">
        <v>83</v>
      </c>
      <c r="E30" s="133"/>
      <c r="F30" s="44" t="s">
        <v>84</v>
      </c>
      <c r="G30" s="45" t="s">
        <v>85</v>
      </c>
      <c r="H30" s="46" t="s">
        <v>86</v>
      </c>
      <c r="I30" s="44" t="s">
        <v>84</v>
      </c>
      <c r="J30" s="45" t="s">
        <v>85</v>
      </c>
      <c r="K30" s="46" t="s">
        <v>86</v>
      </c>
    </row>
    <row r="31" spans="1:11" x14ac:dyDescent="0.3">
      <c r="A31" s="47" t="s">
        <v>60</v>
      </c>
      <c r="B31" s="99" t="s">
        <v>186</v>
      </c>
      <c r="E31" s="48">
        <v>40856</v>
      </c>
      <c r="F31" s="37">
        <v>2011</v>
      </c>
      <c r="G31" s="49">
        <v>11</v>
      </c>
      <c r="H31" s="38">
        <v>9</v>
      </c>
      <c r="I31">
        <f>YEAR(E31)</f>
        <v>2011</v>
      </c>
      <c r="J31">
        <f>MONTH(E31)</f>
        <v>11</v>
      </c>
      <c r="K31" s="39">
        <f>DAY(E31)</f>
        <v>9</v>
      </c>
    </row>
    <row r="32" spans="1:11" x14ac:dyDescent="0.3">
      <c r="A32" s="47" t="s">
        <v>61</v>
      </c>
      <c r="B32" s="100" t="s">
        <v>187</v>
      </c>
      <c r="E32" s="48">
        <v>42341</v>
      </c>
      <c r="F32" s="36">
        <v>2015</v>
      </c>
      <c r="G32" s="102">
        <v>15</v>
      </c>
      <c r="H32" s="39">
        <v>3</v>
      </c>
      <c r="I32">
        <f t="shared" ref="I32:I50" si="2">YEAR(E32)</f>
        <v>2015</v>
      </c>
      <c r="J32">
        <f t="shared" ref="J32:J50" si="3">MONTH(E32)</f>
        <v>12</v>
      </c>
      <c r="K32" s="39">
        <f t="shared" ref="K32:K50" si="4">DAY(E32)</f>
        <v>3</v>
      </c>
    </row>
    <row r="33" spans="1:11" x14ac:dyDescent="0.3">
      <c r="A33" s="47" t="s">
        <v>62</v>
      </c>
      <c r="B33" s="100" t="s">
        <v>188</v>
      </c>
      <c r="E33" s="48">
        <v>44217</v>
      </c>
      <c r="F33" s="36">
        <v>2021</v>
      </c>
      <c r="G33" s="102">
        <v>21</v>
      </c>
      <c r="H33" s="39">
        <v>1</v>
      </c>
      <c r="I33">
        <f t="shared" si="2"/>
        <v>2021</v>
      </c>
      <c r="J33">
        <f t="shared" si="3"/>
        <v>1</v>
      </c>
      <c r="K33" s="39">
        <f t="shared" si="4"/>
        <v>21</v>
      </c>
    </row>
    <row r="34" spans="1:11" x14ac:dyDescent="0.3">
      <c r="A34" s="47" t="s">
        <v>63</v>
      </c>
      <c r="B34" s="100" t="s">
        <v>189</v>
      </c>
      <c r="E34" s="48">
        <v>44320</v>
      </c>
      <c r="F34" s="36">
        <v>2021</v>
      </c>
      <c r="G34" s="102">
        <v>21</v>
      </c>
      <c r="H34" s="39">
        <v>4</v>
      </c>
      <c r="I34">
        <f t="shared" si="2"/>
        <v>2021</v>
      </c>
      <c r="J34">
        <f t="shared" si="3"/>
        <v>5</v>
      </c>
      <c r="K34" s="39">
        <f t="shared" si="4"/>
        <v>4</v>
      </c>
    </row>
    <row r="35" spans="1:11" x14ac:dyDescent="0.3">
      <c r="A35" s="47" t="s">
        <v>64</v>
      </c>
      <c r="B35" s="100" t="s">
        <v>190</v>
      </c>
      <c r="E35" s="48">
        <v>36681</v>
      </c>
      <c r="F35" s="36">
        <v>2000</v>
      </c>
      <c r="G35" s="102">
        <v>0</v>
      </c>
      <c r="H35" s="39">
        <v>4</v>
      </c>
      <c r="I35">
        <f t="shared" si="2"/>
        <v>2000</v>
      </c>
      <c r="J35">
        <f t="shared" si="3"/>
        <v>6</v>
      </c>
      <c r="K35" s="39">
        <f t="shared" si="4"/>
        <v>4</v>
      </c>
    </row>
    <row r="36" spans="1:11" x14ac:dyDescent="0.3">
      <c r="A36" s="47" t="s">
        <v>65</v>
      </c>
      <c r="B36" s="100" t="s">
        <v>191</v>
      </c>
      <c r="E36" s="48">
        <v>40461</v>
      </c>
      <c r="F36" s="36">
        <v>2010</v>
      </c>
      <c r="G36" s="102">
        <v>10</v>
      </c>
      <c r="H36" s="39">
        <v>0</v>
      </c>
      <c r="I36">
        <f t="shared" si="2"/>
        <v>2010</v>
      </c>
      <c r="J36">
        <f t="shared" si="3"/>
        <v>10</v>
      </c>
      <c r="K36" s="39">
        <f t="shared" si="4"/>
        <v>10</v>
      </c>
    </row>
    <row r="37" spans="1:11" x14ac:dyDescent="0.3">
      <c r="A37" s="47" t="s">
        <v>66</v>
      </c>
      <c r="B37" s="100" t="s">
        <v>192</v>
      </c>
      <c r="E37" s="48">
        <v>40858</v>
      </c>
      <c r="F37" s="36">
        <v>2011</v>
      </c>
      <c r="G37" s="102">
        <v>11</v>
      </c>
      <c r="H37" s="39">
        <v>1</v>
      </c>
      <c r="I37">
        <f t="shared" si="2"/>
        <v>2011</v>
      </c>
      <c r="J37">
        <f t="shared" si="3"/>
        <v>11</v>
      </c>
      <c r="K37" s="39">
        <f t="shared" si="4"/>
        <v>11</v>
      </c>
    </row>
    <row r="38" spans="1:11" x14ac:dyDescent="0.3">
      <c r="A38" s="47" t="s">
        <v>67</v>
      </c>
      <c r="B38" s="100" t="s">
        <v>193</v>
      </c>
      <c r="E38" s="48">
        <v>41255</v>
      </c>
      <c r="F38" s="36">
        <v>2012</v>
      </c>
      <c r="G38" s="102">
        <v>12</v>
      </c>
      <c r="H38" s="39">
        <v>2</v>
      </c>
      <c r="I38">
        <f t="shared" si="2"/>
        <v>2012</v>
      </c>
      <c r="J38">
        <f t="shared" si="3"/>
        <v>12</v>
      </c>
      <c r="K38" s="39">
        <f t="shared" si="4"/>
        <v>12</v>
      </c>
    </row>
    <row r="39" spans="1:11" x14ac:dyDescent="0.3">
      <c r="A39" s="47" t="s">
        <v>68</v>
      </c>
      <c r="B39" s="100" t="s">
        <v>194</v>
      </c>
      <c r="E39" s="48">
        <v>37181</v>
      </c>
      <c r="F39" s="36">
        <v>2001</v>
      </c>
      <c r="G39" s="102">
        <v>1</v>
      </c>
      <c r="H39" s="39">
        <v>7</v>
      </c>
      <c r="I39">
        <f t="shared" si="2"/>
        <v>2001</v>
      </c>
      <c r="J39">
        <f t="shared" si="3"/>
        <v>10</v>
      </c>
      <c r="K39" s="39">
        <f t="shared" si="4"/>
        <v>17</v>
      </c>
    </row>
    <row r="40" spans="1:11" x14ac:dyDescent="0.3">
      <c r="A40" s="47" t="s">
        <v>69</v>
      </c>
      <c r="B40" s="100" t="s">
        <v>195</v>
      </c>
      <c r="E40" s="48">
        <v>40065</v>
      </c>
      <c r="F40" s="36">
        <v>2009</v>
      </c>
      <c r="G40" s="102">
        <v>9</v>
      </c>
      <c r="H40" s="39">
        <v>9</v>
      </c>
      <c r="I40">
        <f t="shared" si="2"/>
        <v>2009</v>
      </c>
      <c r="J40">
        <f t="shared" si="3"/>
        <v>9</v>
      </c>
      <c r="K40" s="39">
        <f t="shared" si="4"/>
        <v>9</v>
      </c>
    </row>
    <row r="41" spans="1:11" x14ac:dyDescent="0.3">
      <c r="A41" s="47" t="s">
        <v>70</v>
      </c>
      <c r="B41" s="100" t="s">
        <v>196</v>
      </c>
      <c r="E41" s="48">
        <v>35982</v>
      </c>
      <c r="F41" s="36">
        <v>1998</v>
      </c>
      <c r="G41" s="102">
        <v>98</v>
      </c>
      <c r="H41" s="39">
        <v>6</v>
      </c>
      <c r="I41">
        <f t="shared" si="2"/>
        <v>1998</v>
      </c>
      <c r="J41">
        <f t="shared" si="3"/>
        <v>7</v>
      </c>
      <c r="K41" s="39">
        <f t="shared" si="4"/>
        <v>6</v>
      </c>
    </row>
    <row r="42" spans="1:11" x14ac:dyDescent="0.3">
      <c r="A42" s="47" t="s">
        <v>71</v>
      </c>
      <c r="B42" s="100" t="s">
        <v>197</v>
      </c>
      <c r="E42" s="48">
        <v>34947</v>
      </c>
      <c r="F42" s="36">
        <v>1995</v>
      </c>
      <c r="G42" s="102">
        <v>95</v>
      </c>
      <c r="H42" s="39">
        <v>5</v>
      </c>
      <c r="I42">
        <f t="shared" si="2"/>
        <v>1995</v>
      </c>
      <c r="J42">
        <f t="shared" si="3"/>
        <v>9</v>
      </c>
      <c r="K42" s="39">
        <f t="shared" si="4"/>
        <v>5</v>
      </c>
    </row>
    <row r="43" spans="1:11" x14ac:dyDescent="0.3">
      <c r="A43" s="47" t="s">
        <v>72</v>
      </c>
      <c r="B43" s="100" t="s">
        <v>198</v>
      </c>
      <c r="E43" s="48">
        <v>38341</v>
      </c>
      <c r="F43" s="36">
        <v>2004</v>
      </c>
      <c r="G43" s="102">
        <v>4</v>
      </c>
      <c r="H43" s="39">
        <v>0</v>
      </c>
      <c r="I43">
        <f t="shared" si="2"/>
        <v>2004</v>
      </c>
      <c r="J43">
        <f t="shared" si="3"/>
        <v>12</v>
      </c>
      <c r="K43" s="39">
        <f t="shared" si="4"/>
        <v>20</v>
      </c>
    </row>
    <row r="44" spans="1:11" x14ac:dyDescent="0.3">
      <c r="A44" s="47" t="s">
        <v>73</v>
      </c>
      <c r="B44" s="100" t="s">
        <v>199</v>
      </c>
      <c r="E44" s="48">
        <v>39815</v>
      </c>
      <c r="F44" s="36">
        <v>2009</v>
      </c>
      <c r="G44" s="102">
        <v>9</v>
      </c>
      <c r="H44" s="39">
        <v>2</v>
      </c>
      <c r="I44">
        <f t="shared" si="2"/>
        <v>2009</v>
      </c>
      <c r="J44">
        <f t="shared" si="3"/>
        <v>1</v>
      </c>
      <c r="K44" s="39">
        <f t="shared" si="4"/>
        <v>2</v>
      </c>
    </row>
    <row r="45" spans="1:11" x14ac:dyDescent="0.3">
      <c r="A45" s="47" t="s">
        <v>74</v>
      </c>
      <c r="B45" s="100" t="s">
        <v>200</v>
      </c>
      <c r="E45" s="48">
        <v>38466</v>
      </c>
      <c r="F45" s="36">
        <v>2005</v>
      </c>
      <c r="G45" s="102">
        <v>5</v>
      </c>
      <c r="H45" s="39">
        <v>4</v>
      </c>
      <c r="I45">
        <f t="shared" si="2"/>
        <v>2005</v>
      </c>
      <c r="J45">
        <f t="shared" si="3"/>
        <v>4</v>
      </c>
      <c r="K45" s="39">
        <f t="shared" si="4"/>
        <v>24</v>
      </c>
    </row>
    <row r="46" spans="1:11" x14ac:dyDescent="0.3">
      <c r="A46" s="47" t="s">
        <v>75</v>
      </c>
      <c r="B46" s="100" t="s">
        <v>201</v>
      </c>
      <c r="E46" s="48">
        <v>36820</v>
      </c>
      <c r="F46" s="36">
        <v>2000</v>
      </c>
      <c r="G46" s="102">
        <v>0</v>
      </c>
      <c r="H46" s="39">
        <v>1</v>
      </c>
      <c r="I46">
        <f t="shared" si="2"/>
        <v>2000</v>
      </c>
      <c r="J46">
        <f t="shared" si="3"/>
        <v>10</v>
      </c>
      <c r="K46" s="39">
        <f t="shared" si="4"/>
        <v>21</v>
      </c>
    </row>
    <row r="47" spans="1:11" x14ac:dyDescent="0.3">
      <c r="A47" s="47" t="s">
        <v>76</v>
      </c>
      <c r="B47" s="100" t="s">
        <v>202</v>
      </c>
      <c r="E47" s="48">
        <v>42593</v>
      </c>
      <c r="F47" s="36">
        <v>2016</v>
      </c>
      <c r="G47" s="102">
        <v>16</v>
      </c>
      <c r="H47" s="39">
        <v>1</v>
      </c>
      <c r="I47">
        <f t="shared" si="2"/>
        <v>2016</v>
      </c>
      <c r="J47">
        <f t="shared" si="3"/>
        <v>8</v>
      </c>
      <c r="K47" s="39">
        <f t="shared" si="4"/>
        <v>11</v>
      </c>
    </row>
    <row r="48" spans="1:11" x14ac:dyDescent="0.3">
      <c r="A48" s="47" t="s">
        <v>77</v>
      </c>
      <c r="B48" s="100" t="s">
        <v>203</v>
      </c>
      <c r="E48" s="48">
        <v>39617</v>
      </c>
      <c r="F48" s="36">
        <v>2008</v>
      </c>
      <c r="G48" s="102">
        <v>8</v>
      </c>
      <c r="H48" s="39">
        <v>8</v>
      </c>
      <c r="I48">
        <f t="shared" si="2"/>
        <v>2008</v>
      </c>
      <c r="J48">
        <f t="shared" si="3"/>
        <v>6</v>
      </c>
      <c r="K48" s="39">
        <f t="shared" si="4"/>
        <v>18</v>
      </c>
    </row>
    <row r="49" spans="1:11" x14ac:dyDescent="0.3">
      <c r="A49" s="47" t="s">
        <v>78</v>
      </c>
      <c r="B49" s="100" t="s">
        <v>204</v>
      </c>
      <c r="E49" s="48">
        <v>43363</v>
      </c>
      <c r="F49" s="36">
        <v>2018</v>
      </c>
      <c r="G49" s="102">
        <v>18</v>
      </c>
      <c r="H49" s="39">
        <v>0</v>
      </c>
      <c r="I49">
        <f t="shared" si="2"/>
        <v>2018</v>
      </c>
      <c r="J49">
        <f t="shared" si="3"/>
        <v>9</v>
      </c>
      <c r="K49" s="39">
        <f t="shared" si="4"/>
        <v>20</v>
      </c>
    </row>
    <row r="50" spans="1:11" ht="15" thickBot="1" x14ac:dyDescent="0.35">
      <c r="A50" s="50" t="s">
        <v>79</v>
      </c>
      <c r="B50" s="101" t="s">
        <v>205</v>
      </c>
      <c r="E50" s="51">
        <v>42968</v>
      </c>
      <c r="F50" s="40">
        <v>2017</v>
      </c>
      <c r="G50" s="31">
        <v>17</v>
      </c>
      <c r="H50" s="41">
        <v>1</v>
      </c>
      <c r="I50">
        <f t="shared" si="2"/>
        <v>2017</v>
      </c>
      <c r="J50">
        <f t="shared" si="3"/>
        <v>8</v>
      </c>
      <c r="K50" s="39">
        <f t="shared" si="4"/>
        <v>21</v>
      </c>
    </row>
  </sheetData>
  <mergeCells count="9">
    <mergeCell ref="I29:K29"/>
    <mergeCell ref="A1:G2"/>
    <mergeCell ref="A4:A5"/>
    <mergeCell ref="B4:C4"/>
    <mergeCell ref="D4:E4"/>
    <mergeCell ref="F4:G4"/>
    <mergeCell ref="A29:A30"/>
    <mergeCell ref="E29:E30"/>
    <mergeCell ref="F29:H29"/>
  </mergeCells>
  <hyperlinks>
    <hyperlink ref="B31" r:id="rId1" xr:uid="{2F3A10E4-DBEE-4696-B866-6211FB1FA9BC}"/>
    <hyperlink ref="B32" r:id="rId2" xr:uid="{63634121-90EC-42A3-9981-834106BDDFD6}"/>
    <hyperlink ref="B33" r:id="rId3" xr:uid="{AD2BB14D-CB14-4BEB-AAA1-778B14DEE3E7}"/>
    <hyperlink ref="B34" r:id="rId4" xr:uid="{B173ADC5-935A-409B-B3C3-75613436B697}"/>
    <hyperlink ref="B35" r:id="rId5" xr:uid="{24AA86F1-25BD-4420-9966-FE8BFB60727D}"/>
    <hyperlink ref="B36" r:id="rId6" xr:uid="{F58E9456-E508-4300-A1F9-00363A4CFD5E}"/>
    <hyperlink ref="B37" r:id="rId7" xr:uid="{3F56FAB6-F3B6-46AC-9CCE-75B0DAE0D485}"/>
    <hyperlink ref="B38" r:id="rId8" xr:uid="{7496E2D7-9292-4B75-8E61-83172D8E0FCA}"/>
    <hyperlink ref="B39" r:id="rId9" xr:uid="{794FE27F-D9C2-488B-9275-01C9029D79CE}"/>
    <hyperlink ref="B40" r:id="rId10" xr:uid="{74FAF85F-B3C3-465E-8F78-1328BB18D8D2}"/>
    <hyperlink ref="B41" r:id="rId11" xr:uid="{3919B1A4-7FA2-447A-B0E1-0F19DDE11C31}"/>
    <hyperlink ref="B42" r:id="rId12" xr:uid="{4BBB5214-07F2-49EF-A5FB-4D40821E9329}"/>
    <hyperlink ref="B43" r:id="rId13" xr:uid="{9D5EA5C2-BA02-41EC-ADE1-E86AD113F178}"/>
    <hyperlink ref="B44" r:id="rId14" xr:uid="{78AAACF7-1310-408F-860A-E1CA6E14F520}"/>
    <hyperlink ref="B45" r:id="rId15" xr:uid="{09EDC4EB-400E-438B-B3A0-9A0302A25C08}"/>
    <hyperlink ref="B46" r:id="rId16" xr:uid="{9DB37FE6-2BF4-4627-82C8-D35B9B070161}"/>
    <hyperlink ref="B47" r:id="rId17" xr:uid="{626B92A5-D2C6-4578-9093-5EFB9D944CE5}"/>
    <hyperlink ref="B48" r:id="rId18" xr:uid="{DF362EE3-BD64-486E-8992-CB41192FABFF}"/>
    <hyperlink ref="B49" r:id="rId19" xr:uid="{2365DA07-6BCB-4B4D-856A-98590256E2D0}"/>
    <hyperlink ref="B50" r:id="rId20" xr:uid="{6AA52725-2496-4B67-8F9B-7E07BB69CC38}"/>
  </hyperlinks>
  <pageMargins left="0.7" right="0.7" top="0.75" bottom="0.75" header="0.3" footer="0.3"/>
  <drawing r:id="rId2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2D5E-286E-4948-8425-E016A8283FAA}">
  <sheetPr codeName="Arkusz12"/>
  <dimension ref="A1:C718"/>
  <sheetViews>
    <sheetView topLeftCell="B1" workbookViewId="0">
      <selection activeCell="Q21" sqref="Q20:Q21"/>
    </sheetView>
  </sheetViews>
  <sheetFormatPr defaultRowHeight="14.4" x14ac:dyDescent="0.3"/>
  <cols>
    <col min="1" max="1" width="25.109375" bestFit="1" customWidth="1"/>
    <col min="2" max="2" width="10.5546875" bestFit="1" customWidth="1"/>
    <col min="3" max="3" width="7.88671875" customWidth="1"/>
  </cols>
  <sheetData>
    <row r="1" spans="1:3" x14ac:dyDescent="0.3">
      <c r="A1" t="s">
        <v>54</v>
      </c>
      <c r="B1" t="s">
        <v>0</v>
      </c>
      <c r="C1" t="s">
        <v>87</v>
      </c>
    </row>
    <row r="2" spans="1:3" x14ac:dyDescent="0.3">
      <c r="A2" t="s">
        <v>60</v>
      </c>
      <c r="B2" s="52">
        <v>40856</v>
      </c>
      <c r="C2">
        <v>43</v>
      </c>
    </row>
    <row r="3" spans="1:3" x14ac:dyDescent="0.3">
      <c r="A3" t="s">
        <v>61</v>
      </c>
      <c r="B3" s="52">
        <v>42341</v>
      </c>
      <c r="C3">
        <v>38</v>
      </c>
    </row>
    <row r="4" spans="1:3" x14ac:dyDescent="0.3">
      <c r="A4" t="s">
        <v>62</v>
      </c>
      <c r="B4" s="52">
        <v>44217</v>
      </c>
      <c r="C4">
        <v>46</v>
      </c>
    </row>
    <row r="5" spans="1:3" x14ac:dyDescent="0.3">
      <c r="A5" t="s">
        <v>64</v>
      </c>
      <c r="B5" s="52">
        <v>36681</v>
      </c>
      <c r="C5">
        <v>31</v>
      </c>
    </row>
    <row r="6" spans="1:3" x14ac:dyDescent="0.3">
      <c r="A6" t="s">
        <v>65</v>
      </c>
      <c r="B6" s="52">
        <v>40461</v>
      </c>
      <c r="C6">
        <v>31</v>
      </c>
    </row>
    <row r="7" spans="1:3" x14ac:dyDescent="0.3">
      <c r="A7" t="s">
        <v>66</v>
      </c>
      <c r="B7" s="52">
        <v>40858</v>
      </c>
      <c r="C7">
        <v>30</v>
      </c>
    </row>
    <row r="8" spans="1:3" x14ac:dyDescent="0.3">
      <c r="A8" t="s">
        <v>64</v>
      </c>
      <c r="B8" s="52">
        <v>36681</v>
      </c>
      <c r="C8">
        <v>31</v>
      </c>
    </row>
    <row r="9" spans="1:3" x14ac:dyDescent="0.3">
      <c r="A9" t="s">
        <v>66</v>
      </c>
      <c r="B9" s="52">
        <v>40858</v>
      </c>
      <c r="C9">
        <v>30</v>
      </c>
    </row>
    <row r="10" spans="1:3" x14ac:dyDescent="0.3">
      <c r="A10" t="s">
        <v>67</v>
      </c>
      <c r="B10" s="52">
        <v>41255</v>
      </c>
      <c r="C10">
        <v>42</v>
      </c>
    </row>
    <row r="11" spans="1:3" x14ac:dyDescent="0.3">
      <c r="A11" t="s">
        <v>68</v>
      </c>
      <c r="B11" s="52">
        <v>37181</v>
      </c>
      <c r="C11">
        <v>34</v>
      </c>
    </row>
    <row r="12" spans="1:3" x14ac:dyDescent="0.3">
      <c r="A12" t="s">
        <v>69</v>
      </c>
      <c r="B12" s="52">
        <v>40065</v>
      </c>
      <c r="C12">
        <v>42</v>
      </c>
    </row>
    <row r="13" spans="1:3" x14ac:dyDescent="0.3">
      <c r="A13" t="s">
        <v>70</v>
      </c>
      <c r="B13" s="52">
        <v>35982</v>
      </c>
      <c r="C13">
        <v>50</v>
      </c>
    </row>
    <row r="14" spans="1:3" x14ac:dyDescent="0.3">
      <c r="A14" t="s">
        <v>72</v>
      </c>
      <c r="B14" s="52">
        <v>38341</v>
      </c>
      <c r="C14">
        <v>37</v>
      </c>
    </row>
    <row r="15" spans="1:3" x14ac:dyDescent="0.3">
      <c r="A15" t="s">
        <v>73</v>
      </c>
      <c r="B15" s="52">
        <v>39815</v>
      </c>
      <c r="C15">
        <v>35</v>
      </c>
    </row>
    <row r="16" spans="1:3" x14ac:dyDescent="0.3">
      <c r="A16" t="s">
        <v>74</v>
      </c>
      <c r="B16" s="52">
        <v>38466</v>
      </c>
      <c r="C16">
        <v>41</v>
      </c>
    </row>
    <row r="17" spans="1:3" x14ac:dyDescent="0.3">
      <c r="A17" t="s">
        <v>75</v>
      </c>
      <c r="B17" s="52">
        <v>36820</v>
      </c>
      <c r="C17">
        <v>43</v>
      </c>
    </row>
    <row r="18" spans="1:3" x14ac:dyDescent="0.3">
      <c r="A18" t="s">
        <v>77</v>
      </c>
      <c r="B18" s="52">
        <v>39617</v>
      </c>
      <c r="C18">
        <v>40</v>
      </c>
    </row>
    <row r="19" spans="1:3" x14ac:dyDescent="0.3">
      <c r="A19" t="s">
        <v>60</v>
      </c>
      <c r="B19" s="52">
        <v>40856</v>
      </c>
      <c r="C19">
        <v>43</v>
      </c>
    </row>
    <row r="20" spans="1:3" x14ac:dyDescent="0.3">
      <c r="A20" t="s">
        <v>61</v>
      </c>
      <c r="B20" s="52">
        <v>42341</v>
      </c>
      <c r="C20">
        <v>38</v>
      </c>
    </row>
    <row r="21" spans="1:3" x14ac:dyDescent="0.3">
      <c r="A21" t="s">
        <v>62</v>
      </c>
      <c r="B21" s="52">
        <v>44217</v>
      </c>
      <c r="C21">
        <v>46</v>
      </c>
    </row>
    <row r="22" spans="1:3" x14ac:dyDescent="0.3">
      <c r="A22" t="s">
        <v>64</v>
      </c>
      <c r="B22" s="52">
        <v>36681</v>
      </c>
      <c r="C22">
        <v>31</v>
      </c>
    </row>
    <row r="23" spans="1:3" x14ac:dyDescent="0.3">
      <c r="A23" t="s">
        <v>65</v>
      </c>
      <c r="B23" s="52">
        <v>40461</v>
      </c>
      <c r="C23">
        <v>31</v>
      </c>
    </row>
    <row r="24" spans="1:3" x14ac:dyDescent="0.3">
      <c r="A24" t="s">
        <v>66</v>
      </c>
      <c r="B24" s="52">
        <v>40858</v>
      </c>
      <c r="C24">
        <v>30</v>
      </c>
    </row>
    <row r="25" spans="1:3" x14ac:dyDescent="0.3">
      <c r="A25" t="s">
        <v>67</v>
      </c>
      <c r="B25" s="52">
        <v>41255</v>
      </c>
      <c r="C25">
        <v>42</v>
      </c>
    </row>
    <row r="26" spans="1:3" x14ac:dyDescent="0.3">
      <c r="A26" t="s">
        <v>68</v>
      </c>
      <c r="B26" s="52">
        <v>37181</v>
      </c>
      <c r="C26">
        <v>34</v>
      </c>
    </row>
    <row r="27" spans="1:3" x14ac:dyDescent="0.3">
      <c r="A27" t="s">
        <v>69</v>
      </c>
      <c r="B27" s="52">
        <v>40065</v>
      </c>
      <c r="C27">
        <v>42</v>
      </c>
    </row>
    <row r="28" spans="1:3" x14ac:dyDescent="0.3">
      <c r="A28" t="s">
        <v>70</v>
      </c>
      <c r="B28" s="52">
        <v>35982</v>
      </c>
      <c r="C28">
        <v>50</v>
      </c>
    </row>
    <row r="29" spans="1:3" x14ac:dyDescent="0.3">
      <c r="A29" t="s">
        <v>72</v>
      </c>
      <c r="B29" s="52">
        <v>38341</v>
      </c>
      <c r="C29">
        <v>37</v>
      </c>
    </row>
    <row r="30" spans="1:3" x14ac:dyDescent="0.3">
      <c r="A30" t="s">
        <v>73</v>
      </c>
      <c r="B30" s="52">
        <v>39815</v>
      </c>
      <c r="C30">
        <v>35</v>
      </c>
    </row>
    <row r="31" spans="1:3" x14ac:dyDescent="0.3">
      <c r="A31" t="s">
        <v>74</v>
      </c>
      <c r="B31" s="52">
        <v>38466</v>
      </c>
      <c r="C31">
        <v>41</v>
      </c>
    </row>
    <row r="32" spans="1:3" x14ac:dyDescent="0.3">
      <c r="A32" t="s">
        <v>75</v>
      </c>
      <c r="B32" s="52">
        <v>36820</v>
      </c>
      <c r="C32">
        <v>43</v>
      </c>
    </row>
    <row r="33" spans="1:3" x14ac:dyDescent="0.3">
      <c r="A33" t="s">
        <v>60</v>
      </c>
      <c r="B33" s="52">
        <v>40856</v>
      </c>
      <c r="C33">
        <v>43</v>
      </c>
    </row>
    <row r="34" spans="1:3" x14ac:dyDescent="0.3">
      <c r="A34" t="s">
        <v>61</v>
      </c>
      <c r="B34" s="52">
        <v>42341</v>
      </c>
      <c r="C34">
        <v>38</v>
      </c>
    </row>
    <row r="35" spans="1:3" x14ac:dyDescent="0.3">
      <c r="A35" t="s">
        <v>62</v>
      </c>
      <c r="B35" s="52">
        <v>44217</v>
      </c>
      <c r="C35">
        <v>46</v>
      </c>
    </row>
    <row r="36" spans="1:3" x14ac:dyDescent="0.3">
      <c r="A36" t="s">
        <v>64</v>
      </c>
      <c r="B36" s="52">
        <v>36681</v>
      </c>
      <c r="C36">
        <v>31</v>
      </c>
    </row>
    <row r="37" spans="1:3" x14ac:dyDescent="0.3">
      <c r="A37" t="s">
        <v>65</v>
      </c>
      <c r="B37" s="52">
        <v>40461</v>
      </c>
      <c r="C37">
        <v>31</v>
      </c>
    </row>
    <row r="38" spans="1:3" x14ac:dyDescent="0.3">
      <c r="A38" t="s">
        <v>66</v>
      </c>
      <c r="B38" s="52">
        <v>40858</v>
      </c>
      <c r="C38">
        <v>30</v>
      </c>
    </row>
    <row r="39" spans="1:3" x14ac:dyDescent="0.3">
      <c r="A39" t="s">
        <v>67</v>
      </c>
      <c r="B39" s="52">
        <v>41255</v>
      </c>
      <c r="C39">
        <v>42</v>
      </c>
    </row>
    <row r="40" spans="1:3" x14ac:dyDescent="0.3">
      <c r="A40" t="s">
        <v>68</v>
      </c>
      <c r="B40" s="52">
        <v>37181</v>
      </c>
      <c r="C40">
        <v>34</v>
      </c>
    </row>
    <row r="41" spans="1:3" x14ac:dyDescent="0.3">
      <c r="A41" t="s">
        <v>69</v>
      </c>
      <c r="B41" s="52">
        <v>40065</v>
      </c>
      <c r="C41">
        <v>42</v>
      </c>
    </row>
    <row r="42" spans="1:3" x14ac:dyDescent="0.3">
      <c r="A42" t="s">
        <v>70</v>
      </c>
      <c r="B42" s="52">
        <v>35982</v>
      </c>
      <c r="C42">
        <v>50</v>
      </c>
    </row>
    <row r="43" spans="1:3" x14ac:dyDescent="0.3">
      <c r="A43" t="s">
        <v>72</v>
      </c>
      <c r="B43" s="52">
        <v>38341</v>
      </c>
      <c r="C43">
        <v>37</v>
      </c>
    </row>
    <row r="44" spans="1:3" x14ac:dyDescent="0.3">
      <c r="A44" t="s">
        <v>73</v>
      </c>
      <c r="B44" s="52">
        <v>39815</v>
      </c>
      <c r="C44">
        <v>35</v>
      </c>
    </row>
    <row r="45" spans="1:3" x14ac:dyDescent="0.3">
      <c r="A45" t="s">
        <v>74</v>
      </c>
      <c r="B45" s="52">
        <v>38466</v>
      </c>
      <c r="C45">
        <v>41</v>
      </c>
    </row>
    <row r="46" spans="1:3" x14ac:dyDescent="0.3">
      <c r="A46" t="s">
        <v>75</v>
      </c>
      <c r="B46" s="52">
        <v>36820</v>
      </c>
      <c r="C46">
        <v>43</v>
      </c>
    </row>
    <row r="47" spans="1:3" x14ac:dyDescent="0.3">
      <c r="A47" t="s">
        <v>60</v>
      </c>
      <c r="B47" s="52">
        <v>40856</v>
      </c>
      <c r="C47">
        <v>43</v>
      </c>
    </row>
    <row r="48" spans="1:3" x14ac:dyDescent="0.3">
      <c r="A48" t="s">
        <v>61</v>
      </c>
      <c r="B48" s="52">
        <v>42341</v>
      </c>
      <c r="C48">
        <v>38</v>
      </c>
    </row>
    <row r="49" spans="1:3" x14ac:dyDescent="0.3">
      <c r="A49" t="s">
        <v>62</v>
      </c>
      <c r="B49" s="52">
        <v>44217</v>
      </c>
      <c r="C49">
        <v>46</v>
      </c>
    </row>
    <row r="50" spans="1:3" x14ac:dyDescent="0.3">
      <c r="A50" t="s">
        <v>64</v>
      </c>
      <c r="B50" s="52">
        <v>36681</v>
      </c>
      <c r="C50">
        <v>31</v>
      </c>
    </row>
    <row r="51" spans="1:3" x14ac:dyDescent="0.3">
      <c r="A51" t="s">
        <v>65</v>
      </c>
      <c r="B51" s="52">
        <v>40461</v>
      </c>
      <c r="C51">
        <v>31</v>
      </c>
    </row>
    <row r="52" spans="1:3" x14ac:dyDescent="0.3">
      <c r="A52" t="s">
        <v>72</v>
      </c>
      <c r="B52" s="52">
        <v>38341</v>
      </c>
      <c r="C52">
        <v>37</v>
      </c>
    </row>
    <row r="53" spans="1:3" x14ac:dyDescent="0.3">
      <c r="A53" t="s">
        <v>73</v>
      </c>
      <c r="B53" s="52">
        <v>39815</v>
      </c>
      <c r="C53">
        <v>35</v>
      </c>
    </row>
    <row r="54" spans="1:3" x14ac:dyDescent="0.3">
      <c r="A54" t="s">
        <v>74</v>
      </c>
      <c r="B54" s="52">
        <v>38466</v>
      </c>
      <c r="C54">
        <v>41</v>
      </c>
    </row>
    <row r="55" spans="1:3" x14ac:dyDescent="0.3">
      <c r="A55" t="s">
        <v>75</v>
      </c>
      <c r="B55" s="52">
        <v>36820</v>
      </c>
      <c r="C55">
        <v>43</v>
      </c>
    </row>
    <row r="56" spans="1:3" x14ac:dyDescent="0.3">
      <c r="A56" t="s">
        <v>60</v>
      </c>
      <c r="B56" s="52">
        <v>40856</v>
      </c>
      <c r="C56">
        <v>43</v>
      </c>
    </row>
    <row r="57" spans="1:3" x14ac:dyDescent="0.3">
      <c r="A57" t="s">
        <v>61</v>
      </c>
      <c r="B57" s="52">
        <v>42341</v>
      </c>
      <c r="C57">
        <v>38</v>
      </c>
    </row>
    <row r="58" spans="1:3" x14ac:dyDescent="0.3">
      <c r="A58" t="s">
        <v>62</v>
      </c>
      <c r="B58" s="52">
        <v>44217</v>
      </c>
      <c r="C58">
        <v>46</v>
      </c>
    </row>
    <row r="59" spans="1:3" x14ac:dyDescent="0.3">
      <c r="A59" t="s">
        <v>64</v>
      </c>
      <c r="B59" s="52">
        <v>36681</v>
      </c>
      <c r="C59">
        <v>31</v>
      </c>
    </row>
    <row r="60" spans="1:3" x14ac:dyDescent="0.3">
      <c r="A60" t="s">
        <v>65</v>
      </c>
      <c r="B60" s="52">
        <v>40461</v>
      </c>
      <c r="C60">
        <v>31</v>
      </c>
    </row>
    <row r="61" spans="1:3" x14ac:dyDescent="0.3">
      <c r="A61" t="s">
        <v>66</v>
      </c>
      <c r="B61" s="52">
        <v>40858</v>
      </c>
      <c r="C61">
        <v>30</v>
      </c>
    </row>
    <row r="62" spans="1:3" x14ac:dyDescent="0.3">
      <c r="A62" t="s">
        <v>67</v>
      </c>
      <c r="B62" s="52">
        <v>41255</v>
      </c>
      <c r="C62">
        <v>42</v>
      </c>
    </row>
    <row r="63" spans="1:3" x14ac:dyDescent="0.3">
      <c r="A63" t="s">
        <v>68</v>
      </c>
      <c r="B63" s="52">
        <v>37181</v>
      </c>
      <c r="C63">
        <v>34</v>
      </c>
    </row>
    <row r="64" spans="1:3" x14ac:dyDescent="0.3">
      <c r="A64" t="s">
        <v>69</v>
      </c>
      <c r="B64" s="52">
        <v>40065</v>
      </c>
      <c r="C64">
        <v>42</v>
      </c>
    </row>
    <row r="65" spans="1:3" x14ac:dyDescent="0.3">
      <c r="A65" t="s">
        <v>70</v>
      </c>
      <c r="B65" s="52">
        <v>35982</v>
      </c>
      <c r="C65">
        <v>50</v>
      </c>
    </row>
    <row r="66" spans="1:3" x14ac:dyDescent="0.3">
      <c r="A66" t="s">
        <v>60</v>
      </c>
      <c r="B66" s="52">
        <v>40856</v>
      </c>
      <c r="C66">
        <v>43</v>
      </c>
    </row>
    <row r="67" spans="1:3" x14ac:dyDescent="0.3">
      <c r="A67" t="s">
        <v>61</v>
      </c>
      <c r="B67" s="52">
        <v>42341</v>
      </c>
      <c r="C67">
        <v>38</v>
      </c>
    </row>
    <row r="68" spans="1:3" x14ac:dyDescent="0.3">
      <c r="A68" t="s">
        <v>62</v>
      </c>
      <c r="B68" s="52">
        <v>44217</v>
      </c>
      <c r="C68">
        <v>46</v>
      </c>
    </row>
    <row r="69" spans="1:3" x14ac:dyDescent="0.3">
      <c r="A69" t="s">
        <v>64</v>
      </c>
      <c r="B69" s="52">
        <v>36681</v>
      </c>
      <c r="C69">
        <v>31</v>
      </c>
    </row>
    <row r="70" spans="1:3" x14ac:dyDescent="0.3">
      <c r="A70" t="s">
        <v>65</v>
      </c>
      <c r="B70" s="52">
        <v>40461</v>
      </c>
      <c r="C70">
        <v>31</v>
      </c>
    </row>
    <row r="71" spans="1:3" x14ac:dyDescent="0.3">
      <c r="A71" t="s">
        <v>66</v>
      </c>
      <c r="B71" s="52">
        <v>40858</v>
      </c>
      <c r="C71">
        <v>30</v>
      </c>
    </row>
    <row r="72" spans="1:3" x14ac:dyDescent="0.3">
      <c r="A72" t="s">
        <v>67</v>
      </c>
      <c r="B72" s="52">
        <v>41255</v>
      </c>
      <c r="C72">
        <v>42</v>
      </c>
    </row>
    <row r="73" spans="1:3" x14ac:dyDescent="0.3">
      <c r="A73" t="s">
        <v>68</v>
      </c>
      <c r="B73" s="52">
        <v>37181</v>
      </c>
      <c r="C73">
        <v>34</v>
      </c>
    </row>
    <row r="74" spans="1:3" x14ac:dyDescent="0.3">
      <c r="A74" t="s">
        <v>69</v>
      </c>
      <c r="B74" s="52">
        <v>40065</v>
      </c>
      <c r="C74">
        <v>42</v>
      </c>
    </row>
    <row r="75" spans="1:3" x14ac:dyDescent="0.3">
      <c r="A75" t="s">
        <v>70</v>
      </c>
      <c r="B75" s="52">
        <v>35982</v>
      </c>
      <c r="C75">
        <v>50</v>
      </c>
    </row>
    <row r="76" spans="1:3" x14ac:dyDescent="0.3">
      <c r="A76" t="s">
        <v>72</v>
      </c>
      <c r="B76" s="52">
        <v>38341</v>
      </c>
      <c r="C76">
        <v>37</v>
      </c>
    </row>
    <row r="77" spans="1:3" x14ac:dyDescent="0.3">
      <c r="A77" t="s">
        <v>73</v>
      </c>
      <c r="B77" s="52">
        <v>39815</v>
      </c>
      <c r="C77">
        <v>35</v>
      </c>
    </row>
    <row r="78" spans="1:3" x14ac:dyDescent="0.3">
      <c r="A78" t="s">
        <v>74</v>
      </c>
      <c r="B78" s="52">
        <v>38466</v>
      </c>
      <c r="C78">
        <v>41</v>
      </c>
    </row>
    <row r="79" spans="1:3" x14ac:dyDescent="0.3">
      <c r="A79" t="s">
        <v>75</v>
      </c>
      <c r="B79" s="52">
        <v>36820</v>
      </c>
      <c r="C79">
        <v>43</v>
      </c>
    </row>
    <row r="80" spans="1:3" x14ac:dyDescent="0.3">
      <c r="A80" t="s">
        <v>77</v>
      </c>
      <c r="B80" s="52">
        <v>39617</v>
      </c>
      <c r="C80">
        <v>40</v>
      </c>
    </row>
    <row r="81" spans="1:3" x14ac:dyDescent="0.3">
      <c r="A81" t="s">
        <v>60</v>
      </c>
      <c r="B81" s="52">
        <v>40856</v>
      </c>
      <c r="C81">
        <v>43</v>
      </c>
    </row>
    <row r="82" spans="1:3" x14ac:dyDescent="0.3">
      <c r="A82" t="s">
        <v>61</v>
      </c>
      <c r="B82" s="52">
        <v>42341</v>
      </c>
      <c r="C82">
        <v>38</v>
      </c>
    </row>
    <row r="83" spans="1:3" x14ac:dyDescent="0.3">
      <c r="A83" t="s">
        <v>62</v>
      </c>
      <c r="B83" s="52">
        <v>44217</v>
      </c>
      <c r="C83">
        <v>46</v>
      </c>
    </row>
    <row r="84" spans="1:3" x14ac:dyDescent="0.3">
      <c r="A84" t="s">
        <v>64</v>
      </c>
      <c r="B84" s="52">
        <v>36681</v>
      </c>
      <c r="C84">
        <v>31</v>
      </c>
    </row>
    <row r="85" spans="1:3" x14ac:dyDescent="0.3">
      <c r="A85" t="s">
        <v>65</v>
      </c>
      <c r="B85" s="52">
        <v>40461</v>
      </c>
      <c r="C85">
        <v>31</v>
      </c>
    </row>
    <row r="86" spans="1:3" x14ac:dyDescent="0.3">
      <c r="A86" t="s">
        <v>66</v>
      </c>
      <c r="B86" s="52">
        <v>40858</v>
      </c>
      <c r="C86">
        <v>30</v>
      </c>
    </row>
    <row r="87" spans="1:3" x14ac:dyDescent="0.3">
      <c r="A87" t="s">
        <v>67</v>
      </c>
      <c r="B87" s="52">
        <v>41255</v>
      </c>
      <c r="C87">
        <v>42</v>
      </c>
    </row>
    <row r="88" spans="1:3" x14ac:dyDescent="0.3">
      <c r="A88" t="s">
        <v>68</v>
      </c>
      <c r="B88" s="52">
        <v>37181</v>
      </c>
      <c r="C88">
        <v>34</v>
      </c>
    </row>
    <row r="89" spans="1:3" x14ac:dyDescent="0.3">
      <c r="A89" t="s">
        <v>69</v>
      </c>
      <c r="B89" s="52">
        <v>40065</v>
      </c>
      <c r="C89">
        <v>42</v>
      </c>
    </row>
    <row r="90" spans="1:3" x14ac:dyDescent="0.3">
      <c r="A90" t="s">
        <v>70</v>
      </c>
      <c r="B90" s="52">
        <v>35982</v>
      </c>
      <c r="C90">
        <v>50</v>
      </c>
    </row>
    <row r="91" spans="1:3" x14ac:dyDescent="0.3">
      <c r="A91" t="s">
        <v>72</v>
      </c>
      <c r="B91" s="52">
        <v>38341</v>
      </c>
      <c r="C91">
        <v>37</v>
      </c>
    </row>
    <row r="92" spans="1:3" x14ac:dyDescent="0.3">
      <c r="A92" t="s">
        <v>73</v>
      </c>
      <c r="B92" s="52">
        <v>39815</v>
      </c>
      <c r="C92">
        <v>35</v>
      </c>
    </row>
    <row r="93" spans="1:3" x14ac:dyDescent="0.3">
      <c r="A93" t="s">
        <v>74</v>
      </c>
      <c r="B93" s="52">
        <v>38466</v>
      </c>
      <c r="C93">
        <v>41</v>
      </c>
    </row>
    <row r="94" spans="1:3" x14ac:dyDescent="0.3">
      <c r="A94" t="s">
        <v>75</v>
      </c>
      <c r="B94" s="52">
        <v>36820</v>
      </c>
      <c r="C94">
        <v>43</v>
      </c>
    </row>
    <row r="95" spans="1:3" x14ac:dyDescent="0.3">
      <c r="A95" t="s">
        <v>60</v>
      </c>
      <c r="B95" s="52">
        <v>40856</v>
      </c>
      <c r="C95">
        <v>43</v>
      </c>
    </row>
    <row r="96" spans="1:3" x14ac:dyDescent="0.3">
      <c r="A96" t="s">
        <v>61</v>
      </c>
      <c r="B96" s="52">
        <v>42341</v>
      </c>
      <c r="C96">
        <v>38</v>
      </c>
    </row>
    <row r="97" spans="1:3" x14ac:dyDescent="0.3">
      <c r="A97" t="s">
        <v>62</v>
      </c>
      <c r="B97" s="52">
        <v>44217</v>
      </c>
      <c r="C97">
        <v>46</v>
      </c>
    </row>
    <row r="98" spans="1:3" x14ac:dyDescent="0.3">
      <c r="A98" t="s">
        <v>64</v>
      </c>
      <c r="B98" s="52">
        <v>36681</v>
      </c>
      <c r="C98">
        <v>31</v>
      </c>
    </row>
    <row r="99" spans="1:3" x14ac:dyDescent="0.3">
      <c r="A99" t="s">
        <v>65</v>
      </c>
      <c r="B99" s="52">
        <v>40461</v>
      </c>
      <c r="C99">
        <v>31</v>
      </c>
    </row>
    <row r="100" spans="1:3" x14ac:dyDescent="0.3">
      <c r="A100" t="s">
        <v>66</v>
      </c>
      <c r="B100" s="52">
        <v>40858</v>
      </c>
      <c r="C100">
        <v>30</v>
      </c>
    </row>
    <row r="101" spans="1:3" x14ac:dyDescent="0.3">
      <c r="A101" t="s">
        <v>67</v>
      </c>
      <c r="B101" s="52">
        <v>41255</v>
      </c>
      <c r="C101">
        <v>42</v>
      </c>
    </row>
    <row r="102" spans="1:3" x14ac:dyDescent="0.3">
      <c r="A102" t="s">
        <v>68</v>
      </c>
      <c r="B102" s="52">
        <v>37181</v>
      </c>
      <c r="C102">
        <v>34</v>
      </c>
    </row>
    <row r="103" spans="1:3" x14ac:dyDescent="0.3">
      <c r="A103" t="s">
        <v>69</v>
      </c>
      <c r="B103" s="52">
        <v>40065</v>
      </c>
      <c r="C103">
        <v>42</v>
      </c>
    </row>
    <row r="104" spans="1:3" x14ac:dyDescent="0.3">
      <c r="A104" t="s">
        <v>70</v>
      </c>
      <c r="B104" s="52">
        <v>35982</v>
      </c>
      <c r="C104">
        <v>50</v>
      </c>
    </row>
    <row r="105" spans="1:3" x14ac:dyDescent="0.3">
      <c r="A105" t="s">
        <v>72</v>
      </c>
      <c r="B105" s="52">
        <v>38341</v>
      </c>
      <c r="C105">
        <v>37</v>
      </c>
    </row>
    <row r="106" spans="1:3" x14ac:dyDescent="0.3">
      <c r="A106" t="s">
        <v>73</v>
      </c>
      <c r="B106" s="52">
        <v>39815</v>
      </c>
      <c r="C106">
        <v>35</v>
      </c>
    </row>
    <row r="107" spans="1:3" x14ac:dyDescent="0.3">
      <c r="A107" t="s">
        <v>74</v>
      </c>
      <c r="B107" s="52">
        <v>38466</v>
      </c>
      <c r="C107">
        <v>41</v>
      </c>
    </row>
    <row r="108" spans="1:3" x14ac:dyDescent="0.3">
      <c r="A108" t="s">
        <v>75</v>
      </c>
      <c r="B108" s="52">
        <v>36820</v>
      </c>
      <c r="C108">
        <v>43</v>
      </c>
    </row>
    <row r="109" spans="1:3" x14ac:dyDescent="0.3">
      <c r="A109" t="s">
        <v>60</v>
      </c>
      <c r="B109" s="52">
        <v>40856</v>
      </c>
      <c r="C109">
        <v>43</v>
      </c>
    </row>
    <row r="110" spans="1:3" x14ac:dyDescent="0.3">
      <c r="A110" t="s">
        <v>61</v>
      </c>
      <c r="B110" s="52">
        <v>42341</v>
      </c>
      <c r="C110">
        <v>38</v>
      </c>
    </row>
    <row r="111" spans="1:3" x14ac:dyDescent="0.3">
      <c r="A111" t="s">
        <v>62</v>
      </c>
      <c r="B111" s="52">
        <v>44217</v>
      </c>
      <c r="C111">
        <v>46</v>
      </c>
    </row>
    <row r="112" spans="1:3" x14ac:dyDescent="0.3">
      <c r="A112" t="s">
        <v>64</v>
      </c>
      <c r="B112" s="52">
        <v>36681</v>
      </c>
      <c r="C112">
        <v>31</v>
      </c>
    </row>
    <row r="113" spans="1:3" x14ac:dyDescent="0.3">
      <c r="A113" t="s">
        <v>65</v>
      </c>
      <c r="B113" s="52">
        <v>40461</v>
      </c>
      <c r="C113">
        <v>31</v>
      </c>
    </row>
    <row r="114" spans="1:3" x14ac:dyDescent="0.3">
      <c r="A114" t="s">
        <v>72</v>
      </c>
      <c r="B114" s="52">
        <v>38341</v>
      </c>
      <c r="C114">
        <v>37</v>
      </c>
    </row>
    <row r="115" spans="1:3" x14ac:dyDescent="0.3">
      <c r="A115" t="s">
        <v>73</v>
      </c>
      <c r="B115" s="52">
        <v>39815</v>
      </c>
      <c r="C115">
        <v>35</v>
      </c>
    </row>
    <row r="116" spans="1:3" x14ac:dyDescent="0.3">
      <c r="A116" t="s">
        <v>74</v>
      </c>
      <c r="B116" s="52">
        <v>38466</v>
      </c>
      <c r="C116">
        <v>41</v>
      </c>
    </row>
    <row r="117" spans="1:3" x14ac:dyDescent="0.3">
      <c r="A117" t="s">
        <v>75</v>
      </c>
      <c r="B117" s="52">
        <v>36820</v>
      </c>
      <c r="C117">
        <v>43</v>
      </c>
    </row>
    <row r="118" spans="1:3" x14ac:dyDescent="0.3">
      <c r="A118" t="s">
        <v>60</v>
      </c>
      <c r="B118" s="52">
        <v>40856</v>
      </c>
      <c r="C118">
        <v>43</v>
      </c>
    </row>
    <row r="119" spans="1:3" x14ac:dyDescent="0.3">
      <c r="A119" t="s">
        <v>61</v>
      </c>
      <c r="B119" s="52">
        <v>42341</v>
      </c>
      <c r="C119">
        <v>38</v>
      </c>
    </row>
    <row r="120" spans="1:3" x14ac:dyDescent="0.3">
      <c r="A120" t="s">
        <v>62</v>
      </c>
      <c r="B120" s="52">
        <v>44217</v>
      </c>
      <c r="C120">
        <v>46</v>
      </c>
    </row>
    <row r="121" spans="1:3" x14ac:dyDescent="0.3">
      <c r="A121" t="s">
        <v>64</v>
      </c>
      <c r="B121" s="52">
        <v>36681</v>
      </c>
      <c r="C121">
        <v>31</v>
      </c>
    </row>
    <row r="122" spans="1:3" x14ac:dyDescent="0.3">
      <c r="A122" t="s">
        <v>65</v>
      </c>
      <c r="B122" s="52">
        <v>40461</v>
      </c>
      <c r="C122">
        <v>31</v>
      </c>
    </row>
    <row r="123" spans="1:3" x14ac:dyDescent="0.3">
      <c r="A123" t="s">
        <v>66</v>
      </c>
      <c r="B123" s="52">
        <v>40858</v>
      </c>
      <c r="C123">
        <v>30</v>
      </c>
    </row>
    <row r="124" spans="1:3" x14ac:dyDescent="0.3">
      <c r="A124" t="s">
        <v>67</v>
      </c>
      <c r="B124" s="52">
        <v>41255</v>
      </c>
      <c r="C124">
        <v>42</v>
      </c>
    </row>
    <row r="125" spans="1:3" x14ac:dyDescent="0.3">
      <c r="A125" t="s">
        <v>68</v>
      </c>
      <c r="B125" s="52">
        <v>37181</v>
      </c>
      <c r="C125">
        <v>34</v>
      </c>
    </row>
    <row r="126" spans="1:3" x14ac:dyDescent="0.3">
      <c r="A126" t="s">
        <v>69</v>
      </c>
      <c r="B126" s="52">
        <v>40065</v>
      </c>
      <c r="C126">
        <v>42</v>
      </c>
    </row>
    <row r="127" spans="1:3" x14ac:dyDescent="0.3">
      <c r="A127" t="s">
        <v>70</v>
      </c>
      <c r="B127" s="52">
        <v>35982</v>
      </c>
      <c r="C127">
        <v>50</v>
      </c>
    </row>
    <row r="128" spans="1:3" x14ac:dyDescent="0.3">
      <c r="A128" t="s">
        <v>60</v>
      </c>
      <c r="B128" s="52">
        <v>40856</v>
      </c>
      <c r="C128">
        <v>43</v>
      </c>
    </row>
    <row r="129" spans="1:3" x14ac:dyDescent="0.3">
      <c r="A129" t="s">
        <v>61</v>
      </c>
      <c r="B129" s="52">
        <v>42341</v>
      </c>
      <c r="C129">
        <v>38</v>
      </c>
    </row>
    <row r="130" spans="1:3" x14ac:dyDescent="0.3">
      <c r="A130" t="s">
        <v>62</v>
      </c>
      <c r="B130" s="52">
        <v>44217</v>
      </c>
      <c r="C130">
        <v>46</v>
      </c>
    </row>
    <row r="131" spans="1:3" x14ac:dyDescent="0.3">
      <c r="A131" t="s">
        <v>64</v>
      </c>
      <c r="B131" s="52">
        <v>36681</v>
      </c>
      <c r="C131">
        <v>31</v>
      </c>
    </row>
    <row r="132" spans="1:3" x14ac:dyDescent="0.3">
      <c r="A132" t="s">
        <v>65</v>
      </c>
      <c r="B132" s="52">
        <v>40461</v>
      </c>
      <c r="C132">
        <v>31</v>
      </c>
    </row>
    <row r="133" spans="1:3" x14ac:dyDescent="0.3">
      <c r="A133" t="s">
        <v>66</v>
      </c>
      <c r="B133" s="52">
        <v>40858</v>
      </c>
      <c r="C133">
        <v>30</v>
      </c>
    </row>
    <row r="134" spans="1:3" x14ac:dyDescent="0.3">
      <c r="A134" t="s">
        <v>67</v>
      </c>
      <c r="B134" s="52">
        <v>41255</v>
      </c>
      <c r="C134">
        <v>42</v>
      </c>
    </row>
    <row r="135" spans="1:3" x14ac:dyDescent="0.3">
      <c r="A135" t="s">
        <v>68</v>
      </c>
      <c r="B135" s="52">
        <v>37181</v>
      </c>
      <c r="C135">
        <v>34</v>
      </c>
    </row>
    <row r="136" spans="1:3" x14ac:dyDescent="0.3">
      <c r="A136" t="s">
        <v>69</v>
      </c>
      <c r="B136" s="52">
        <v>40065</v>
      </c>
      <c r="C136">
        <v>42</v>
      </c>
    </row>
    <row r="137" spans="1:3" x14ac:dyDescent="0.3">
      <c r="A137" t="s">
        <v>70</v>
      </c>
      <c r="B137" s="52">
        <v>35982</v>
      </c>
      <c r="C137">
        <v>50</v>
      </c>
    </row>
    <row r="138" spans="1:3" x14ac:dyDescent="0.3">
      <c r="A138" t="s">
        <v>72</v>
      </c>
      <c r="B138" s="52">
        <v>38341</v>
      </c>
      <c r="C138">
        <v>37</v>
      </c>
    </row>
    <row r="139" spans="1:3" x14ac:dyDescent="0.3">
      <c r="A139" t="s">
        <v>73</v>
      </c>
      <c r="B139" s="52">
        <v>39815</v>
      </c>
      <c r="C139">
        <v>35</v>
      </c>
    </row>
    <row r="140" spans="1:3" x14ac:dyDescent="0.3">
      <c r="A140" t="s">
        <v>74</v>
      </c>
      <c r="B140" s="52">
        <v>38466</v>
      </c>
      <c r="C140">
        <v>41</v>
      </c>
    </row>
    <row r="141" spans="1:3" x14ac:dyDescent="0.3">
      <c r="A141" t="s">
        <v>75</v>
      </c>
      <c r="B141" s="52">
        <v>36820</v>
      </c>
      <c r="C141">
        <v>43</v>
      </c>
    </row>
    <row r="142" spans="1:3" x14ac:dyDescent="0.3">
      <c r="A142" t="s">
        <v>77</v>
      </c>
      <c r="B142" s="52">
        <v>39617</v>
      </c>
      <c r="C142">
        <v>40</v>
      </c>
    </row>
    <row r="143" spans="1:3" x14ac:dyDescent="0.3">
      <c r="A143" t="s">
        <v>60</v>
      </c>
      <c r="B143" s="52">
        <v>40856</v>
      </c>
      <c r="C143">
        <v>43</v>
      </c>
    </row>
    <row r="144" spans="1:3" x14ac:dyDescent="0.3">
      <c r="A144" t="s">
        <v>61</v>
      </c>
      <c r="B144" s="52">
        <v>42341</v>
      </c>
      <c r="C144">
        <v>38</v>
      </c>
    </row>
    <row r="145" spans="1:3" x14ac:dyDescent="0.3">
      <c r="A145" t="s">
        <v>62</v>
      </c>
      <c r="B145" s="52">
        <v>44217</v>
      </c>
      <c r="C145">
        <v>46</v>
      </c>
    </row>
    <row r="146" spans="1:3" x14ac:dyDescent="0.3">
      <c r="A146" t="s">
        <v>64</v>
      </c>
      <c r="B146" s="52">
        <v>36681</v>
      </c>
      <c r="C146">
        <v>31</v>
      </c>
    </row>
    <row r="147" spans="1:3" x14ac:dyDescent="0.3">
      <c r="A147" t="s">
        <v>65</v>
      </c>
      <c r="B147" s="52">
        <v>40461</v>
      </c>
      <c r="C147">
        <v>31</v>
      </c>
    </row>
    <row r="148" spans="1:3" x14ac:dyDescent="0.3">
      <c r="A148" t="s">
        <v>66</v>
      </c>
      <c r="B148" s="52">
        <v>40858</v>
      </c>
      <c r="C148">
        <v>30</v>
      </c>
    </row>
    <row r="149" spans="1:3" x14ac:dyDescent="0.3">
      <c r="A149" t="s">
        <v>67</v>
      </c>
      <c r="B149" s="52">
        <v>41255</v>
      </c>
      <c r="C149">
        <v>42</v>
      </c>
    </row>
    <row r="150" spans="1:3" x14ac:dyDescent="0.3">
      <c r="A150" t="s">
        <v>68</v>
      </c>
      <c r="B150" s="52">
        <v>37181</v>
      </c>
      <c r="C150">
        <v>34</v>
      </c>
    </row>
    <row r="151" spans="1:3" x14ac:dyDescent="0.3">
      <c r="A151" t="s">
        <v>69</v>
      </c>
      <c r="B151" s="52">
        <v>40065</v>
      </c>
      <c r="C151">
        <v>42</v>
      </c>
    </row>
    <row r="152" spans="1:3" x14ac:dyDescent="0.3">
      <c r="A152" t="s">
        <v>70</v>
      </c>
      <c r="B152" s="52">
        <v>35982</v>
      </c>
      <c r="C152">
        <v>50</v>
      </c>
    </row>
    <row r="153" spans="1:3" x14ac:dyDescent="0.3">
      <c r="A153" t="s">
        <v>72</v>
      </c>
      <c r="B153" s="52">
        <v>38341</v>
      </c>
      <c r="C153">
        <v>37</v>
      </c>
    </row>
    <row r="154" spans="1:3" x14ac:dyDescent="0.3">
      <c r="A154" t="s">
        <v>73</v>
      </c>
      <c r="B154" s="52">
        <v>39815</v>
      </c>
      <c r="C154">
        <v>35</v>
      </c>
    </row>
    <row r="155" spans="1:3" x14ac:dyDescent="0.3">
      <c r="A155" t="s">
        <v>74</v>
      </c>
      <c r="B155" s="52">
        <v>38466</v>
      </c>
      <c r="C155">
        <v>41</v>
      </c>
    </row>
    <row r="156" spans="1:3" x14ac:dyDescent="0.3">
      <c r="A156" t="s">
        <v>75</v>
      </c>
      <c r="B156" s="52">
        <v>36820</v>
      </c>
      <c r="C156">
        <v>43</v>
      </c>
    </row>
    <row r="157" spans="1:3" x14ac:dyDescent="0.3">
      <c r="A157" t="s">
        <v>60</v>
      </c>
      <c r="B157" s="52">
        <v>40856</v>
      </c>
      <c r="C157">
        <v>43</v>
      </c>
    </row>
    <row r="158" spans="1:3" x14ac:dyDescent="0.3">
      <c r="A158" t="s">
        <v>61</v>
      </c>
      <c r="B158" s="52">
        <v>42341</v>
      </c>
      <c r="C158">
        <v>38</v>
      </c>
    </row>
    <row r="159" spans="1:3" x14ac:dyDescent="0.3">
      <c r="A159" t="s">
        <v>62</v>
      </c>
      <c r="B159" s="52">
        <v>44217</v>
      </c>
      <c r="C159">
        <v>46</v>
      </c>
    </row>
    <row r="160" spans="1:3" x14ac:dyDescent="0.3">
      <c r="A160" t="s">
        <v>64</v>
      </c>
      <c r="B160" s="52">
        <v>36681</v>
      </c>
      <c r="C160">
        <v>31</v>
      </c>
    </row>
    <row r="161" spans="1:3" x14ac:dyDescent="0.3">
      <c r="A161" t="s">
        <v>65</v>
      </c>
      <c r="B161" s="52">
        <v>40461</v>
      </c>
      <c r="C161">
        <v>31</v>
      </c>
    </row>
    <row r="162" spans="1:3" x14ac:dyDescent="0.3">
      <c r="A162" t="s">
        <v>66</v>
      </c>
      <c r="B162" s="52">
        <v>40858</v>
      </c>
      <c r="C162">
        <v>30</v>
      </c>
    </row>
    <row r="163" spans="1:3" x14ac:dyDescent="0.3">
      <c r="A163" t="s">
        <v>67</v>
      </c>
      <c r="B163" s="52">
        <v>41255</v>
      </c>
      <c r="C163">
        <v>42</v>
      </c>
    </row>
    <row r="164" spans="1:3" x14ac:dyDescent="0.3">
      <c r="A164" t="s">
        <v>68</v>
      </c>
      <c r="B164" s="52">
        <v>37181</v>
      </c>
      <c r="C164">
        <v>34</v>
      </c>
    </row>
    <row r="165" spans="1:3" x14ac:dyDescent="0.3">
      <c r="A165" t="s">
        <v>69</v>
      </c>
      <c r="B165" s="52">
        <v>40065</v>
      </c>
      <c r="C165">
        <v>42</v>
      </c>
    </row>
    <row r="166" spans="1:3" x14ac:dyDescent="0.3">
      <c r="A166" t="s">
        <v>70</v>
      </c>
      <c r="B166" s="52">
        <v>35982</v>
      </c>
      <c r="C166">
        <v>50</v>
      </c>
    </row>
    <row r="167" spans="1:3" x14ac:dyDescent="0.3">
      <c r="A167" t="s">
        <v>72</v>
      </c>
      <c r="B167" s="52">
        <v>38341</v>
      </c>
      <c r="C167">
        <v>37</v>
      </c>
    </row>
    <row r="168" spans="1:3" x14ac:dyDescent="0.3">
      <c r="A168" t="s">
        <v>73</v>
      </c>
      <c r="B168" s="52">
        <v>39815</v>
      </c>
      <c r="C168">
        <v>35</v>
      </c>
    </row>
    <row r="169" spans="1:3" x14ac:dyDescent="0.3">
      <c r="A169" t="s">
        <v>74</v>
      </c>
      <c r="B169" s="52">
        <v>38466</v>
      </c>
      <c r="C169">
        <v>41</v>
      </c>
    </row>
    <row r="170" spans="1:3" x14ac:dyDescent="0.3">
      <c r="A170" t="s">
        <v>75</v>
      </c>
      <c r="B170" s="52">
        <v>36820</v>
      </c>
      <c r="C170">
        <v>43</v>
      </c>
    </row>
    <row r="171" spans="1:3" x14ac:dyDescent="0.3">
      <c r="A171" t="s">
        <v>60</v>
      </c>
      <c r="B171" s="52">
        <v>40856</v>
      </c>
      <c r="C171">
        <v>43</v>
      </c>
    </row>
    <row r="172" spans="1:3" x14ac:dyDescent="0.3">
      <c r="A172" t="s">
        <v>61</v>
      </c>
      <c r="B172" s="52">
        <v>42341</v>
      </c>
      <c r="C172">
        <v>38</v>
      </c>
    </row>
    <row r="173" spans="1:3" x14ac:dyDescent="0.3">
      <c r="A173" t="s">
        <v>62</v>
      </c>
      <c r="B173" s="52">
        <v>44217</v>
      </c>
      <c r="C173">
        <v>46</v>
      </c>
    </row>
    <row r="174" spans="1:3" x14ac:dyDescent="0.3">
      <c r="A174" t="s">
        <v>64</v>
      </c>
      <c r="B174" s="52">
        <v>36681</v>
      </c>
      <c r="C174">
        <v>31</v>
      </c>
    </row>
    <row r="175" spans="1:3" x14ac:dyDescent="0.3">
      <c r="A175" t="s">
        <v>65</v>
      </c>
      <c r="B175" s="52">
        <v>40461</v>
      </c>
      <c r="C175">
        <v>31</v>
      </c>
    </row>
    <row r="176" spans="1:3" x14ac:dyDescent="0.3">
      <c r="A176" t="s">
        <v>72</v>
      </c>
      <c r="B176" s="52">
        <v>38341</v>
      </c>
      <c r="C176">
        <v>37</v>
      </c>
    </row>
    <row r="177" spans="1:3" x14ac:dyDescent="0.3">
      <c r="A177" t="s">
        <v>73</v>
      </c>
      <c r="B177" s="52">
        <v>39815</v>
      </c>
      <c r="C177">
        <v>35</v>
      </c>
    </row>
    <row r="178" spans="1:3" x14ac:dyDescent="0.3">
      <c r="A178" t="s">
        <v>74</v>
      </c>
      <c r="B178" s="52">
        <v>38466</v>
      </c>
      <c r="C178">
        <v>41</v>
      </c>
    </row>
    <row r="179" spans="1:3" x14ac:dyDescent="0.3">
      <c r="A179" t="s">
        <v>75</v>
      </c>
      <c r="B179" s="52">
        <v>36820</v>
      </c>
      <c r="C179">
        <v>43</v>
      </c>
    </row>
    <row r="180" spans="1:3" x14ac:dyDescent="0.3">
      <c r="A180" t="s">
        <v>60</v>
      </c>
      <c r="B180" s="52">
        <v>40856</v>
      </c>
      <c r="C180">
        <v>43</v>
      </c>
    </row>
    <row r="181" spans="1:3" x14ac:dyDescent="0.3">
      <c r="A181" t="s">
        <v>61</v>
      </c>
      <c r="B181" s="52">
        <v>42341</v>
      </c>
      <c r="C181">
        <v>38</v>
      </c>
    </row>
    <row r="182" spans="1:3" x14ac:dyDescent="0.3">
      <c r="A182" t="s">
        <v>62</v>
      </c>
      <c r="B182" s="52">
        <v>44217</v>
      </c>
      <c r="C182">
        <v>46</v>
      </c>
    </row>
    <row r="183" spans="1:3" x14ac:dyDescent="0.3">
      <c r="A183" t="s">
        <v>64</v>
      </c>
      <c r="B183" s="52">
        <v>36681</v>
      </c>
      <c r="C183">
        <v>31</v>
      </c>
    </row>
    <row r="184" spans="1:3" x14ac:dyDescent="0.3">
      <c r="A184" t="s">
        <v>65</v>
      </c>
      <c r="B184" s="52">
        <v>40461</v>
      </c>
      <c r="C184">
        <v>31</v>
      </c>
    </row>
    <row r="185" spans="1:3" x14ac:dyDescent="0.3">
      <c r="A185" t="s">
        <v>66</v>
      </c>
      <c r="B185" s="52">
        <v>40858</v>
      </c>
      <c r="C185">
        <v>30</v>
      </c>
    </row>
    <row r="186" spans="1:3" x14ac:dyDescent="0.3">
      <c r="A186" t="s">
        <v>67</v>
      </c>
      <c r="B186" s="52">
        <v>41255</v>
      </c>
      <c r="C186">
        <v>42</v>
      </c>
    </row>
    <row r="187" spans="1:3" x14ac:dyDescent="0.3">
      <c r="A187" t="s">
        <v>68</v>
      </c>
      <c r="B187" s="52">
        <v>37181</v>
      </c>
      <c r="C187">
        <v>34</v>
      </c>
    </row>
    <row r="188" spans="1:3" x14ac:dyDescent="0.3">
      <c r="A188" t="s">
        <v>69</v>
      </c>
      <c r="B188" s="52">
        <v>40065</v>
      </c>
      <c r="C188">
        <v>42</v>
      </c>
    </row>
    <row r="189" spans="1:3" x14ac:dyDescent="0.3">
      <c r="A189" t="s">
        <v>70</v>
      </c>
      <c r="B189" s="52">
        <v>35982</v>
      </c>
      <c r="C189">
        <v>50</v>
      </c>
    </row>
    <row r="190" spans="1:3" x14ac:dyDescent="0.3">
      <c r="A190" t="s">
        <v>72</v>
      </c>
      <c r="B190" s="52">
        <v>38341</v>
      </c>
      <c r="C190">
        <v>37</v>
      </c>
    </row>
    <row r="191" spans="1:3" x14ac:dyDescent="0.3">
      <c r="A191" t="s">
        <v>73</v>
      </c>
      <c r="B191" s="52">
        <v>39815</v>
      </c>
      <c r="C191">
        <v>35</v>
      </c>
    </row>
    <row r="192" spans="1:3" x14ac:dyDescent="0.3">
      <c r="A192" t="s">
        <v>74</v>
      </c>
      <c r="B192" s="52">
        <v>38466</v>
      </c>
      <c r="C192">
        <v>41</v>
      </c>
    </row>
    <row r="193" spans="1:3" x14ac:dyDescent="0.3">
      <c r="A193" t="s">
        <v>75</v>
      </c>
      <c r="B193" s="52">
        <v>36820</v>
      </c>
      <c r="C193">
        <v>43</v>
      </c>
    </row>
    <row r="194" spans="1:3" x14ac:dyDescent="0.3">
      <c r="A194" t="s">
        <v>60</v>
      </c>
      <c r="B194" s="52">
        <v>40856</v>
      </c>
      <c r="C194">
        <v>43</v>
      </c>
    </row>
    <row r="195" spans="1:3" x14ac:dyDescent="0.3">
      <c r="A195" t="s">
        <v>61</v>
      </c>
      <c r="B195" s="52">
        <v>42341</v>
      </c>
      <c r="C195">
        <v>38</v>
      </c>
    </row>
    <row r="196" spans="1:3" x14ac:dyDescent="0.3">
      <c r="A196" t="s">
        <v>62</v>
      </c>
      <c r="B196" s="52">
        <v>44217</v>
      </c>
      <c r="C196">
        <v>46</v>
      </c>
    </row>
    <row r="197" spans="1:3" x14ac:dyDescent="0.3">
      <c r="A197" t="s">
        <v>64</v>
      </c>
      <c r="B197" s="52">
        <v>36681</v>
      </c>
      <c r="C197">
        <v>31</v>
      </c>
    </row>
    <row r="198" spans="1:3" x14ac:dyDescent="0.3">
      <c r="A198" t="s">
        <v>65</v>
      </c>
      <c r="B198" s="52">
        <v>40461</v>
      </c>
      <c r="C198">
        <v>31</v>
      </c>
    </row>
    <row r="199" spans="1:3" x14ac:dyDescent="0.3">
      <c r="A199" t="s">
        <v>66</v>
      </c>
      <c r="B199" s="52">
        <v>40858</v>
      </c>
      <c r="C199">
        <v>30</v>
      </c>
    </row>
    <row r="200" spans="1:3" x14ac:dyDescent="0.3">
      <c r="A200" t="s">
        <v>67</v>
      </c>
      <c r="B200" s="52">
        <v>41255</v>
      </c>
      <c r="C200">
        <v>42</v>
      </c>
    </row>
    <row r="201" spans="1:3" x14ac:dyDescent="0.3">
      <c r="A201" t="s">
        <v>68</v>
      </c>
      <c r="B201" s="52">
        <v>37181</v>
      </c>
      <c r="C201">
        <v>34</v>
      </c>
    </row>
    <row r="202" spans="1:3" x14ac:dyDescent="0.3">
      <c r="A202" t="s">
        <v>69</v>
      </c>
      <c r="B202" s="52">
        <v>40065</v>
      </c>
      <c r="C202">
        <v>42</v>
      </c>
    </row>
    <row r="203" spans="1:3" x14ac:dyDescent="0.3">
      <c r="A203" t="s">
        <v>70</v>
      </c>
      <c r="B203" s="52">
        <v>35982</v>
      </c>
      <c r="C203">
        <v>50</v>
      </c>
    </row>
    <row r="204" spans="1:3" x14ac:dyDescent="0.3">
      <c r="A204" t="s">
        <v>72</v>
      </c>
      <c r="B204" s="52">
        <v>38341</v>
      </c>
      <c r="C204">
        <v>37</v>
      </c>
    </row>
    <row r="205" spans="1:3" x14ac:dyDescent="0.3">
      <c r="A205" t="s">
        <v>73</v>
      </c>
      <c r="B205" s="52">
        <v>39815</v>
      </c>
      <c r="C205">
        <v>35</v>
      </c>
    </row>
    <row r="206" spans="1:3" x14ac:dyDescent="0.3">
      <c r="A206" t="s">
        <v>74</v>
      </c>
      <c r="B206" s="52">
        <v>38466</v>
      </c>
      <c r="C206">
        <v>41</v>
      </c>
    </row>
    <row r="207" spans="1:3" x14ac:dyDescent="0.3">
      <c r="A207" t="s">
        <v>75</v>
      </c>
      <c r="B207" s="52">
        <v>36820</v>
      </c>
      <c r="C207">
        <v>43</v>
      </c>
    </row>
    <row r="208" spans="1:3" x14ac:dyDescent="0.3">
      <c r="A208" t="s">
        <v>60</v>
      </c>
      <c r="B208" s="52">
        <v>40856</v>
      </c>
      <c r="C208">
        <v>43</v>
      </c>
    </row>
    <row r="209" spans="1:3" x14ac:dyDescent="0.3">
      <c r="A209" t="s">
        <v>61</v>
      </c>
      <c r="B209" s="52">
        <v>42341</v>
      </c>
      <c r="C209">
        <v>38</v>
      </c>
    </row>
    <row r="210" spans="1:3" x14ac:dyDescent="0.3">
      <c r="A210" t="s">
        <v>62</v>
      </c>
      <c r="B210" s="52">
        <v>44217</v>
      </c>
      <c r="C210">
        <v>46</v>
      </c>
    </row>
    <row r="211" spans="1:3" x14ac:dyDescent="0.3">
      <c r="A211" t="s">
        <v>64</v>
      </c>
      <c r="B211" s="52">
        <v>36681</v>
      </c>
      <c r="C211">
        <v>31</v>
      </c>
    </row>
    <row r="212" spans="1:3" x14ac:dyDescent="0.3">
      <c r="A212" t="s">
        <v>65</v>
      </c>
      <c r="B212" s="52">
        <v>40461</v>
      </c>
      <c r="C212">
        <v>31</v>
      </c>
    </row>
    <row r="213" spans="1:3" x14ac:dyDescent="0.3">
      <c r="A213" t="s">
        <v>72</v>
      </c>
      <c r="B213" s="52">
        <v>38341</v>
      </c>
      <c r="C213">
        <v>37</v>
      </c>
    </row>
    <row r="214" spans="1:3" x14ac:dyDescent="0.3">
      <c r="A214" t="s">
        <v>73</v>
      </c>
      <c r="B214" s="52">
        <v>39815</v>
      </c>
      <c r="C214">
        <v>35</v>
      </c>
    </row>
    <row r="215" spans="1:3" x14ac:dyDescent="0.3">
      <c r="A215" t="s">
        <v>74</v>
      </c>
      <c r="B215" s="52">
        <v>38466</v>
      </c>
      <c r="C215">
        <v>41</v>
      </c>
    </row>
    <row r="216" spans="1:3" x14ac:dyDescent="0.3">
      <c r="A216" t="s">
        <v>75</v>
      </c>
      <c r="B216" s="52">
        <v>36820</v>
      </c>
      <c r="C216">
        <v>43</v>
      </c>
    </row>
    <row r="217" spans="1:3" x14ac:dyDescent="0.3">
      <c r="A217" t="s">
        <v>60</v>
      </c>
      <c r="B217" s="52">
        <v>40856</v>
      </c>
      <c r="C217">
        <v>43</v>
      </c>
    </row>
    <row r="218" spans="1:3" x14ac:dyDescent="0.3">
      <c r="A218" t="s">
        <v>61</v>
      </c>
      <c r="B218" s="52">
        <v>42341</v>
      </c>
      <c r="C218">
        <v>38</v>
      </c>
    </row>
    <row r="219" spans="1:3" x14ac:dyDescent="0.3">
      <c r="A219" t="s">
        <v>62</v>
      </c>
      <c r="B219" s="52">
        <v>44217</v>
      </c>
      <c r="C219">
        <v>46</v>
      </c>
    </row>
    <row r="220" spans="1:3" x14ac:dyDescent="0.3">
      <c r="A220" t="s">
        <v>64</v>
      </c>
      <c r="B220" s="52">
        <v>36681</v>
      </c>
      <c r="C220">
        <v>31</v>
      </c>
    </row>
    <row r="221" spans="1:3" x14ac:dyDescent="0.3">
      <c r="A221" t="s">
        <v>65</v>
      </c>
      <c r="B221" s="52">
        <v>40461</v>
      </c>
      <c r="C221">
        <v>31</v>
      </c>
    </row>
    <row r="222" spans="1:3" x14ac:dyDescent="0.3">
      <c r="A222" t="s">
        <v>66</v>
      </c>
      <c r="B222" s="52">
        <v>40858</v>
      </c>
      <c r="C222">
        <v>30</v>
      </c>
    </row>
    <row r="223" spans="1:3" x14ac:dyDescent="0.3">
      <c r="A223" t="s">
        <v>67</v>
      </c>
      <c r="B223" s="52">
        <v>41255</v>
      </c>
      <c r="C223">
        <v>42</v>
      </c>
    </row>
    <row r="224" spans="1:3" x14ac:dyDescent="0.3">
      <c r="A224" t="s">
        <v>68</v>
      </c>
      <c r="B224" s="52">
        <v>37181</v>
      </c>
      <c r="C224">
        <v>34</v>
      </c>
    </row>
    <row r="225" spans="1:3" x14ac:dyDescent="0.3">
      <c r="A225" t="s">
        <v>69</v>
      </c>
      <c r="B225" s="52">
        <v>40065</v>
      </c>
      <c r="C225">
        <v>42</v>
      </c>
    </row>
    <row r="226" spans="1:3" x14ac:dyDescent="0.3">
      <c r="A226" t="s">
        <v>70</v>
      </c>
      <c r="B226" s="52">
        <v>35982</v>
      </c>
      <c r="C226">
        <v>50</v>
      </c>
    </row>
    <row r="227" spans="1:3" x14ac:dyDescent="0.3">
      <c r="A227" t="s">
        <v>72</v>
      </c>
      <c r="B227" s="52">
        <v>38341</v>
      </c>
      <c r="C227">
        <v>37</v>
      </c>
    </row>
    <row r="228" spans="1:3" x14ac:dyDescent="0.3">
      <c r="A228" t="s">
        <v>73</v>
      </c>
      <c r="B228" s="52">
        <v>39815</v>
      </c>
      <c r="C228">
        <v>35</v>
      </c>
    </row>
    <row r="229" spans="1:3" x14ac:dyDescent="0.3">
      <c r="A229" t="s">
        <v>74</v>
      </c>
      <c r="B229" s="52">
        <v>38466</v>
      </c>
      <c r="C229">
        <v>41</v>
      </c>
    </row>
    <row r="230" spans="1:3" x14ac:dyDescent="0.3">
      <c r="A230" t="s">
        <v>75</v>
      </c>
      <c r="B230" s="52">
        <v>36820</v>
      </c>
      <c r="C230">
        <v>43</v>
      </c>
    </row>
    <row r="231" spans="1:3" x14ac:dyDescent="0.3">
      <c r="A231" t="s">
        <v>60</v>
      </c>
      <c r="B231" s="52">
        <v>40856</v>
      </c>
      <c r="C231">
        <v>43</v>
      </c>
    </row>
    <row r="232" spans="1:3" x14ac:dyDescent="0.3">
      <c r="A232" t="s">
        <v>61</v>
      </c>
      <c r="B232" s="52">
        <v>42341</v>
      </c>
      <c r="C232">
        <v>38</v>
      </c>
    </row>
    <row r="233" spans="1:3" x14ac:dyDescent="0.3">
      <c r="A233" t="s">
        <v>62</v>
      </c>
      <c r="B233" s="52">
        <v>44217</v>
      </c>
      <c r="C233">
        <v>46</v>
      </c>
    </row>
    <row r="234" spans="1:3" x14ac:dyDescent="0.3">
      <c r="A234" t="s">
        <v>64</v>
      </c>
      <c r="B234" s="52">
        <v>36681</v>
      </c>
      <c r="C234">
        <v>31</v>
      </c>
    </row>
    <row r="235" spans="1:3" x14ac:dyDescent="0.3">
      <c r="A235" t="s">
        <v>65</v>
      </c>
      <c r="B235" s="52">
        <v>40461</v>
      </c>
      <c r="C235">
        <v>31</v>
      </c>
    </row>
    <row r="236" spans="1:3" x14ac:dyDescent="0.3">
      <c r="A236" t="s">
        <v>66</v>
      </c>
      <c r="B236" s="52">
        <v>40858</v>
      </c>
      <c r="C236">
        <v>30</v>
      </c>
    </row>
    <row r="237" spans="1:3" x14ac:dyDescent="0.3">
      <c r="A237" t="s">
        <v>67</v>
      </c>
      <c r="B237" s="52">
        <v>41255</v>
      </c>
      <c r="C237">
        <v>42</v>
      </c>
    </row>
    <row r="238" spans="1:3" x14ac:dyDescent="0.3">
      <c r="A238" t="s">
        <v>68</v>
      </c>
      <c r="B238" s="52">
        <v>37181</v>
      </c>
      <c r="C238">
        <v>34</v>
      </c>
    </row>
    <row r="239" spans="1:3" x14ac:dyDescent="0.3">
      <c r="A239" t="s">
        <v>69</v>
      </c>
      <c r="B239" s="52">
        <v>40065</v>
      </c>
      <c r="C239">
        <v>42</v>
      </c>
    </row>
    <row r="240" spans="1:3" x14ac:dyDescent="0.3">
      <c r="A240" t="s">
        <v>70</v>
      </c>
      <c r="B240" s="52">
        <v>35982</v>
      </c>
      <c r="C240">
        <v>50</v>
      </c>
    </row>
    <row r="241" spans="1:3" x14ac:dyDescent="0.3">
      <c r="A241" t="s">
        <v>72</v>
      </c>
      <c r="B241" s="52">
        <v>38341</v>
      </c>
      <c r="C241">
        <v>37</v>
      </c>
    </row>
    <row r="242" spans="1:3" x14ac:dyDescent="0.3">
      <c r="A242" t="s">
        <v>73</v>
      </c>
      <c r="B242" s="52">
        <v>39815</v>
      </c>
      <c r="C242">
        <v>35</v>
      </c>
    </row>
    <row r="243" spans="1:3" x14ac:dyDescent="0.3">
      <c r="A243" t="s">
        <v>74</v>
      </c>
      <c r="B243" s="52">
        <v>38466</v>
      </c>
      <c r="C243">
        <v>41</v>
      </c>
    </row>
    <row r="244" spans="1:3" x14ac:dyDescent="0.3">
      <c r="A244" t="s">
        <v>75</v>
      </c>
      <c r="B244" s="52">
        <v>36820</v>
      </c>
      <c r="C244">
        <v>43</v>
      </c>
    </row>
    <row r="245" spans="1:3" x14ac:dyDescent="0.3">
      <c r="A245" t="s">
        <v>60</v>
      </c>
      <c r="B245" s="52">
        <v>40856</v>
      </c>
      <c r="C245">
        <v>43</v>
      </c>
    </row>
    <row r="246" spans="1:3" x14ac:dyDescent="0.3">
      <c r="A246" t="s">
        <v>61</v>
      </c>
      <c r="B246" s="52">
        <v>42341</v>
      </c>
      <c r="C246">
        <v>38</v>
      </c>
    </row>
    <row r="247" spans="1:3" x14ac:dyDescent="0.3">
      <c r="A247" t="s">
        <v>62</v>
      </c>
      <c r="B247" s="52">
        <v>44217</v>
      </c>
      <c r="C247">
        <v>46</v>
      </c>
    </row>
    <row r="248" spans="1:3" x14ac:dyDescent="0.3">
      <c r="A248" t="s">
        <v>64</v>
      </c>
      <c r="B248" s="52">
        <v>36681</v>
      </c>
      <c r="C248">
        <v>31</v>
      </c>
    </row>
    <row r="249" spans="1:3" x14ac:dyDescent="0.3">
      <c r="A249" t="s">
        <v>65</v>
      </c>
      <c r="B249" s="52">
        <v>40461</v>
      </c>
      <c r="C249">
        <v>31</v>
      </c>
    </row>
    <row r="250" spans="1:3" x14ac:dyDescent="0.3">
      <c r="A250" t="s">
        <v>72</v>
      </c>
      <c r="B250" s="52">
        <v>38341</v>
      </c>
      <c r="C250">
        <v>37</v>
      </c>
    </row>
    <row r="251" spans="1:3" x14ac:dyDescent="0.3">
      <c r="A251" t="s">
        <v>73</v>
      </c>
      <c r="B251" s="52">
        <v>39815</v>
      </c>
      <c r="C251">
        <v>35</v>
      </c>
    </row>
    <row r="252" spans="1:3" x14ac:dyDescent="0.3">
      <c r="A252" t="s">
        <v>74</v>
      </c>
      <c r="B252" s="52">
        <v>38466</v>
      </c>
      <c r="C252">
        <v>41</v>
      </c>
    </row>
    <row r="253" spans="1:3" x14ac:dyDescent="0.3">
      <c r="A253" t="s">
        <v>75</v>
      </c>
      <c r="B253" s="52">
        <v>36820</v>
      </c>
      <c r="C253">
        <v>43</v>
      </c>
    </row>
    <row r="254" spans="1:3" x14ac:dyDescent="0.3">
      <c r="A254" t="s">
        <v>60</v>
      </c>
      <c r="B254" s="52">
        <v>40856</v>
      </c>
      <c r="C254">
        <v>43</v>
      </c>
    </row>
    <row r="255" spans="1:3" x14ac:dyDescent="0.3">
      <c r="A255" t="s">
        <v>61</v>
      </c>
      <c r="B255" s="52">
        <v>42341</v>
      </c>
      <c r="C255">
        <v>38</v>
      </c>
    </row>
    <row r="256" spans="1:3" x14ac:dyDescent="0.3">
      <c r="A256" t="s">
        <v>62</v>
      </c>
      <c r="B256" s="52">
        <v>44217</v>
      </c>
      <c r="C256">
        <v>46</v>
      </c>
    </row>
    <row r="257" spans="1:3" x14ac:dyDescent="0.3">
      <c r="A257" t="s">
        <v>72</v>
      </c>
      <c r="B257" s="52">
        <v>38341</v>
      </c>
      <c r="C257">
        <v>37</v>
      </c>
    </row>
    <row r="258" spans="1:3" x14ac:dyDescent="0.3">
      <c r="A258" t="s">
        <v>73</v>
      </c>
      <c r="B258" s="52">
        <v>39815</v>
      </c>
      <c r="C258">
        <v>35</v>
      </c>
    </row>
    <row r="259" spans="1:3" x14ac:dyDescent="0.3">
      <c r="A259" t="s">
        <v>74</v>
      </c>
      <c r="B259" s="52">
        <v>38466</v>
      </c>
      <c r="C259">
        <v>41</v>
      </c>
    </row>
    <row r="260" spans="1:3" x14ac:dyDescent="0.3">
      <c r="A260" t="s">
        <v>75</v>
      </c>
      <c r="B260" s="52">
        <v>36820</v>
      </c>
      <c r="C260">
        <v>43</v>
      </c>
    </row>
    <row r="261" spans="1:3" x14ac:dyDescent="0.3">
      <c r="A261" t="s">
        <v>60</v>
      </c>
      <c r="B261" s="52">
        <v>40856</v>
      </c>
      <c r="C261">
        <v>43</v>
      </c>
    </row>
    <row r="262" spans="1:3" x14ac:dyDescent="0.3">
      <c r="A262" t="s">
        <v>61</v>
      </c>
      <c r="B262" s="52">
        <v>42341</v>
      </c>
      <c r="C262">
        <v>38</v>
      </c>
    </row>
    <row r="263" spans="1:3" x14ac:dyDescent="0.3">
      <c r="A263" t="s">
        <v>72</v>
      </c>
      <c r="B263" s="52">
        <v>38341</v>
      </c>
      <c r="C263">
        <v>37</v>
      </c>
    </row>
    <row r="264" spans="1:3" x14ac:dyDescent="0.3">
      <c r="A264" t="s">
        <v>73</v>
      </c>
      <c r="B264" s="52">
        <v>39815</v>
      </c>
      <c r="C264">
        <v>35</v>
      </c>
    </row>
    <row r="265" spans="1:3" x14ac:dyDescent="0.3">
      <c r="A265" t="s">
        <v>74</v>
      </c>
      <c r="B265" s="52">
        <v>38466</v>
      </c>
      <c r="C265">
        <v>41</v>
      </c>
    </row>
    <row r="266" spans="1:3" x14ac:dyDescent="0.3">
      <c r="A266" t="s">
        <v>75</v>
      </c>
      <c r="B266" s="52">
        <v>36820</v>
      </c>
      <c r="C266">
        <v>43</v>
      </c>
    </row>
    <row r="267" spans="1:3" x14ac:dyDescent="0.3">
      <c r="A267" t="s">
        <v>60</v>
      </c>
      <c r="B267" s="52">
        <v>40856</v>
      </c>
      <c r="C267">
        <v>43</v>
      </c>
    </row>
    <row r="268" spans="1:3" x14ac:dyDescent="0.3">
      <c r="A268" t="s">
        <v>61</v>
      </c>
      <c r="B268" s="52">
        <v>42341</v>
      </c>
      <c r="C268">
        <v>38</v>
      </c>
    </row>
    <row r="269" spans="1:3" x14ac:dyDescent="0.3">
      <c r="A269" t="s">
        <v>62</v>
      </c>
      <c r="B269" s="52">
        <v>44217</v>
      </c>
      <c r="C269">
        <v>46</v>
      </c>
    </row>
    <row r="270" spans="1:3" x14ac:dyDescent="0.3">
      <c r="A270" t="s">
        <v>64</v>
      </c>
      <c r="B270" s="52">
        <v>36681</v>
      </c>
      <c r="C270">
        <v>31</v>
      </c>
    </row>
    <row r="271" spans="1:3" x14ac:dyDescent="0.3">
      <c r="A271" t="s">
        <v>65</v>
      </c>
      <c r="B271" s="52">
        <v>40461</v>
      </c>
      <c r="C271">
        <v>31</v>
      </c>
    </row>
    <row r="272" spans="1:3" x14ac:dyDescent="0.3">
      <c r="A272" t="s">
        <v>66</v>
      </c>
      <c r="B272" s="52">
        <v>40858</v>
      </c>
      <c r="C272">
        <v>30</v>
      </c>
    </row>
    <row r="273" spans="1:3" x14ac:dyDescent="0.3">
      <c r="A273" t="s">
        <v>67</v>
      </c>
      <c r="B273" s="52">
        <v>41255</v>
      </c>
      <c r="C273">
        <v>42</v>
      </c>
    </row>
    <row r="274" spans="1:3" x14ac:dyDescent="0.3">
      <c r="A274" t="s">
        <v>68</v>
      </c>
      <c r="B274" s="52">
        <v>37181</v>
      </c>
      <c r="C274">
        <v>34</v>
      </c>
    </row>
    <row r="275" spans="1:3" x14ac:dyDescent="0.3">
      <c r="A275" t="s">
        <v>69</v>
      </c>
      <c r="B275" s="52">
        <v>40065</v>
      </c>
      <c r="C275">
        <v>42</v>
      </c>
    </row>
    <row r="276" spans="1:3" x14ac:dyDescent="0.3">
      <c r="A276" t="s">
        <v>70</v>
      </c>
      <c r="B276" s="52">
        <v>35982</v>
      </c>
      <c r="C276">
        <v>50</v>
      </c>
    </row>
    <row r="277" spans="1:3" x14ac:dyDescent="0.3">
      <c r="A277" t="s">
        <v>72</v>
      </c>
      <c r="B277" s="52">
        <v>38341</v>
      </c>
      <c r="C277">
        <v>37</v>
      </c>
    </row>
    <row r="278" spans="1:3" x14ac:dyDescent="0.3">
      <c r="A278" t="s">
        <v>73</v>
      </c>
      <c r="B278" s="52">
        <v>39815</v>
      </c>
      <c r="C278">
        <v>35</v>
      </c>
    </row>
    <row r="279" spans="1:3" x14ac:dyDescent="0.3">
      <c r="A279" t="s">
        <v>74</v>
      </c>
      <c r="B279" s="52">
        <v>38466</v>
      </c>
      <c r="C279">
        <v>41</v>
      </c>
    </row>
    <row r="280" spans="1:3" x14ac:dyDescent="0.3">
      <c r="A280" t="s">
        <v>75</v>
      </c>
      <c r="B280" s="52">
        <v>36820</v>
      </c>
      <c r="C280">
        <v>43</v>
      </c>
    </row>
    <row r="281" spans="1:3" x14ac:dyDescent="0.3">
      <c r="A281" t="s">
        <v>60</v>
      </c>
      <c r="B281" s="52">
        <v>40856</v>
      </c>
      <c r="C281">
        <v>43</v>
      </c>
    </row>
    <row r="282" spans="1:3" x14ac:dyDescent="0.3">
      <c r="A282" t="s">
        <v>61</v>
      </c>
      <c r="B282" s="52">
        <v>42341</v>
      </c>
      <c r="C282">
        <v>38</v>
      </c>
    </row>
    <row r="283" spans="1:3" x14ac:dyDescent="0.3">
      <c r="A283" t="s">
        <v>62</v>
      </c>
      <c r="B283" s="52">
        <v>44217</v>
      </c>
      <c r="C283">
        <v>46</v>
      </c>
    </row>
    <row r="284" spans="1:3" x14ac:dyDescent="0.3">
      <c r="A284" t="s">
        <v>64</v>
      </c>
      <c r="B284" s="52">
        <v>36681</v>
      </c>
      <c r="C284">
        <v>31</v>
      </c>
    </row>
    <row r="285" spans="1:3" x14ac:dyDescent="0.3">
      <c r="A285" t="s">
        <v>65</v>
      </c>
      <c r="B285" s="52">
        <v>40461</v>
      </c>
      <c r="C285">
        <v>31</v>
      </c>
    </row>
    <row r="286" spans="1:3" x14ac:dyDescent="0.3">
      <c r="A286" t="s">
        <v>72</v>
      </c>
      <c r="B286" s="52">
        <v>38341</v>
      </c>
      <c r="C286">
        <v>37</v>
      </c>
    </row>
    <row r="287" spans="1:3" x14ac:dyDescent="0.3">
      <c r="A287" t="s">
        <v>73</v>
      </c>
      <c r="B287" s="52">
        <v>39815</v>
      </c>
      <c r="C287">
        <v>35</v>
      </c>
    </row>
    <row r="288" spans="1:3" x14ac:dyDescent="0.3">
      <c r="A288" t="s">
        <v>74</v>
      </c>
      <c r="B288" s="52">
        <v>38466</v>
      </c>
      <c r="C288">
        <v>41</v>
      </c>
    </row>
    <row r="289" spans="1:3" x14ac:dyDescent="0.3">
      <c r="A289" t="s">
        <v>75</v>
      </c>
      <c r="B289" s="52">
        <v>36820</v>
      </c>
      <c r="C289">
        <v>43</v>
      </c>
    </row>
    <row r="290" spans="1:3" x14ac:dyDescent="0.3">
      <c r="A290" t="s">
        <v>60</v>
      </c>
      <c r="B290" s="52">
        <v>40856</v>
      </c>
      <c r="C290">
        <v>43</v>
      </c>
    </row>
    <row r="291" spans="1:3" x14ac:dyDescent="0.3">
      <c r="A291" t="s">
        <v>61</v>
      </c>
      <c r="B291" s="52">
        <v>42341</v>
      </c>
      <c r="C291">
        <v>38</v>
      </c>
    </row>
    <row r="292" spans="1:3" x14ac:dyDescent="0.3">
      <c r="A292" t="s">
        <v>62</v>
      </c>
      <c r="B292" s="52">
        <v>44217</v>
      </c>
      <c r="C292">
        <v>46</v>
      </c>
    </row>
    <row r="293" spans="1:3" x14ac:dyDescent="0.3">
      <c r="A293" t="s">
        <v>64</v>
      </c>
      <c r="B293" s="52">
        <v>36681</v>
      </c>
      <c r="C293">
        <v>31</v>
      </c>
    </row>
    <row r="294" spans="1:3" x14ac:dyDescent="0.3">
      <c r="A294" t="s">
        <v>65</v>
      </c>
      <c r="B294" s="52">
        <v>40461</v>
      </c>
      <c r="C294">
        <v>31</v>
      </c>
    </row>
    <row r="295" spans="1:3" x14ac:dyDescent="0.3">
      <c r="A295" t="s">
        <v>66</v>
      </c>
      <c r="B295" s="52">
        <v>40858</v>
      </c>
      <c r="C295">
        <v>30</v>
      </c>
    </row>
    <row r="296" spans="1:3" x14ac:dyDescent="0.3">
      <c r="A296" t="s">
        <v>72</v>
      </c>
      <c r="B296" s="52">
        <v>38341</v>
      </c>
      <c r="C296">
        <v>37</v>
      </c>
    </row>
    <row r="297" spans="1:3" x14ac:dyDescent="0.3">
      <c r="A297" t="s">
        <v>73</v>
      </c>
      <c r="B297" s="52">
        <v>39815</v>
      </c>
      <c r="C297">
        <v>35</v>
      </c>
    </row>
    <row r="298" spans="1:3" x14ac:dyDescent="0.3">
      <c r="A298" t="s">
        <v>74</v>
      </c>
      <c r="B298" s="52">
        <v>38466</v>
      </c>
      <c r="C298">
        <v>41</v>
      </c>
    </row>
    <row r="299" spans="1:3" x14ac:dyDescent="0.3">
      <c r="A299" t="s">
        <v>75</v>
      </c>
      <c r="B299" s="52">
        <v>36820</v>
      </c>
      <c r="C299">
        <v>43</v>
      </c>
    </row>
    <row r="300" spans="1:3" x14ac:dyDescent="0.3">
      <c r="A300" t="s">
        <v>60</v>
      </c>
      <c r="B300" s="52">
        <v>40856</v>
      </c>
      <c r="C300">
        <v>43</v>
      </c>
    </row>
    <row r="301" spans="1:3" x14ac:dyDescent="0.3">
      <c r="A301" t="s">
        <v>61</v>
      </c>
      <c r="B301" s="52">
        <v>42341</v>
      </c>
      <c r="C301">
        <v>38</v>
      </c>
    </row>
    <row r="302" spans="1:3" x14ac:dyDescent="0.3">
      <c r="A302" t="s">
        <v>62</v>
      </c>
      <c r="B302" s="52">
        <v>44217</v>
      </c>
      <c r="C302">
        <v>46</v>
      </c>
    </row>
    <row r="303" spans="1:3" x14ac:dyDescent="0.3">
      <c r="A303" t="s">
        <v>64</v>
      </c>
      <c r="B303" s="52">
        <v>36681</v>
      </c>
      <c r="C303">
        <v>31</v>
      </c>
    </row>
    <row r="304" spans="1:3" x14ac:dyDescent="0.3">
      <c r="A304" t="s">
        <v>65</v>
      </c>
      <c r="B304" s="52">
        <v>40461</v>
      </c>
      <c r="C304">
        <v>31</v>
      </c>
    </row>
    <row r="305" spans="1:3" x14ac:dyDescent="0.3">
      <c r="A305" t="s">
        <v>66</v>
      </c>
      <c r="B305" s="52">
        <v>40858</v>
      </c>
      <c r="C305">
        <v>30</v>
      </c>
    </row>
    <row r="306" spans="1:3" x14ac:dyDescent="0.3">
      <c r="A306" t="s">
        <v>67</v>
      </c>
      <c r="B306" s="52">
        <v>41255</v>
      </c>
      <c r="C306">
        <v>42</v>
      </c>
    </row>
    <row r="307" spans="1:3" x14ac:dyDescent="0.3">
      <c r="A307" t="s">
        <v>68</v>
      </c>
      <c r="B307" s="52">
        <v>37181</v>
      </c>
      <c r="C307">
        <v>34</v>
      </c>
    </row>
    <row r="308" spans="1:3" x14ac:dyDescent="0.3">
      <c r="A308" t="s">
        <v>69</v>
      </c>
      <c r="B308" s="52">
        <v>40065</v>
      </c>
      <c r="C308">
        <v>42</v>
      </c>
    </row>
    <row r="309" spans="1:3" x14ac:dyDescent="0.3">
      <c r="A309" t="s">
        <v>70</v>
      </c>
      <c r="B309" s="52">
        <v>35982</v>
      </c>
      <c r="C309">
        <v>50</v>
      </c>
    </row>
    <row r="310" spans="1:3" x14ac:dyDescent="0.3">
      <c r="A310" t="s">
        <v>72</v>
      </c>
      <c r="B310" s="52">
        <v>38341</v>
      </c>
      <c r="C310">
        <v>37</v>
      </c>
    </row>
    <row r="311" spans="1:3" x14ac:dyDescent="0.3">
      <c r="A311" t="s">
        <v>73</v>
      </c>
      <c r="B311" s="52">
        <v>39815</v>
      </c>
      <c r="C311">
        <v>35</v>
      </c>
    </row>
    <row r="312" spans="1:3" x14ac:dyDescent="0.3">
      <c r="A312" t="s">
        <v>74</v>
      </c>
      <c r="B312" s="52">
        <v>38466</v>
      </c>
      <c r="C312">
        <v>41</v>
      </c>
    </row>
    <row r="313" spans="1:3" x14ac:dyDescent="0.3">
      <c r="A313" t="s">
        <v>75</v>
      </c>
      <c r="B313" s="52">
        <v>36820</v>
      </c>
      <c r="C313">
        <v>43</v>
      </c>
    </row>
    <row r="314" spans="1:3" x14ac:dyDescent="0.3">
      <c r="A314" t="s">
        <v>60</v>
      </c>
      <c r="B314" s="52">
        <v>40856</v>
      </c>
      <c r="C314">
        <v>43</v>
      </c>
    </row>
    <row r="315" spans="1:3" x14ac:dyDescent="0.3">
      <c r="A315" t="s">
        <v>61</v>
      </c>
      <c r="B315" s="52">
        <v>42341</v>
      </c>
      <c r="C315">
        <v>38</v>
      </c>
    </row>
    <row r="316" spans="1:3" x14ac:dyDescent="0.3">
      <c r="A316" t="s">
        <v>62</v>
      </c>
      <c r="B316" s="52">
        <v>44217</v>
      </c>
      <c r="C316">
        <v>46</v>
      </c>
    </row>
    <row r="317" spans="1:3" x14ac:dyDescent="0.3">
      <c r="A317" t="s">
        <v>64</v>
      </c>
      <c r="B317" s="52">
        <v>36681</v>
      </c>
      <c r="C317">
        <v>31</v>
      </c>
    </row>
    <row r="318" spans="1:3" x14ac:dyDescent="0.3">
      <c r="A318" t="s">
        <v>65</v>
      </c>
      <c r="B318" s="52">
        <v>40461</v>
      </c>
      <c r="C318">
        <v>31</v>
      </c>
    </row>
    <row r="319" spans="1:3" x14ac:dyDescent="0.3">
      <c r="A319" t="s">
        <v>72</v>
      </c>
      <c r="B319" s="52">
        <v>38341</v>
      </c>
      <c r="C319">
        <v>37</v>
      </c>
    </row>
    <row r="320" spans="1:3" x14ac:dyDescent="0.3">
      <c r="A320" t="s">
        <v>73</v>
      </c>
      <c r="B320" s="52">
        <v>39815</v>
      </c>
      <c r="C320">
        <v>35</v>
      </c>
    </row>
    <row r="321" spans="1:3" x14ac:dyDescent="0.3">
      <c r="A321" t="s">
        <v>74</v>
      </c>
      <c r="B321" s="52">
        <v>38466</v>
      </c>
      <c r="C321">
        <v>41</v>
      </c>
    </row>
    <row r="322" spans="1:3" x14ac:dyDescent="0.3">
      <c r="A322" t="s">
        <v>75</v>
      </c>
      <c r="B322" s="52">
        <v>36820</v>
      </c>
      <c r="C322">
        <v>43</v>
      </c>
    </row>
    <row r="323" spans="1:3" x14ac:dyDescent="0.3">
      <c r="A323" t="s">
        <v>72</v>
      </c>
      <c r="B323" s="52">
        <v>38341</v>
      </c>
      <c r="C323">
        <v>37</v>
      </c>
    </row>
    <row r="324" spans="1:3" x14ac:dyDescent="0.3">
      <c r="A324" t="s">
        <v>73</v>
      </c>
      <c r="B324" s="52">
        <v>39815</v>
      </c>
      <c r="C324">
        <v>35</v>
      </c>
    </row>
    <row r="325" spans="1:3" x14ac:dyDescent="0.3">
      <c r="A325" t="s">
        <v>74</v>
      </c>
      <c r="B325" s="52">
        <v>38466</v>
      </c>
      <c r="C325">
        <v>41</v>
      </c>
    </row>
    <row r="326" spans="1:3" x14ac:dyDescent="0.3">
      <c r="A326" t="s">
        <v>75</v>
      </c>
      <c r="B326" s="52">
        <v>36820</v>
      </c>
      <c r="C326">
        <v>43</v>
      </c>
    </row>
    <row r="327" spans="1:3" x14ac:dyDescent="0.3">
      <c r="A327" t="s">
        <v>60</v>
      </c>
      <c r="B327" s="52">
        <v>40856</v>
      </c>
      <c r="C327">
        <v>43</v>
      </c>
    </row>
    <row r="328" spans="1:3" x14ac:dyDescent="0.3">
      <c r="A328" t="s">
        <v>61</v>
      </c>
      <c r="B328" s="52">
        <v>42341</v>
      </c>
      <c r="C328">
        <v>38</v>
      </c>
    </row>
    <row r="329" spans="1:3" x14ac:dyDescent="0.3">
      <c r="A329" t="s">
        <v>62</v>
      </c>
      <c r="B329" s="52">
        <v>44217</v>
      </c>
      <c r="C329">
        <v>46</v>
      </c>
    </row>
    <row r="330" spans="1:3" x14ac:dyDescent="0.3">
      <c r="A330" t="s">
        <v>64</v>
      </c>
      <c r="B330" s="52">
        <v>36681</v>
      </c>
      <c r="C330">
        <v>31</v>
      </c>
    </row>
    <row r="331" spans="1:3" x14ac:dyDescent="0.3">
      <c r="A331" t="s">
        <v>65</v>
      </c>
      <c r="B331" s="52">
        <v>40461</v>
      </c>
      <c r="C331">
        <v>31</v>
      </c>
    </row>
    <row r="332" spans="1:3" x14ac:dyDescent="0.3">
      <c r="A332" t="s">
        <v>66</v>
      </c>
      <c r="B332" s="52">
        <v>40858</v>
      </c>
      <c r="C332">
        <v>30</v>
      </c>
    </row>
    <row r="333" spans="1:3" x14ac:dyDescent="0.3">
      <c r="A333" t="s">
        <v>67</v>
      </c>
      <c r="B333" s="52">
        <v>41255</v>
      </c>
      <c r="C333">
        <v>42</v>
      </c>
    </row>
    <row r="334" spans="1:3" x14ac:dyDescent="0.3">
      <c r="A334" t="s">
        <v>68</v>
      </c>
      <c r="B334" s="52">
        <v>37181</v>
      </c>
      <c r="C334">
        <v>34</v>
      </c>
    </row>
    <row r="335" spans="1:3" x14ac:dyDescent="0.3">
      <c r="A335" t="s">
        <v>69</v>
      </c>
      <c r="B335" s="52">
        <v>40065</v>
      </c>
      <c r="C335">
        <v>42</v>
      </c>
    </row>
    <row r="336" spans="1:3" x14ac:dyDescent="0.3">
      <c r="A336" t="s">
        <v>70</v>
      </c>
      <c r="B336" s="52">
        <v>35982</v>
      </c>
      <c r="C336">
        <v>50</v>
      </c>
    </row>
    <row r="337" spans="1:3" x14ac:dyDescent="0.3">
      <c r="A337" t="s">
        <v>72</v>
      </c>
      <c r="B337" s="52">
        <v>38341</v>
      </c>
      <c r="C337">
        <v>37</v>
      </c>
    </row>
    <row r="338" spans="1:3" x14ac:dyDescent="0.3">
      <c r="A338" t="s">
        <v>73</v>
      </c>
      <c r="B338" s="52">
        <v>39815</v>
      </c>
      <c r="C338">
        <v>35</v>
      </c>
    </row>
    <row r="339" spans="1:3" x14ac:dyDescent="0.3">
      <c r="A339" t="s">
        <v>74</v>
      </c>
      <c r="B339" s="52">
        <v>38466</v>
      </c>
      <c r="C339">
        <v>41</v>
      </c>
    </row>
    <row r="340" spans="1:3" x14ac:dyDescent="0.3">
      <c r="A340" t="s">
        <v>75</v>
      </c>
      <c r="B340" s="52">
        <v>36820</v>
      </c>
      <c r="C340">
        <v>43</v>
      </c>
    </row>
    <row r="341" spans="1:3" x14ac:dyDescent="0.3">
      <c r="A341" t="s">
        <v>60</v>
      </c>
      <c r="B341" s="52">
        <v>40856</v>
      </c>
      <c r="C341">
        <v>43</v>
      </c>
    </row>
    <row r="342" spans="1:3" x14ac:dyDescent="0.3">
      <c r="A342" t="s">
        <v>61</v>
      </c>
      <c r="B342" s="52">
        <v>42341</v>
      </c>
      <c r="C342">
        <v>38</v>
      </c>
    </row>
    <row r="343" spans="1:3" x14ac:dyDescent="0.3">
      <c r="A343" t="s">
        <v>62</v>
      </c>
      <c r="B343" s="52">
        <v>44217</v>
      </c>
      <c r="C343">
        <v>46</v>
      </c>
    </row>
    <row r="344" spans="1:3" x14ac:dyDescent="0.3">
      <c r="A344" t="s">
        <v>64</v>
      </c>
      <c r="B344" s="52">
        <v>36681</v>
      </c>
      <c r="C344">
        <v>31</v>
      </c>
    </row>
    <row r="345" spans="1:3" x14ac:dyDescent="0.3">
      <c r="A345" t="s">
        <v>65</v>
      </c>
      <c r="B345" s="52">
        <v>40461</v>
      </c>
      <c r="C345">
        <v>31</v>
      </c>
    </row>
    <row r="346" spans="1:3" x14ac:dyDescent="0.3">
      <c r="A346" t="s">
        <v>72</v>
      </c>
      <c r="B346" s="52">
        <v>38341</v>
      </c>
      <c r="C346">
        <v>37</v>
      </c>
    </row>
    <row r="347" spans="1:3" x14ac:dyDescent="0.3">
      <c r="A347" t="s">
        <v>73</v>
      </c>
      <c r="B347" s="52">
        <v>39815</v>
      </c>
      <c r="C347">
        <v>35</v>
      </c>
    </row>
    <row r="348" spans="1:3" x14ac:dyDescent="0.3">
      <c r="A348" t="s">
        <v>74</v>
      </c>
      <c r="B348" s="52">
        <v>38466</v>
      </c>
      <c r="C348">
        <v>41</v>
      </c>
    </row>
    <row r="349" spans="1:3" x14ac:dyDescent="0.3">
      <c r="A349" t="s">
        <v>75</v>
      </c>
      <c r="B349" s="52">
        <v>36820</v>
      </c>
      <c r="C349">
        <v>43</v>
      </c>
    </row>
    <row r="350" spans="1:3" x14ac:dyDescent="0.3">
      <c r="A350" t="s">
        <v>60</v>
      </c>
      <c r="B350" s="52">
        <v>40856</v>
      </c>
      <c r="C350">
        <v>43</v>
      </c>
    </row>
    <row r="351" spans="1:3" x14ac:dyDescent="0.3">
      <c r="A351" t="s">
        <v>61</v>
      </c>
      <c r="B351" s="52">
        <v>42341</v>
      </c>
      <c r="C351">
        <v>38</v>
      </c>
    </row>
    <row r="352" spans="1:3" x14ac:dyDescent="0.3">
      <c r="A352" t="s">
        <v>62</v>
      </c>
      <c r="B352" s="52">
        <v>44217</v>
      </c>
      <c r="C352">
        <v>46</v>
      </c>
    </row>
    <row r="353" spans="1:3" x14ac:dyDescent="0.3">
      <c r="A353" t="s">
        <v>64</v>
      </c>
      <c r="B353" s="52">
        <v>36681</v>
      </c>
      <c r="C353">
        <v>31</v>
      </c>
    </row>
    <row r="354" spans="1:3" x14ac:dyDescent="0.3">
      <c r="A354" t="s">
        <v>65</v>
      </c>
      <c r="B354" s="52">
        <v>40461</v>
      </c>
      <c r="C354">
        <v>31</v>
      </c>
    </row>
    <row r="355" spans="1:3" x14ac:dyDescent="0.3">
      <c r="A355" t="s">
        <v>66</v>
      </c>
      <c r="B355" s="52">
        <v>40858</v>
      </c>
      <c r="C355">
        <v>30</v>
      </c>
    </row>
    <row r="356" spans="1:3" x14ac:dyDescent="0.3">
      <c r="A356" t="s">
        <v>67</v>
      </c>
      <c r="B356" s="52">
        <v>41255</v>
      </c>
      <c r="C356">
        <v>42</v>
      </c>
    </row>
    <row r="357" spans="1:3" x14ac:dyDescent="0.3">
      <c r="A357" t="s">
        <v>68</v>
      </c>
      <c r="B357" s="52">
        <v>37181</v>
      </c>
      <c r="C357">
        <v>34</v>
      </c>
    </row>
    <row r="358" spans="1:3" x14ac:dyDescent="0.3">
      <c r="A358" t="s">
        <v>69</v>
      </c>
      <c r="B358" s="52">
        <v>40065</v>
      </c>
      <c r="C358">
        <v>42</v>
      </c>
    </row>
    <row r="359" spans="1:3" x14ac:dyDescent="0.3">
      <c r="A359" t="s">
        <v>70</v>
      </c>
      <c r="B359" s="52">
        <v>35982</v>
      </c>
      <c r="C359">
        <v>50</v>
      </c>
    </row>
    <row r="360" spans="1:3" x14ac:dyDescent="0.3">
      <c r="A360" t="s">
        <v>60</v>
      </c>
      <c r="B360" s="52">
        <v>40856</v>
      </c>
      <c r="C360">
        <v>43</v>
      </c>
    </row>
    <row r="361" spans="1:3" x14ac:dyDescent="0.3">
      <c r="A361" t="s">
        <v>61</v>
      </c>
      <c r="B361" s="52">
        <v>42341</v>
      </c>
      <c r="C361">
        <v>38</v>
      </c>
    </row>
    <row r="362" spans="1:3" x14ac:dyDescent="0.3">
      <c r="A362" t="s">
        <v>62</v>
      </c>
      <c r="B362" s="52">
        <v>44217</v>
      </c>
      <c r="C362">
        <v>46</v>
      </c>
    </row>
    <row r="363" spans="1:3" x14ac:dyDescent="0.3">
      <c r="A363" t="s">
        <v>64</v>
      </c>
      <c r="B363" s="52">
        <v>36681</v>
      </c>
      <c r="C363">
        <v>31</v>
      </c>
    </row>
    <row r="364" spans="1:3" x14ac:dyDescent="0.3">
      <c r="A364" t="s">
        <v>65</v>
      </c>
      <c r="B364" s="52">
        <v>40461</v>
      </c>
      <c r="C364">
        <v>31</v>
      </c>
    </row>
    <row r="365" spans="1:3" x14ac:dyDescent="0.3">
      <c r="A365" t="s">
        <v>66</v>
      </c>
      <c r="B365" s="52">
        <v>40858</v>
      </c>
      <c r="C365">
        <v>30</v>
      </c>
    </row>
    <row r="366" spans="1:3" x14ac:dyDescent="0.3">
      <c r="A366" t="s">
        <v>67</v>
      </c>
      <c r="B366" s="52">
        <v>41255</v>
      </c>
      <c r="C366">
        <v>42</v>
      </c>
    </row>
    <row r="367" spans="1:3" x14ac:dyDescent="0.3">
      <c r="A367" t="s">
        <v>68</v>
      </c>
      <c r="B367" s="52">
        <v>37181</v>
      </c>
      <c r="C367">
        <v>34</v>
      </c>
    </row>
    <row r="368" spans="1:3" x14ac:dyDescent="0.3">
      <c r="A368" t="s">
        <v>69</v>
      </c>
      <c r="B368" s="52">
        <v>40065</v>
      </c>
      <c r="C368">
        <v>42</v>
      </c>
    </row>
    <row r="369" spans="1:3" x14ac:dyDescent="0.3">
      <c r="A369" t="s">
        <v>70</v>
      </c>
      <c r="B369" s="52">
        <v>35982</v>
      </c>
      <c r="C369">
        <v>50</v>
      </c>
    </row>
    <row r="370" spans="1:3" x14ac:dyDescent="0.3">
      <c r="A370" t="s">
        <v>72</v>
      </c>
      <c r="B370" s="52">
        <v>38341</v>
      </c>
      <c r="C370">
        <v>37</v>
      </c>
    </row>
    <row r="371" spans="1:3" x14ac:dyDescent="0.3">
      <c r="A371" t="s">
        <v>73</v>
      </c>
      <c r="B371" s="52">
        <v>39815</v>
      </c>
      <c r="C371">
        <v>35</v>
      </c>
    </row>
    <row r="372" spans="1:3" x14ac:dyDescent="0.3">
      <c r="A372" t="s">
        <v>74</v>
      </c>
      <c r="B372" s="52">
        <v>38466</v>
      </c>
      <c r="C372">
        <v>41</v>
      </c>
    </row>
    <row r="373" spans="1:3" x14ac:dyDescent="0.3">
      <c r="A373" t="s">
        <v>75</v>
      </c>
      <c r="B373" s="52">
        <v>36820</v>
      </c>
      <c r="C373">
        <v>43</v>
      </c>
    </row>
    <row r="374" spans="1:3" x14ac:dyDescent="0.3">
      <c r="A374" t="s">
        <v>77</v>
      </c>
      <c r="B374" s="52">
        <v>39617</v>
      </c>
      <c r="C374">
        <v>40</v>
      </c>
    </row>
    <row r="375" spans="1:3" x14ac:dyDescent="0.3">
      <c r="A375" t="s">
        <v>60</v>
      </c>
      <c r="B375" s="52">
        <v>40856</v>
      </c>
      <c r="C375">
        <v>43</v>
      </c>
    </row>
    <row r="376" spans="1:3" x14ac:dyDescent="0.3">
      <c r="A376" t="s">
        <v>61</v>
      </c>
      <c r="B376" s="52">
        <v>42341</v>
      </c>
      <c r="C376">
        <v>38</v>
      </c>
    </row>
    <row r="377" spans="1:3" x14ac:dyDescent="0.3">
      <c r="A377" t="s">
        <v>62</v>
      </c>
      <c r="B377" s="52">
        <v>44217</v>
      </c>
      <c r="C377">
        <v>46</v>
      </c>
    </row>
    <row r="378" spans="1:3" x14ac:dyDescent="0.3">
      <c r="A378" t="s">
        <v>64</v>
      </c>
      <c r="B378" s="52">
        <v>36681</v>
      </c>
      <c r="C378">
        <v>31</v>
      </c>
    </row>
    <row r="379" spans="1:3" x14ac:dyDescent="0.3">
      <c r="A379" t="s">
        <v>65</v>
      </c>
      <c r="B379" s="52">
        <v>40461</v>
      </c>
      <c r="C379">
        <v>31</v>
      </c>
    </row>
    <row r="380" spans="1:3" x14ac:dyDescent="0.3">
      <c r="A380" t="s">
        <v>66</v>
      </c>
      <c r="B380" s="52">
        <v>40858</v>
      </c>
      <c r="C380">
        <v>30</v>
      </c>
    </row>
    <row r="381" spans="1:3" x14ac:dyDescent="0.3">
      <c r="A381" t="s">
        <v>67</v>
      </c>
      <c r="B381" s="52">
        <v>41255</v>
      </c>
      <c r="C381">
        <v>42</v>
      </c>
    </row>
    <row r="382" spans="1:3" x14ac:dyDescent="0.3">
      <c r="A382" t="s">
        <v>68</v>
      </c>
      <c r="B382" s="52">
        <v>37181</v>
      </c>
      <c r="C382">
        <v>34</v>
      </c>
    </row>
    <row r="383" spans="1:3" x14ac:dyDescent="0.3">
      <c r="A383" t="s">
        <v>69</v>
      </c>
      <c r="B383" s="52">
        <v>40065</v>
      </c>
      <c r="C383">
        <v>42</v>
      </c>
    </row>
    <row r="384" spans="1:3" x14ac:dyDescent="0.3">
      <c r="A384" t="s">
        <v>70</v>
      </c>
      <c r="B384" s="52">
        <v>35982</v>
      </c>
      <c r="C384">
        <v>50</v>
      </c>
    </row>
    <row r="385" spans="1:3" x14ac:dyDescent="0.3">
      <c r="A385" t="s">
        <v>72</v>
      </c>
      <c r="B385" s="52">
        <v>38341</v>
      </c>
      <c r="C385">
        <v>37</v>
      </c>
    </row>
    <row r="386" spans="1:3" x14ac:dyDescent="0.3">
      <c r="A386" t="s">
        <v>73</v>
      </c>
      <c r="B386" s="52">
        <v>39815</v>
      </c>
      <c r="C386">
        <v>35</v>
      </c>
    </row>
    <row r="387" spans="1:3" x14ac:dyDescent="0.3">
      <c r="A387" t="s">
        <v>74</v>
      </c>
      <c r="B387" s="52">
        <v>38466</v>
      </c>
      <c r="C387">
        <v>41</v>
      </c>
    </row>
    <row r="388" spans="1:3" x14ac:dyDescent="0.3">
      <c r="A388" t="s">
        <v>75</v>
      </c>
      <c r="B388" s="52">
        <v>36820</v>
      </c>
      <c r="C388">
        <v>43</v>
      </c>
    </row>
    <row r="389" spans="1:3" x14ac:dyDescent="0.3">
      <c r="A389" t="s">
        <v>60</v>
      </c>
      <c r="B389" s="52">
        <v>40856</v>
      </c>
      <c r="C389">
        <v>43</v>
      </c>
    </row>
    <row r="390" spans="1:3" x14ac:dyDescent="0.3">
      <c r="A390" t="s">
        <v>61</v>
      </c>
      <c r="B390" s="52">
        <v>42341</v>
      </c>
      <c r="C390">
        <v>38</v>
      </c>
    </row>
    <row r="391" spans="1:3" x14ac:dyDescent="0.3">
      <c r="A391" t="s">
        <v>62</v>
      </c>
      <c r="B391" s="52">
        <v>44217</v>
      </c>
      <c r="C391">
        <v>46</v>
      </c>
    </row>
    <row r="392" spans="1:3" x14ac:dyDescent="0.3">
      <c r="A392" t="s">
        <v>64</v>
      </c>
      <c r="B392" s="52">
        <v>36681</v>
      </c>
      <c r="C392">
        <v>31</v>
      </c>
    </row>
    <row r="393" spans="1:3" x14ac:dyDescent="0.3">
      <c r="A393" t="s">
        <v>65</v>
      </c>
      <c r="B393" s="52">
        <v>40461</v>
      </c>
      <c r="C393">
        <v>31</v>
      </c>
    </row>
    <row r="394" spans="1:3" x14ac:dyDescent="0.3">
      <c r="A394" t="s">
        <v>66</v>
      </c>
      <c r="B394" s="52">
        <v>40858</v>
      </c>
      <c r="C394">
        <v>30</v>
      </c>
    </row>
    <row r="395" spans="1:3" x14ac:dyDescent="0.3">
      <c r="A395" t="s">
        <v>67</v>
      </c>
      <c r="B395" s="52">
        <v>41255</v>
      </c>
      <c r="C395">
        <v>42</v>
      </c>
    </row>
    <row r="396" spans="1:3" x14ac:dyDescent="0.3">
      <c r="A396" t="s">
        <v>68</v>
      </c>
      <c r="B396" s="52">
        <v>37181</v>
      </c>
      <c r="C396">
        <v>34</v>
      </c>
    </row>
    <row r="397" spans="1:3" x14ac:dyDescent="0.3">
      <c r="A397" t="s">
        <v>69</v>
      </c>
      <c r="B397" s="52">
        <v>40065</v>
      </c>
      <c r="C397">
        <v>42</v>
      </c>
    </row>
    <row r="398" spans="1:3" x14ac:dyDescent="0.3">
      <c r="A398" t="s">
        <v>70</v>
      </c>
      <c r="B398" s="52">
        <v>35982</v>
      </c>
      <c r="C398">
        <v>50</v>
      </c>
    </row>
    <row r="399" spans="1:3" x14ac:dyDescent="0.3">
      <c r="A399" t="s">
        <v>72</v>
      </c>
      <c r="B399" s="52">
        <v>38341</v>
      </c>
      <c r="C399">
        <v>37</v>
      </c>
    </row>
    <row r="400" spans="1:3" x14ac:dyDescent="0.3">
      <c r="A400" t="s">
        <v>73</v>
      </c>
      <c r="B400" s="52">
        <v>39815</v>
      </c>
      <c r="C400">
        <v>35</v>
      </c>
    </row>
    <row r="401" spans="1:3" x14ac:dyDescent="0.3">
      <c r="A401" t="s">
        <v>74</v>
      </c>
      <c r="B401" s="52">
        <v>38466</v>
      </c>
      <c r="C401">
        <v>41</v>
      </c>
    </row>
    <row r="402" spans="1:3" x14ac:dyDescent="0.3">
      <c r="A402" t="s">
        <v>75</v>
      </c>
      <c r="B402" s="52">
        <v>36820</v>
      </c>
      <c r="C402">
        <v>43</v>
      </c>
    </row>
    <row r="403" spans="1:3" x14ac:dyDescent="0.3">
      <c r="A403" t="s">
        <v>60</v>
      </c>
      <c r="B403" s="52">
        <v>40856</v>
      </c>
      <c r="C403">
        <v>43</v>
      </c>
    </row>
    <row r="404" spans="1:3" x14ac:dyDescent="0.3">
      <c r="A404" t="s">
        <v>61</v>
      </c>
      <c r="B404" s="52">
        <v>42341</v>
      </c>
      <c r="C404">
        <v>38</v>
      </c>
    </row>
    <row r="405" spans="1:3" x14ac:dyDescent="0.3">
      <c r="A405" t="s">
        <v>62</v>
      </c>
      <c r="B405" s="52">
        <v>44217</v>
      </c>
      <c r="C405">
        <v>46</v>
      </c>
    </row>
    <row r="406" spans="1:3" x14ac:dyDescent="0.3">
      <c r="A406" t="s">
        <v>64</v>
      </c>
      <c r="B406" s="52">
        <v>36681</v>
      </c>
      <c r="C406">
        <v>31</v>
      </c>
    </row>
    <row r="407" spans="1:3" x14ac:dyDescent="0.3">
      <c r="A407" t="s">
        <v>65</v>
      </c>
      <c r="B407" s="52">
        <v>40461</v>
      </c>
      <c r="C407">
        <v>31</v>
      </c>
    </row>
    <row r="408" spans="1:3" x14ac:dyDescent="0.3">
      <c r="A408" t="s">
        <v>72</v>
      </c>
      <c r="B408" s="52">
        <v>38341</v>
      </c>
      <c r="C408">
        <v>37</v>
      </c>
    </row>
    <row r="409" spans="1:3" x14ac:dyDescent="0.3">
      <c r="A409" t="s">
        <v>73</v>
      </c>
      <c r="B409" s="52">
        <v>39815</v>
      </c>
      <c r="C409">
        <v>35</v>
      </c>
    </row>
    <row r="410" spans="1:3" x14ac:dyDescent="0.3">
      <c r="A410" t="s">
        <v>74</v>
      </c>
      <c r="B410" s="52">
        <v>38466</v>
      </c>
      <c r="C410">
        <v>41</v>
      </c>
    </row>
    <row r="411" spans="1:3" x14ac:dyDescent="0.3">
      <c r="A411" t="s">
        <v>75</v>
      </c>
      <c r="B411" s="52">
        <v>36820</v>
      </c>
      <c r="C411">
        <v>43</v>
      </c>
    </row>
    <row r="412" spans="1:3" x14ac:dyDescent="0.3">
      <c r="A412" t="s">
        <v>60</v>
      </c>
      <c r="B412" s="52">
        <v>40856</v>
      </c>
      <c r="C412">
        <v>43</v>
      </c>
    </row>
    <row r="413" spans="1:3" x14ac:dyDescent="0.3">
      <c r="A413" t="s">
        <v>61</v>
      </c>
      <c r="B413" s="52">
        <v>42341</v>
      </c>
      <c r="C413">
        <v>38</v>
      </c>
    </row>
    <row r="414" spans="1:3" x14ac:dyDescent="0.3">
      <c r="A414" t="s">
        <v>62</v>
      </c>
      <c r="B414" s="52">
        <v>44217</v>
      </c>
      <c r="C414">
        <v>46</v>
      </c>
    </row>
    <row r="415" spans="1:3" x14ac:dyDescent="0.3">
      <c r="A415" t="s">
        <v>64</v>
      </c>
      <c r="B415" s="52">
        <v>36681</v>
      </c>
      <c r="C415">
        <v>31</v>
      </c>
    </row>
    <row r="416" spans="1:3" x14ac:dyDescent="0.3">
      <c r="A416" t="s">
        <v>65</v>
      </c>
      <c r="B416" s="52">
        <v>40461</v>
      </c>
      <c r="C416">
        <v>31</v>
      </c>
    </row>
    <row r="417" spans="1:3" x14ac:dyDescent="0.3">
      <c r="A417" t="s">
        <v>66</v>
      </c>
      <c r="B417" s="52">
        <v>40858</v>
      </c>
      <c r="C417">
        <v>30</v>
      </c>
    </row>
    <row r="418" spans="1:3" x14ac:dyDescent="0.3">
      <c r="A418" t="s">
        <v>67</v>
      </c>
      <c r="B418" s="52">
        <v>41255</v>
      </c>
      <c r="C418">
        <v>42</v>
      </c>
    </row>
    <row r="419" spans="1:3" x14ac:dyDescent="0.3">
      <c r="A419" t="s">
        <v>68</v>
      </c>
      <c r="B419" s="52">
        <v>37181</v>
      </c>
      <c r="C419">
        <v>34</v>
      </c>
    </row>
    <row r="420" spans="1:3" x14ac:dyDescent="0.3">
      <c r="A420" t="s">
        <v>69</v>
      </c>
      <c r="B420" s="52">
        <v>40065</v>
      </c>
      <c r="C420">
        <v>42</v>
      </c>
    </row>
    <row r="421" spans="1:3" x14ac:dyDescent="0.3">
      <c r="A421" t="s">
        <v>70</v>
      </c>
      <c r="B421" s="52">
        <v>35982</v>
      </c>
      <c r="C421">
        <v>50</v>
      </c>
    </row>
    <row r="422" spans="1:3" x14ac:dyDescent="0.3">
      <c r="A422" t="s">
        <v>60</v>
      </c>
      <c r="B422" s="52">
        <v>40856</v>
      </c>
      <c r="C422">
        <v>43</v>
      </c>
    </row>
    <row r="423" spans="1:3" x14ac:dyDescent="0.3">
      <c r="A423" t="s">
        <v>61</v>
      </c>
      <c r="B423" s="52">
        <v>42341</v>
      </c>
      <c r="C423">
        <v>38</v>
      </c>
    </row>
    <row r="424" spans="1:3" x14ac:dyDescent="0.3">
      <c r="A424" t="s">
        <v>62</v>
      </c>
      <c r="B424" s="52">
        <v>44217</v>
      </c>
      <c r="C424">
        <v>46</v>
      </c>
    </row>
    <row r="425" spans="1:3" x14ac:dyDescent="0.3">
      <c r="A425" t="s">
        <v>64</v>
      </c>
      <c r="B425" s="52">
        <v>36681</v>
      </c>
      <c r="C425">
        <v>31</v>
      </c>
    </row>
    <row r="426" spans="1:3" x14ac:dyDescent="0.3">
      <c r="A426" t="s">
        <v>65</v>
      </c>
      <c r="B426" s="52">
        <v>40461</v>
      </c>
      <c r="C426">
        <v>31</v>
      </c>
    </row>
    <row r="427" spans="1:3" x14ac:dyDescent="0.3">
      <c r="A427" t="s">
        <v>66</v>
      </c>
      <c r="B427" s="52">
        <v>40858</v>
      </c>
      <c r="C427">
        <v>30</v>
      </c>
    </row>
    <row r="428" spans="1:3" x14ac:dyDescent="0.3">
      <c r="A428" t="s">
        <v>67</v>
      </c>
      <c r="B428" s="52">
        <v>41255</v>
      </c>
      <c r="C428">
        <v>42</v>
      </c>
    </row>
    <row r="429" spans="1:3" x14ac:dyDescent="0.3">
      <c r="A429" t="s">
        <v>68</v>
      </c>
      <c r="B429" s="52">
        <v>37181</v>
      </c>
      <c r="C429">
        <v>34</v>
      </c>
    </row>
    <row r="430" spans="1:3" x14ac:dyDescent="0.3">
      <c r="A430" t="s">
        <v>69</v>
      </c>
      <c r="B430" s="52">
        <v>40065</v>
      </c>
      <c r="C430">
        <v>42</v>
      </c>
    </row>
    <row r="431" spans="1:3" x14ac:dyDescent="0.3">
      <c r="A431" t="s">
        <v>70</v>
      </c>
      <c r="B431" s="52">
        <v>35982</v>
      </c>
      <c r="C431">
        <v>50</v>
      </c>
    </row>
    <row r="432" spans="1:3" x14ac:dyDescent="0.3">
      <c r="A432" t="s">
        <v>72</v>
      </c>
      <c r="B432" s="52">
        <v>38341</v>
      </c>
      <c r="C432">
        <v>37</v>
      </c>
    </row>
    <row r="433" spans="1:3" x14ac:dyDescent="0.3">
      <c r="A433" t="s">
        <v>73</v>
      </c>
      <c r="B433" s="52">
        <v>39815</v>
      </c>
      <c r="C433">
        <v>35</v>
      </c>
    </row>
    <row r="434" spans="1:3" x14ac:dyDescent="0.3">
      <c r="A434" t="s">
        <v>74</v>
      </c>
      <c r="B434" s="52">
        <v>38466</v>
      </c>
      <c r="C434">
        <v>41</v>
      </c>
    </row>
    <row r="435" spans="1:3" x14ac:dyDescent="0.3">
      <c r="A435" t="s">
        <v>75</v>
      </c>
      <c r="B435" s="52">
        <v>36820</v>
      </c>
      <c r="C435">
        <v>43</v>
      </c>
    </row>
    <row r="436" spans="1:3" x14ac:dyDescent="0.3">
      <c r="A436" t="s">
        <v>77</v>
      </c>
      <c r="B436" s="52">
        <v>39617</v>
      </c>
      <c r="C436">
        <v>40</v>
      </c>
    </row>
    <row r="437" spans="1:3" x14ac:dyDescent="0.3">
      <c r="A437" t="s">
        <v>60</v>
      </c>
      <c r="B437" s="52">
        <v>40856</v>
      </c>
      <c r="C437">
        <v>43</v>
      </c>
    </row>
    <row r="438" spans="1:3" x14ac:dyDescent="0.3">
      <c r="A438" t="s">
        <v>61</v>
      </c>
      <c r="B438" s="52">
        <v>42341</v>
      </c>
      <c r="C438">
        <v>38</v>
      </c>
    </row>
    <row r="439" spans="1:3" x14ac:dyDescent="0.3">
      <c r="A439" t="s">
        <v>62</v>
      </c>
      <c r="B439" s="52">
        <v>44217</v>
      </c>
      <c r="C439">
        <v>46</v>
      </c>
    </row>
    <row r="440" spans="1:3" x14ac:dyDescent="0.3">
      <c r="A440" t="s">
        <v>64</v>
      </c>
      <c r="B440" s="52">
        <v>36681</v>
      </c>
      <c r="C440">
        <v>31</v>
      </c>
    </row>
    <row r="441" spans="1:3" x14ac:dyDescent="0.3">
      <c r="A441" t="s">
        <v>65</v>
      </c>
      <c r="B441" s="52">
        <v>40461</v>
      </c>
      <c r="C441">
        <v>31</v>
      </c>
    </row>
    <row r="442" spans="1:3" x14ac:dyDescent="0.3">
      <c r="A442" t="s">
        <v>66</v>
      </c>
      <c r="B442" s="52">
        <v>40858</v>
      </c>
      <c r="C442">
        <v>30</v>
      </c>
    </row>
    <row r="443" spans="1:3" x14ac:dyDescent="0.3">
      <c r="A443" t="s">
        <v>67</v>
      </c>
      <c r="B443" s="52">
        <v>41255</v>
      </c>
      <c r="C443">
        <v>42</v>
      </c>
    </row>
    <row r="444" spans="1:3" x14ac:dyDescent="0.3">
      <c r="A444" t="s">
        <v>68</v>
      </c>
      <c r="B444" s="52">
        <v>37181</v>
      </c>
      <c r="C444">
        <v>34</v>
      </c>
    </row>
    <row r="445" spans="1:3" x14ac:dyDescent="0.3">
      <c r="A445" t="s">
        <v>69</v>
      </c>
      <c r="B445" s="52">
        <v>40065</v>
      </c>
      <c r="C445">
        <v>42</v>
      </c>
    </row>
    <row r="446" spans="1:3" x14ac:dyDescent="0.3">
      <c r="A446" t="s">
        <v>70</v>
      </c>
      <c r="B446" s="52">
        <v>35982</v>
      </c>
      <c r="C446">
        <v>50</v>
      </c>
    </row>
    <row r="447" spans="1:3" x14ac:dyDescent="0.3">
      <c r="A447" t="s">
        <v>72</v>
      </c>
      <c r="B447" s="52">
        <v>38341</v>
      </c>
      <c r="C447">
        <v>37</v>
      </c>
    </row>
    <row r="448" spans="1:3" x14ac:dyDescent="0.3">
      <c r="A448" t="s">
        <v>73</v>
      </c>
      <c r="B448" s="52">
        <v>39815</v>
      </c>
      <c r="C448">
        <v>35</v>
      </c>
    </row>
    <row r="449" spans="1:3" x14ac:dyDescent="0.3">
      <c r="A449" t="s">
        <v>74</v>
      </c>
      <c r="B449" s="52">
        <v>38466</v>
      </c>
      <c r="C449">
        <v>41</v>
      </c>
    </row>
    <row r="450" spans="1:3" x14ac:dyDescent="0.3">
      <c r="A450" t="s">
        <v>75</v>
      </c>
      <c r="B450" s="52">
        <v>36820</v>
      </c>
      <c r="C450">
        <v>43</v>
      </c>
    </row>
    <row r="451" spans="1:3" x14ac:dyDescent="0.3">
      <c r="A451" t="s">
        <v>60</v>
      </c>
      <c r="B451" s="52">
        <v>40856</v>
      </c>
      <c r="C451">
        <v>43</v>
      </c>
    </row>
    <row r="452" spans="1:3" x14ac:dyDescent="0.3">
      <c r="A452" t="s">
        <v>61</v>
      </c>
      <c r="B452" s="52">
        <v>42341</v>
      </c>
      <c r="C452">
        <v>38</v>
      </c>
    </row>
    <row r="453" spans="1:3" x14ac:dyDescent="0.3">
      <c r="A453" t="s">
        <v>62</v>
      </c>
      <c r="B453" s="52">
        <v>44217</v>
      </c>
      <c r="C453">
        <v>46</v>
      </c>
    </row>
    <row r="454" spans="1:3" x14ac:dyDescent="0.3">
      <c r="A454" t="s">
        <v>64</v>
      </c>
      <c r="B454" s="52">
        <v>36681</v>
      </c>
      <c r="C454">
        <v>31</v>
      </c>
    </row>
    <row r="455" spans="1:3" x14ac:dyDescent="0.3">
      <c r="A455" t="s">
        <v>65</v>
      </c>
      <c r="B455" s="52">
        <v>40461</v>
      </c>
      <c r="C455">
        <v>31</v>
      </c>
    </row>
    <row r="456" spans="1:3" x14ac:dyDescent="0.3">
      <c r="A456" t="s">
        <v>66</v>
      </c>
      <c r="B456" s="52">
        <v>40858</v>
      </c>
      <c r="C456">
        <v>30</v>
      </c>
    </row>
    <row r="457" spans="1:3" x14ac:dyDescent="0.3">
      <c r="A457" t="s">
        <v>67</v>
      </c>
      <c r="B457" s="52">
        <v>41255</v>
      </c>
      <c r="C457">
        <v>42</v>
      </c>
    </row>
    <row r="458" spans="1:3" x14ac:dyDescent="0.3">
      <c r="A458" t="s">
        <v>68</v>
      </c>
      <c r="B458" s="52">
        <v>37181</v>
      </c>
      <c r="C458">
        <v>34</v>
      </c>
    </row>
    <row r="459" spans="1:3" x14ac:dyDescent="0.3">
      <c r="A459" t="s">
        <v>69</v>
      </c>
      <c r="B459" s="52">
        <v>40065</v>
      </c>
      <c r="C459">
        <v>42</v>
      </c>
    </row>
    <row r="460" spans="1:3" x14ac:dyDescent="0.3">
      <c r="A460" t="s">
        <v>70</v>
      </c>
      <c r="B460" s="52">
        <v>35982</v>
      </c>
      <c r="C460">
        <v>50</v>
      </c>
    </row>
    <row r="461" spans="1:3" x14ac:dyDescent="0.3">
      <c r="A461" t="s">
        <v>72</v>
      </c>
      <c r="B461" s="52">
        <v>38341</v>
      </c>
      <c r="C461">
        <v>37</v>
      </c>
    </row>
    <row r="462" spans="1:3" x14ac:dyDescent="0.3">
      <c r="A462" t="s">
        <v>73</v>
      </c>
      <c r="B462" s="52">
        <v>39815</v>
      </c>
      <c r="C462">
        <v>35</v>
      </c>
    </row>
    <row r="463" spans="1:3" x14ac:dyDescent="0.3">
      <c r="A463" t="s">
        <v>74</v>
      </c>
      <c r="B463" s="52">
        <v>38466</v>
      </c>
      <c r="C463">
        <v>41</v>
      </c>
    </row>
    <row r="464" spans="1:3" x14ac:dyDescent="0.3">
      <c r="A464" t="s">
        <v>75</v>
      </c>
      <c r="B464" s="52">
        <v>36820</v>
      </c>
      <c r="C464">
        <v>43</v>
      </c>
    </row>
    <row r="465" spans="1:3" x14ac:dyDescent="0.3">
      <c r="A465" t="s">
        <v>60</v>
      </c>
      <c r="B465" s="52">
        <v>40856</v>
      </c>
      <c r="C465">
        <v>43</v>
      </c>
    </row>
    <row r="466" spans="1:3" x14ac:dyDescent="0.3">
      <c r="A466" t="s">
        <v>61</v>
      </c>
      <c r="B466" s="52">
        <v>42341</v>
      </c>
      <c r="C466">
        <v>38</v>
      </c>
    </row>
    <row r="467" spans="1:3" x14ac:dyDescent="0.3">
      <c r="A467" t="s">
        <v>62</v>
      </c>
      <c r="B467" s="52">
        <v>44217</v>
      </c>
      <c r="C467">
        <v>46</v>
      </c>
    </row>
    <row r="468" spans="1:3" x14ac:dyDescent="0.3">
      <c r="A468" t="s">
        <v>64</v>
      </c>
      <c r="B468" s="52">
        <v>36681</v>
      </c>
      <c r="C468">
        <v>31</v>
      </c>
    </row>
    <row r="469" spans="1:3" x14ac:dyDescent="0.3">
      <c r="A469" t="s">
        <v>65</v>
      </c>
      <c r="B469" s="52">
        <v>40461</v>
      </c>
      <c r="C469">
        <v>31</v>
      </c>
    </row>
    <row r="470" spans="1:3" x14ac:dyDescent="0.3">
      <c r="A470" t="s">
        <v>72</v>
      </c>
      <c r="B470" s="52">
        <v>38341</v>
      </c>
      <c r="C470">
        <v>37</v>
      </c>
    </row>
    <row r="471" spans="1:3" x14ac:dyDescent="0.3">
      <c r="A471" t="s">
        <v>73</v>
      </c>
      <c r="B471" s="52">
        <v>39815</v>
      </c>
      <c r="C471">
        <v>35</v>
      </c>
    </row>
    <row r="472" spans="1:3" x14ac:dyDescent="0.3">
      <c r="A472" t="s">
        <v>74</v>
      </c>
      <c r="B472" s="52">
        <v>38466</v>
      </c>
      <c r="C472">
        <v>41</v>
      </c>
    </row>
    <row r="473" spans="1:3" x14ac:dyDescent="0.3">
      <c r="A473" t="s">
        <v>75</v>
      </c>
      <c r="B473" s="52">
        <v>36820</v>
      </c>
      <c r="C473">
        <v>43</v>
      </c>
    </row>
    <row r="474" spans="1:3" x14ac:dyDescent="0.3">
      <c r="A474" t="s">
        <v>60</v>
      </c>
      <c r="B474" s="52">
        <v>40856</v>
      </c>
      <c r="C474">
        <v>43</v>
      </c>
    </row>
    <row r="475" spans="1:3" x14ac:dyDescent="0.3">
      <c r="A475" t="s">
        <v>61</v>
      </c>
      <c r="B475" s="52">
        <v>42341</v>
      </c>
      <c r="C475">
        <v>38</v>
      </c>
    </row>
    <row r="476" spans="1:3" x14ac:dyDescent="0.3">
      <c r="A476" t="s">
        <v>62</v>
      </c>
      <c r="B476" s="52">
        <v>44217</v>
      </c>
      <c r="C476">
        <v>46</v>
      </c>
    </row>
    <row r="477" spans="1:3" x14ac:dyDescent="0.3">
      <c r="A477" t="s">
        <v>64</v>
      </c>
      <c r="B477" s="52">
        <v>36681</v>
      </c>
      <c r="C477">
        <v>31</v>
      </c>
    </row>
    <row r="478" spans="1:3" x14ac:dyDescent="0.3">
      <c r="A478" t="s">
        <v>65</v>
      </c>
      <c r="B478" s="52">
        <v>40461</v>
      </c>
      <c r="C478">
        <v>31</v>
      </c>
    </row>
    <row r="479" spans="1:3" x14ac:dyDescent="0.3">
      <c r="A479" t="s">
        <v>66</v>
      </c>
      <c r="B479" s="52">
        <v>40858</v>
      </c>
      <c r="C479">
        <v>30</v>
      </c>
    </row>
    <row r="480" spans="1:3" x14ac:dyDescent="0.3">
      <c r="A480" t="s">
        <v>67</v>
      </c>
      <c r="B480" s="52">
        <v>41255</v>
      </c>
      <c r="C480">
        <v>42</v>
      </c>
    </row>
    <row r="481" spans="1:3" x14ac:dyDescent="0.3">
      <c r="A481" t="s">
        <v>68</v>
      </c>
      <c r="B481" s="52">
        <v>37181</v>
      </c>
      <c r="C481">
        <v>34</v>
      </c>
    </row>
    <row r="482" spans="1:3" x14ac:dyDescent="0.3">
      <c r="A482" t="s">
        <v>69</v>
      </c>
      <c r="B482" s="52">
        <v>40065</v>
      </c>
      <c r="C482">
        <v>42</v>
      </c>
    </row>
    <row r="483" spans="1:3" x14ac:dyDescent="0.3">
      <c r="A483" t="s">
        <v>70</v>
      </c>
      <c r="B483" s="52">
        <v>35982</v>
      </c>
      <c r="C483">
        <v>50</v>
      </c>
    </row>
    <row r="484" spans="1:3" x14ac:dyDescent="0.3">
      <c r="A484" t="s">
        <v>60</v>
      </c>
      <c r="B484" s="52">
        <v>40856</v>
      </c>
      <c r="C484">
        <v>43</v>
      </c>
    </row>
    <row r="485" spans="1:3" x14ac:dyDescent="0.3">
      <c r="A485" t="s">
        <v>61</v>
      </c>
      <c r="B485" s="52">
        <v>42341</v>
      </c>
      <c r="C485">
        <v>38</v>
      </c>
    </row>
    <row r="486" spans="1:3" x14ac:dyDescent="0.3">
      <c r="A486" t="s">
        <v>62</v>
      </c>
      <c r="B486" s="52">
        <v>44217</v>
      </c>
      <c r="C486">
        <v>46</v>
      </c>
    </row>
    <row r="487" spans="1:3" x14ac:dyDescent="0.3">
      <c r="A487" t="s">
        <v>64</v>
      </c>
      <c r="B487" s="52">
        <v>36681</v>
      </c>
      <c r="C487">
        <v>31</v>
      </c>
    </row>
    <row r="488" spans="1:3" x14ac:dyDescent="0.3">
      <c r="A488" t="s">
        <v>65</v>
      </c>
      <c r="B488" s="52">
        <v>40461</v>
      </c>
      <c r="C488">
        <v>31</v>
      </c>
    </row>
    <row r="489" spans="1:3" x14ac:dyDescent="0.3">
      <c r="A489" t="s">
        <v>66</v>
      </c>
      <c r="B489" s="52">
        <v>40858</v>
      </c>
      <c r="C489">
        <v>30</v>
      </c>
    </row>
    <row r="490" spans="1:3" x14ac:dyDescent="0.3">
      <c r="A490" t="s">
        <v>67</v>
      </c>
      <c r="B490" s="52">
        <v>41255</v>
      </c>
      <c r="C490">
        <v>42</v>
      </c>
    </row>
    <row r="491" spans="1:3" x14ac:dyDescent="0.3">
      <c r="A491" t="s">
        <v>68</v>
      </c>
      <c r="B491" s="52">
        <v>37181</v>
      </c>
      <c r="C491">
        <v>34</v>
      </c>
    </row>
    <row r="492" spans="1:3" x14ac:dyDescent="0.3">
      <c r="A492" t="s">
        <v>69</v>
      </c>
      <c r="B492" s="52">
        <v>40065</v>
      </c>
      <c r="C492">
        <v>42</v>
      </c>
    </row>
    <row r="493" spans="1:3" x14ac:dyDescent="0.3">
      <c r="A493" t="s">
        <v>70</v>
      </c>
      <c r="B493" s="52">
        <v>35982</v>
      </c>
      <c r="C493">
        <v>50</v>
      </c>
    </row>
    <row r="494" spans="1:3" x14ac:dyDescent="0.3">
      <c r="A494" t="s">
        <v>72</v>
      </c>
      <c r="B494" s="52">
        <v>38341</v>
      </c>
      <c r="C494">
        <v>37</v>
      </c>
    </row>
    <row r="495" spans="1:3" x14ac:dyDescent="0.3">
      <c r="A495" t="s">
        <v>73</v>
      </c>
      <c r="B495" s="52">
        <v>39815</v>
      </c>
      <c r="C495">
        <v>35</v>
      </c>
    </row>
    <row r="496" spans="1:3" x14ac:dyDescent="0.3">
      <c r="A496" t="s">
        <v>74</v>
      </c>
      <c r="B496" s="52">
        <v>38466</v>
      </c>
      <c r="C496">
        <v>41</v>
      </c>
    </row>
    <row r="497" spans="1:3" x14ac:dyDescent="0.3">
      <c r="A497" t="s">
        <v>75</v>
      </c>
      <c r="B497" s="52">
        <v>36820</v>
      </c>
      <c r="C497">
        <v>43</v>
      </c>
    </row>
    <row r="498" spans="1:3" x14ac:dyDescent="0.3">
      <c r="A498" t="s">
        <v>77</v>
      </c>
      <c r="B498" s="52">
        <v>39617</v>
      </c>
      <c r="C498">
        <v>40</v>
      </c>
    </row>
    <row r="499" spans="1:3" x14ac:dyDescent="0.3">
      <c r="A499" t="s">
        <v>60</v>
      </c>
      <c r="B499" s="52">
        <v>40856</v>
      </c>
      <c r="C499">
        <v>43</v>
      </c>
    </row>
    <row r="500" spans="1:3" x14ac:dyDescent="0.3">
      <c r="A500" t="s">
        <v>61</v>
      </c>
      <c r="B500" s="52">
        <v>42341</v>
      </c>
      <c r="C500">
        <v>38</v>
      </c>
    </row>
    <row r="501" spans="1:3" x14ac:dyDescent="0.3">
      <c r="A501" t="s">
        <v>62</v>
      </c>
      <c r="B501" s="52">
        <v>44217</v>
      </c>
      <c r="C501">
        <v>46</v>
      </c>
    </row>
    <row r="502" spans="1:3" x14ac:dyDescent="0.3">
      <c r="A502" t="s">
        <v>64</v>
      </c>
      <c r="B502" s="52">
        <v>36681</v>
      </c>
      <c r="C502">
        <v>31</v>
      </c>
    </row>
    <row r="503" spans="1:3" x14ac:dyDescent="0.3">
      <c r="A503" t="s">
        <v>65</v>
      </c>
      <c r="B503" s="52">
        <v>40461</v>
      </c>
      <c r="C503">
        <v>31</v>
      </c>
    </row>
    <row r="504" spans="1:3" x14ac:dyDescent="0.3">
      <c r="A504" t="s">
        <v>66</v>
      </c>
      <c r="B504" s="52">
        <v>40858</v>
      </c>
      <c r="C504">
        <v>30</v>
      </c>
    </row>
    <row r="505" spans="1:3" x14ac:dyDescent="0.3">
      <c r="A505" t="s">
        <v>67</v>
      </c>
      <c r="B505" s="52">
        <v>41255</v>
      </c>
      <c r="C505">
        <v>42</v>
      </c>
    </row>
    <row r="506" spans="1:3" x14ac:dyDescent="0.3">
      <c r="A506" t="s">
        <v>68</v>
      </c>
      <c r="B506" s="52">
        <v>37181</v>
      </c>
      <c r="C506">
        <v>34</v>
      </c>
    </row>
    <row r="507" spans="1:3" x14ac:dyDescent="0.3">
      <c r="A507" t="s">
        <v>69</v>
      </c>
      <c r="B507" s="52">
        <v>40065</v>
      </c>
      <c r="C507">
        <v>42</v>
      </c>
    </row>
    <row r="508" spans="1:3" x14ac:dyDescent="0.3">
      <c r="A508" t="s">
        <v>70</v>
      </c>
      <c r="B508" s="52">
        <v>35982</v>
      </c>
      <c r="C508">
        <v>50</v>
      </c>
    </row>
    <row r="509" spans="1:3" x14ac:dyDescent="0.3">
      <c r="A509" t="s">
        <v>72</v>
      </c>
      <c r="B509" s="52">
        <v>38341</v>
      </c>
      <c r="C509">
        <v>37</v>
      </c>
    </row>
    <row r="510" spans="1:3" x14ac:dyDescent="0.3">
      <c r="A510" t="s">
        <v>73</v>
      </c>
      <c r="B510" s="52">
        <v>39815</v>
      </c>
      <c r="C510">
        <v>35</v>
      </c>
    </row>
    <row r="511" spans="1:3" x14ac:dyDescent="0.3">
      <c r="A511" t="s">
        <v>74</v>
      </c>
      <c r="B511" s="52">
        <v>38466</v>
      </c>
      <c r="C511">
        <v>41</v>
      </c>
    </row>
    <row r="512" spans="1:3" x14ac:dyDescent="0.3">
      <c r="A512" t="s">
        <v>75</v>
      </c>
      <c r="B512" s="52">
        <v>36820</v>
      </c>
      <c r="C512">
        <v>43</v>
      </c>
    </row>
    <row r="513" spans="1:3" x14ac:dyDescent="0.3">
      <c r="A513" t="s">
        <v>60</v>
      </c>
      <c r="B513" s="52">
        <v>40856</v>
      </c>
      <c r="C513">
        <v>43</v>
      </c>
    </row>
    <row r="514" spans="1:3" x14ac:dyDescent="0.3">
      <c r="A514" t="s">
        <v>61</v>
      </c>
      <c r="B514" s="52">
        <v>42341</v>
      </c>
      <c r="C514">
        <v>38</v>
      </c>
    </row>
    <row r="515" spans="1:3" x14ac:dyDescent="0.3">
      <c r="A515" t="s">
        <v>62</v>
      </c>
      <c r="B515" s="52">
        <v>44217</v>
      </c>
      <c r="C515">
        <v>46</v>
      </c>
    </row>
    <row r="516" spans="1:3" x14ac:dyDescent="0.3">
      <c r="A516" t="s">
        <v>64</v>
      </c>
      <c r="B516" s="52">
        <v>36681</v>
      </c>
      <c r="C516">
        <v>31</v>
      </c>
    </row>
    <row r="517" spans="1:3" x14ac:dyDescent="0.3">
      <c r="A517" t="s">
        <v>65</v>
      </c>
      <c r="B517" s="52">
        <v>40461</v>
      </c>
      <c r="C517">
        <v>31</v>
      </c>
    </row>
    <row r="518" spans="1:3" x14ac:dyDescent="0.3">
      <c r="A518" t="s">
        <v>66</v>
      </c>
      <c r="B518" s="52">
        <v>40858</v>
      </c>
      <c r="C518">
        <v>30</v>
      </c>
    </row>
    <row r="519" spans="1:3" x14ac:dyDescent="0.3">
      <c r="A519" t="s">
        <v>67</v>
      </c>
      <c r="B519" s="52">
        <v>41255</v>
      </c>
      <c r="C519">
        <v>42</v>
      </c>
    </row>
    <row r="520" spans="1:3" x14ac:dyDescent="0.3">
      <c r="A520" t="s">
        <v>68</v>
      </c>
      <c r="B520" s="52">
        <v>37181</v>
      </c>
      <c r="C520">
        <v>34</v>
      </c>
    </row>
    <row r="521" spans="1:3" x14ac:dyDescent="0.3">
      <c r="A521" t="s">
        <v>69</v>
      </c>
      <c r="B521" s="52">
        <v>40065</v>
      </c>
      <c r="C521">
        <v>42</v>
      </c>
    </row>
    <row r="522" spans="1:3" x14ac:dyDescent="0.3">
      <c r="A522" t="s">
        <v>70</v>
      </c>
      <c r="B522" s="52">
        <v>35982</v>
      </c>
      <c r="C522">
        <v>50</v>
      </c>
    </row>
    <row r="523" spans="1:3" x14ac:dyDescent="0.3">
      <c r="A523" t="s">
        <v>72</v>
      </c>
      <c r="B523" s="52">
        <v>38341</v>
      </c>
      <c r="C523">
        <v>37</v>
      </c>
    </row>
    <row r="524" spans="1:3" x14ac:dyDescent="0.3">
      <c r="A524" t="s">
        <v>73</v>
      </c>
      <c r="B524" s="52">
        <v>39815</v>
      </c>
      <c r="C524">
        <v>35</v>
      </c>
    </row>
    <row r="525" spans="1:3" x14ac:dyDescent="0.3">
      <c r="A525" t="s">
        <v>74</v>
      </c>
      <c r="B525" s="52">
        <v>38466</v>
      </c>
      <c r="C525">
        <v>41</v>
      </c>
    </row>
    <row r="526" spans="1:3" x14ac:dyDescent="0.3">
      <c r="A526" t="s">
        <v>75</v>
      </c>
      <c r="B526" s="52">
        <v>36820</v>
      </c>
      <c r="C526">
        <v>43</v>
      </c>
    </row>
    <row r="527" spans="1:3" x14ac:dyDescent="0.3">
      <c r="A527" t="s">
        <v>60</v>
      </c>
      <c r="B527" s="52">
        <v>40856</v>
      </c>
      <c r="C527">
        <v>43</v>
      </c>
    </row>
    <row r="528" spans="1:3" x14ac:dyDescent="0.3">
      <c r="A528" t="s">
        <v>61</v>
      </c>
      <c r="B528" s="52">
        <v>42341</v>
      </c>
      <c r="C528">
        <v>38</v>
      </c>
    </row>
    <row r="529" spans="1:3" x14ac:dyDescent="0.3">
      <c r="A529" t="s">
        <v>62</v>
      </c>
      <c r="B529" s="52">
        <v>44217</v>
      </c>
      <c r="C529">
        <v>46</v>
      </c>
    </row>
    <row r="530" spans="1:3" x14ac:dyDescent="0.3">
      <c r="A530" t="s">
        <v>64</v>
      </c>
      <c r="B530" s="52">
        <v>36681</v>
      </c>
      <c r="C530">
        <v>31</v>
      </c>
    </row>
    <row r="531" spans="1:3" x14ac:dyDescent="0.3">
      <c r="A531" t="s">
        <v>65</v>
      </c>
      <c r="B531" s="52">
        <v>40461</v>
      </c>
      <c r="C531">
        <v>31</v>
      </c>
    </row>
    <row r="532" spans="1:3" x14ac:dyDescent="0.3">
      <c r="A532" t="s">
        <v>72</v>
      </c>
      <c r="B532" s="52">
        <v>38341</v>
      </c>
      <c r="C532">
        <v>37</v>
      </c>
    </row>
    <row r="533" spans="1:3" x14ac:dyDescent="0.3">
      <c r="A533" t="s">
        <v>73</v>
      </c>
      <c r="B533" s="52">
        <v>39815</v>
      </c>
      <c r="C533">
        <v>35</v>
      </c>
    </row>
    <row r="534" spans="1:3" x14ac:dyDescent="0.3">
      <c r="A534" t="s">
        <v>74</v>
      </c>
      <c r="B534" s="52">
        <v>38466</v>
      </c>
      <c r="C534">
        <v>41</v>
      </c>
    </row>
    <row r="535" spans="1:3" x14ac:dyDescent="0.3">
      <c r="A535" t="s">
        <v>75</v>
      </c>
      <c r="B535" s="52">
        <v>36820</v>
      </c>
      <c r="C535">
        <v>43</v>
      </c>
    </row>
    <row r="536" spans="1:3" x14ac:dyDescent="0.3">
      <c r="A536" t="s">
        <v>60</v>
      </c>
      <c r="B536" s="52">
        <v>40856</v>
      </c>
      <c r="C536">
        <v>43</v>
      </c>
    </row>
    <row r="537" spans="1:3" x14ac:dyDescent="0.3">
      <c r="A537" t="s">
        <v>61</v>
      </c>
      <c r="B537" s="52">
        <v>42341</v>
      </c>
      <c r="C537">
        <v>38</v>
      </c>
    </row>
    <row r="538" spans="1:3" x14ac:dyDescent="0.3">
      <c r="A538" t="s">
        <v>62</v>
      </c>
      <c r="B538" s="52">
        <v>44217</v>
      </c>
      <c r="C538">
        <v>46</v>
      </c>
    </row>
    <row r="539" spans="1:3" x14ac:dyDescent="0.3">
      <c r="A539" t="s">
        <v>64</v>
      </c>
      <c r="B539" s="52">
        <v>36681</v>
      </c>
      <c r="C539">
        <v>31</v>
      </c>
    </row>
    <row r="540" spans="1:3" x14ac:dyDescent="0.3">
      <c r="A540" t="s">
        <v>65</v>
      </c>
      <c r="B540" s="52">
        <v>40461</v>
      </c>
      <c r="C540">
        <v>31</v>
      </c>
    </row>
    <row r="541" spans="1:3" x14ac:dyDescent="0.3">
      <c r="A541" t="s">
        <v>66</v>
      </c>
      <c r="B541" s="52">
        <v>40858</v>
      </c>
      <c r="C541">
        <v>30</v>
      </c>
    </row>
    <row r="542" spans="1:3" x14ac:dyDescent="0.3">
      <c r="A542" t="s">
        <v>67</v>
      </c>
      <c r="B542" s="52">
        <v>41255</v>
      </c>
      <c r="C542">
        <v>42</v>
      </c>
    </row>
    <row r="543" spans="1:3" x14ac:dyDescent="0.3">
      <c r="A543" t="s">
        <v>68</v>
      </c>
      <c r="B543" s="52">
        <v>37181</v>
      </c>
      <c r="C543">
        <v>34</v>
      </c>
    </row>
    <row r="544" spans="1:3" x14ac:dyDescent="0.3">
      <c r="A544" t="s">
        <v>69</v>
      </c>
      <c r="B544" s="52">
        <v>40065</v>
      </c>
      <c r="C544">
        <v>42</v>
      </c>
    </row>
    <row r="545" spans="1:3" x14ac:dyDescent="0.3">
      <c r="A545" t="s">
        <v>70</v>
      </c>
      <c r="B545" s="52">
        <v>35982</v>
      </c>
      <c r="C545">
        <v>50</v>
      </c>
    </row>
    <row r="546" spans="1:3" x14ac:dyDescent="0.3">
      <c r="A546" t="s">
        <v>72</v>
      </c>
      <c r="B546" s="52">
        <v>38341</v>
      </c>
      <c r="C546">
        <v>37</v>
      </c>
    </row>
    <row r="547" spans="1:3" x14ac:dyDescent="0.3">
      <c r="A547" t="s">
        <v>73</v>
      </c>
      <c r="B547" s="52">
        <v>39815</v>
      </c>
      <c r="C547">
        <v>35</v>
      </c>
    </row>
    <row r="548" spans="1:3" x14ac:dyDescent="0.3">
      <c r="A548" t="s">
        <v>74</v>
      </c>
      <c r="B548" s="52">
        <v>38466</v>
      </c>
      <c r="C548">
        <v>41</v>
      </c>
    </row>
    <row r="549" spans="1:3" x14ac:dyDescent="0.3">
      <c r="A549" t="s">
        <v>75</v>
      </c>
      <c r="B549" s="52">
        <v>36820</v>
      </c>
      <c r="C549">
        <v>43</v>
      </c>
    </row>
    <row r="550" spans="1:3" x14ac:dyDescent="0.3">
      <c r="A550" t="s">
        <v>60</v>
      </c>
      <c r="B550" s="52">
        <v>40856</v>
      </c>
      <c r="C550">
        <v>43</v>
      </c>
    </row>
    <row r="551" spans="1:3" x14ac:dyDescent="0.3">
      <c r="A551" t="s">
        <v>61</v>
      </c>
      <c r="B551" s="52">
        <v>42341</v>
      </c>
      <c r="C551">
        <v>38</v>
      </c>
    </row>
    <row r="552" spans="1:3" x14ac:dyDescent="0.3">
      <c r="A552" t="s">
        <v>62</v>
      </c>
      <c r="B552" s="52">
        <v>44217</v>
      </c>
      <c r="C552">
        <v>46</v>
      </c>
    </row>
    <row r="553" spans="1:3" x14ac:dyDescent="0.3">
      <c r="A553" t="s">
        <v>64</v>
      </c>
      <c r="B553" s="52">
        <v>36681</v>
      </c>
      <c r="C553">
        <v>31</v>
      </c>
    </row>
    <row r="554" spans="1:3" x14ac:dyDescent="0.3">
      <c r="A554" t="s">
        <v>65</v>
      </c>
      <c r="B554" s="52">
        <v>40461</v>
      </c>
      <c r="C554">
        <v>31</v>
      </c>
    </row>
    <row r="555" spans="1:3" x14ac:dyDescent="0.3">
      <c r="A555" t="s">
        <v>66</v>
      </c>
      <c r="B555" s="52">
        <v>40858</v>
      </c>
      <c r="C555">
        <v>30</v>
      </c>
    </row>
    <row r="556" spans="1:3" x14ac:dyDescent="0.3">
      <c r="A556" t="s">
        <v>67</v>
      </c>
      <c r="B556" s="52">
        <v>41255</v>
      </c>
      <c r="C556">
        <v>42</v>
      </c>
    </row>
    <row r="557" spans="1:3" x14ac:dyDescent="0.3">
      <c r="A557" t="s">
        <v>68</v>
      </c>
      <c r="B557" s="52">
        <v>37181</v>
      </c>
      <c r="C557">
        <v>34</v>
      </c>
    </row>
    <row r="558" spans="1:3" x14ac:dyDescent="0.3">
      <c r="A558" t="s">
        <v>69</v>
      </c>
      <c r="B558" s="52">
        <v>40065</v>
      </c>
      <c r="C558">
        <v>42</v>
      </c>
    </row>
    <row r="559" spans="1:3" x14ac:dyDescent="0.3">
      <c r="A559" t="s">
        <v>70</v>
      </c>
      <c r="B559" s="52">
        <v>35982</v>
      </c>
      <c r="C559">
        <v>50</v>
      </c>
    </row>
    <row r="560" spans="1:3" x14ac:dyDescent="0.3">
      <c r="A560" t="s">
        <v>72</v>
      </c>
      <c r="B560" s="52">
        <v>38341</v>
      </c>
      <c r="C560">
        <v>37</v>
      </c>
    </row>
    <row r="561" spans="1:3" x14ac:dyDescent="0.3">
      <c r="A561" t="s">
        <v>73</v>
      </c>
      <c r="B561" s="52">
        <v>39815</v>
      </c>
      <c r="C561">
        <v>35</v>
      </c>
    </row>
    <row r="562" spans="1:3" x14ac:dyDescent="0.3">
      <c r="A562" t="s">
        <v>74</v>
      </c>
      <c r="B562" s="52">
        <v>38466</v>
      </c>
      <c r="C562">
        <v>41</v>
      </c>
    </row>
    <row r="563" spans="1:3" x14ac:dyDescent="0.3">
      <c r="A563" t="s">
        <v>75</v>
      </c>
      <c r="B563" s="52">
        <v>36820</v>
      </c>
      <c r="C563">
        <v>43</v>
      </c>
    </row>
    <row r="564" spans="1:3" x14ac:dyDescent="0.3">
      <c r="A564" t="s">
        <v>60</v>
      </c>
      <c r="B564" s="52">
        <v>40856</v>
      </c>
      <c r="C564">
        <v>43</v>
      </c>
    </row>
    <row r="565" spans="1:3" x14ac:dyDescent="0.3">
      <c r="A565" t="s">
        <v>61</v>
      </c>
      <c r="B565" s="52">
        <v>42341</v>
      </c>
      <c r="C565">
        <v>38</v>
      </c>
    </row>
    <row r="566" spans="1:3" x14ac:dyDescent="0.3">
      <c r="A566" t="s">
        <v>62</v>
      </c>
      <c r="B566" s="52">
        <v>44217</v>
      </c>
      <c r="C566">
        <v>46</v>
      </c>
    </row>
    <row r="567" spans="1:3" x14ac:dyDescent="0.3">
      <c r="A567" t="s">
        <v>64</v>
      </c>
      <c r="B567" s="52">
        <v>36681</v>
      </c>
      <c r="C567">
        <v>31</v>
      </c>
    </row>
    <row r="568" spans="1:3" x14ac:dyDescent="0.3">
      <c r="A568" t="s">
        <v>65</v>
      </c>
      <c r="B568" s="52">
        <v>40461</v>
      </c>
      <c r="C568">
        <v>31</v>
      </c>
    </row>
    <row r="569" spans="1:3" x14ac:dyDescent="0.3">
      <c r="A569" t="s">
        <v>72</v>
      </c>
      <c r="B569" s="52">
        <v>38341</v>
      </c>
      <c r="C569">
        <v>37</v>
      </c>
    </row>
    <row r="570" spans="1:3" x14ac:dyDescent="0.3">
      <c r="A570" t="s">
        <v>73</v>
      </c>
      <c r="B570" s="52">
        <v>39815</v>
      </c>
      <c r="C570">
        <v>35</v>
      </c>
    </row>
    <row r="571" spans="1:3" x14ac:dyDescent="0.3">
      <c r="A571" t="s">
        <v>74</v>
      </c>
      <c r="B571" s="52">
        <v>38466</v>
      </c>
      <c r="C571">
        <v>41</v>
      </c>
    </row>
    <row r="572" spans="1:3" x14ac:dyDescent="0.3">
      <c r="A572" t="s">
        <v>75</v>
      </c>
      <c r="B572" s="52">
        <v>36820</v>
      </c>
      <c r="C572">
        <v>43</v>
      </c>
    </row>
    <row r="573" spans="1:3" x14ac:dyDescent="0.3">
      <c r="A573" t="s">
        <v>60</v>
      </c>
      <c r="B573" s="52">
        <v>40856</v>
      </c>
      <c r="C573">
        <v>43</v>
      </c>
    </row>
    <row r="574" spans="1:3" x14ac:dyDescent="0.3">
      <c r="A574" t="s">
        <v>61</v>
      </c>
      <c r="B574" s="52">
        <v>42341</v>
      </c>
      <c r="C574">
        <v>38</v>
      </c>
    </row>
    <row r="575" spans="1:3" x14ac:dyDescent="0.3">
      <c r="A575" t="s">
        <v>62</v>
      </c>
      <c r="B575" s="52">
        <v>44217</v>
      </c>
      <c r="C575">
        <v>46</v>
      </c>
    </row>
    <row r="576" spans="1:3" x14ac:dyDescent="0.3">
      <c r="A576" t="s">
        <v>64</v>
      </c>
      <c r="B576" s="52">
        <v>36681</v>
      </c>
      <c r="C576">
        <v>31</v>
      </c>
    </row>
    <row r="577" spans="1:3" x14ac:dyDescent="0.3">
      <c r="A577" t="s">
        <v>65</v>
      </c>
      <c r="B577" s="52">
        <v>40461</v>
      </c>
      <c r="C577">
        <v>31</v>
      </c>
    </row>
    <row r="578" spans="1:3" x14ac:dyDescent="0.3">
      <c r="A578" t="s">
        <v>66</v>
      </c>
      <c r="B578" s="52">
        <v>40858</v>
      </c>
      <c r="C578">
        <v>30</v>
      </c>
    </row>
    <row r="579" spans="1:3" x14ac:dyDescent="0.3">
      <c r="A579" t="s">
        <v>67</v>
      </c>
      <c r="B579" s="52">
        <v>41255</v>
      </c>
      <c r="C579">
        <v>42</v>
      </c>
    </row>
    <row r="580" spans="1:3" x14ac:dyDescent="0.3">
      <c r="A580" t="s">
        <v>68</v>
      </c>
      <c r="B580" s="52">
        <v>37181</v>
      </c>
      <c r="C580">
        <v>34</v>
      </c>
    </row>
    <row r="581" spans="1:3" x14ac:dyDescent="0.3">
      <c r="A581" t="s">
        <v>69</v>
      </c>
      <c r="B581" s="52">
        <v>40065</v>
      </c>
      <c r="C581">
        <v>42</v>
      </c>
    </row>
    <row r="582" spans="1:3" x14ac:dyDescent="0.3">
      <c r="A582" t="s">
        <v>70</v>
      </c>
      <c r="B582" s="52">
        <v>35982</v>
      </c>
      <c r="C582">
        <v>50</v>
      </c>
    </row>
    <row r="583" spans="1:3" x14ac:dyDescent="0.3">
      <c r="A583" t="s">
        <v>72</v>
      </c>
      <c r="B583" s="52">
        <v>38341</v>
      </c>
      <c r="C583">
        <v>37</v>
      </c>
    </row>
    <row r="584" spans="1:3" x14ac:dyDescent="0.3">
      <c r="A584" t="s">
        <v>73</v>
      </c>
      <c r="B584" s="52">
        <v>39815</v>
      </c>
      <c r="C584">
        <v>35</v>
      </c>
    </row>
    <row r="585" spans="1:3" x14ac:dyDescent="0.3">
      <c r="A585" t="s">
        <v>74</v>
      </c>
      <c r="B585" s="52">
        <v>38466</v>
      </c>
      <c r="C585">
        <v>41</v>
      </c>
    </row>
    <row r="586" spans="1:3" x14ac:dyDescent="0.3">
      <c r="A586" t="s">
        <v>75</v>
      </c>
      <c r="B586" s="52">
        <v>36820</v>
      </c>
      <c r="C586">
        <v>43</v>
      </c>
    </row>
    <row r="587" spans="1:3" x14ac:dyDescent="0.3">
      <c r="A587" t="s">
        <v>60</v>
      </c>
      <c r="B587" s="52">
        <v>40856</v>
      </c>
      <c r="C587">
        <v>43</v>
      </c>
    </row>
    <row r="588" spans="1:3" x14ac:dyDescent="0.3">
      <c r="A588" t="s">
        <v>61</v>
      </c>
      <c r="B588" s="52">
        <v>42341</v>
      </c>
      <c r="C588">
        <v>38</v>
      </c>
    </row>
    <row r="589" spans="1:3" x14ac:dyDescent="0.3">
      <c r="A589" t="s">
        <v>62</v>
      </c>
      <c r="B589" s="52">
        <v>44217</v>
      </c>
      <c r="C589">
        <v>46</v>
      </c>
    </row>
    <row r="590" spans="1:3" x14ac:dyDescent="0.3">
      <c r="A590" t="s">
        <v>64</v>
      </c>
      <c r="B590" s="52">
        <v>36681</v>
      </c>
      <c r="C590">
        <v>31</v>
      </c>
    </row>
    <row r="591" spans="1:3" x14ac:dyDescent="0.3">
      <c r="A591" t="s">
        <v>65</v>
      </c>
      <c r="B591" s="52">
        <v>40461</v>
      </c>
      <c r="C591">
        <v>31</v>
      </c>
    </row>
    <row r="592" spans="1:3" x14ac:dyDescent="0.3">
      <c r="A592" t="s">
        <v>66</v>
      </c>
      <c r="B592" s="52">
        <v>40858</v>
      </c>
      <c r="C592">
        <v>30</v>
      </c>
    </row>
    <row r="593" spans="1:3" x14ac:dyDescent="0.3">
      <c r="A593" t="s">
        <v>67</v>
      </c>
      <c r="B593" s="52">
        <v>41255</v>
      </c>
      <c r="C593">
        <v>42</v>
      </c>
    </row>
    <row r="594" spans="1:3" x14ac:dyDescent="0.3">
      <c r="A594" t="s">
        <v>68</v>
      </c>
      <c r="B594" s="52">
        <v>37181</v>
      </c>
      <c r="C594">
        <v>34</v>
      </c>
    </row>
    <row r="595" spans="1:3" x14ac:dyDescent="0.3">
      <c r="A595" t="s">
        <v>69</v>
      </c>
      <c r="B595" s="52">
        <v>40065</v>
      </c>
      <c r="C595">
        <v>42</v>
      </c>
    </row>
    <row r="596" spans="1:3" x14ac:dyDescent="0.3">
      <c r="A596" t="s">
        <v>70</v>
      </c>
      <c r="B596" s="52">
        <v>35982</v>
      </c>
      <c r="C596">
        <v>50</v>
      </c>
    </row>
    <row r="597" spans="1:3" x14ac:dyDescent="0.3">
      <c r="A597" t="s">
        <v>72</v>
      </c>
      <c r="B597" s="52">
        <v>38341</v>
      </c>
      <c r="C597">
        <v>37</v>
      </c>
    </row>
    <row r="598" spans="1:3" x14ac:dyDescent="0.3">
      <c r="A598" t="s">
        <v>73</v>
      </c>
      <c r="B598" s="52">
        <v>39815</v>
      </c>
      <c r="C598">
        <v>35</v>
      </c>
    </row>
    <row r="599" spans="1:3" x14ac:dyDescent="0.3">
      <c r="A599" t="s">
        <v>74</v>
      </c>
      <c r="B599" s="52">
        <v>38466</v>
      </c>
      <c r="C599">
        <v>41</v>
      </c>
    </row>
    <row r="600" spans="1:3" x14ac:dyDescent="0.3">
      <c r="A600" t="s">
        <v>75</v>
      </c>
      <c r="B600" s="52">
        <v>36820</v>
      </c>
      <c r="C600">
        <v>43</v>
      </c>
    </row>
    <row r="601" spans="1:3" x14ac:dyDescent="0.3">
      <c r="A601" t="s">
        <v>60</v>
      </c>
      <c r="B601" s="52">
        <v>40856</v>
      </c>
      <c r="C601">
        <v>43</v>
      </c>
    </row>
    <row r="602" spans="1:3" x14ac:dyDescent="0.3">
      <c r="A602" t="s">
        <v>61</v>
      </c>
      <c r="B602" s="52">
        <v>42341</v>
      </c>
      <c r="C602">
        <v>38</v>
      </c>
    </row>
    <row r="603" spans="1:3" x14ac:dyDescent="0.3">
      <c r="A603" t="s">
        <v>62</v>
      </c>
      <c r="B603" s="52">
        <v>44217</v>
      </c>
      <c r="C603">
        <v>46</v>
      </c>
    </row>
    <row r="604" spans="1:3" x14ac:dyDescent="0.3">
      <c r="A604" t="s">
        <v>64</v>
      </c>
      <c r="B604" s="52">
        <v>36681</v>
      </c>
      <c r="C604">
        <v>31</v>
      </c>
    </row>
    <row r="605" spans="1:3" x14ac:dyDescent="0.3">
      <c r="A605" t="s">
        <v>65</v>
      </c>
      <c r="B605" s="52">
        <v>40461</v>
      </c>
      <c r="C605">
        <v>31</v>
      </c>
    </row>
    <row r="606" spans="1:3" x14ac:dyDescent="0.3">
      <c r="A606" t="s">
        <v>72</v>
      </c>
      <c r="B606" s="52">
        <v>38341</v>
      </c>
      <c r="C606">
        <v>37</v>
      </c>
    </row>
    <row r="607" spans="1:3" x14ac:dyDescent="0.3">
      <c r="A607" t="s">
        <v>73</v>
      </c>
      <c r="B607" s="52">
        <v>39815</v>
      </c>
      <c r="C607">
        <v>35</v>
      </c>
    </row>
    <row r="608" spans="1:3" x14ac:dyDescent="0.3">
      <c r="A608" t="s">
        <v>74</v>
      </c>
      <c r="B608" s="52">
        <v>38466</v>
      </c>
      <c r="C608">
        <v>41</v>
      </c>
    </row>
    <row r="609" spans="1:3" x14ac:dyDescent="0.3">
      <c r="A609" t="s">
        <v>75</v>
      </c>
      <c r="B609" s="52">
        <v>36820</v>
      </c>
      <c r="C609">
        <v>43</v>
      </c>
    </row>
    <row r="610" spans="1:3" x14ac:dyDescent="0.3">
      <c r="A610" t="s">
        <v>60</v>
      </c>
      <c r="B610" s="52">
        <v>40856</v>
      </c>
      <c r="C610">
        <v>43</v>
      </c>
    </row>
    <row r="611" spans="1:3" x14ac:dyDescent="0.3">
      <c r="A611" t="s">
        <v>61</v>
      </c>
      <c r="B611" s="52">
        <v>42341</v>
      </c>
      <c r="C611">
        <v>38</v>
      </c>
    </row>
    <row r="612" spans="1:3" x14ac:dyDescent="0.3">
      <c r="A612" t="s">
        <v>62</v>
      </c>
      <c r="B612" s="52">
        <v>44217</v>
      </c>
      <c r="C612">
        <v>46</v>
      </c>
    </row>
    <row r="613" spans="1:3" x14ac:dyDescent="0.3">
      <c r="A613" t="s">
        <v>72</v>
      </c>
      <c r="B613" s="52">
        <v>38341</v>
      </c>
      <c r="C613">
        <v>37</v>
      </c>
    </row>
    <row r="614" spans="1:3" x14ac:dyDescent="0.3">
      <c r="A614" t="s">
        <v>73</v>
      </c>
      <c r="B614" s="52">
        <v>39815</v>
      </c>
      <c r="C614">
        <v>35</v>
      </c>
    </row>
    <row r="615" spans="1:3" x14ac:dyDescent="0.3">
      <c r="A615" t="s">
        <v>74</v>
      </c>
      <c r="B615" s="52">
        <v>38466</v>
      </c>
      <c r="C615">
        <v>41</v>
      </c>
    </row>
    <row r="616" spans="1:3" x14ac:dyDescent="0.3">
      <c r="A616" t="s">
        <v>75</v>
      </c>
      <c r="B616" s="52">
        <v>36820</v>
      </c>
      <c r="C616">
        <v>43</v>
      </c>
    </row>
    <row r="617" spans="1:3" x14ac:dyDescent="0.3">
      <c r="A617" t="s">
        <v>60</v>
      </c>
      <c r="B617" s="52">
        <v>40856</v>
      </c>
      <c r="C617">
        <v>43</v>
      </c>
    </row>
    <row r="618" spans="1:3" x14ac:dyDescent="0.3">
      <c r="A618" t="s">
        <v>61</v>
      </c>
      <c r="B618" s="52">
        <v>42341</v>
      </c>
      <c r="C618">
        <v>38</v>
      </c>
    </row>
    <row r="619" spans="1:3" x14ac:dyDescent="0.3">
      <c r="A619" t="s">
        <v>72</v>
      </c>
      <c r="B619" s="52">
        <v>38341</v>
      </c>
      <c r="C619">
        <v>37</v>
      </c>
    </row>
    <row r="620" spans="1:3" x14ac:dyDescent="0.3">
      <c r="A620" t="s">
        <v>73</v>
      </c>
      <c r="B620" s="52">
        <v>39815</v>
      </c>
      <c r="C620">
        <v>35</v>
      </c>
    </row>
    <row r="621" spans="1:3" x14ac:dyDescent="0.3">
      <c r="A621" t="s">
        <v>74</v>
      </c>
      <c r="B621" s="52">
        <v>38466</v>
      </c>
      <c r="C621">
        <v>41</v>
      </c>
    </row>
    <row r="622" spans="1:3" x14ac:dyDescent="0.3">
      <c r="A622" t="s">
        <v>75</v>
      </c>
      <c r="B622" s="52">
        <v>36820</v>
      </c>
      <c r="C622">
        <v>43</v>
      </c>
    </row>
    <row r="623" spans="1:3" x14ac:dyDescent="0.3">
      <c r="A623" t="s">
        <v>60</v>
      </c>
      <c r="B623" s="52">
        <v>40856</v>
      </c>
      <c r="C623">
        <v>43</v>
      </c>
    </row>
    <row r="624" spans="1:3" x14ac:dyDescent="0.3">
      <c r="A624" t="s">
        <v>61</v>
      </c>
      <c r="B624" s="52">
        <v>42341</v>
      </c>
      <c r="C624">
        <v>38</v>
      </c>
    </row>
    <row r="625" spans="1:3" x14ac:dyDescent="0.3">
      <c r="A625" t="s">
        <v>62</v>
      </c>
      <c r="B625" s="52">
        <v>44217</v>
      </c>
      <c r="C625">
        <v>46</v>
      </c>
    </row>
    <row r="626" spans="1:3" x14ac:dyDescent="0.3">
      <c r="A626" t="s">
        <v>64</v>
      </c>
      <c r="B626" s="52">
        <v>36681</v>
      </c>
      <c r="C626">
        <v>31</v>
      </c>
    </row>
    <row r="627" spans="1:3" x14ac:dyDescent="0.3">
      <c r="A627" t="s">
        <v>65</v>
      </c>
      <c r="B627" s="52">
        <v>40461</v>
      </c>
      <c r="C627">
        <v>31</v>
      </c>
    </row>
    <row r="628" spans="1:3" x14ac:dyDescent="0.3">
      <c r="A628" t="s">
        <v>66</v>
      </c>
      <c r="B628" s="52">
        <v>40858</v>
      </c>
      <c r="C628">
        <v>30</v>
      </c>
    </row>
    <row r="629" spans="1:3" x14ac:dyDescent="0.3">
      <c r="A629" t="s">
        <v>67</v>
      </c>
      <c r="B629" s="52">
        <v>41255</v>
      </c>
      <c r="C629">
        <v>42</v>
      </c>
    </row>
    <row r="630" spans="1:3" x14ac:dyDescent="0.3">
      <c r="A630" t="s">
        <v>68</v>
      </c>
      <c r="B630" s="52">
        <v>37181</v>
      </c>
      <c r="C630">
        <v>34</v>
      </c>
    </row>
    <row r="631" spans="1:3" x14ac:dyDescent="0.3">
      <c r="A631" t="s">
        <v>69</v>
      </c>
      <c r="B631" s="52">
        <v>40065</v>
      </c>
      <c r="C631">
        <v>42</v>
      </c>
    </row>
    <row r="632" spans="1:3" x14ac:dyDescent="0.3">
      <c r="A632" t="s">
        <v>70</v>
      </c>
      <c r="B632" s="52">
        <v>35982</v>
      </c>
      <c r="C632">
        <v>50</v>
      </c>
    </row>
    <row r="633" spans="1:3" x14ac:dyDescent="0.3">
      <c r="A633" t="s">
        <v>72</v>
      </c>
      <c r="B633" s="52">
        <v>38341</v>
      </c>
      <c r="C633">
        <v>37</v>
      </c>
    </row>
    <row r="634" spans="1:3" x14ac:dyDescent="0.3">
      <c r="A634" t="s">
        <v>73</v>
      </c>
      <c r="B634" s="52">
        <v>39815</v>
      </c>
      <c r="C634">
        <v>35</v>
      </c>
    </row>
    <row r="635" spans="1:3" x14ac:dyDescent="0.3">
      <c r="A635" t="s">
        <v>74</v>
      </c>
      <c r="B635" s="52">
        <v>38466</v>
      </c>
      <c r="C635">
        <v>41</v>
      </c>
    </row>
    <row r="636" spans="1:3" x14ac:dyDescent="0.3">
      <c r="A636" t="s">
        <v>75</v>
      </c>
      <c r="B636" s="52">
        <v>36820</v>
      </c>
      <c r="C636">
        <v>43</v>
      </c>
    </row>
    <row r="637" spans="1:3" x14ac:dyDescent="0.3">
      <c r="A637" t="s">
        <v>60</v>
      </c>
      <c r="B637" s="52">
        <v>40856</v>
      </c>
      <c r="C637">
        <v>43</v>
      </c>
    </row>
    <row r="638" spans="1:3" x14ac:dyDescent="0.3">
      <c r="A638" t="s">
        <v>61</v>
      </c>
      <c r="B638" s="52">
        <v>42341</v>
      </c>
      <c r="C638">
        <v>38</v>
      </c>
    </row>
    <row r="639" spans="1:3" x14ac:dyDescent="0.3">
      <c r="A639" t="s">
        <v>62</v>
      </c>
      <c r="B639" s="52">
        <v>44217</v>
      </c>
      <c r="C639">
        <v>46</v>
      </c>
    </row>
    <row r="640" spans="1:3" x14ac:dyDescent="0.3">
      <c r="A640" t="s">
        <v>64</v>
      </c>
      <c r="B640" s="52">
        <v>36681</v>
      </c>
      <c r="C640">
        <v>31</v>
      </c>
    </row>
    <row r="641" spans="1:3" x14ac:dyDescent="0.3">
      <c r="A641" t="s">
        <v>65</v>
      </c>
      <c r="B641" s="52">
        <v>40461</v>
      </c>
      <c r="C641">
        <v>31</v>
      </c>
    </row>
    <row r="642" spans="1:3" x14ac:dyDescent="0.3">
      <c r="A642" t="s">
        <v>72</v>
      </c>
      <c r="B642" s="52">
        <v>38341</v>
      </c>
      <c r="C642">
        <v>37</v>
      </c>
    </row>
    <row r="643" spans="1:3" x14ac:dyDescent="0.3">
      <c r="A643" t="s">
        <v>73</v>
      </c>
      <c r="B643" s="52">
        <v>39815</v>
      </c>
      <c r="C643">
        <v>35</v>
      </c>
    </row>
    <row r="644" spans="1:3" x14ac:dyDescent="0.3">
      <c r="A644" t="s">
        <v>74</v>
      </c>
      <c r="B644" s="52">
        <v>38466</v>
      </c>
      <c r="C644">
        <v>41</v>
      </c>
    </row>
    <row r="645" spans="1:3" x14ac:dyDescent="0.3">
      <c r="A645" t="s">
        <v>75</v>
      </c>
      <c r="B645" s="52">
        <v>36820</v>
      </c>
      <c r="C645">
        <v>43</v>
      </c>
    </row>
    <row r="646" spans="1:3" x14ac:dyDescent="0.3">
      <c r="A646" t="s">
        <v>60</v>
      </c>
      <c r="B646" s="52">
        <v>40856</v>
      </c>
      <c r="C646">
        <v>43</v>
      </c>
    </row>
    <row r="647" spans="1:3" x14ac:dyDescent="0.3">
      <c r="A647" t="s">
        <v>61</v>
      </c>
      <c r="B647" s="52">
        <v>42341</v>
      </c>
      <c r="C647">
        <v>38</v>
      </c>
    </row>
    <row r="648" spans="1:3" x14ac:dyDescent="0.3">
      <c r="A648" t="s">
        <v>62</v>
      </c>
      <c r="B648" s="52">
        <v>44217</v>
      </c>
      <c r="C648">
        <v>46</v>
      </c>
    </row>
    <row r="649" spans="1:3" x14ac:dyDescent="0.3">
      <c r="A649" t="s">
        <v>64</v>
      </c>
      <c r="B649" s="52">
        <v>36681</v>
      </c>
      <c r="C649">
        <v>31</v>
      </c>
    </row>
    <row r="650" spans="1:3" x14ac:dyDescent="0.3">
      <c r="A650" t="s">
        <v>65</v>
      </c>
      <c r="B650" s="52">
        <v>40461</v>
      </c>
      <c r="C650">
        <v>31</v>
      </c>
    </row>
    <row r="651" spans="1:3" x14ac:dyDescent="0.3">
      <c r="A651" t="s">
        <v>66</v>
      </c>
      <c r="B651" s="52">
        <v>40858</v>
      </c>
      <c r="C651">
        <v>30</v>
      </c>
    </row>
    <row r="652" spans="1:3" x14ac:dyDescent="0.3">
      <c r="A652" t="s">
        <v>72</v>
      </c>
      <c r="B652" s="52">
        <v>38341</v>
      </c>
      <c r="C652">
        <v>37</v>
      </c>
    </row>
    <row r="653" spans="1:3" x14ac:dyDescent="0.3">
      <c r="A653" t="s">
        <v>73</v>
      </c>
      <c r="B653" s="52">
        <v>39815</v>
      </c>
      <c r="C653">
        <v>35</v>
      </c>
    </row>
    <row r="654" spans="1:3" x14ac:dyDescent="0.3">
      <c r="A654" t="s">
        <v>74</v>
      </c>
      <c r="B654" s="52">
        <v>38466</v>
      </c>
      <c r="C654">
        <v>41</v>
      </c>
    </row>
    <row r="655" spans="1:3" x14ac:dyDescent="0.3">
      <c r="A655" t="s">
        <v>75</v>
      </c>
      <c r="B655" s="52">
        <v>36820</v>
      </c>
      <c r="C655">
        <v>43</v>
      </c>
    </row>
    <row r="656" spans="1:3" x14ac:dyDescent="0.3">
      <c r="A656" t="s">
        <v>60</v>
      </c>
      <c r="B656" s="52">
        <v>40856</v>
      </c>
      <c r="C656">
        <v>43</v>
      </c>
    </row>
    <row r="657" spans="1:3" x14ac:dyDescent="0.3">
      <c r="A657" t="s">
        <v>61</v>
      </c>
      <c r="B657" s="52">
        <v>42341</v>
      </c>
      <c r="C657">
        <v>38</v>
      </c>
    </row>
    <row r="658" spans="1:3" x14ac:dyDescent="0.3">
      <c r="A658" t="s">
        <v>62</v>
      </c>
      <c r="B658" s="52">
        <v>44217</v>
      </c>
      <c r="C658">
        <v>46</v>
      </c>
    </row>
    <row r="659" spans="1:3" x14ac:dyDescent="0.3">
      <c r="A659" t="s">
        <v>64</v>
      </c>
      <c r="B659" s="52">
        <v>36681</v>
      </c>
      <c r="C659">
        <v>31</v>
      </c>
    </row>
    <row r="660" spans="1:3" x14ac:dyDescent="0.3">
      <c r="A660" t="s">
        <v>65</v>
      </c>
      <c r="B660" s="52">
        <v>40461</v>
      </c>
      <c r="C660">
        <v>31</v>
      </c>
    </row>
    <row r="661" spans="1:3" x14ac:dyDescent="0.3">
      <c r="A661" t="s">
        <v>66</v>
      </c>
      <c r="B661" s="52">
        <v>40858</v>
      </c>
      <c r="C661">
        <v>30</v>
      </c>
    </row>
    <row r="662" spans="1:3" x14ac:dyDescent="0.3">
      <c r="A662" t="s">
        <v>67</v>
      </c>
      <c r="B662" s="52">
        <v>41255</v>
      </c>
      <c r="C662">
        <v>42</v>
      </c>
    </row>
    <row r="663" spans="1:3" x14ac:dyDescent="0.3">
      <c r="A663" t="s">
        <v>68</v>
      </c>
      <c r="B663" s="52">
        <v>37181</v>
      </c>
      <c r="C663">
        <v>34</v>
      </c>
    </row>
    <row r="664" spans="1:3" x14ac:dyDescent="0.3">
      <c r="A664" t="s">
        <v>69</v>
      </c>
      <c r="B664" s="52">
        <v>40065</v>
      </c>
      <c r="C664">
        <v>42</v>
      </c>
    </row>
    <row r="665" spans="1:3" x14ac:dyDescent="0.3">
      <c r="A665" t="s">
        <v>70</v>
      </c>
      <c r="B665" s="52">
        <v>35982</v>
      </c>
      <c r="C665">
        <v>50</v>
      </c>
    </row>
    <row r="666" spans="1:3" x14ac:dyDescent="0.3">
      <c r="A666" t="s">
        <v>72</v>
      </c>
      <c r="B666" s="52">
        <v>38341</v>
      </c>
      <c r="C666">
        <v>37</v>
      </c>
    </row>
    <row r="667" spans="1:3" x14ac:dyDescent="0.3">
      <c r="A667" t="s">
        <v>73</v>
      </c>
      <c r="B667" s="52">
        <v>39815</v>
      </c>
      <c r="C667">
        <v>35</v>
      </c>
    </row>
    <row r="668" spans="1:3" x14ac:dyDescent="0.3">
      <c r="A668" t="s">
        <v>74</v>
      </c>
      <c r="B668" s="52">
        <v>38466</v>
      </c>
      <c r="C668">
        <v>41</v>
      </c>
    </row>
    <row r="669" spans="1:3" x14ac:dyDescent="0.3">
      <c r="A669" t="s">
        <v>75</v>
      </c>
      <c r="B669" s="52">
        <v>36820</v>
      </c>
      <c r="C669">
        <v>43</v>
      </c>
    </row>
    <row r="670" spans="1:3" x14ac:dyDescent="0.3">
      <c r="A670" t="s">
        <v>60</v>
      </c>
      <c r="B670" s="52">
        <v>40856</v>
      </c>
      <c r="C670">
        <v>43</v>
      </c>
    </row>
    <row r="671" spans="1:3" x14ac:dyDescent="0.3">
      <c r="A671" t="s">
        <v>61</v>
      </c>
      <c r="B671" s="52">
        <v>42341</v>
      </c>
      <c r="C671">
        <v>38</v>
      </c>
    </row>
    <row r="672" spans="1:3" x14ac:dyDescent="0.3">
      <c r="A672" t="s">
        <v>62</v>
      </c>
      <c r="B672" s="52">
        <v>44217</v>
      </c>
      <c r="C672">
        <v>46</v>
      </c>
    </row>
    <row r="673" spans="1:3" x14ac:dyDescent="0.3">
      <c r="A673" t="s">
        <v>64</v>
      </c>
      <c r="B673" s="52">
        <v>36681</v>
      </c>
      <c r="C673">
        <v>31</v>
      </c>
    </row>
    <row r="674" spans="1:3" x14ac:dyDescent="0.3">
      <c r="A674" t="s">
        <v>65</v>
      </c>
      <c r="B674" s="52">
        <v>40461</v>
      </c>
      <c r="C674">
        <v>31</v>
      </c>
    </row>
    <row r="675" spans="1:3" x14ac:dyDescent="0.3">
      <c r="A675" t="s">
        <v>72</v>
      </c>
      <c r="B675" s="52">
        <v>38341</v>
      </c>
      <c r="C675">
        <v>37</v>
      </c>
    </row>
    <row r="676" spans="1:3" x14ac:dyDescent="0.3">
      <c r="A676" t="s">
        <v>73</v>
      </c>
      <c r="B676" s="52">
        <v>39815</v>
      </c>
      <c r="C676">
        <v>35</v>
      </c>
    </row>
    <row r="677" spans="1:3" x14ac:dyDescent="0.3">
      <c r="A677" t="s">
        <v>74</v>
      </c>
      <c r="B677" s="52">
        <v>38466</v>
      </c>
      <c r="C677">
        <v>41</v>
      </c>
    </row>
    <row r="678" spans="1:3" x14ac:dyDescent="0.3">
      <c r="A678" t="s">
        <v>75</v>
      </c>
      <c r="B678" s="52">
        <v>36820</v>
      </c>
      <c r="C678">
        <v>43</v>
      </c>
    </row>
    <row r="679" spans="1:3" x14ac:dyDescent="0.3">
      <c r="A679" t="s">
        <v>72</v>
      </c>
      <c r="B679" s="52">
        <v>38341</v>
      </c>
      <c r="C679">
        <v>37</v>
      </c>
    </row>
    <row r="680" spans="1:3" x14ac:dyDescent="0.3">
      <c r="A680" t="s">
        <v>73</v>
      </c>
      <c r="B680" s="52">
        <v>39815</v>
      </c>
      <c r="C680">
        <v>35</v>
      </c>
    </row>
    <row r="681" spans="1:3" x14ac:dyDescent="0.3">
      <c r="A681" t="s">
        <v>74</v>
      </c>
      <c r="B681" s="52">
        <v>38466</v>
      </c>
      <c r="C681">
        <v>41</v>
      </c>
    </row>
    <row r="682" spans="1:3" x14ac:dyDescent="0.3">
      <c r="A682" t="s">
        <v>75</v>
      </c>
      <c r="B682" s="52">
        <v>36820</v>
      </c>
      <c r="C682">
        <v>43</v>
      </c>
    </row>
    <row r="683" spans="1:3" x14ac:dyDescent="0.3">
      <c r="A683" t="s">
        <v>60</v>
      </c>
      <c r="B683" s="52">
        <v>40856</v>
      </c>
      <c r="C683">
        <v>43</v>
      </c>
    </row>
    <row r="684" spans="1:3" x14ac:dyDescent="0.3">
      <c r="A684" t="s">
        <v>61</v>
      </c>
      <c r="B684" s="52">
        <v>42341</v>
      </c>
      <c r="C684">
        <v>38</v>
      </c>
    </row>
    <row r="685" spans="1:3" x14ac:dyDescent="0.3">
      <c r="A685" t="s">
        <v>62</v>
      </c>
      <c r="B685" s="52">
        <v>44217</v>
      </c>
      <c r="C685">
        <v>46</v>
      </c>
    </row>
    <row r="686" spans="1:3" x14ac:dyDescent="0.3">
      <c r="A686" t="s">
        <v>64</v>
      </c>
      <c r="B686" s="52">
        <v>36681</v>
      </c>
      <c r="C686">
        <v>31</v>
      </c>
    </row>
    <row r="687" spans="1:3" x14ac:dyDescent="0.3">
      <c r="A687" t="s">
        <v>65</v>
      </c>
      <c r="B687" s="52">
        <v>40461</v>
      </c>
      <c r="C687">
        <v>31</v>
      </c>
    </row>
    <row r="688" spans="1:3" x14ac:dyDescent="0.3">
      <c r="A688" t="s">
        <v>66</v>
      </c>
      <c r="B688" s="52">
        <v>40858</v>
      </c>
      <c r="C688">
        <v>30</v>
      </c>
    </row>
    <row r="689" spans="1:3" x14ac:dyDescent="0.3">
      <c r="A689" t="s">
        <v>67</v>
      </c>
      <c r="B689" s="52">
        <v>41255</v>
      </c>
      <c r="C689">
        <v>42</v>
      </c>
    </row>
    <row r="690" spans="1:3" x14ac:dyDescent="0.3">
      <c r="A690" t="s">
        <v>68</v>
      </c>
      <c r="B690" s="52">
        <v>37181</v>
      </c>
      <c r="C690">
        <v>34</v>
      </c>
    </row>
    <row r="691" spans="1:3" x14ac:dyDescent="0.3">
      <c r="A691" t="s">
        <v>69</v>
      </c>
      <c r="B691" s="52">
        <v>40065</v>
      </c>
      <c r="C691">
        <v>42</v>
      </c>
    </row>
    <row r="692" spans="1:3" x14ac:dyDescent="0.3">
      <c r="A692" t="s">
        <v>70</v>
      </c>
      <c r="B692" s="52">
        <v>35982</v>
      </c>
      <c r="C692">
        <v>50</v>
      </c>
    </row>
    <row r="693" spans="1:3" x14ac:dyDescent="0.3">
      <c r="A693" t="s">
        <v>72</v>
      </c>
      <c r="B693" s="52">
        <v>38341</v>
      </c>
      <c r="C693">
        <v>37</v>
      </c>
    </row>
    <row r="694" spans="1:3" x14ac:dyDescent="0.3">
      <c r="A694" t="s">
        <v>73</v>
      </c>
      <c r="B694" s="52">
        <v>39815</v>
      </c>
      <c r="C694">
        <v>35</v>
      </c>
    </row>
    <row r="695" spans="1:3" x14ac:dyDescent="0.3">
      <c r="A695" t="s">
        <v>74</v>
      </c>
      <c r="B695" s="52">
        <v>38466</v>
      </c>
      <c r="C695">
        <v>41</v>
      </c>
    </row>
    <row r="696" spans="1:3" x14ac:dyDescent="0.3">
      <c r="A696" t="s">
        <v>75</v>
      </c>
      <c r="B696" s="52">
        <v>36820</v>
      </c>
      <c r="C696">
        <v>43</v>
      </c>
    </row>
    <row r="697" spans="1:3" x14ac:dyDescent="0.3">
      <c r="A697" t="s">
        <v>60</v>
      </c>
      <c r="B697" s="52">
        <v>40856</v>
      </c>
      <c r="C697">
        <v>43</v>
      </c>
    </row>
    <row r="698" spans="1:3" x14ac:dyDescent="0.3">
      <c r="A698" t="s">
        <v>61</v>
      </c>
      <c r="B698" s="52">
        <v>42341</v>
      </c>
      <c r="C698">
        <v>38</v>
      </c>
    </row>
    <row r="699" spans="1:3" x14ac:dyDescent="0.3">
      <c r="A699" t="s">
        <v>62</v>
      </c>
      <c r="B699" s="52">
        <v>44217</v>
      </c>
      <c r="C699">
        <v>46</v>
      </c>
    </row>
    <row r="700" spans="1:3" x14ac:dyDescent="0.3">
      <c r="A700" t="s">
        <v>64</v>
      </c>
      <c r="B700" s="52">
        <v>36681</v>
      </c>
      <c r="C700">
        <v>31</v>
      </c>
    </row>
    <row r="701" spans="1:3" x14ac:dyDescent="0.3">
      <c r="A701" t="s">
        <v>65</v>
      </c>
      <c r="B701" s="52">
        <v>40461</v>
      </c>
      <c r="C701">
        <v>31</v>
      </c>
    </row>
    <row r="702" spans="1:3" x14ac:dyDescent="0.3">
      <c r="A702" t="s">
        <v>72</v>
      </c>
      <c r="B702" s="52">
        <v>38341</v>
      </c>
      <c r="C702">
        <v>37</v>
      </c>
    </row>
    <row r="703" spans="1:3" x14ac:dyDescent="0.3">
      <c r="A703" t="s">
        <v>73</v>
      </c>
      <c r="B703" s="52">
        <v>39815</v>
      </c>
      <c r="C703">
        <v>35</v>
      </c>
    </row>
    <row r="704" spans="1:3" x14ac:dyDescent="0.3">
      <c r="A704" t="s">
        <v>74</v>
      </c>
      <c r="B704" s="52">
        <v>38466</v>
      </c>
      <c r="C704">
        <v>41</v>
      </c>
    </row>
    <row r="705" spans="1:3" x14ac:dyDescent="0.3">
      <c r="A705" t="s">
        <v>75</v>
      </c>
      <c r="B705" s="52">
        <v>36820</v>
      </c>
      <c r="C705">
        <v>43</v>
      </c>
    </row>
    <row r="706" spans="1:3" x14ac:dyDescent="0.3">
      <c r="A706" t="s">
        <v>60</v>
      </c>
      <c r="B706" s="52">
        <v>40856</v>
      </c>
      <c r="C706">
        <v>43</v>
      </c>
    </row>
    <row r="707" spans="1:3" x14ac:dyDescent="0.3">
      <c r="A707" t="s">
        <v>74</v>
      </c>
      <c r="B707" s="52">
        <v>38466</v>
      </c>
      <c r="C707">
        <v>41</v>
      </c>
    </row>
    <row r="708" spans="1:3" x14ac:dyDescent="0.3">
      <c r="A708" t="s">
        <v>75</v>
      </c>
      <c r="B708" s="52">
        <v>36820</v>
      </c>
      <c r="C708">
        <v>43</v>
      </c>
    </row>
    <row r="709" spans="1:3" x14ac:dyDescent="0.3">
      <c r="A709" t="s">
        <v>60</v>
      </c>
      <c r="B709" s="52">
        <v>40856</v>
      </c>
      <c r="C709">
        <v>43</v>
      </c>
    </row>
    <row r="710" spans="1:3" x14ac:dyDescent="0.3">
      <c r="A710" t="s">
        <v>61</v>
      </c>
      <c r="B710" s="52">
        <v>42341</v>
      </c>
      <c r="C710">
        <v>38</v>
      </c>
    </row>
    <row r="711" spans="1:3" x14ac:dyDescent="0.3">
      <c r="A711" t="s">
        <v>62</v>
      </c>
      <c r="B711" s="52">
        <v>44217</v>
      </c>
      <c r="C711">
        <v>46</v>
      </c>
    </row>
    <row r="712" spans="1:3" x14ac:dyDescent="0.3">
      <c r="A712" t="s">
        <v>64</v>
      </c>
      <c r="B712" s="52">
        <v>36681</v>
      </c>
      <c r="C712">
        <v>31</v>
      </c>
    </row>
    <row r="713" spans="1:3" x14ac:dyDescent="0.3">
      <c r="A713" t="s">
        <v>65</v>
      </c>
      <c r="B713" s="52">
        <v>40461</v>
      </c>
      <c r="C713">
        <v>31</v>
      </c>
    </row>
    <row r="714" spans="1:3" x14ac:dyDescent="0.3">
      <c r="A714" t="s">
        <v>66</v>
      </c>
      <c r="B714" s="52">
        <v>40858</v>
      </c>
      <c r="C714">
        <v>30</v>
      </c>
    </row>
    <row r="715" spans="1:3" x14ac:dyDescent="0.3">
      <c r="A715" t="s">
        <v>67</v>
      </c>
      <c r="B715" s="52">
        <v>41255</v>
      </c>
      <c r="C715">
        <v>42</v>
      </c>
    </row>
    <row r="716" spans="1:3" x14ac:dyDescent="0.3">
      <c r="A716" t="s">
        <v>68</v>
      </c>
      <c r="B716" s="52">
        <v>37181</v>
      </c>
      <c r="C716">
        <v>34</v>
      </c>
    </row>
    <row r="717" spans="1:3" x14ac:dyDescent="0.3">
      <c r="A717" t="s">
        <v>69</v>
      </c>
      <c r="B717" s="52">
        <v>40065</v>
      </c>
      <c r="C717">
        <v>42</v>
      </c>
    </row>
    <row r="718" spans="1:3" x14ac:dyDescent="0.3">
      <c r="A718" t="s">
        <v>70</v>
      </c>
      <c r="B718" s="52">
        <v>35982</v>
      </c>
      <c r="C718">
        <v>50</v>
      </c>
    </row>
  </sheetData>
  <dataValidations count="1">
    <dataValidation type="whole" showInputMessage="1" showErrorMessage="1" sqref="M6:M8 C2:C718" xr:uid="{F4D90E39-213E-4FA9-9BE4-B1A0EDC1E5CB}">
      <formula1>35</formula1>
      <formula2>50</formula2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C40A-2311-4CF3-961C-9FCBE1722EE8}">
  <sheetPr codeName="Arkusz13"/>
  <dimension ref="A1:R401"/>
  <sheetViews>
    <sheetView workbookViewId="0">
      <selection activeCell="I402" sqref="I402"/>
    </sheetView>
  </sheetViews>
  <sheetFormatPr defaultRowHeight="14.4" x14ac:dyDescent="0.3"/>
  <cols>
    <col min="1" max="1" width="15.88671875" customWidth="1"/>
    <col min="2" max="2" width="16.44140625" bestFit="1" customWidth="1"/>
    <col min="7" max="7" width="9.88671875" bestFit="1" customWidth="1"/>
    <col min="9" max="9" width="9.88671875" bestFit="1" customWidth="1"/>
    <col min="10" max="10" width="10.109375" style="1" bestFit="1" customWidth="1"/>
    <col min="11" max="11" width="16.109375" style="2" customWidth="1"/>
    <col min="12" max="12" width="9.33203125" style="2" customWidth="1"/>
    <col min="13" max="13" width="11.5546875" style="2" customWidth="1"/>
    <col min="14" max="15" width="9.109375" style="2"/>
    <col min="16" max="16" width="9.88671875" style="3" bestFit="1" customWidth="1"/>
    <col min="17" max="17" width="9.109375" style="2"/>
    <col min="18" max="18" width="9.88671875" style="3" bestFit="1" customWidth="1"/>
  </cols>
  <sheetData>
    <row r="1" spans="1:9" ht="1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</row>
    <row r="2" spans="1:9" hidden="1" x14ac:dyDescent="0.3">
      <c r="A2" s="1">
        <v>44495</v>
      </c>
      <c r="B2" s="2" t="s">
        <v>18</v>
      </c>
      <c r="C2" s="2" t="s">
        <v>19</v>
      </c>
      <c r="D2" s="2" t="s">
        <v>24</v>
      </c>
      <c r="E2" s="2" t="s">
        <v>32</v>
      </c>
      <c r="F2" s="2">
        <v>5</v>
      </c>
      <c r="G2" s="3">
        <v>70</v>
      </c>
      <c r="H2" s="2" t="s">
        <v>13</v>
      </c>
      <c r="I2" s="3">
        <v>60</v>
      </c>
    </row>
    <row r="3" spans="1:9" hidden="1" x14ac:dyDescent="0.3">
      <c r="A3" s="1">
        <v>44491</v>
      </c>
      <c r="B3" s="2" t="s">
        <v>9</v>
      </c>
      <c r="C3" s="2" t="s">
        <v>14</v>
      </c>
      <c r="D3" s="2" t="s">
        <v>20</v>
      </c>
      <c r="E3" s="2" t="s">
        <v>32</v>
      </c>
      <c r="F3" s="2">
        <v>5</v>
      </c>
      <c r="G3" s="3">
        <v>570</v>
      </c>
      <c r="H3" s="2" t="s">
        <v>13</v>
      </c>
      <c r="I3" s="3">
        <v>490</v>
      </c>
    </row>
    <row r="4" spans="1:9" hidden="1" x14ac:dyDescent="0.3">
      <c r="A4" s="1">
        <v>44191</v>
      </c>
      <c r="B4" s="2" t="s">
        <v>25</v>
      </c>
      <c r="C4" s="2" t="s">
        <v>27</v>
      </c>
      <c r="D4" s="2" t="s">
        <v>24</v>
      </c>
      <c r="E4" s="2" t="s">
        <v>32</v>
      </c>
      <c r="F4" s="2">
        <v>1</v>
      </c>
      <c r="G4" s="3">
        <v>70</v>
      </c>
      <c r="H4" s="2" t="s">
        <v>13</v>
      </c>
      <c r="I4" s="3">
        <v>60</v>
      </c>
    </row>
    <row r="5" spans="1:9" hidden="1" x14ac:dyDescent="0.3">
      <c r="A5" s="1">
        <v>43954</v>
      </c>
      <c r="B5" s="2" t="s">
        <v>18</v>
      </c>
      <c r="C5" s="2" t="s">
        <v>19</v>
      </c>
      <c r="D5" s="2" t="s">
        <v>20</v>
      </c>
      <c r="E5" s="2" t="s">
        <v>32</v>
      </c>
      <c r="F5" s="2">
        <v>4</v>
      </c>
      <c r="G5" s="3">
        <v>570</v>
      </c>
      <c r="H5" s="2" t="s">
        <v>13</v>
      </c>
      <c r="I5" s="3">
        <v>490</v>
      </c>
    </row>
    <row r="6" spans="1:9" hidden="1" x14ac:dyDescent="0.3">
      <c r="A6" s="1">
        <v>44221</v>
      </c>
      <c r="B6" s="2" t="s">
        <v>25</v>
      </c>
      <c r="C6" s="2" t="s">
        <v>26</v>
      </c>
      <c r="D6" s="2" t="s">
        <v>24</v>
      </c>
      <c r="E6" s="2" t="s">
        <v>32</v>
      </c>
      <c r="F6" s="2">
        <v>4</v>
      </c>
      <c r="G6" s="3">
        <v>70</v>
      </c>
      <c r="H6" s="2" t="s">
        <v>13</v>
      </c>
      <c r="I6" s="3">
        <v>60</v>
      </c>
    </row>
    <row r="7" spans="1:9" hidden="1" x14ac:dyDescent="0.3">
      <c r="A7" s="1">
        <v>44242</v>
      </c>
      <c r="B7" s="2" t="s">
        <v>21</v>
      </c>
      <c r="C7" s="2" t="s">
        <v>28</v>
      </c>
      <c r="D7" s="2" t="s">
        <v>20</v>
      </c>
      <c r="E7" s="2" t="s">
        <v>32</v>
      </c>
      <c r="F7" s="2">
        <v>3</v>
      </c>
      <c r="G7" s="3">
        <v>570</v>
      </c>
      <c r="H7" s="2" t="s">
        <v>13</v>
      </c>
      <c r="I7" s="3">
        <v>490</v>
      </c>
    </row>
    <row r="8" spans="1:9" hidden="1" x14ac:dyDescent="0.3">
      <c r="A8" s="1">
        <v>43890</v>
      </c>
      <c r="B8" s="2" t="s">
        <v>9</v>
      </c>
      <c r="C8" s="2" t="s">
        <v>14</v>
      </c>
      <c r="D8" s="2" t="s">
        <v>20</v>
      </c>
      <c r="E8" s="2" t="s">
        <v>33</v>
      </c>
      <c r="F8" s="2">
        <v>5</v>
      </c>
      <c r="G8" s="3">
        <v>560</v>
      </c>
      <c r="H8" s="2" t="s">
        <v>16</v>
      </c>
      <c r="I8" s="3">
        <v>450</v>
      </c>
    </row>
    <row r="9" spans="1:9" hidden="1" x14ac:dyDescent="0.3">
      <c r="A9" s="1">
        <v>43939</v>
      </c>
      <c r="B9" s="2" t="s">
        <v>18</v>
      </c>
      <c r="C9" s="2" t="s">
        <v>23</v>
      </c>
      <c r="D9" s="2" t="s">
        <v>20</v>
      </c>
      <c r="E9" s="2" t="s">
        <v>33</v>
      </c>
      <c r="F9" s="2">
        <v>3</v>
      </c>
      <c r="G9" s="3">
        <v>560</v>
      </c>
      <c r="H9" s="2" t="s">
        <v>16</v>
      </c>
      <c r="I9" s="3">
        <v>450</v>
      </c>
    </row>
    <row r="10" spans="1:9" hidden="1" x14ac:dyDescent="0.3">
      <c r="A10" s="1">
        <v>44108</v>
      </c>
      <c r="B10" s="2" t="s">
        <v>9</v>
      </c>
      <c r="C10" s="2" t="s">
        <v>17</v>
      </c>
      <c r="D10" s="2" t="s">
        <v>20</v>
      </c>
      <c r="E10" s="2" t="s">
        <v>33</v>
      </c>
      <c r="F10" s="2">
        <v>5</v>
      </c>
      <c r="G10" s="3">
        <v>560</v>
      </c>
      <c r="H10" s="2" t="s">
        <v>16</v>
      </c>
      <c r="I10" s="3">
        <v>450</v>
      </c>
    </row>
    <row r="11" spans="1:9" hidden="1" x14ac:dyDescent="0.3">
      <c r="A11" s="1">
        <v>44131</v>
      </c>
      <c r="B11" s="2" t="s">
        <v>18</v>
      </c>
      <c r="C11" s="2" t="s">
        <v>19</v>
      </c>
      <c r="D11" s="2" t="s">
        <v>24</v>
      </c>
      <c r="E11" s="2" t="s">
        <v>33</v>
      </c>
      <c r="F11" s="2">
        <v>5</v>
      </c>
      <c r="G11" s="3">
        <v>75</v>
      </c>
      <c r="H11" s="2" t="s">
        <v>13</v>
      </c>
      <c r="I11" s="3">
        <v>70</v>
      </c>
    </row>
    <row r="12" spans="1:9" hidden="1" x14ac:dyDescent="0.3">
      <c r="A12" s="1">
        <v>44208</v>
      </c>
      <c r="B12" s="2" t="s">
        <v>9</v>
      </c>
      <c r="C12" s="2" t="s">
        <v>10</v>
      </c>
      <c r="D12" s="2" t="s">
        <v>11</v>
      </c>
      <c r="E12" s="2" t="s">
        <v>12</v>
      </c>
      <c r="F12" s="2">
        <v>1</v>
      </c>
      <c r="G12" s="3">
        <v>100</v>
      </c>
      <c r="H12" s="2" t="s">
        <v>13</v>
      </c>
      <c r="I12" s="3">
        <v>80</v>
      </c>
    </row>
    <row r="13" spans="1:9" hidden="1" x14ac:dyDescent="0.3">
      <c r="A13" s="1">
        <v>44435</v>
      </c>
      <c r="B13" s="2" t="s">
        <v>25</v>
      </c>
      <c r="C13" s="2" t="s">
        <v>27</v>
      </c>
      <c r="D13" s="2" t="s">
        <v>29</v>
      </c>
      <c r="E13" s="2" t="s">
        <v>33</v>
      </c>
      <c r="F13" s="2">
        <v>5</v>
      </c>
      <c r="G13" s="3">
        <v>20</v>
      </c>
      <c r="H13" s="2" t="s">
        <v>13</v>
      </c>
      <c r="I13" s="3">
        <v>5</v>
      </c>
    </row>
    <row r="14" spans="1:9" hidden="1" x14ac:dyDescent="0.3">
      <c r="A14" s="1">
        <v>44353</v>
      </c>
      <c r="B14" s="2" t="s">
        <v>9</v>
      </c>
      <c r="C14" s="2" t="s">
        <v>17</v>
      </c>
      <c r="D14" s="2" t="s">
        <v>29</v>
      </c>
      <c r="E14" s="2" t="s">
        <v>32</v>
      </c>
      <c r="F14" s="2">
        <v>4</v>
      </c>
      <c r="G14" s="3">
        <v>25</v>
      </c>
      <c r="H14" s="2" t="s">
        <v>13</v>
      </c>
      <c r="I14" s="3">
        <v>20</v>
      </c>
    </row>
    <row r="15" spans="1:9" hidden="1" x14ac:dyDescent="0.3">
      <c r="A15" s="1">
        <v>44233</v>
      </c>
      <c r="B15" s="2" t="s">
        <v>21</v>
      </c>
      <c r="C15" s="2" t="s">
        <v>28</v>
      </c>
      <c r="D15" s="2" t="s">
        <v>29</v>
      </c>
      <c r="E15" s="2" t="s">
        <v>32</v>
      </c>
      <c r="F15" s="2">
        <v>1</v>
      </c>
      <c r="G15" s="3">
        <v>25</v>
      </c>
      <c r="H15" s="2" t="s">
        <v>30</v>
      </c>
      <c r="I15" s="3">
        <v>20</v>
      </c>
    </row>
    <row r="16" spans="1:9" hidden="1" x14ac:dyDescent="0.3">
      <c r="A16" s="1">
        <v>44420</v>
      </c>
      <c r="B16" s="2" t="s">
        <v>18</v>
      </c>
      <c r="C16" s="2" t="s">
        <v>31</v>
      </c>
      <c r="D16" s="2" t="s">
        <v>15</v>
      </c>
      <c r="E16" s="2" t="s">
        <v>32</v>
      </c>
      <c r="F16" s="2">
        <v>1</v>
      </c>
      <c r="G16" s="3">
        <v>45</v>
      </c>
      <c r="H16" s="2" t="s">
        <v>16</v>
      </c>
      <c r="I16" s="3">
        <v>35</v>
      </c>
    </row>
    <row r="17" spans="1:9" hidden="1" x14ac:dyDescent="0.3">
      <c r="A17" s="1">
        <v>44108</v>
      </c>
      <c r="B17" s="2" t="s">
        <v>21</v>
      </c>
      <c r="C17" s="2" t="s">
        <v>28</v>
      </c>
      <c r="D17" s="2" t="s">
        <v>15</v>
      </c>
      <c r="E17" s="2" t="s">
        <v>33</v>
      </c>
      <c r="F17" s="2">
        <v>1</v>
      </c>
      <c r="G17" s="3">
        <v>65</v>
      </c>
      <c r="H17" s="2" t="s">
        <v>16</v>
      </c>
      <c r="I17" s="3">
        <v>50</v>
      </c>
    </row>
    <row r="18" spans="1:9" hidden="1" x14ac:dyDescent="0.3">
      <c r="A18" s="1">
        <v>43840</v>
      </c>
      <c r="B18" s="2" t="s">
        <v>9</v>
      </c>
      <c r="C18" s="2" t="s">
        <v>14</v>
      </c>
      <c r="D18" s="2" t="s">
        <v>11</v>
      </c>
      <c r="E18" s="2" t="s">
        <v>32</v>
      </c>
      <c r="F18" s="2">
        <v>1</v>
      </c>
      <c r="G18" s="3">
        <v>110</v>
      </c>
      <c r="H18" s="2" t="s">
        <v>13</v>
      </c>
      <c r="I18" s="3">
        <v>85</v>
      </c>
    </row>
    <row r="19" spans="1:9" hidden="1" x14ac:dyDescent="0.3">
      <c r="A19" s="1">
        <v>44020</v>
      </c>
      <c r="B19" s="2" t="s">
        <v>9</v>
      </c>
      <c r="C19" s="2" t="s">
        <v>14</v>
      </c>
      <c r="D19" s="2" t="s">
        <v>15</v>
      </c>
      <c r="E19" s="2" t="s">
        <v>12</v>
      </c>
      <c r="F19" s="2">
        <v>3</v>
      </c>
      <c r="G19" s="3">
        <v>50</v>
      </c>
      <c r="H19" s="2" t="s">
        <v>16</v>
      </c>
      <c r="I19" s="3">
        <v>30</v>
      </c>
    </row>
    <row r="20" spans="1:9" hidden="1" x14ac:dyDescent="0.3">
      <c r="A20" s="1">
        <v>44308</v>
      </c>
      <c r="B20" s="2" t="s">
        <v>9</v>
      </c>
      <c r="C20" s="2" t="s">
        <v>17</v>
      </c>
      <c r="D20" s="2" t="s">
        <v>15</v>
      </c>
      <c r="E20" s="2" t="s">
        <v>12</v>
      </c>
      <c r="F20" s="2">
        <v>2</v>
      </c>
      <c r="G20" s="3">
        <v>50</v>
      </c>
      <c r="H20" s="2" t="s">
        <v>13</v>
      </c>
      <c r="I20" s="3">
        <v>30</v>
      </c>
    </row>
    <row r="21" spans="1:9" hidden="1" x14ac:dyDescent="0.3">
      <c r="A21" s="1">
        <v>44425</v>
      </c>
      <c r="B21" s="2" t="s">
        <v>21</v>
      </c>
      <c r="C21" s="2" t="s">
        <v>28</v>
      </c>
      <c r="D21" s="2" t="s">
        <v>11</v>
      </c>
      <c r="E21" s="2" t="s">
        <v>33</v>
      </c>
      <c r="F21" s="2">
        <v>1</v>
      </c>
      <c r="G21" s="3">
        <v>120</v>
      </c>
      <c r="H21" s="2" t="s">
        <v>16</v>
      </c>
      <c r="I21" s="3">
        <v>110</v>
      </c>
    </row>
    <row r="22" spans="1:9" hidden="1" x14ac:dyDescent="0.3">
      <c r="A22" s="1">
        <v>44082</v>
      </c>
      <c r="B22" s="2" t="s">
        <v>18</v>
      </c>
      <c r="C22" s="2" t="s">
        <v>19</v>
      </c>
      <c r="D22" s="2" t="s">
        <v>20</v>
      </c>
      <c r="E22" s="2" t="s">
        <v>12</v>
      </c>
      <c r="F22" s="2">
        <v>3</v>
      </c>
      <c r="G22" s="3">
        <v>500</v>
      </c>
      <c r="H22" s="2" t="s">
        <v>13</v>
      </c>
      <c r="I22" s="3">
        <v>400</v>
      </c>
    </row>
    <row r="23" spans="1:9" hidden="1" x14ac:dyDescent="0.3">
      <c r="A23" s="1">
        <v>44273</v>
      </c>
      <c r="B23" s="2" t="s">
        <v>9</v>
      </c>
      <c r="C23" s="2" t="s">
        <v>10</v>
      </c>
      <c r="D23" s="2" t="s">
        <v>11</v>
      </c>
      <c r="E23" s="2" t="s">
        <v>12</v>
      </c>
      <c r="F23" s="2">
        <v>2</v>
      </c>
      <c r="G23" s="3">
        <v>100</v>
      </c>
      <c r="H23" s="2" t="s">
        <v>13</v>
      </c>
      <c r="I23" s="3">
        <v>80</v>
      </c>
    </row>
    <row r="24" spans="1:9" hidden="1" x14ac:dyDescent="0.3">
      <c r="A24" s="1">
        <v>44028</v>
      </c>
      <c r="B24" s="2" t="s">
        <v>21</v>
      </c>
      <c r="C24" s="2" t="s">
        <v>22</v>
      </c>
      <c r="D24" s="2" t="s">
        <v>15</v>
      </c>
      <c r="E24" s="2" t="s">
        <v>12</v>
      </c>
      <c r="F24" s="2">
        <v>5</v>
      </c>
      <c r="G24" s="3">
        <v>50</v>
      </c>
      <c r="H24" s="2" t="s">
        <v>13</v>
      </c>
      <c r="I24" s="3">
        <v>30</v>
      </c>
    </row>
    <row r="25" spans="1:9" hidden="1" x14ac:dyDescent="0.3">
      <c r="A25" s="1">
        <v>44105</v>
      </c>
      <c r="B25" s="2" t="s">
        <v>25</v>
      </c>
      <c r="C25" s="2" t="s">
        <v>27</v>
      </c>
      <c r="D25" s="2" t="s">
        <v>29</v>
      </c>
      <c r="E25" s="2" t="s">
        <v>32</v>
      </c>
      <c r="F25" s="2">
        <v>1</v>
      </c>
      <c r="G25" s="3">
        <v>25</v>
      </c>
      <c r="H25" s="2" t="s">
        <v>13</v>
      </c>
      <c r="I25" s="3">
        <v>20</v>
      </c>
    </row>
    <row r="26" spans="1:9" hidden="1" x14ac:dyDescent="0.3">
      <c r="A26" s="1">
        <v>44128</v>
      </c>
      <c r="B26" s="2" t="s">
        <v>9</v>
      </c>
      <c r="C26" s="2" t="s">
        <v>17</v>
      </c>
      <c r="D26" s="2" t="s">
        <v>20</v>
      </c>
      <c r="E26" s="2" t="s">
        <v>32</v>
      </c>
      <c r="F26" s="2">
        <v>3</v>
      </c>
      <c r="G26" s="3">
        <v>570</v>
      </c>
      <c r="H26" s="2" t="s">
        <v>13</v>
      </c>
      <c r="I26" s="3">
        <v>490</v>
      </c>
    </row>
    <row r="27" spans="1:9" hidden="1" x14ac:dyDescent="0.3">
      <c r="A27" s="1">
        <v>44110</v>
      </c>
      <c r="B27" s="2" t="s">
        <v>18</v>
      </c>
      <c r="C27" s="2" t="s">
        <v>19</v>
      </c>
      <c r="D27" s="2" t="s">
        <v>11</v>
      </c>
      <c r="E27" s="2" t="s">
        <v>33</v>
      </c>
      <c r="F27" s="2">
        <v>3</v>
      </c>
      <c r="G27" s="3">
        <v>120</v>
      </c>
      <c r="H27" s="2" t="s">
        <v>13</v>
      </c>
      <c r="I27" s="3">
        <v>110</v>
      </c>
    </row>
    <row r="28" spans="1:9" hidden="1" x14ac:dyDescent="0.3">
      <c r="A28" s="1">
        <v>44396</v>
      </c>
      <c r="B28" s="2" t="s">
        <v>9</v>
      </c>
      <c r="C28" s="2" t="s">
        <v>10</v>
      </c>
      <c r="D28" s="2" t="s">
        <v>29</v>
      </c>
      <c r="E28" s="2" t="s">
        <v>33</v>
      </c>
      <c r="F28" s="2">
        <v>3</v>
      </c>
      <c r="G28" s="3">
        <v>20</v>
      </c>
      <c r="H28" s="2" t="s">
        <v>13</v>
      </c>
      <c r="I28" s="3">
        <v>5</v>
      </c>
    </row>
    <row r="29" spans="1:9" hidden="1" x14ac:dyDescent="0.3">
      <c r="A29" s="1">
        <v>43918</v>
      </c>
      <c r="B29" s="2" t="s">
        <v>25</v>
      </c>
      <c r="C29" s="2" t="s">
        <v>27</v>
      </c>
      <c r="D29" s="2" t="s">
        <v>20</v>
      </c>
      <c r="E29" s="2" t="s">
        <v>32</v>
      </c>
      <c r="F29" s="2">
        <v>1</v>
      </c>
      <c r="G29" s="3">
        <v>570</v>
      </c>
      <c r="H29" s="2" t="s">
        <v>16</v>
      </c>
      <c r="I29" s="3">
        <v>490</v>
      </c>
    </row>
    <row r="30" spans="1:9" hidden="1" x14ac:dyDescent="0.3">
      <c r="A30" s="1">
        <v>43842</v>
      </c>
      <c r="B30" s="2" t="s">
        <v>25</v>
      </c>
      <c r="C30" s="2" t="s">
        <v>26</v>
      </c>
      <c r="D30" s="2" t="s">
        <v>11</v>
      </c>
      <c r="E30" s="2" t="s">
        <v>32</v>
      </c>
      <c r="F30" s="2">
        <v>5</v>
      </c>
      <c r="G30" s="3">
        <v>110</v>
      </c>
      <c r="H30" s="2" t="s">
        <v>16</v>
      </c>
      <c r="I30" s="3">
        <v>85</v>
      </c>
    </row>
    <row r="31" spans="1:9" hidden="1" x14ac:dyDescent="0.3">
      <c r="A31" s="1">
        <v>43945</v>
      </c>
      <c r="B31" s="2" t="s">
        <v>18</v>
      </c>
      <c r="C31" s="2" t="s">
        <v>19</v>
      </c>
      <c r="D31" s="2" t="s">
        <v>11</v>
      </c>
      <c r="E31" s="2" t="s">
        <v>12</v>
      </c>
      <c r="F31" s="2">
        <v>1</v>
      </c>
      <c r="G31" s="3">
        <v>100</v>
      </c>
      <c r="H31" s="2" t="s">
        <v>13</v>
      </c>
      <c r="I31" s="3">
        <v>80</v>
      </c>
    </row>
    <row r="32" spans="1:9" hidden="1" x14ac:dyDescent="0.3">
      <c r="A32" s="1">
        <v>44076</v>
      </c>
      <c r="B32" s="2" t="s">
        <v>18</v>
      </c>
      <c r="C32" s="2" t="s">
        <v>31</v>
      </c>
      <c r="D32" s="2" t="s">
        <v>24</v>
      </c>
      <c r="E32" s="2" t="s">
        <v>33</v>
      </c>
      <c r="F32" s="2">
        <v>4</v>
      </c>
      <c r="G32" s="3">
        <v>75</v>
      </c>
      <c r="H32" s="2" t="s">
        <v>13</v>
      </c>
      <c r="I32" s="3">
        <v>70</v>
      </c>
    </row>
    <row r="33" spans="1:9" hidden="1" x14ac:dyDescent="0.3">
      <c r="A33" s="1">
        <v>43884</v>
      </c>
      <c r="B33" s="2" t="s">
        <v>9</v>
      </c>
      <c r="C33" s="2" t="s">
        <v>14</v>
      </c>
      <c r="D33" s="2" t="s">
        <v>24</v>
      </c>
      <c r="E33" s="2" t="s">
        <v>33</v>
      </c>
      <c r="F33" s="2">
        <v>1</v>
      </c>
      <c r="G33" s="3">
        <v>75</v>
      </c>
      <c r="H33" s="2" t="s">
        <v>16</v>
      </c>
      <c r="I33" s="3">
        <v>70</v>
      </c>
    </row>
    <row r="34" spans="1:9" hidden="1" x14ac:dyDescent="0.3">
      <c r="A34" s="1">
        <v>44268</v>
      </c>
      <c r="B34" s="2" t="s">
        <v>9</v>
      </c>
      <c r="C34" s="2" t="s">
        <v>17</v>
      </c>
      <c r="D34" s="2" t="s">
        <v>24</v>
      </c>
      <c r="E34" s="2" t="s">
        <v>32</v>
      </c>
      <c r="F34" s="2">
        <v>2</v>
      </c>
      <c r="G34" s="3">
        <v>70</v>
      </c>
      <c r="H34" s="2" t="s">
        <v>16</v>
      </c>
      <c r="I34" s="3">
        <v>60</v>
      </c>
    </row>
    <row r="35" spans="1:9" hidden="1" x14ac:dyDescent="0.3">
      <c r="A35" s="1">
        <v>43999</v>
      </c>
      <c r="B35" s="2" t="s">
        <v>18</v>
      </c>
      <c r="C35" s="2" t="s">
        <v>19</v>
      </c>
      <c r="D35" s="2" t="s">
        <v>29</v>
      </c>
      <c r="E35" s="2" t="s">
        <v>33</v>
      </c>
      <c r="F35" s="2">
        <v>3</v>
      </c>
      <c r="G35" s="3">
        <v>20</v>
      </c>
      <c r="H35" s="2" t="s">
        <v>16</v>
      </c>
      <c r="I35" s="3">
        <v>5</v>
      </c>
    </row>
    <row r="36" spans="1:9" hidden="1" x14ac:dyDescent="0.3">
      <c r="A36" s="1">
        <v>44287</v>
      </c>
      <c r="B36" s="2" t="s">
        <v>9</v>
      </c>
      <c r="C36" s="2" t="s">
        <v>10</v>
      </c>
      <c r="D36" s="2" t="s">
        <v>24</v>
      </c>
      <c r="E36" s="2" t="s">
        <v>33</v>
      </c>
      <c r="F36" s="2">
        <v>2</v>
      </c>
      <c r="G36" s="3">
        <v>75</v>
      </c>
      <c r="H36" s="2" t="s">
        <v>13</v>
      </c>
      <c r="I36" s="3">
        <v>70</v>
      </c>
    </row>
    <row r="37" spans="1:9" hidden="1" x14ac:dyDescent="0.3">
      <c r="A37" s="1">
        <v>44397</v>
      </c>
      <c r="B37" s="2" t="s">
        <v>21</v>
      </c>
      <c r="C37" s="2" t="s">
        <v>22</v>
      </c>
      <c r="D37" s="2" t="s">
        <v>15</v>
      </c>
      <c r="E37" s="2" t="s">
        <v>32</v>
      </c>
      <c r="F37" s="2">
        <v>4</v>
      </c>
      <c r="G37" s="3">
        <v>45</v>
      </c>
      <c r="H37" s="2" t="s">
        <v>16</v>
      </c>
      <c r="I37" s="3">
        <v>35</v>
      </c>
    </row>
    <row r="38" spans="1:9" hidden="1" x14ac:dyDescent="0.3">
      <c r="A38" s="1">
        <v>44517</v>
      </c>
      <c r="B38" s="2" t="s">
        <v>21</v>
      </c>
      <c r="C38" s="2" t="s">
        <v>22</v>
      </c>
      <c r="D38" s="2" t="s">
        <v>15</v>
      </c>
      <c r="E38" s="2" t="s">
        <v>32</v>
      </c>
      <c r="F38" s="2">
        <v>5</v>
      </c>
      <c r="G38" s="3">
        <v>45</v>
      </c>
      <c r="H38" s="2" t="s">
        <v>13</v>
      </c>
      <c r="I38" s="3">
        <v>35</v>
      </c>
    </row>
    <row r="39" spans="1:9" hidden="1" x14ac:dyDescent="0.3">
      <c r="A39" s="1">
        <v>44216</v>
      </c>
      <c r="B39" s="2" t="s">
        <v>18</v>
      </c>
      <c r="C39" s="2" t="s">
        <v>23</v>
      </c>
      <c r="D39" s="2" t="s">
        <v>20</v>
      </c>
      <c r="E39" s="2" t="s">
        <v>12</v>
      </c>
      <c r="F39" s="2">
        <v>3</v>
      </c>
      <c r="G39" s="3">
        <v>500</v>
      </c>
      <c r="H39" s="2" t="s">
        <v>16</v>
      </c>
      <c r="I39" s="3">
        <v>400</v>
      </c>
    </row>
    <row r="40" spans="1:9" hidden="1" x14ac:dyDescent="0.3">
      <c r="A40" s="1">
        <v>44357</v>
      </c>
      <c r="B40" s="2" t="s">
        <v>25</v>
      </c>
      <c r="C40" s="2" t="s">
        <v>26</v>
      </c>
      <c r="D40" s="2" t="s">
        <v>29</v>
      </c>
      <c r="E40" s="2" t="s">
        <v>33</v>
      </c>
      <c r="F40" s="2">
        <v>4</v>
      </c>
      <c r="G40" s="3">
        <v>20</v>
      </c>
      <c r="H40" s="2" t="s">
        <v>30</v>
      </c>
      <c r="I40" s="3">
        <v>5</v>
      </c>
    </row>
    <row r="41" spans="1:9" hidden="1" x14ac:dyDescent="0.3">
      <c r="A41" s="1">
        <v>44084</v>
      </c>
      <c r="B41" s="2" t="s">
        <v>9</v>
      </c>
      <c r="C41" s="2" t="s">
        <v>10</v>
      </c>
      <c r="D41" s="2" t="s">
        <v>24</v>
      </c>
      <c r="E41" s="2" t="s">
        <v>32</v>
      </c>
      <c r="F41" s="2">
        <v>3</v>
      </c>
      <c r="G41" s="3">
        <v>70</v>
      </c>
      <c r="H41" s="2" t="s">
        <v>16</v>
      </c>
      <c r="I41" s="3">
        <v>60</v>
      </c>
    </row>
    <row r="42" spans="1:9" hidden="1" x14ac:dyDescent="0.3">
      <c r="A42" s="1">
        <v>44306</v>
      </c>
      <c r="B42" s="2" t="s">
        <v>18</v>
      </c>
      <c r="C42" s="2" t="s">
        <v>23</v>
      </c>
      <c r="D42" s="2" t="s">
        <v>20</v>
      </c>
      <c r="E42" s="2" t="s">
        <v>33</v>
      </c>
      <c r="F42" s="2">
        <v>4</v>
      </c>
      <c r="G42" s="3">
        <v>560</v>
      </c>
      <c r="H42" s="2" t="s">
        <v>16</v>
      </c>
      <c r="I42" s="3">
        <v>450</v>
      </c>
    </row>
    <row r="43" spans="1:9" x14ac:dyDescent="0.3">
      <c r="A43" s="1">
        <v>44531</v>
      </c>
      <c r="B43" s="2" t="s">
        <v>25</v>
      </c>
      <c r="C43" s="2" t="s">
        <v>27</v>
      </c>
      <c r="D43" s="2" t="s">
        <v>11</v>
      </c>
      <c r="E43" s="2" t="s">
        <v>32</v>
      </c>
      <c r="F43" s="2">
        <v>3</v>
      </c>
      <c r="G43" s="3">
        <v>110</v>
      </c>
      <c r="H43" s="2" t="s">
        <v>16</v>
      </c>
      <c r="I43" s="3">
        <v>85</v>
      </c>
    </row>
    <row r="44" spans="1:9" hidden="1" x14ac:dyDescent="0.3">
      <c r="A44" s="1">
        <v>43936</v>
      </c>
      <c r="B44" s="2" t="s">
        <v>21</v>
      </c>
      <c r="C44" s="2" t="s">
        <v>22</v>
      </c>
      <c r="D44" s="2" t="s">
        <v>20</v>
      </c>
      <c r="E44" s="2" t="s">
        <v>12</v>
      </c>
      <c r="F44" s="2">
        <v>4</v>
      </c>
      <c r="G44" s="3">
        <v>500</v>
      </c>
      <c r="H44" s="2" t="s">
        <v>13</v>
      </c>
      <c r="I44" s="3">
        <v>400</v>
      </c>
    </row>
    <row r="45" spans="1:9" hidden="1" x14ac:dyDescent="0.3">
      <c r="A45" s="1">
        <v>43855</v>
      </c>
      <c r="B45" s="2" t="s">
        <v>21</v>
      </c>
      <c r="C45" s="2" t="s">
        <v>22</v>
      </c>
      <c r="D45" s="2" t="s">
        <v>20</v>
      </c>
      <c r="E45" s="2" t="s">
        <v>12</v>
      </c>
      <c r="F45" s="2">
        <v>2</v>
      </c>
      <c r="G45" s="3">
        <v>500</v>
      </c>
      <c r="H45" s="2" t="s">
        <v>13</v>
      </c>
      <c r="I45" s="3">
        <v>400</v>
      </c>
    </row>
    <row r="46" spans="1:9" hidden="1" x14ac:dyDescent="0.3">
      <c r="A46" s="1">
        <v>44095</v>
      </c>
      <c r="B46" s="2" t="s">
        <v>9</v>
      </c>
      <c r="C46" s="2" t="s">
        <v>14</v>
      </c>
      <c r="D46" s="2" t="s">
        <v>24</v>
      </c>
      <c r="E46" s="2" t="s">
        <v>12</v>
      </c>
      <c r="F46" s="2">
        <v>3</v>
      </c>
      <c r="G46" s="3">
        <v>80</v>
      </c>
      <c r="H46" s="2" t="s">
        <v>13</v>
      </c>
      <c r="I46" s="3">
        <v>75</v>
      </c>
    </row>
    <row r="47" spans="1:9" hidden="1" x14ac:dyDescent="0.3">
      <c r="A47" s="1">
        <v>44325</v>
      </c>
      <c r="B47" s="2" t="s">
        <v>25</v>
      </c>
      <c r="C47" s="2" t="s">
        <v>26</v>
      </c>
      <c r="D47" s="2" t="s">
        <v>15</v>
      </c>
      <c r="E47" s="2" t="s">
        <v>12</v>
      </c>
      <c r="F47" s="2">
        <v>4</v>
      </c>
      <c r="G47" s="3">
        <v>50</v>
      </c>
      <c r="H47" s="2" t="s">
        <v>13</v>
      </c>
      <c r="I47" s="3">
        <v>30</v>
      </c>
    </row>
    <row r="48" spans="1:9" hidden="1" x14ac:dyDescent="0.3">
      <c r="A48" s="1">
        <v>44375</v>
      </c>
      <c r="B48" s="2" t="s">
        <v>9</v>
      </c>
      <c r="C48" s="2" t="s">
        <v>17</v>
      </c>
      <c r="D48" s="2" t="s">
        <v>29</v>
      </c>
      <c r="E48" s="2" t="s">
        <v>33</v>
      </c>
      <c r="F48" s="2">
        <v>4</v>
      </c>
      <c r="G48" s="3">
        <v>20</v>
      </c>
      <c r="H48" s="2" t="s">
        <v>13</v>
      </c>
      <c r="I48" s="3">
        <v>5</v>
      </c>
    </row>
    <row r="49" spans="1:9" hidden="1" x14ac:dyDescent="0.3">
      <c r="A49" s="1">
        <v>44140</v>
      </c>
      <c r="B49" s="2" t="s">
        <v>18</v>
      </c>
      <c r="C49" s="2" t="s">
        <v>19</v>
      </c>
      <c r="D49" s="2" t="s">
        <v>11</v>
      </c>
      <c r="E49" s="2" t="s">
        <v>12</v>
      </c>
      <c r="F49" s="2">
        <v>1</v>
      </c>
      <c r="G49" s="3">
        <v>100</v>
      </c>
      <c r="H49" s="2" t="s">
        <v>16</v>
      </c>
      <c r="I49" s="3">
        <v>80</v>
      </c>
    </row>
    <row r="50" spans="1:9" hidden="1" x14ac:dyDescent="0.3">
      <c r="A50" s="1">
        <v>44499</v>
      </c>
      <c r="B50" s="2" t="s">
        <v>9</v>
      </c>
      <c r="C50" s="2" t="s">
        <v>10</v>
      </c>
      <c r="D50" s="2" t="s">
        <v>24</v>
      </c>
      <c r="E50" s="2" t="s">
        <v>12</v>
      </c>
      <c r="F50" s="2">
        <v>4</v>
      </c>
      <c r="G50" s="3">
        <v>80</v>
      </c>
      <c r="H50" s="2" t="s">
        <v>16</v>
      </c>
      <c r="I50" s="3">
        <v>75</v>
      </c>
    </row>
    <row r="51" spans="1:9" hidden="1" x14ac:dyDescent="0.3">
      <c r="A51" s="1">
        <v>44399</v>
      </c>
      <c r="B51" s="2" t="s">
        <v>21</v>
      </c>
      <c r="C51" s="2" t="s">
        <v>22</v>
      </c>
      <c r="D51" s="2" t="s">
        <v>15</v>
      </c>
      <c r="E51" s="2" t="s">
        <v>12</v>
      </c>
      <c r="F51" s="2">
        <v>3</v>
      </c>
      <c r="G51" s="3">
        <v>50</v>
      </c>
      <c r="H51" s="2" t="s">
        <v>13</v>
      </c>
      <c r="I51" s="3">
        <v>30</v>
      </c>
    </row>
    <row r="52" spans="1:9" hidden="1" x14ac:dyDescent="0.3">
      <c r="A52" s="1">
        <v>43857</v>
      </c>
      <c r="B52" s="2" t="s">
        <v>21</v>
      </c>
      <c r="C52" s="2" t="s">
        <v>22</v>
      </c>
      <c r="D52" s="2" t="s">
        <v>15</v>
      </c>
      <c r="E52" s="2" t="s">
        <v>32</v>
      </c>
      <c r="F52" s="2">
        <v>2</v>
      </c>
      <c r="G52" s="3">
        <v>45</v>
      </c>
      <c r="H52" s="2" t="s">
        <v>13</v>
      </c>
      <c r="I52" s="3">
        <v>35</v>
      </c>
    </row>
    <row r="53" spans="1:9" hidden="1" x14ac:dyDescent="0.3">
      <c r="A53" s="1">
        <v>44036</v>
      </c>
      <c r="B53" s="2" t="s">
        <v>18</v>
      </c>
      <c r="C53" s="2" t="s">
        <v>23</v>
      </c>
      <c r="D53" s="2" t="s">
        <v>24</v>
      </c>
      <c r="E53" s="2" t="s">
        <v>12</v>
      </c>
      <c r="F53" s="2">
        <v>2</v>
      </c>
      <c r="G53" s="3">
        <v>80</v>
      </c>
      <c r="H53" s="2" t="s">
        <v>16</v>
      </c>
      <c r="I53" s="3">
        <v>75</v>
      </c>
    </row>
    <row r="54" spans="1:9" hidden="1" x14ac:dyDescent="0.3">
      <c r="A54" s="1">
        <v>44473</v>
      </c>
      <c r="B54" s="2" t="s">
        <v>18</v>
      </c>
      <c r="C54" s="2" t="s">
        <v>31</v>
      </c>
      <c r="D54" s="2" t="s">
        <v>20</v>
      </c>
      <c r="E54" s="2" t="s">
        <v>33</v>
      </c>
      <c r="F54" s="2">
        <v>3</v>
      </c>
      <c r="G54" s="3">
        <v>560</v>
      </c>
      <c r="H54" s="2" t="s">
        <v>13</v>
      </c>
      <c r="I54" s="3">
        <v>450</v>
      </c>
    </row>
    <row r="55" spans="1:9" hidden="1" x14ac:dyDescent="0.3">
      <c r="A55" s="1">
        <v>44036</v>
      </c>
      <c r="B55" s="2" t="s">
        <v>9</v>
      </c>
      <c r="C55" s="2" t="s">
        <v>10</v>
      </c>
      <c r="D55" s="2" t="s">
        <v>29</v>
      </c>
      <c r="E55" s="2" t="s">
        <v>33</v>
      </c>
      <c r="F55" s="2">
        <v>2</v>
      </c>
      <c r="G55" s="3">
        <v>20</v>
      </c>
      <c r="H55" s="2" t="s">
        <v>13</v>
      </c>
      <c r="I55" s="3">
        <v>5</v>
      </c>
    </row>
    <row r="56" spans="1:9" hidden="1" x14ac:dyDescent="0.3">
      <c r="A56" s="1">
        <v>44535</v>
      </c>
      <c r="B56" s="2" t="s">
        <v>21</v>
      </c>
      <c r="C56" s="2" t="s">
        <v>22</v>
      </c>
      <c r="D56" s="2" t="s">
        <v>20</v>
      </c>
      <c r="E56" s="2" t="s">
        <v>12</v>
      </c>
      <c r="F56" s="2">
        <v>2</v>
      </c>
      <c r="G56" s="3">
        <v>500</v>
      </c>
      <c r="H56" s="2" t="s">
        <v>13</v>
      </c>
      <c r="I56" s="3">
        <v>400</v>
      </c>
    </row>
    <row r="57" spans="1:9" hidden="1" x14ac:dyDescent="0.3">
      <c r="A57" s="1">
        <v>44446</v>
      </c>
      <c r="B57" s="2" t="s">
        <v>25</v>
      </c>
      <c r="C57" s="2" t="s">
        <v>26</v>
      </c>
      <c r="D57" s="2" t="s">
        <v>20</v>
      </c>
      <c r="E57" s="2" t="s">
        <v>32</v>
      </c>
      <c r="F57" s="2">
        <v>5</v>
      </c>
      <c r="G57" s="3">
        <v>570</v>
      </c>
      <c r="H57" s="2" t="s">
        <v>13</v>
      </c>
      <c r="I57" s="3">
        <v>490</v>
      </c>
    </row>
    <row r="58" spans="1:9" hidden="1" x14ac:dyDescent="0.3">
      <c r="A58" s="1">
        <v>44458</v>
      </c>
      <c r="B58" s="2" t="s">
        <v>25</v>
      </c>
      <c r="C58" s="2" t="s">
        <v>27</v>
      </c>
      <c r="D58" s="2" t="s">
        <v>24</v>
      </c>
      <c r="E58" s="2" t="s">
        <v>32</v>
      </c>
      <c r="F58" s="2">
        <v>2</v>
      </c>
      <c r="G58" s="3">
        <v>70</v>
      </c>
      <c r="H58" s="2" t="s">
        <v>13</v>
      </c>
      <c r="I58" s="3">
        <v>60</v>
      </c>
    </row>
    <row r="59" spans="1:9" hidden="1" x14ac:dyDescent="0.3">
      <c r="A59" s="1">
        <v>44081</v>
      </c>
      <c r="B59" s="2" t="s">
        <v>18</v>
      </c>
      <c r="C59" s="2" t="s">
        <v>23</v>
      </c>
      <c r="D59" s="2" t="s">
        <v>29</v>
      </c>
      <c r="E59" s="2" t="s">
        <v>32</v>
      </c>
      <c r="F59" s="2">
        <v>3</v>
      </c>
      <c r="G59" s="3">
        <v>25</v>
      </c>
      <c r="H59" s="2" t="s">
        <v>13</v>
      </c>
      <c r="I59" s="3">
        <v>20</v>
      </c>
    </row>
    <row r="60" spans="1:9" hidden="1" x14ac:dyDescent="0.3">
      <c r="A60" s="1">
        <v>44360</v>
      </c>
      <c r="B60" s="2" t="s">
        <v>21</v>
      </c>
      <c r="C60" s="2" t="s">
        <v>28</v>
      </c>
      <c r="D60" s="2" t="s">
        <v>29</v>
      </c>
      <c r="E60" s="2" t="s">
        <v>32</v>
      </c>
      <c r="F60" s="2">
        <v>5</v>
      </c>
      <c r="G60" s="3">
        <v>25</v>
      </c>
      <c r="H60" s="2" t="s">
        <v>13</v>
      </c>
      <c r="I60" s="3">
        <v>20</v>
      </c>
    </row>
    <row r="61" spans="1:9" hidden="1" x14ac:dyDescent="0.3">
      <c r="A61" s="1">
        <v>44512</v>
      </c>
      <c r="B61" s="2" t="s">
        <v>21</v>
      </c>
      <c r="C61" s="2" t="s">
        <v>22</v>
      </c>
      <c r="D61" s="2" t="s">
        <v>15</v>
      </c>
      <c r="E61" s="2" t="s">
        <v>33</v>
      </c>
      <c r="F61" s="2">
        <v>4</v>
      </c>
      <c r="G61" s="3">
        <v>65</v>
      </c>
      <c r="H61" s="2" t="s">
        <v>13</v>
      </c>
      <c r="I61" s="3">
        <v>50</v>
      </c>
    </row>
    <row r="62" spans="1:9" hidden="1" x14ac:dyDescent="0.3">
      <c r="A62" s="1">
        <v>44410</v>
      </c>
      <c r="B62" s="2" t="s">
        <v>18</v>
      </c>
      <c r="C62" s="2" t="s">
        <v>23</v>
      </c>
      <c r="D62" s="2" t="s">
        <v>11</v>
      </c>
      <c r="E62" s="2" t="s">
        <v>12</v>
      </c>
      <c r="F62" s="2">
        <v>2</v>
      </c>
      <c r="G62" s="3">
        <v>100</v>
      </c>
      <c r="H62" s="2" t="s">
        <v>13</v>
      </c>
      <c r="I62" s="3">
        <v>80</v>
      </c>
    </row>
    <row r="63" spans="1:9" hidden="1" x14ac:dyDescent="0.3">
      <c r="A63" s="1">
        <v>44540</v>
      </c>
      <c r="B63" s="2" t="s">
        <v>9</v>
      </c>
      <c r="C63" s="2" t="s">
        <v>17</v>
      </c>
      <c r="D63" s="2" t="s">
        <v>24</v>
      </c>
      <c r="E63" s="2" t="s">
        <v>33</v>
      </c>
      <c r="F63" s="2">
        <v>4</v>
      </c>
      <c r="G63" s="3">
        <v>75</v>
      </c>
      <c r="H63" s="2" t="s">
        <v>13</v>
      </c>
      <c r="I63" s="3">
        <v>70</v>
      </c>
    </row>
    <row r="64" spans="1:9" hidden="1" x14ac:dyDescent="0.3">
      <c r="A64" s="1">
        <v>44056</v>
      </c>
      <c r="B64" s="2" t="s">
        <v>9</v>
      </c>
      <c r="C64" s="2" t="s">
        <v>14</v>
      </c>
      <c r="D64" s="2" t="s">
        <v>20</v>
      </c>
      <c r="E64" s="2" t="s">
        <v>32</v>
      </c>
      <c r="F64" s="2">
        <v>1</v>
      </c>
      <c r="G64" s="3">
        <v>570</v>
      </c>
      <c r="H64" s="2" t="s">
        <v>13</v>
      </c>
      <c r="I64" s="3">
        <v>490</v>
      </c>
    </row>
    <row r="65" spans="1:11" hidden="1" x14ac:dyDescent="0.3">
      <c r="A65" s="1">
        <v>44079</v>
      </c>
      <c r="B65" s="2" t="s">
        <v>9</v>
      </c>
      <c r="C65" s="2" t="s">
        <v>10</v>
      </c>
      <c r="D65" s="2" t="s">
        <v>29</v>
      </c>
      <c r="E65" s="2" t="s">
        <v>32</v>
      </c>
      <c r="F65" s="2">
        <v>4</v>
      </c>
      <c r="G65" s="3">
        <v>25</v>
      </c>
      <c r="H65" s="2" t="s">
        <v>13</v>
      </c>
      <c r="I65" s="3">
        <v>20</v>
      </c>
    </row>
    <row r="66" spans="1:11" hidden="1" x14ac:dyDescent="0.3">
      <c r="A66" s="1">
        <v>44240</v>
      </c>
      <c r="B66" s="2" t="s">
        <v>25</v>
      </c>
      <c r="C66" s="2" t="s">
        <v>27</v>
      </c>
      <c r="D66" s="2" t="s">
        <v>15</v>
      </c>
      <c r="E66" s="2" t="s">
        <v>12</v>
      </c>
      <c r="F66" s="2">
        <v>3</v>
      </c>
      <c r="G66" s="3">
        <v>50</v>
      </c>
      <c r="H66" s="2" t="s">
        <v>13</v>
      </c>
      <c r="I66" s="3">
        <v>30</v>
      </c>
    </row>
    <row r="67" spans="1:11" hidden="1" x14ac:dyDescent="0.3">
      <c r="A67" s="1">
        <v>44312</v>
      </c>
      <c r="B67" s="2" t="s">
        <v>25</v>
      </c>
      <c r="C67" s="2" t="s">
        <v>27</v>
      </c>
      <c r="D67" s="2" t="s">
        <v>15</v>
      </c>
      <c r="E67" s="2" t="s">
        <v>32</v>
      </c>
      <c r="F67" s="2">
        <v>1</v>
      </c>
      <c r="G67" s="3">
        <v>45</v>
      </c>
      <c r="H67" s="2" t="s">
        <v>13</v>
      </c>
      <c r="I67" s="3">
        <v>35</v>
      </c>
    </row>
    <row r="68" spans="1:11" hidden="1" x14ac:dyDescent="0.3">
      <c r="A68" s="1">
        <v>44122</v>
      </c>
      <c r="B68" s="2" t="s">
        <v>25</v>
      </c>
      <c r="C68" s="2" t="s">
        <v>26</v>
      </c>
      <c r="D68" s="2" t="s">
        <v>24</v>
      </c>
      <c r="E68" s="2" t="s">
        <v>12</v>
      </c>
      <c r="F68" s="2">
        <v>3</v>
      </c>
      <c r="G68" s="3">
        <v>80</v>
      </c>
      <c r="H68" s="2" t="s">
        <v>13</v>
      </c>
      <c r="I68" s="3">
        <v>75</v>
      </c>
      <c r="K68" s="1">
        <f>DATE(2021,10,10)</f>
        <v>44479</v>
      </c>
    </row>
    <row r="69" spans="1:11" hidden="1" x14ac:dyDescent="0.3">
      <c r="A69" s="1">
        <v>43883</v>
      </c>
      <c r="B69" s="2" t="s">
        <v>9</v>
      </c>
      <c r="C69" s="2" t="s">
        <v>17</v>
      </c>
      <c r="D69" s="2" t="s">
        <v>29</v>
      </c>
      <c r="E69" s="2" t="s">
        <v>32</v>
      </c>
      <c r="F69" s="2">
        <v>5</v>
      </c>
      <c r="G69" s="3">
        <v>25</v>
      </c>
      <c r="H69" s="2" t="s">
        <v>16</v>
      </c>
      <c r="I69" s="3">
        <v>20</v>
      </c>
    </row>
    <row r="70" spans="1:11" hidden="1" x14ac:dyDescent="0.3">
      <c r="A70" s="1">
        <v>43924</v>
      </c>
      <c r="B70" s="2" t="s">
        <v>21</v>
      </c>
      <c r="C70" s="2" t="s">
        <v>22</v>
      </c>
      <c r="D70" s="2" t="s">
        <v>20</v>
      </c>
      <c r="E70" s="2" t="s">
        <v>33</v>
      </c>
      <c r="F70" s="2">
        <v>3</v>
      </c>
      <c r="G70" s="3">
        <v>560</v>
      </c>
      <c r="H70" s="2" t="s">
        <v>13</v>
      </c>
      <c r="I70" s="3">
        <v>450</v>
      </c>
    </row>
    <row r="71" spans="1:11" hidden="1" x14ac:dyDescent="0.3">
      <c r="A71" s="1">
        <v>44303</v>
      </c>
      <c r="B71" s="2" t="s">
        <v>9</v>
      </c>
      <c r="C71" s="2" t="s">
        <v>10</v>
      </c>
      <c r="D71" s="2" t="s">
        <v>11</v>
      </c>
      <c r="E71" s="2" t="s">
        <v>12</v>
      </c>
      <c r="F71" s="2">
        <v>1</v>
      </c>
      <c r="G71" s="3">
        <v>100</v>
      </c>
      <c r="H71" s="2" t="s">
        <v>13</v>
      </c>
      <c r="I71" s="3">
        <v>80</v>
      </c>
    </row>
    <row r="72" spans="1:11" x14ac:dyDescent="0.3">
      <c r="A72" s="1">
        <v>44497</v>
      </c>
      <c r="B72" s="2" t="s">
        <v>25</v>
      </c>
      <c r="C72" s="2" t="s">
        <v>26</v>
      </c>
      <c r="D72" s="2" t="s">
        <v>24</v>
      </c>
      <c r="E72" s="2" t="s">
        <v>12</v>
      </c>
      <c r="F72" s="2">
        <v>1</v>
      </c>
      <c r="G72" s="3">
        <v>80</v>
      </c>
      <c r="H72" s="2" t="s">
        <v>13</v>
      </c>
      <c r="I72" s="3">
        <v>75</v>
      </c>
    </row>
    <row r="73" spans="1:11" hidden="1" x14ac:dyDescent="0.3">
      <c r="A73" s="1">
        <v>44058</v>
      </c>
      <c r="B73" s="2" t="s">
        <v>21</v>
      </c>
      <c r="C73" s="2" t="s">
        <v>28</v>
      </c>
      <c r="D73" s="2" t="s">
        <v>15</v>
      </c>
      <c r="E73" s="2" t="s">
        <v>33</v>
      </c>
      <c r="F73" s="2">
        <v>2</v>
      </c>
      <c r="G73" s="3">
        <v>65</v>
      </c>
      <c r="H73" s="2" t="s">
        <v>13</v>
      </c>
      <c r="I73" s="3">
        <v>50</v>
      </c>
    </row>
    <row r="74" spans="1:11" hidden="1" x14ac:dyDescent="0.3">
      <c r="A74" s="1">
        <v>44310</v>
      </c>
      <c r="B74" s="2" t="s">
        <v>21</v>
      </c>
      <c r="C74" s="2" t="s">
        <v>28</v>
      </c>
      <c r="D74" s="2" t="s">
        <v>29</v>
      </c>
      <c r="E74" s="2" t="s">
        <v>12</v>
      </c>
      <c r="F74" s="2">
        <v>3</v>
      </c>
      <c r="G74" s="3">
        <v>25</v>
      </c>
      <c r="H74" s="2" t="s">
        <v>16</v>
      </c>
      <c r="I74" s="3">
        <v>5</v>
      </c>
    </row>
    <row r="75" spans="1:11" hidden="1" x14ac:dyDescent="0.3">
      <c r="A75" s="1">
        <v>44469</v>
      </c>
      <c r="B75" s="2" t="s">
        <v>18</v>
      </c>
      <c r="C75" s="2" t="s">
        <v>23</v>
      </c>
      <c r="D75" s="2" t="s">
        <v>29</v>
      </c>
      <c r="E75" s="2" t="s">
        <v>12</v>
      </c>
      <c r="F75" s="2">
        <v>2</v>
      </c>
      <c r="G75" s="3">
        <v>25</v>
      </c>
      <c r="H75" s="2" t="s">
        <v>13</v>
      </c>
      <c r="I75" s="3">
        <v>5</v>
      </c>
    </row>
    <row r="76" spans="1:11" hidden="1" x14ac:dyDescent="0.3">
      <c r="A76" s="1">
        <v>43930</v>
      </c>
      <c r="B76" s="2" t="s">
        <v>21</v>
      </c>
      <c r="C76" s="2" t="s">
        <v>28</v>
      </c>
      <c r="D76" s="2" t="s">
        <v>29</v>
      </c>
      <c r="E76" s="2" t="s">
        <v>32</v>
      </c>
      <c r="F76" s="2">
        <v>2</v>
      </c>
      <c r="G76" s="3">
        <v>25</v>
      </c>
      <c r="H76" s="2" t="s">
        <v>13</v>
      </c>
      <c r="I76" s="3">
        <v>20</v>
      </c>
    </row>
    <row r="77" spans="1:11" hidden="1" x14ac:dyDescent="0.3">
      <c r="A77" s="1">
        <v>43988</v>
      </c>
      <c r="B77" s="2" t="s">
        <v>9</v>
      </c>
      <c r="C77" s="2" t="s">
        <v>14</v>
      </c>
      <c r="D77" s="2" t="s">
        <v>29</v>
      </c>
      <c r="E77" s="2" t="s">
        <v>32</v>
      </c>
      <c r="F77" s="2">
        <v>2</v>
      </c>
      <c r="G77" s="3">
        <v>25</v>
      </c>
      <c r="H77" s="2" t="s">
        <v>13</v>
      </c>
      <c r="I77" s="3">
        <v>20</v>
      </c>
    </row>
    <row r="78" spans="1:11" hidden="1" x14ac:dyDescent="0.3">
      <c r="A78" s="1">
        <v>43866</v>
      </c>
      <c r="B78" s="2" t="s">
        <v>25</v>
      </c>
      <c r="C78" s="2" t="s">
        <v>27</v>
      </c>
      <c r="D78" s="2" t="s">
        <v>11</v>
      </c>
      <c r="E78" s="2" t="s">
        <v>33</v>
      </c>
      <c r="F78" s="2">
        <v>5</v>
      </c>
      <c r="G78" s="3">
        <v>120</v>
      </c>
      <c r="H78" s="2" t="s">
        <v>13</v>
      </c>
      <c r="I78" s="3">
        <v>110</v>
      </c>
    </row>
    <row r="79" spans="1:11" hidden="1" x14ac:dyDescent="0.3">
      <c r="A79" s="1">
        <v>44442</v>
      </c>
      <c r="B79" s="2" t="s">
        <v>21</v>
      </c>
      <c r="C79" s="2" t="s">
        <v>22</v>
      </c>
      <c r="D79" s="2" t="s">
        <v>11</v>
      </c>
      <c r="E79" s="2" t="s">
        <v>32</v>
      </c>
      <c r="F79" s="2">
        <v>5</v>
      </c>
      <c r="G79" s="3">
        <v>110</v>
      </c>
      <c r="H79" s="2" t="s">
        <v>13</v>
      </c>
      <c r="I79" s="3">
        <v>85</v>
      </c>
    </row>
    <row r="80" spans="1:11" hidden="1" x14ac:dyDescent="0.3">
      <c r="A80" s="1">
        <v>43867</v>
      </c>
      <c r="B80" s="2" t="s">
        <v>18</v>
      </c>
      <c r="C80" s="2" t="s">
        <v>31</v>
      </c>
      <c r="D80" s="2" t="s">
        <v>20</v>
      </c>
      <c r="E80" s="2" t="s">
        <v>33</v>
      </c>
      <c r="F80" s="2">
        <v>5</v>
      </c>
      <c r="G80" s="3">
        <v>560</v>
      </c>
      <c r="H80" s="2" t="s">
        <v>16</v>
      </c>
      <c r="I80" s="3">
        <v>450</v>
      </c>
    </row>
    <row r="81" spans="1:9" hidden="1" x14ac:dyDescent="0.3">
      <c r="A81" s="1">
        <v>44301</v>
      </c>
      <c r="B81" s="2" t="s">
        <v>18</v>
      </c>
      <c r="C81" s="2" t="s">
        <v>19</v>
      </c>
      <c r="D81" s="2" t="s">
        <v>24</v>
      </c>
      <c r="E81" s="2" t="s">
        <v>32</v>
      </c>
      <c r="F81" s="2">
        <v>2</v>
      </c>
      <c r="G81" s="3">
        <v>70</v>
      </c>
      <c r="H81" s="2" t="s">
        <v>30</v>
      </c>
      <c r="I81" s="3">
        <v>60</v>
      </c>
    </row>
    <row r="82" spans="1:9" hidden="1" x14ac:dyDescent="0.3">
      <c r="A82" s="1">
        <v>44154</v>
      </c>
      <c r="B82" s="2" t="s">
        <v>9</v>
      </c>
      <c r="C82" s="2" t="s">
        <v>17</v>
      </c>
      <c r="D82" s="2" t="s">
        <v>29</v>
      </c>
      <c r="E82" s="2" t="s">
        <v>12</v>
      </c>
      <c r="F82" s="2">
        <v>5</v>
      </c>
      <c r="G82" s="3">
        <v>25</v>
      </c>
      <c r="H82" s="2" t="s">
        <v>16</v>
      </c>
      <c r="I82" s="3">
        <v>5</v>
      </c>
    </row>
    <row r="83" spans="1:9" hidden="1" x14ac:dyDescent="0.3">
      <c r="A83" s="1">
        <v>44121</v>
      </c>
      <c r="B83" s="2" t="s">
        <v>18</v>
      </c>
      <c r="C83" s="2" t="s">
        <v>31</v>
      </c>
      <c r="D83" s="2" t="s">
        <v>24</v>
      </c>
      <c r="E83" s="2" t="s">
        <v>33</v>
      </c>
      <c r="F83" s="2">
        <v>4</v>
      </c>
      <c r="G83" s="3">
        <v>75</v>
      </c>
      <c r="H83" s="2" t="s">
        <v>13</v>
      </c>
      <c r="I83" s="3">
        <v>70</v>
      </c>
    </row>
    <row r="84" spans="1:9" hidden="1" x14ac:dyDescent="0.3">
      <c r="A84" s="1">
        <v>43919</v>
      </c>
      <c r="B84" s="2" t="s">
        <v>21</v>
      </c>
      <c r="C84" s="2" t="s">
        <v>28</v>
      </c>
      <c r="D84" s="2" t="s">
        <v>15</v>
      </c>
      <c r="E84" s="2" t="s">
        <v>32</v>
      </c>
      <c r="F84" s="2">
        <v>4</v>
      </c>
      <c r="G84" s="3">
        <v>45</v>
      </c>
      <c r="H84" s="2" t="s">
        <v>16</v>
      </c>
      <c r="I84" s="3">
        <v>35</v>
      </c>
    </row>
    <row r="85" spans="1:9" hidden="1" x14ac:dyDescent="0.3">
      <c r="A85" s="1">
        <v>43996</v>
      </c>
      <c r="B85" s="2" t="s">
        <v>9</v>
      </c>
      <c r="C85" s="2" t="s">
        <v>14</v>
      </c>
      <c r="D85" s="2" t="s">
        <v>29</v>
      </c>
      <c r="E85" s="2" t="s">
        <v>33</v>
      </c>
      <c r="F85" s="2">
        <v>5</v>
      </c>
      <c r="G85" s="3">
        <v>20</v>
      </c>
      <c r="H85" s="2" t="s">
        <v>30</v>
      </c>
      <c r="I85" s="3">
        <v>5</v>
      </c>
    </row>
    <row r="86" spans="1:9" hidden="1" x14ac:dyDescent="0.3">
      <c r="A86" s="1">
        <v>44335</v>
      </c>
      <c r="B86" s="2" t="s">
        <v>18</v>
      </c>
      <c r="C86" s="2" t="s">
        <v>23</v>
      </c>
      <c r="D86" s="2" t="s">
        <v>24</v>
      </c>
      <c r="E86" s="2" t="s">
        <v>32</v>
      </c>
      <c r="F86" s="2">
        <v>4</v>
      </c>
      <c r="G86" s="3">
        <v>70</v>
      </c>
      <c r="H86" s="2" t="s">
        <v>16</v>
      </c>
      <c r="I86" s="3">
        <v>60</v>
      </c>
    </row>
    <row r="87" spans="1:9" hidden="1" x14ac:dyDescent="0.3">
      <c r="A87" s="1">
        <v>44401</v>
      </c>
      <c r="B87" s="2" t="s">
        <v>21</v>
      </c>
      <c r="C87" s="2" t="s">
        <v>28</v>
      </c>
      <c r="D87" s="2" t="s">
        <v>24</v>
      </c>
      <c r="E87" s="2" t="s">
        <v>12</v>
      </c>
      <c r="F87" s="2">
        <v>3</v>
      </c>
      <c r="G87" s="3">
        <v>80</v>
      </c>
      <c r="H87" s="2" t="s">
        <v>13</v>
      </c>
      <c r="I87" s="3">
        <v>75</v>
      </c>
    </row>
    <row r="88" spans="1:9" hidden="1" x14ac:dyDescent="0.3">
      <c r="A88" s="1">
        <v>43867</v>
      </c>
      <c r="B88" s="2" t="s">
        <v>9</v>
      </c>
      <c r="C88" s="2" t="s">
        <v>10</v>
      </c>
      <c r="D88" s="2" t="s">
        <v>29</v>
      </c>
      <c r="E88" s="2" t="s">
        <v>33</v>
      </c>
      <c r="F88" s="2">
        <v>2</v>
      </c>
      <c r="G88" s="3">
        <v>20</v>
      </c>
      <c r="H88" s="2" t="s">
        <v>13</v>
      </c>
      <c r="I88" s="3">
        <v>5</v>
      </c>
    </row>
    <row r="89" spans="1:9" hidden="1" x14ac:dyDescent="0.3">
      <c r="A89" s="1">
        <v>43837</v>
      </c>
      <c r="B89" s="2" t="s">
        <v>21</v>
      </c>
      <c r="C89" s="2" t="s">
        <v>22</v>
      </c>
      <c r="D89" s="2" t="s">
        <v>15</v>
      </c>
      <c r="E89" s="2" t="s">
        <v>12</v>
      </c>
      <c r="F89" s="2">
        <v>3</v>
      </c>
      <c r="G89" s="3">
        <v>50</v>
      </c>
      <c r="H89" s="2" t="s">
        <v>30</v>
      </c>
      <c r="I89" s="3">
        <v>30</v>
      </c>
    </row>
    <row r="90" spans="1:9" hidden="1" x14ac:dyDescent="0.3">
      <c r="A90" s="1">
        <v>44123</v>
      </c>
      <c r="B90" s="2" t="s">
        <v>25</v>
      </c>
      <c r="C90" s="2" t="s">
        <v>26</v>
      </c>
      <c r="D90" s="2" t="s">
        <v>20</v>
      </c>
      <c r="E90" s="2" t="s">
        <v>33</v>
      </c>
      <c r="F90" s="2">
        <v>2</v>
      </c>
      <c r="G90" s="3">
        <v>560</v>
      </c>
      <c r="H90" s="2" t="s">
        <v>30</v>
      </c>
      <c r="I90" s="3">
        <v>450</v>
      </c>
    </row>
    <row r="91" spans="1:9" hidden="1" x14ac:dyDescent="0.3">
      <c r="A91" s="1">
        <v>44014</v>
      </c>
      <c r="B91" s="2" t="s">
        <v>18</v>
      </c>
      <c r="C91" s="2" t="s">
        <v>23</v>
      </c>
      <c r="D91" s="2" t="s">
        <v>11</v>
      </c>
      <c r="E91" s="2" t="s">
        <v>33</v>
      </c>
      <c r="F91" s="2">
        <v>1</v>
      </c>
      <c r="G91" s="3">
        <v>120</v>
      </c>
      <c r="H91" s="2" t="s">
        <v>30</v>
      </c>
      <c r="I91" s="3">
        <v>110</v>
      </c>
    </row>
    <row r="92" spans="1:9" hidden="1" x14ac:dyDescent="0.3">
      <c r="A92" s="1">
        <v>44066</v>
      </c>
      <c r="B92" s="2" t="s">
        <v>9</v>
      </c>
      <c r="C92" s="2" t="s">
        <v>14</v>
      </c>
      <c r="D92" s="2" t="s">
        <v>20</v>
      </c>
      <c r="E92" s="2" t="s">
        <v>12</v>
      </c>
      <c r="F92" s="2">
        <v>2</v>
      </c>
      <c r="G92" s="3">
        <v>500</v>
      </c>
      <c r="H92" s="2" t="s">
        <v>16</v>
      </c>
      <c r="I92" s="3">
        <v>400</v>
      </c>
    </row>
    <row r="93" spans="1:9" hidden="1" x14ac:dyDescent="0.3">
      <c r="A93" s="1">
        <v>43862</v>
      </c>
      <c r="B93" s="2" t="s">
        <v>9</v>
      </c>
      <c r="C93" s="2" t="s">
        <v>10</v>
      </c>
      <c r="D93" s="2" t="s">
        <v>24</v>
      </c>
      <c r="E93" s="2" t="s">
        <v>32</v>
      </c>
      <c r="F93" s="2">
        <v>4</v>
      </c>
      <c r="G93" s="3">
        <v>70</v>
      </c>
      <c r="H93" s="2" t="s">
        <v>16</v>
      </c>
      <c r="I93" s="3">
        <v>60</v>
      </c>
    </row>
    <row r="94" spans="1:9" hidden="1" x14ac:dyDescent="0.3">
      <c r="A94" s="1">
        <v>44069</v>
      </c>
      <c r="B94" s="2" t="s">
        <v>25</v>
      </c>
      <c r="C94" s="2" t="s">
        <v>27</v>
      </c>
      <c r="D94" s="2" t="s">
        <v>11</v>
      </c>
      <c r="E94" s="2" t="s">
        <v>12</v>
      </c>
      <c r="F94" s="2">
        <v>4</v>
      </c>
      <c r="G94" s="3">
        <v>100</v>
      </c>
      <c r="H94" s="2" t="s">
        <v>13</v>
      </c>
      <c r="I94" s="3">
        <v>80</v>
      </c>
    </row>
    <row r="95" spans="1:9" hidden="1" x14ac:dyDescent="0.3">
      <c r="A95" s="1">
        <v>44559</v>
      </c>
      <c r="B95" s="2" t="s">
        <v>18</v>
      </c>
      <c r="C95" s="2" t="s">
        <v>31</v>
      </c>
      <c r="D95" s="2" t="s">
        <v>20</v>
      </c>
      <c r="E95" s="2" t="s">
        <v>32</v>
      </c>
      <c r="F95" s="2">
        <v>1</v>
      </c>
      <c r="G95" s="3">
        <v>570</v>
      </c>
      <c r="H95" s="2" t="s">
        <v>13</v>
      </c>
      <c r="I95" s="3">
        <v>490</v>
      </c>
    </row>
    <row r="96" spans="1:9" hidden="1" x14ac:dyDescent="0.3">
      <c r="A96" s="1">
        <v>44357</v>
      </c>
      <c r="B96" s="2" t="s">
        <v>18</v>
      </c>
      <c r="C96" s="2" t="s">
        <v>31</v>
      </c>
      <c r="D96" s="2" t="s">
        <v>29</v>
      </c>
      <c r="E96" s="2" t="s">
        <v>33</v>
      </c>
      <c r="F96" s="2">
        <v>2</v>
      </c>
      <c r="G96" s="3">
        <v>20</v>
      </c>
      <c r="H96" s="2" t="s">
        <v>13</v>
      </c>
      <c r="I96" s="3">
        <v>5</v>
      </c>
    </row>
    <row r="97" spans="1:9" hidden="1" x14ac:dyDescent="0.3">
      <c r="A97" s="1">
        <v>44255</v>
      </c>
      <c r="B97" s="2" t="s">
        <v>25</v>
      </c>
      <c r="C97" s="2" t="s">
        <v>26</v>
      </c>
      <c r="D97" s="2" t="s">
        <v>15</v>
      </c>
      <c r="E97" s="2" t="s">
        <v>12</v>
      </c>
      <c r="F97" s="2">
        <v>3</v>
      </c>
      <c r="G97" s="3">
        <v>50</v>
      </c>
      <c r="H97" s="2" t="s">
        <v>13</v>
      </c>
      <c r="I97" s="3">
        <v>30</v>
      </c>
    </row>
    <row r="98" spans="1:9" hidden="1" x14ac:dyDescent="0.3">
      <c r="A98" s="1">
        <v>43893</v>
      </c>
      <c r="B98" s="2" t="s">
        <v>21</v>
      </c>
      <c r="C98" s="2" t="s">
        <v>22</v>
      </c>
      <c r="D98" s="2" t="s">
        <v>29</v>
      </c>
      <c r="E98" s="2" t="s">
        <v>32</v>
      </c>
      <c r="F98" s="2">
        <v>2</v>
      </c>
      <c r="G98" s="3">
        <v>25</v>
      </c>
      <c r="H98" s="2" t="s">
        <v>16</v>
      </c>
      <c r="I98" s="3">
        <v>20</v>
      </c>
    </row>
    <row r="99" spans="1:9" hidden="1" x14ac:dyDescent="0.3">
      <c r="A99" s="1">
        <v>43905</v>
      </c>
      <c r="B99" s="2" t="s">
        <v>25</v>
      </c>
      <c r="C99" s="2" t="s">
        <v>27</v>
      </c>
      <c r="D99" s="2" t="s">
        <v>20</v>
      </c>
      <c r="E99" s="2" t="s">
        <v>33</v>
      </c>
      <c r="F99" s="2">
        <v>2</v>
      </c>
      <c r="G99" s="3">
        <v>560</v>
      </c>
      <c r="H99" s="2" t="s">
        <v>30</v>
      </c>
      <c r="I99" s="3">
        <v>450</v>
      </c>
    </row>
    <row r="100" spans="1:9" hidden="1" x14ac:dyDescent="0.3">
      <c r="A100" s="1">
        <v>44255</v>
      </c>
      <c r="B100" s="2" t="s">
        <v>25</v>
      </c>
      <c r="C100" s="2" t="s">
        <v>26</v>
      </c>
      <c r="D100" s="2" t="s">
        <v>29</v>
      </c>
      <c r="E100" s="2" t="s">
        <v>33</v>
      </c>
      <c r="F100" s="2">
        <v>2</v>
      </c>
      <c r="G100" s="3">
        <v>20</v>
      </c>
      <c r="H100" s="2" t="s">
        <v>13</v>
      </c>
      <c r="I100" s="3">
        <v>5</v>
      </c>
    </row>
    <row r="101" spans="1:9" hidden="1" x14ac:dyDescent="0.3">
      <c r="A101" s="1">
        <v>44006</v>
      </c>
      <c r="B101" s="2" t="s">
        <v>9</v>
      </c>
      <c r="C101" s="2" t="s">
        <v>14</v>
      </c>
      <c r="D101" s="2" t="s">
        <v>20</v>
      </c>
      <c r="E101" s="2" t="s">
        <v>32</v>
      </c>
      <c r="F101" s="2">
        <v>5</v>
      </c>
      <c r="G101" s="3">
        <v>570</v>
      </c>
      <c r="H101" s="2" t="s">
        <v>30</v>
      </c>
      <c r="I101" s="3">
        <v>490</v>
      </c>
    </row>
    <row r="102" spans="1:9" hidden="1" x14ac:dyDescent="0.3">
      <c r="A102" s="1">
        <v>44348</v>
      </c>
      <c r="B102" s="2" t="s">
        <v>9</v>
      </c>
      <c r="C102" s="2" t="s">
        <v>14</v>
      </c>
      <c r="D102" s="2" t="s">
        <v>24</v>
      </c>
      <c r="E102" s="2" t="s">
        <v>12</v>
      </c>
      <c r="F102" s="2">
        <v>3</v>
      </c>
      <c r="G102" s="3">
        <v>80</v>
      </c>
      <c r="H102" s="2" t="s">
        <v>13</v>
      </c>
      <c r="I102" s="3">
        <v>75</v>
      </c>
    </row>
    <row r="103" spans="1:9" hidden="1" x14ac:dyDescent="0.3">
      <c r="A103" s="1">
        <v>44205</v>
      </c>
      <c r="B103" s="2" t="s">
        <v>21</v>
      </c>
      <c r="C103" s="2" t="s">
        <v>28</v>
      </c>
      <c r="D103" s="2" t="s">
        <v>29</v>
      </c>
      <c r="E103" s="2" t="s">
        <v>32</v>
      </c>
      <c r="F103" s="2">
        <v>4</v>
      </c>
      <c r="G103" s="3">
        <v>25</v>
      </c>
      <c r="H103" s="2" t="s">
        <v>13</v>
      </c>
      <c r="I103" s="3">
        <v>20</v>
      </c>
    </row>
    <row r="104" spans="1:9" hidden="1" x14ac:dyDescent="0.3">
      <c r="A104" s="1">
        <v>43969</v>
      </c>
      <c r="B104" s="2" t="s">
        <v>21</v>
      </c>
      <c r="C104" s="2" t="s">
        <v>28</v>
      </c>
      <c r="D104" s="2" t="s">
        <v>29</v>
      </c>
      <c r="E104" s="2" t="s">
        <v>32</v>
      </c>
      <c r="F104" s="2">
        <v>5</v>
      </c>
      <c r="G104" s="3">
        <v>25</v>
      </c>
      <c r="H104" s="2" t="s">
        <v>13</v>
      </c>
      <c r="I104" s="3">
        <v>20</v>
      </c>
    </row>
    <row r="105" spans="1:9" hidden="1" x14ac:dyDescent="0.3">
      <c r="A105" s="1">
        <v>44007</v>
      </c>
      <c r="B105" s="2" t="s">
        <v>9</v>
      </c>
      <c r="C105" s="2" t="s">
        <v>17</v>
      </c>
      <c r="D105" s="2" t="s">
        <v>11</v>
      </c>
      <c r="E105" s="2" t="s">
        <v>32</v>
      </c>
      <c r="F105" s="2">
        <v>2</v>
      </c>
      <c r="G105" s="3">
        <v>110</v>
      </c>
      <c r="H105" s="2" t="s">
        <v>13</v>
      </c>
      <c r="I105" s="3">
        <v>85</v>
      </c>
    </row>
    <row r="106" spans="1:9" hidden="1" x14ac:dyDescent="0.3">
      <c r="A106" s="1">
        <v>44155</v>
      </c>
      <c r="B106" s="2" t="s">
        <v>9</v>
      </c>
      <c r="C106" s="2" t="s">
        <v>10</v>
      </c>
      <c r="D106" s="2" t="s">
        <v>24</v>
      </c>
      <c r="E106" s="2" t="s">
        <v>33</v>
      </c>
      <c r="F106" s="2">
        <v>3</v>
      </c>
      <c r="G106" s="3">
        <v>75</v>
      </c>
      <c r="H106" s="2" t="s">
        <v>13</v>
      </c>
      <c r="I106" s="3">
        <v>70</v>
      </c>
    </row>
    <row r="107" spans="1:9" x14ac:dyDescent="0.3">
      <c r="A107" s="1">
        <v>44548</v>
      </c>
      <c r="B107" s="2" t="s">
        <v>25</v>
      </c>
      <c r="C107" s="2" t="s">
        <v>27</v>
      </c>
      <c r="D107" s="2" t="s">
        <v>15</v>
      </c>
      <c r="E107" s="2" t="s">
        <v>12</v>
      </c>
      <c r="F107" s="2">
        <v>5</v>
      </c>
      <c r="G107" s="3">
        <v>50</v>
      </c>
      <c r="H107" s="2" t="s">
        <v>13</v>
      </c>
      <c r="I107" s="3">
        <v>30</v>
      </c>
    </row>
    <row r="108" spans="1:9" hidden="1" x14ac:dyDescent="0.3">
      <c r="A108" s="1">
        <v>43943</v>
      </c>
      <c r="B108" s="2" t="s">
        <v>9</v>
      </c>
      <c r="C108" s="2" t="s">
        <v>17</v>
      </c>
      <c r="D108" s="2" t="s">
        <v>29</v>
      </c>
      <c r="E108" s="2" t="s">
        <v>12</v>
      </c>
      <c r="F108" s="2">
        <v>4</v>
      </c>
      <c r="G108" s="3">
        <v>25</v>
      </c>
      <c r="H108" s="2" t="s">
        <v>13</v>
      </c>
      <c r="I108" s="3">
        <v>5</v>
      </c>
    </row>
    <row r="109" spans="1:9" hidden="1" x14ac:dyDescent="0.3">
      <c r="A109" s="1">
        <v>43876</v>
      </c>
      <c r="B109" s="2" t="s">
        <v>9</v>
      </c>
      <c r="C109" s="2" t="s">
        <v>14</v>
      </c>
      <c r="D109" s="2" t="s">
        <v>11</v>
      </c>
      <c r="E109" s="2" t="s">
        <v>12</v>
      </c>
      <c r="F109" s="2">
        <v>3</v>
      </c>
      <c r="G109" s="3">
        <v>100</v>
      </c>
      <c r="H109" s="2" t="s">
        <v>16</v>
      </c>
      <c r="I109" s="3">
        <v>80</v>
      </c>
    </row>
    <row r="110" spans="1:9" hidden="1" x14ac:dyDescent="0.3">
      <c r="A110" s="1">
        <v>44300</v>
      </c>
      <c r="B110" s="2" t="s">
        <v>9</v>
      </c>
      <c r="C110" s="2" t="s">
        <v>10</v>
      </c>
      <c r="D110" s="2" t="s">
        <v>24</v>
      </c>
      <c r="E110" s="2" t="s">
        <v>33</v>
      </c>
      <c r="F110" s="2">
        <v>4</v>
      </c>
      <c r="G110" s="3">
        <v>75</v>
      </c>
      <c r="H110" s="2" t="s">
        <v>13</v>
      </c>
      <c r="I110" s="3">
        <v>70</v>
      </c>
    </row>
    <row r="111" spans="1:9" hidden="1" x14ac:dyDescent="0.3">
      <c r="A111" s="1">
        <v>44081</v>
      </c>
      <c r="B111" s="2" t="s">
        <v>18</v>
      </c>
      <c r="C111" s="2" t="s">
        <v>19</v>
      </c>
      <c r="D111" s="2" t="s">
        <v>11</v>
      </c>
      <c r="E111" s="2" t="s">
        <v>12</v>
      </c>
      <c r="F111" s="2">
        <v>3</v>
      </c>
      <c r="G111" s="3">
        <v>100</v>
      </c>
      <c r="H111" s="2" t="s">
        <v>16</v>
      </c>
      <c r="I111" s="3">
        <v>80</v>
      </c>
    </row>
    <row r="112" spans="1:9" hidden="1" x14ac:dyDescent="0.3">
      <c r="A112" s="1">
        <v>43975</v>
      </c>
      <c r="B112" s="2" t="s">
        <v>25</v>
      </c>
      <c r="C112" s="2" t="s">
        <v>27</v>
      </c>
      <c r="D112" s="2" t="s">
        <v>15</v>
      </c>
      <c r="E112" s="2" t="s">
        <v>12</v>
      </c>
      <c r="F112" s="2">
        <v>4</v>
      </c>
      <c r="G112" s="3">
        <v>50</v>
      </c>
      <c r="H112" s="2" t="s">
        <v>13</v>
      </c>
      <c r="I112" s="3">
        <v>30</v>
      </c>
    </row>
    <row r="113" spans="1:9" hidden="1" x14ac:dyDescent="0.3">
      <c r="A113" s="1">
        <v>43899</v>
      </c>
      <c r="B113" s="2" t="s">
        <v>21</v>
      </c>
      <c r="C113" s="2" t="s">
        <v>28</v>
      </c>
      <c r="D113" s="2" t="s">
        <v>24</v>
      </c>
      <c r="E113" s="2" t="s">
        <v>32</v>
      </c>
      <c r="F113" s="2">
        <v>4</v>
      </c>
      <c r="G113" s="3">
        <v>70</v>
      </c>
      <c r="H113" s="2" t="s">
        <v>13</v>
      </c>
      <c r="I113" s="3">
        <v>60</v>
      </c>
    </row>
    <row r="114" spans="1:9" hidden="1" x14ac:dyDescent="0.3">
      <c r="A114" s="1">
        <v>44112</v>
      </c>
      <c r="B114" s="2" t="s">
        <v>18</v>
      </c>
      <c r="C114" s="2" t="s">
        <v>23</v>
      </c>
      <c r="D114" s="2" t="s">
        <v>29</v>
      </c>
      <c r="E114" s="2" t="s">
        <v>32</v>
      </c>
      <c r="F114" s="2">
        <v>4</v>
      </c>
      <c r="G114" s="3">
        <v>25</v>
      </c>
      <c r="H114" s="2" t="s">
        <v>13</v>
      </c>
      <c r="I114" s="3">
        <v>20</v>
      </c>
    </row>
    <row r="115" spans="1:9" hidden="1" x14ac:dyDescent="0.3">
      <c r="A115" s="1">
        <v>44396</v>
      </c>
      <c r="B115" s="2" t="s">
        <v>18</v>
      </c>
      <c r="C115" s="2" t="s">
        <v>31</v>
      </c>
      <c r="D115" s="2" t="s">
        <v>20</v>
      </c>
      <c r="E115" s="2" t="s">
        <v>32</v>
      </c>
      <c r="F115" s="2">
        <v>1</v>
      </c>
      <c r="G115" s="3">
        <v>570</v>
      </c>
      <c r="H115" s="2" t="s">
        <v>13</v>
      </c>
      <c r="I115" s="3">
        <v>490</v>
      </c>
    </row>
    <row r="116" spans="1:9" hidden="1" x14ac:dyDescent="0.3">
      <c r="A116" s="1">
        <v>44455</v>
      </c>
      <c r="B116" s="2" t="s">
        <v>18</v>
      </c>
      <c r="C116" s="2" t="s">
        <v>19</v>
      </c>
      <c r="D116" s="2" t="s">
        <v>15</v>
      </c>
      <c r="E116" s="2" t="s">
        <v>12</v>
      </c>
      <c r="F116" s="2">
        <v>3</v>
      </c>
      <c r="G116" s="3">
        <v>50</v>
      </c>
      <c r="H116" s="2" t="s">
        <v>13</v>
      </c>
      <c r="I116" s="3">
        <v>30</v>
      </c>
    </row>
    <row r="117" spans="1:9" hidden="1" x14ac:dyDescent="0.3">
      <c r="A117" s="1">
        <v>44323</v>
      </c>
      <c r="B117" s="2" t="s">
        <v>18</v>
      </c>
      <c r="C117" s="2" t="s">
        <v>31</v>
      </c>
      <c r="D117" s="2" t="s">
        <v>24</v>
      </c>
      <c r="E117" s="2" t="s">
        <v>32</v>
      </c>
      <c r="F117" s="2">
        <v>2</v>
      </c>
      <c r="G117" s="3">
        <v>70</v>
      </c>
      <c r="H117" s="2" t="s">
        <v>13</v>
      </c>
      <c r="I117" s="3">
        <v>60</v>
      </c>
    </row>
    <row r="118" spans="1:9" hidden="1" x14ac:dyDescent="0.3">
      <c r="A118" s="1">
        <v>44324</v>
      </c>
      <c r="B118" s="2" t="s">
        <v>18</v>
      </c>
      <c r="C118" s="2" t="s">
        <v>31</v>
      </c>
      <c r="D118" s="2" t="s">
        <v>29</v>
      </c>
      <c r="E118" s="2" t="s">
        <v>32</v>
      </c>
      <c r="F118" s="2">
        <v>3</v>
      </c>
      <c r="G118" s="3">
        <v>25</v>
      </c>
      <c r="H118" s="2" t="s">
        <v>16</v>
      </c>
      <c r="I118" s="3">
        <v>20</v>
      </c>
    </row>
    <row r="119" spans="1:9" hidden="1" x14ac:dyDescent="0.3">
      <c r="A119" s="1">
        <v>43923</v>
      </c>
      <c r="B119" s="2" t="s">
        <v>9</v>
      </c>
      <c r="C119" s="2" t="s">
        <v>17</v>
      </c>
      <c r="D119" s="2" t="s">
        <v>20</v>
      </c>
      <c r="E119" s="2" t="s">
        <v>12</v>
      </c>
      <c r="F119" s="2">
        <v>4</v>
      </c>
      <c r="G119" s="3">
        <v>500</v>
      </c>
      <c r="H119" s="2" t="s">
        <v>13</v>
      </c>
      <c r="I119" s="3">
        <v>400</v>
      </c>
    </row>
    <row r="120" spans="1:9" hidden="1" x14ac:dyDescent="0.3">
      <c r="A120" s="1">
        <v>44249</v>
      </c>
      <c r="B120" s="2" t="s">
        <v>25</v>
      </c>
      <c r="C120" s="2" t="s">
        <v>27</v>
      </c>
      <c r="D120" s="2" t="s">
        <v>24</v>
      </c>
      <c r="E120" s="2" t="s">
        <v>32</v>
      </c>
      <c r="F120" s="2">
        <v>1</v>
      </c>
      <c r="G120" s="3">
        <v>70</v>
      </c>
      <c r="H120" s="2" t="s">
        <v>16</v>
      </c>
      <c r="I120" s="3">
        <v>60</v>
      </c>
    </row>
    <row r="121" spans="1:9" hidden="1" x14ac:dyDescent="0.3">
      <c r="A121" s="1">
        <v>43926</v>
      </c>
      <c r="B121" s="2" t="s">
        <v>9</v>
      </c>
      <c r="C121" s="2" t="s">
        <v>14</v>
      </c>
      <c r="D121" s="2" t="s">
        <v>24</v>
      </c>
      <c r="E121" s="2" t="s">
        <v>32</v>
      </c>
      <c r="F121" s="2">
        <v>1</v>
      </c>
      <c r="G121" s="3">
        <v>70</v>
      </c>
      <c r="H121" s="2" t="s">
        <v>16</v>
      </c>
      <c r="I121" s="3">
        <v>60</v>
      </c>
    </row>
    <row r="122" spans="1:9" hidden="1" x14ac:dyDescent="0.3">
      <c r="A122" s="1">
        <v>44303</v>
      </c>
      <c r="B122" s="2" t="s">
        <v>25</v>
      </c>
      <c r="C122" s="2" t="s">
        <v>26</v>
      </c>
      <c r="D122" s="2" t="s">
        <v>20</v>
      </c>
      <c r="E122" s="2" t="s">
        <v>33</v>
      </c>
      <c r="F122" s="2">
        <v>2</v>
      </c>
      <c r="G122" s="3">
        <v>560</v>
      </c>
      <c r="H122" s="2" t="s">
        <v>16</v>
      </c>
      <c r="I122" s="3">
        <v>450</v>
      </c>
    </row>
    <row r="123" spans="1:9" hidden="1" x14ac:dyDescent="0.3">
      <c r="A123" s="1">
        <v>44427</v>
      </c>
      <c r="B123" s="2" t="s">
        <v>25</v>
      </c>
      <c r="C123" s="2" t="s">
        <v>26</v>
      </c>
      <c r="D123" s="2" t="s">
        <v>11</v>
      </c>
      <c r="E123" s="2" t="s">
        <v>12</v>
      </c>
      <c r="F123" s="2">
        <v>5</v>
      </c>
      <c r="G123" s="3">
        <v>100</v>
      </c>
      <c r="H123" s="2" t="s">
        <v>13</v>
      </c>
      <c r="I123" s="3">
        <v>80</v>
      </c>
    </row>
    <row r="124" spans="1:9" hidden="1" x14ac:dyDescent="0.3">
      <c r="A124" s="1">
        <v>44397</v>
      </c>
      <c r="B124" s="2" t="s">
        <v>18</v>
      </c>
      <c r="C124" s="2" t="s">
        <v>31</v>
      </c>
      <c r="D124" s="2" t="s">
        <v>24</v>
      </c>
      <c r="E124" s="2" t="s">
        <v>33</v>
      </c>
      <c r="F124" s="2">
        <v>5</v>
      </c>
      <c r="G124" s="3">
        <v>75</v>
      </c>
      <c r="H124" s="2" t="s">
        <v>13</v>
      </c>
      <c r="I124" s="3">
        <v>70</v>
      </c>
    </row>
    <row r="125" spans="1:9" hidden="1" x14ac:dyDescent="0.3">
      <c r="A125" s="1">
        <v>44365</v>
      </c>
      <c r="B125" s="2" t="s">
        <v>25</v>
      </c>
      <c r="C125" s="2" t="s">
        <v>26</v>
      </c>
      <c r="D125" s="2" t="s">
        <v>24</v>
      </c>
      <c r="E125" s="2" t="s">
        <v>33</v>
      </c>
      <c r="F125" s="2">
        <v>5</v>
      </c>
      <c r="G125" s="3">
        <v>75</v>
      </c>
      <c r="H125" s="2" t="s">
        <v>13</v>
      </c>
      <c r="I125" s="3">
        <v>70</v>
      </c>
    </row>
    <row r="126" spans="1:9" hidden="1" x14ac:dyDescent="0.3">
      <c r="A126" s="1">
        <v>43978</v>
      </c>
      <c r="B126" s="2" t="s">
        <v>9</v>
      </c>
      <c r="C126" s="2" t="s">
        <v>17</v>
      </c>
      <c r="D126" s="2" t="s">
        <v>11</v>
      </c>
      <c r="E126" s="2" t="s">
        <v>33</v>
      </c>
      <c r="F126" s="2">
        <v>3</v>
      </c>
      <c r="G126" s="3">
        <v>120</v>
      </c>
      <c r="H126" s="2" t="s">
        <v>13</v>
      </c>
      <c r="I126" s="3">
        <v>110</v>
      </c>
    </row>
    <row r="127" spans="1:9" hidden="1" x14ac:dyDescent="0.3">
      <c r="A127" s="1">
        <v>44322</v>
      </c>
      <c r="B127" s="2" t="s">
        <v>21</v>
      </c>
      <c r="C127" s="2" t="s">
        <v>28</v>
      </c>
      <c r="D127" s="2" t="s">
        <v>15</v>
      </c>
      <c r="E127" s="2" t="s">
        <v>33</v>
      </c>
      <c r="F127" s="2">
        <v>1</v>
      </c>
      <c r="G127" s="3">
        <v>65</v>
      </c>
      <c r="H127" s="2" t="s">
        <v>13</v>
      </c>
      <c r="I127" s="3">
        <v>50</v>
      </c>
    </row>
    <row r="128" spans="1:9" hidden="1" x14ac:dyDescent="0.3">
      <c r="A128" s="1">
        <v>43836</v>
      </c>
      <c r="B128" s="2" t="s">
        <v>9</v>
      </c>
      <c r="C128" s="2" t="s">
        <v>10</v>
      </c>
      <c r="D128" s="2" t="s">
        <v>11</v>
      </c>
      <c r="E128" s="2" t="s">
        <v>33</v>
      </c>
      <c r="F128" s="2">
        <v>3</v>
      </c>
      <c r="G128" s="3">
        <v>120</v>
      </c>
      <c r="H128" s="2" t="s">
        <v>16</v>
      </c>
      <c r="I128" s="3">
        <v>110</v>
      </c>
    </row>
    <row r="129" spans="1:9" hidden="1" x14ac:dyDescent="0.3">
      <c r="A129" s="1">
        <v>44322</v>
      </c>
      <c r="B129" s="2" t="s">
        <v>25</v>
      </c>
      <c r="C129" s="2" t="s">
        <v>27</v>
      </c>
      <c r="D129" s="2" t="s">
        <v>29</v>
      </c>
      <c r="E129" s="2" t="s">
        <v>33</v>
      </c>
      <c r="F129" s="2">
        <v>1</v>
      </c>
      <c r="G129" s="3">
        <v>20</v>
      </c>
      <c r="H129" s="2" t="s">
        <v>13</v>
      </c>
      <c r="I129" s="3">
        <v>5</v>
      </c>
    </row>
    <row r="130" spans="1:9" hidden="1" x14ac:dyDescent="0.3">
      <c r="A130" s="1">
        <v>43922</v>
      </c>
      <c r="B130" s="2" t="s">
        <v>9</v>
      </c>
      <c r="C130" s="2" t="s">
        <v>17</v>
      </c>
      <c r="D130" s="2" t="s">
        <v>20</v>
      </c>
      <c r="E130" s="2" t="s">
        <v>32</v>
      </c>
      <c r="F130" s="2">
        <v>5</v>
      </c>
      <c r="G130" s="3">
        <v>570</v>
      </c>
      <c r="H130" s="2" t="s">
        <v>13</v>
      </c>
      <c r="I130" s="3">
        <v>490</v>
      </c>
    </row>
    <row r="131" spans="1:9" hidden="1" x14ac:dyDescent="0.3">
      <c r="A131" s="1">
        <v>44138</v>
      </c>
      <c r="B131" s="2" t="s">
        <v>9</v>
      </c>
      <c r="C131" s="2" t="s">
        <v>17</v>
      </c>
      <c r="D131" s="2" t="s">
        <v>24</v>
      </c>
      <c r="E131" s="2" t="s">
        <v>33</v>
      </c>
      <c r="F131" s="2">
        <v>5</v>
      </c>
      <c r="G131" s="3">
        <v>75</v>
      </c>
      <c r="H131" s="2" t="s">
        <v>16</v>
      </c>
      <c r="I131" s="3">
        <v>70</v>
      </c>
    </row>
    <row r="132" spans="1:9" hidden="1" x14ac:dyDescent="0.3">
      <c r="A132" s="1">
        <v>44136</v>
      </c>
      <c r="B132" s="2" t="s">
        <v>18</v>
      </c>
      <c r="C132" s="2" t="s">
        <v>19</v>
      </c>
      <c r="D132" s="2" t="s">
        <v>24</v>
      </c>
      <c r="E132" s="2" t="s">
        <v>33</v>
      </c>
      <c r="F132" s="2">
        <v>5</v>
      </c>
      <c r="G132" s="3">
        <v>75</v>
      </c>
      <c r="H132" s="2" t="s">
        <v>13</v>
      </c>
      <c r="I132" s="3">
        <v>70</v>
      </c>
    </row>
    <row r="133" spans="1:9" hidden="1" x14ac:dyDescent="0.3">
      <c r="A133" s="1">
        <v>44375</v>
      </c>
      <c r="B133" s="2" t="s">
        <v>18</v>
      </c>
      <c r="C133" s="2" t="s">
        <v>19</v>
      </c>
      <c r="D133" s="2" t="s">
        <v>15</v>
      </c>
      <c r="E133" s="2" t="s">
        <v>32</v>
      </c>
      <c r="F133" s="2">
        <v>3</v>
      </c>
      <c r="G133" s="3">
        <v>45</v>
      </c>
      <c r="H133" s="2" t="s">
        <v>13</v>
      </c>
      <c r="I133" s="3">
        <v>35</v>
      </c>
    </row>
    <row r="134" spans="1:9" hidden="1" x14ac:dyDescent="0.3">
      <c r="A134" s="1">
        <v>44520</v>
      </c>
      <c r="B134" s="2" t="s">
        <v>18</v>
      </c>
      <c r="C134" s="2" t="s">
        <v>31</v>
      </c>
      <c r="D134" s="2" t="s">
        <v>29</v>
      </c>
      <c r="E134" s="2" t="s">
        <v>12</v>
      </c>
      <c r="F134" s="2">
        <v>5</v>
      </c>
      <c r="G134" s="3">
        <v>25</v>
      </c>
      <c r="H134" s="2" t="s">
        <v>13</v>
      </c>
      <c r="I134" s="3">
        <v>5</v>
      </c>
    </row>
    <row r="135" spans="1:9" hidden="1" x14ac:dyDescent="0.3">
      <c r="A135" s="1">
        <v>44091</v>
      </c>
      <c r="B135" s="2" t="s">
        <v>25</v>
      </c>
      <c r="C135" s="2" t="s">
        <v>26</v>
      </c>
      <c r="D135" s="2" t="s">
        <v>29</v>
      </c>
      <c r="E135" s="2" t="s">
        <v>32</v>
      </c>
      <c r="F135" s="2">
        <v>3</v>
      </c>
      <c r="G135" s="3">
        <v>25</v>
      </c>
      <c r="H135" s="2" t="s">
        <v>16</v>
      </c>
      <c r="I135" s="3">
        <v>20</v>
      </c>
    </row>
    <row r="136" spans="1:9" hidden="1" x14ac:dyDescent="0.3">
      <c r="A136" s="1">
        <v>44222</v>
      </c>
      <c r="B136" s="2" t="s">
        <v>18</v>
      </c>
      <c r="C136" s="2" t="s">
        <v>31</v>
      </c>
      <c r="D136" s="2" t="s">
        <v>29</v>
      </c>
      <c r="E136" s="2" t="s">
        <v>33</v>
      </c>
      <c r="F136" s="2">
        <v>4</v>
      </c>
      <c r="G136" s="3">
        <v>20</v>
      </c>
      <c r="H136" s="2" t="s">
        <v>13</v>
      </c>
      <c r="I136" s="3">
        <v>5</v>
      </c>
    </row>
    <row r="137" spans="1:9" hidden="1" x14ac:dyDescent="0.3">
      <c r="A137" s="1">
        <v>43954</v>
      </c>
      <c r="B137" s="2" t="s">
        <v>18</v>
      </c>
      <c r="C137" s="2" t="s">
        <v>23</v>
      </c>
      <c r="D137" s="2" t="s">
        <v>20</v>
      </c>
      <c r="E137" s="2" t="s">
        <v>12</v>
      </c>
      <c r="F137" s="2">
        <v>5</v>
      </c>
      <c r="G137" s="3">
        <v>500</v>
      </c>
      <c r="H137" s="2" t="s">
        <v>13</v>
      </c>
      <c r="I137" s="3">
        <v>400</v>
      </c>
    </row>
    <row r="138" spans="1:9" hidden="1" x14ac:dyDescent="0.3">
      <c r="A138" s="1">
        <v>44463</v>
      </c>
      <c r="B138" s="2" t="s">
        <v>21</v>
      </c>
      <c r="C138" s="2" t="s">
        <v>22</v>
      </c>
      <c r="D138" s="2" t="s">
        <v>11</v>
      </c>
      <c r="E138" s="2" t="s">
        <v>33</v>
      </c>
      <c r="F138" s="2">
        <v>4</v>
      </c>
      <c r="G138" s="3">
        <v>120</v>
      </c>
      <c r="H138" s="2" t="s">
        <v>13</v>
      </c>
      <c r="I138" s="3">
        <v>110</v>
      </c>
    </row>
    <row r="139" spans="1:9" hidden="1" x14ac:dyDescent="0.3">
      <c r="A139" s="1">
        <v>44344</v>
      </c>
      <c r="B139" s="2" t="s">
        <v>25</v>
      </c>
      <c r="C139" s="2" t="s">
        <v>26</v>
      </c>
      <c r="D139" s="2" t="s">
        <v>29</v>
      </c>
      <c r="E139" s="2" t="s">
        <v>33</v>
      </c>
      <c r="F139" s="2">
        <v>5</v>
      </c>
      <c r="G139" s="3">
        <v>20</v>
      </c>
      <c r="H139" s="2" t="s">
        <v>13</v>
      </c>
      <c r="I139" s="3">
        <v>5</v>
      </c>
    </row>
    <row r="140" spans="1:9" hidden="1" x14ac:dyDescent="0.3">
      <c r="A140" s="1">
        <v>44458</v>
      </c>
      <c r="B140" s="2" t="s">
        <v>9</v>
      </c>
      <c r="C140" s="2" t="s">
        <v>14</v>
      </c>
      <c r="D140" s="2" t="s">
        <v>20</v>
      </c>
      <c r="E140" s="2" t="s">
        <v>32</v>
      </c>
      <c r="F140" s="2">
        <v>2</v>
      </c>
      <c r="G140" s="3">
        <v>570</v>
      </c>
      <c r="H140" s="2" t="s">
        <v>13</v>
      </c>
      <c r="I140" s="3">
        <v>490</v>
      </c>
    </row>
    <row r="141" spans="1:9" hidden="1" x14ac:dyDescent="0.3">
      <c r="A141" s="1">
        <v>44215</v>
      </c>
      <c r="B141" s="2" t="s">
        <v>9</v>
      </c>
      <c r="C141" s="2" t="s">
        <v>14</v>
      </c>
      <c r="D141" s="2" t="s">
        <v>24</v>
      </c>
      <c r="E141" s="2" t="s">
        <v>33</v>
      </c>
      <c r="F141" s="2">
        <v>5</v>
      </c>
      <c r="G141" s="3">
        <v>75</v>
      </c>
      <c r="H141" s="2" t="s">
        <v>16</v>
      </c>
      <c r="I141" s="3">
        <v>70</v>
      </c>
    </row>
    <row r="142" spans="1:9" hidden="1" x14ac:dyDescent="0.3">
      <c r="A142" s="1">
        <v>43938</v>
      </c>
      <c r="B142" s="2" t="s">
        <v>18</v>
      </c>
      <c r="C142" s="2" t="s">
        <v>23</v>
      </c>
      <c r="D142" s="2" t="s">
        <v>29</v>
      </c>
      <c r="E142" s="2" t="s">
        <v>33</v>
      </c>
      <c r="F142" s="2">
        <v>2</v>
      </c>
      <c r="G142" s="3">
        <v>20</v>
      </c>
      <c r="H142" s="2" t="s">
        <v>30</v>
      </c>
      <c r="I142" s="3">
        <v>5</v>
      </c>
    </row>
    <row r="143" spans="1:9" hidden="1" x14ac:dyDescent="0.3">
      <c r="A143" s="1">
        <v>44393</v>
      </c>
      <c r="B143" s="2" t="s">
        <v>25</v>
      </c>
      <c r="C143" s="2" t="s">
        <v>27</v>
      </c>
      <c r="D143" s="2" t="s">
        <v>15</v>
      </c>
      <c r="E143" s="2" t="s">
        <v>33</v>
      </c>
      <c r="F143" s="2">
        <v>1</v>
      </c>
      <c r="G143" s="3">
        <v>65</v>
      </c>
      <c r="H143" s="2" t="s">
        <v>16</v>
      </c>
      <c r="I143" s="3">
        <v>50</v>
      </c>
    </row>
    <row r="144" spans="1:9" hidden="1" x14ac:dyDescent="0.3">
      <c r="A144" s="1">
        <v>44276</v>
      </c>
      <c r="B144" s="2" t="s">
        <v>18</v>
      </c>
      <c r="C144" s="2" t="s">
        <v>23</v>
      </c>
      <c r="D144" s="2" t="s">
        <v>29</v>
      </c>
      <c r="E144" s="2" t="s">
        <v>12</v>
      </c>
      <c r="F144" s="2">
        <v>2</v>
      </c>
      <c r="G144" s="3">
        <v>25</v>
      </c>
      <c r="H144" s="2" t="s">
        <v>13</v>
      </c>
      <c r="I144" s="3">
        <v>5</v>
      </c>
    </row>
    <row r="145" spans="1:9" hidden="1" x14ac:dyDescent="0.3">
      <c r="A145" s="1">
        <v>44408</v>
      </c>
      <c r="B145" s="2" t="s">
        <v>18</v>
      </c>
      <c r="C145" s="2" t="s">
        <v>19</v>
      </c>
      <c r="D145" s="2" t="s">
        <v>15</v>
      </c>
      <c r="E145" s="2" t="s">
        <v>12</v>
      </c>
      <c r="F145" s="2">
        <v>4</v>
      </c>
      <c r="G145" s="3">
        <v>50</v>
      </c>
      <c r="H145" s="2" t="s">
        <v>13</v>
      </c>
      <c r="I145" s="3">
        <v>30</v>
      </c>
    </row>
    <row r="146" spans="1:9" hidden="1" x14ac:dyDescent="0.3">
      <c r="A146" s="1">
        <v>44199</v>
      </c>
      <c r="B146" s="2" t="s">
        <v>25</v>
      </c>
      <c r="C146" s="2" t="s">
        <v>26</v>
      </c>
      <c r="D146" s="2" t="s">
        <v>20</v>
      </c>
      <c r="E146" s="2" t="s">
        <v>33</v>
      </c>
      <c r="F146" s="2">
        <v>5</v>
      </c>
      <c r="G146" s="3">
        <v>560</v>
      </c>
      <c r="H146" s="2" t="s">
        <v>16</v>
      </c>
      <c r="I146" s="3">
        <v>450</v>
      </c>
    </row>
    <row r="147" spans="1:9" hidden="1" x14ac:dyDescent="0.3">
      <c r="A147" s="1">
        <v>44500</v>
      </c>
      <c r="B147" s="2" t="s">
        <v>18</v>
      </c>
      <c r="C147" s="2" t="s">
        <v>31</v>
      </c>
      <c r="D147" s="2" t="s">
        <v>24</v>
      </c>
      <c r="E147" s="2" t="s">
        <v>32</v>
      </c>
      <c r="F147" s="2">
        <v>4</v>
      </c>
      <c r="G147" s="3">
        <v>70</v>
      </c>
      <c r="H147" s="2" t="s">
        <v>16</v>
      </c>
      <c r="I147" s="3">
        <v>60</v>
      </c>
    </row>
    <row r="148" spans="1:9" hidden="1" x14ac:dyDescent="0.3">
      <c r="A148" s="1">
        <v>43831</v>
      </c>
      <c r="B148" s="2" t="s">
        <v>18</v>
      </c>
      <c r="C148" s="2" t="s">
        <v>31</v>
      </c>
      <c r="D148" s="2" t="s">
        <v>24</v>
      </c>
      <c r="E148" s="2" t="s">
        <v>33</v>
      </c>
      <c r="F148" s="2">
        <v>5</v>
      </c>
      <c r="G148" s="3">
        <v>75</v>
      </c>
      <c r="H148" s="2" t="s">
        <v>13</v>
      </c>
      <c r="I148" s="3">
        <v>70</v>
      </c>
    </row>
    <row r="149" spans="1:9" hidden="1" x14ac:dyDescent="0.3">
      <c r="A149" s="1">
        <v>44108</v>
      </c>
      <c r="B149" s="2" t="s">
        <v>25</v>
      </c>
      <c r="C149" s="2" t="s">
        <v>26</v>
      </c>
      <c r="D149" s="2" t="s">
        <v>15</v>
      </c>
      <c r="E149" s="2" t="s">
        <v>32</v>
      </c>
      <c r="F149" s="2">
        <v>5</v>
      </c>
      <c r="G149" s="3">
        <v>45</v>
      </c>
      <c r="H149" s="2" t="s">
        <v>13</v>
      </c>
      <c r="I149" s="3">
        <v>35</v>
      </c>
    </row>
    <row r="150" spans="1:9" hidden="1" x14ac:dyDescent="0.3">
      <c r="A150" s="1">
        <v>43904</v>
      </c>
      <c r="B150" s="2" t="s">
        <v>9</v>
      </c>
      <c r="C150" s="2" t="s">
        <v>10</v>
      </c>
      <c r="D150" s="2" t="s">
        <v>11</v>
      </c>
      <c r="E150" s="2" t="s">
        <v>33</v>
      </c>
      <c r="F150" s="2">
        <v>3</v>
      </c>
      <c r="G150" s="3">
        <v>120</v>
      </c>
      <c r="H150" s="2" t="s">
        <v>13</v>
      </c>
      <c r="I150" s="3">
        <v>110</v>
      </c>
    </row>
    <row r="151" spans="1:9" hidden="1" x14ac:dyDescent="0.3">
      <c r="A151" s="1">
        <v>43879</v>
      </c>
      <c r="B151" s="2" t="s">
        <v>21</v>
      </c>
      <c r="C151" s="2" t="s">
        <v>22</v>
      </c>
      <c r="D151" s="2" t="s">
        <v>11</v>
      </c>
      <c r="E151" s="2" t="s">
        <v>33</v>
      </c>
      <c r="F151" s="2">
        <v>3</v>
      </c>
      <c r="G151" s="3">
        <v>120</v>
      </c>
      <c r="H151" s="2" t="s">
        <v>30</v>
      </c>
      <c r="I151" s="3">
        <v>110</v>
      </c>
    </row>
    <row r="152" spans="1:9" hidden="1" x14ac:dyDescent="0.3">
      <c r="A152" s="1">
        <v>44395</v>
      </c>
      <c r="B152" s="2" t="s">
        <v>18</v>
      </c>
      <c r="C152" s="2" t="s">
        <v>19</v>
      </c>
      <c r="D152" s="2" t="s">
        <v>29</v>
      </c>
      <c r="E152" s="2" t="s">
        <v>32</v>
      </c>
      <c r="F152" s="2">
        <v>5</v>
      </c>
      <c r="G152" s="3">
        <v>25</v>
      </c>
      <c r="H152" s="2" t="s">
        <v>13</v>
      </c>
      <c r="I152" s="3">
        <v>20</v>
      </c>
    </row>
    <row r="153" spans="1:9" hidden="1" x14ac:dyDescent="0.3">
      <c r="A153" s="1">
        <v>43941</v>
      </c>
      <c r="B153" s="2" t="s">
        <v>25</v>
      </c>
      <c r="C153" s="2" t="s">
        <v>27</v>
      </c>
      <c r="D153" s="2" t="s">
        <v>15</v>
      </c>
      <c r="E153" s="2" t="s">
        <v>12</v>
      </c>
      <c r="F153" s="2">
        <v>1</v>
      </c>
      <c r="G153" s="3">
        <v>50</v>
      </c>
      <c r="H153" s="2" t="s">
        <v>13</v>
      </c>
      <c r="I153" s="3">
        <v>30</v>
      </c>
    </row>
    <row r="154" spans="1:9" hidden="1" x14ac:dyDescent="0.3">
      <c r="A154" s="1">
        <v>44203</v>
      </c>
      <c r="B154" s="2" t="s">
        <v>21</v>
      </c>
      <c r="C154" s="2" t="s">
        <v>22</v>
      </c>
      <c r="D154" s="2" t="s">
        <v>20</v>
      </c>
      <c r="E154" s="2" t="s">
        <v>33</v>
      </c>
      <c r="F154" s="2">
        <v>2</v>
      </c>
      <c r="G154" s="3">
        <v>560</v>
      </c>
      <c r="H154" s="2" t="s">
        <v>13</v>
      </c>
      <c r="I154" s="3">
        <v>450</v>
      </c>
    </row>
    <row r="155" spans="1:9" hidden="1" x14ac:dyDescent="0.3">
      <c r="A155" s="1">
        <v>44413</v>
      </c>
      <c r="B155" s="2" t="s">
        <v>25</v>
      </c>
      <c r="C155" s="2" t="s">
        <v>27</v>
      </c>
      <c r="D155" s="2" t="s">
        <v>15</v>
      </c>
      <c r="E155" s="2" t="s">
        <v>32</v>
      </c>
      <c r="F155" s="2">
        <v>1</v>
      </c>
      <c r="G155" s="3">
        <v>45</v>
      </c>
      <c r="H155" s="2" t="s">
        <v>13</v>
      </c>
      <c r="I155" s="3">
        <v>35</v>
      </c>
    </row>
    <row r="156" spans="1:9" hidden="1" x14ac:dyDescent="0.3">
      <c r="A156" s="1">
        <v>43934</v>
      </c>
      <c r="B156" s="2" t="s">
        <v>18</v>
      </c>
      <c r="C156" s="2" t="s">
        <v>19</v>
      </c>
      <c r="D156" s="2" t="s">
        <v>11</v>
      </c>
      <c r="E156" s="2" t="s">
        <v>12</v>
      </c>
      <c r="F156" s="2">
        <v>5</v>
      </c>
      <c r="G156" s="3">
        <v>100</v>
      </c>
      <c r="H156" s="2" t="s">
        <v>13</v>
      </c>
      <c r="I156" s="3">
        <v>80</v>
      </c>
    </row>
    <row r="157" spans="1:9" hidden="1" x14ac:dyDescent="0.3">
      <c r="A157" s="1">
        <v>44205</v>
      </c>
      <c r="B157" s="2" t="s">
        <v>18</v>
      </c>
      <c r="C157" s="2" t="s">
        <v>23</v>
      </c>
      <c r="D157" s="2" t="s">
        <v>11</v>
      </c>
      <c r="E157" s="2" t="s">
        <v>33</v>
      </c>
      <c r="F157" s="2">
        <v>2</v>
      </c>
      <c r="G157" s="3">
        <v>120</v>
      </c>
      <c r="H157" s="2" t="s">
        <v>13</v>
      </c>
      <c r="I157" s="3">
        <v>110</v>
      </c>
    </row>
    <row r="158" spans="1:9" hidden="1" x14ac:dyDescent="0.3">
      <c r="A158" s="1">
        <v>43892</v>
      </c>
      <c r="B158" s="2" t="s">
        <v>18</v>
      </c>
      <c r="C158" s="2" t="s">
        <v>23</v>
      </c>
      <c r="D158" s="2" t="s">
        <v>29</v>
      </c>
      <c r="E158" s="2" t="s">
        <v>33</v>
      </c>
      <c r="F158" s="2">
        <v>1</v>
      </c>
      <c r="G158" s="3">
        <v>20</v>
      </c>
      <c r="H158" s="2" t="s">
        <v>16</v>
      </c>
      <c r="I158" s="3">
        <v>5</v>
      </c>
    </row>
    <row r="159" spans="1:9" hidden="1" x14ac:dyDescent="0.3">
      <c r="A159" s="1">
        <v>43936</v>
      </c>
      <c r="B159" s="2" t="s">
        <v>21</v>
      </c>
      <c r="C159" s="2" t="s">
        <v>22</v>
      </c>
      <c r="D159" s="2" t="s">
        <v>24</v>
      </c>
      <c r="E159" s="2" t="s">
        <v>12</v>
      </c>
      <c r="F159" s="2">
        <v>5</v>
      </c>
      <c r="G159" s="3">
        <v>80</v>
      </c>
      <c r="H159" s="2" t="s">
        <v>13</v>
      </c>
      <c r="I159" s="3">
        <v>75</v>
      </c>
    </row>
    <row r="160" spans="1:9" hidden="1" x14ac:dyDescent="0.3">
      <c r="A160" s="1">
        <v>43966</v>
      </c>
      <c r="B160" s="2" t="s">
        <v>18</v>
      </c>
      <c r="C160" s="2" t="s">
        <v>19</v>
      </c>
      <c r="D160" s="2" t="s">
        <v>24</v>
      </c>
      <c r="E160" s="2" t="s">
        <v>12</v>
      </c>
      <c r="F160" s="2">
        <v>2</v>
      </c>
      <c r="G160" s="3">
        <v>80</v>
      </c>
      <c r="H160" s="2" t="s">
        <v>13</v>
      </c>
      <c r="I160" s="3">
        <v>75</v>
      </c>
    </row>
    <row r="161" spans="1:9" hidden="1" x14ac:dyDescent="0.3">
      <c r="A161" s="1">
        <v>43872</v>
      </c>
      <c r="B161" s="2" t="s">
        <v>21</v>
      </c>
      <c r="C161" s="2" t="s">
        <v>28</v>
      </c>
      <c r="D161" s="2" t="s">
        <v>29</v>
      </c>
      <c r="E161" s="2" t="s">
        <v>12</v>
      </c>
      <c r="F161" s="2">
        <v>5</v>
      </c>
      <c r="G161" s="3">
        <v>25</v>
      </c>
      <c r="H161" s="2" t="s">
        <v>30</v>
      </c>
      <c r="I161" s="3">
        <v>5</v>
      </c>
    </row>
    <row r="162" spans="1:9" hidden="1" x14ac:dyDescent="0.3">
      <c r="A162" s="1">
        <v>44481</v>
      </c>
      <c r="B162" s="2" t="s">
        <v>18</v>
      </c>
      <c r="C162" s="2" t="s">
        <v>19</v>
      </c>
      <c r="D162" s="2" t="s">
        <v>11</v>
      </c>
      <c r="E162" s="2" t="s">
        <v>12</v>
      </c>
      <c r="F162" s="2">
        <v>4</v>
      </c>
      <c r="G162" s="3">
        <v>100</v>
      </c>
      <c r="H162" s="2" t="s">
        <v>13</v>
      </c>
      <c r="I162" s="3">
        <v>80</v>
      </c>
    </row>
    <row r="163" spans="1:9" hidden="1" x14ac:dyDescent="0.3">
      <c r="A163" s="1">
        <v>43890</v>
      </c>
      <c r="B163" s="2" t="s">
        <v>9</v>
      </c>
      <c r="C163" s="2" t="s">
        <v>17</v>
      </c>
      <c r="D163" s="2" t="s">
        <v>15</v>
      </c>
      <c r="E163" s="2" t="s">
        <v>32</v>
      </c>
      <c r="F163" s="2">
        <v>1</v>
      </c>
      <c r="G163" s="3">
        <v>45</v>
      </c>
      <c r="H163" s="2" t="s">
        <v>13</v>
      </c>
      <c r="I163" s="3">
        <v>35</v>
      </c>
    </row>
    <row r="164" spans="1:9" hidden="1" x14ac:dyDescent="0.3">
      <c r="A164" s="1">
        <v>44358</v>
      </c>
      <c r="B164" s="2" t="s">
        <v>9</v>
      </c>
      <c r="C164" s="2" t="s">
        <v>17</v>
      </c>
      <c r="D164" s="2" t="s">
        <v>11</v>
      </c>
      <c r="E164" s="2" t="s">
        <v>33</v>
      </c>
      <c r="F164" s="2">
        <v>1</v>
      </c>
      <c r="G164" s="3">
        <v>120</v>
      </c>
      <c r="H164" s="2" t="s">
        <v>16</v>
      </c>
      <c r="I164" s="3">
        <v>110</v>
      </c>
    </row>
    <row r="165" spans="1:9" hidden="1" x14ac:dyDescent="0.3">
      <c r="A165" s="1">
        <v>44189</v>
      </c>
      <c r="B165" s="2" t="s">
        <v>9</v>
      </c>
      <c r="C165" s="2" t="s">
        <v>10</v>
      </c>
      <c r="D165" s="2" t="s">
        <v>24</v>
      </c>
      <c r="E165" s="2" t="s">
        <v>33</v>
      </c>
      <c r="F165" s="2">
        <v>3</v>
      </c>
      <c r="G165" s="3">
        <v>75</v>
      </c>
      <c r="H165" s="2" t="s">
        <v>16</v>
      </c>
      <c r="I165" s="3">
        <v>70</v>
      </c>
    </row>
    <row r="166" spans="1:9" hidden="1" x14ac:dyDescent="0.3">
      <c r="A166" s="1">
        <v>44272</v>
      </c>
      <c r="B166" s="2" t="s">
        <v>18</v>
      </c>
      <c r="C166" s="2" t="s">
        <v>31</v>
      </c>
      <c r="D166" s="2" t="s">
        <v>20</v>
      </c>
      <c r="E166" s="2" t="s">
        <v>12</v>
      </c>
      <c r="F166" s="2">
        <v>2</v>
      </c>
      <c r="G166" s="3">
        <v>500</v>
      </c>
      <c r="H166" s="2" t="s">
        <v>13</v>
      </c>
      <c r="I166" s="3">
        <v>400</v>
      </c>
    </row>
    <row r="167" spans="1:9" hidden="1" x14ac:dyDescent="0.3">
      <c r="A167" s="1">
        <v>44546</v>
      </c>
      <c r="B167" s="2" t="s">
        <v>18</v>
      </c>
      <c r="C167" s="2" t="s">
        <v>23</v>
      </c>
      <c r="D167" s="2" t="s">
        <v>20</v>
      </c>
      <c r="E167" s="2" t="s">
        <v>12</v>
      </c>
      <c r="F167" s="2">
        <v>1</v>
      </c>
      <c r="G167" s="3">
        <v>500</v>
      </c>
      <c r="H167" s="2" t="s">
        <v>13</v>
      </c>
      <c r="I167" s="3">
        <v>400</v>
      </c>
    </row>
    <row r="168" spans="1:9" hidden="1" x14ac:dyDescent="0.3">
      <c r="A168" s="1">
        <v>43936</v>
      </c>
      <c r="B168" s="2" t="s">
        <v>9</v>
      </c>
      <c r="C168" s="2" t="s">
        <v>14</v>
      </c>
      <c r="D168" s="2" t="s">
        <v>20</v>
      </c>
      <c r="E168" s="2" t="s">
        <v>12</v>
      </c>
      <c r="F168" s="2">
        <v>5</v>
      </c>
      <c r="G168" s="3">
        <v>500</v>
      </c>
      <c r="H168" s="2" t="s">
        <v>16</v>
      </c>
      <c r="I168" s="3">
        <v>400</v>
      </c>
    </row>
    <row r="169" spans="1:9" hidden="1" x14ac:dyDescent="0.3">
      <c r="A169" s="1">
        <v>43975</v>
      </c>
      <c r="B169" s="2" t="s">
        <v>9</v>
      </c>
      <c r="C169" s="2" t="s">
        <v>17</v>
      </c>
      <c r="D169" s="2" t="s">
        <v>15</v>
      </c>
      <c r="E169" s="2" t="s">
        <v>33</v>
      </c>
      <c r="F169" s="2">
        <v>1</v>
      </c>
      <c r="G169" s="3">
        <v>65</v>
      </c>
      <c r="H169" s="2" t="s">
        <v>30</v>
      </c>
      <c r="I169" s="3">
        <v>50</v>
      </c>
    </row>
    <row r="170" spans="1:9" hidden="1" x14ac:dyDescent="0.3">
      <c r="A170" s="1">
        <v>44558</v>
      </c>
      <c r="B170" s="2" t="s">
        <v>18</v>
      </c>
      <c r="C170" s="2" t="s">
        <v>31</v>
      </c>
      <c r="D170" s="2" t="s">
        <v>11</v>
      </c>
      <c r="E170" s="2" t="s">
        <v>12</v>
      </c>
      <c r="F170" s="2">
        <v>1</v>
      </c>
      <c r="G170" s="3">
        <v>100</v>
      </c>
      <c r="H170" s="2" t="s">
        <v>13</v>
      </c>
      <c r="I170" s="3">
        <v>80</v>
      </c>
    </row>
    <row r="171" spans="1:9" hidden="1" x14ac:dyDescent="0.3">
      <c r="A171" s="1">
        <v>44207</v>
      </c>
      <c r="B171" s="2" t="s">
        <v>9</v>
      </c>
      <c r="C171" s="2" t="s">
        <v>14</v>
      </c>
      <c r="D171" s="2" t="s">
        <v>15</v>
      </c>
      <c r="E171" s="2" t="s">
        <v>32</v>
      </c>
      <c r="F171" s="2">
        <v>1</v>
      </c>
      <c r="G171" s="3">
        <v>45</v>
      </c>
      <c r="H171" s="2" t="s">
        <v>13</v>
      </c>
      <c r="I171" s="3">
        <v>35</v>
      </c>
    </row>
    <row r="172" spans="1:9" hidden="1" x14ac:dyDescent="0.3">
      <c r="A172" s="1">
        <v>44360</v>
      </c>
      <c r="B172" s="2" t="s">
        <v>25</v>
      </c>
      <c r="C172" s="2" t="s">
        <v>26</v>
      </c>
      <c r="D172" s="2" t="s">
        <v>15</v>
      </c>
      <c r="E172" s="2" t="s">
        <v>33</v>
      </c>
      <c r="F172" s="2">
        <v>4</v>
      </c>
      <c r="G172" s="3">
        <v>65</v>
      </c>
      <c r="H172" s="2" t="s">
        <v>13</v>
      </c>
      <c r="I172" s="3">
        <v>50</v>
      </c>
    </row>
    <row r="173" spans="1:9" hidden="1" x14ac:dyDescent="0.3">
      <c r="A173" s="1">
        <v>44191</v>
      </c>
      <c r="B173" s="2" t="s">
        <v>9</v>
      </c>
      <c r="C173" s="2" t="s">
        <v>10</v>
      </c>
      <c r="D173" s="2" t="s">
        <v>20</v>
      </c>
      <c r="E173" s="2" t="s">
        <v>32</v>
      </c>
      <c r="F173" s="2">
        <v>3</v>
      </c>
      <c r="G173" s="3">
        <v>570</v>
      </c>
      <c r="H173" s="2" t="s">
        <v>13</v>
      </c>
      <c r="I173" s="3">
        <v>490</v>
      </c>
    </row>
    <row r="174" spans="1:9" hidden="1" x14ac:dyDescent="0.3">
      <c r="A174" s="1">
        <v>44219</v>
      </c>
      <c r="B174" s="2" t="s">
        <v>18</v>
      </c>
      <c r="C174" s="2" t="s">
        <v>19</v>
      </c>
      <c r="D174" s="2" t="s">
        <v>15</v>
      </c>
      <c r="E174" s="2" t="s">
        <v>12</v>
      </c>
      <c r="F174" s="2">
        <v>3</v>
      </c>
      <c r="G174" s="3">
        <v>50</v>
      </c>
      <c r="H174" s="2" t="s">
        <v>16</v>
      </c>
      <c r="I174" s="3">
        <v>30</v>
      </c>
    </row>
    <row r="175" spans="1:9" hidden="1" x14ac:dyDescent="0.3">
      <c r="A175" s="1">
        <v>44236</v>
      </c>
      <c r="B175" s="2" t="s">
        <v>18</v>
      </c>
      <c r="C175" s="2" t="s">
        <v>19</v>
      </c>
      <c r="D175" s="2" t="s">
        <v>29</v>
      </c>
      <c r="E175" s="2" t="s">
        <v>33</v>
      </c>
      <c r="F175" s="2">
        <v>1</v>
      </c>
      <c r="G175" s="3">
        <v>20</v>
      </c>
      <c r="H175" s="2" t="s">
        <v>13</v>
      </c>
      <c r="I175" s="3">
        <v>5</v>
      </c>
    </row>
    <row r="176" spans="1:9" hidden="1" x14ac:dyDescent="0.3">
      <c r="A176" s="1">
        <v>44284</v>
      </c>
      <c r="B176" s="2" t="s">
        <v>9</v>
      </c>
      <c r="C176" s="2" t="s">
        <v>14</v>
      </c>
      <c r="D176" s="2" t="s">
        <v>24</v>
      </c>
      <c r="E176" s="2" t="s">
        <v>12</v>
      </c>
      <c r="F176" s="2">
        <v>3</v>
      </c>
      <c r="G176" s="3">
        <v>80</v>
      </c>
      <c r="H176" s="2" t="s">
        <v>13</v>
      </c>
      <c r="I176" s="3">
        <v>75</v>
      </c>
    </row>
    <row r="177" spans="1:9" hidden="1" x14ac:dyDescent="0.3">
      <c r="A177" s="1">
        <v>44296</v>
      </c>
      <c r="B177" s="2" t="s">
        <v>9</v>
      </c>
      <c r="C177" s="2" t="s">
        <v>17</v>
      </c>
      <c r="D177" s="2" t="s">
        <v>20</v>
      </c>
      <c r="E177" s="2" t="s">
        <v>33</v>
      </c>
      <c r="F177" s="2">
        <v>1</v>
      </c>
      <c r="G177" s="3">
        <v>560</v>
      </c>
      <c r="H177" s="2" t="s">
        <v>30</v>
      </c>
      <c r="I177" s="3">
        <v>450</v>
      </c>
    </row>
    <row r="178" spans="1:9" hidden="1" x14ac:dyDescent="0.3">
      <c r="A178" s="1">
        <v>43885</v>
      </c>
      <c r="B178" s="2" t="s">
        <v>18</v>
      </c>
      <c r="C178" s="2" t="s">
        <v>19</v>
      </c>
      <c r="D178" s="2" t="s">
        <v>15</v>
      </c>
      <c r="E178" s="2" t="s">
        <v>33</v>
      </c>
      <c r="F178" s="2">
        <v>4</v>
      </c>
      <c r="G178" s="3">
        <v>65</v>
      </c>
      <c r="H178" s="2" t="s">
        <v>16</v>
      </c>
      <c r="I178" s="3">
        <v>50</v>
      </c>
    </row>
    <row r="179" spans="1:9" hidden="1" x14ac:dyDescent="0.3">
      <c r="A179" s="1">
        <v>44257</v>
      </c>
      <c r="B179" s="2" t="s">
        <v>21</v>
      </c>
      <c r="C179" s="2" t="s">
        <v>28</v>
      </c>
      <c r="D179" s="2" t="s">
        <v>20</v>
      </c>
      <c r="E179" s="2" t="s">
        <v>33</v>
      </c>
      <c r="F179" s="2">
        <v>5</v>
      </c>
      <c r="G179" s="3">
        <v>560</v>
      </c>
      <c r="H179" s="2" t="s">
        <v>16</v>
      </c>
      <c r="I179" s="3">
        <v>450</v>
      </c>
    </row>
    <row r="180" spans="1:9" hidden="1" x14ac:dyDescent="0.3">
      <c r="A180" s="1">
        <v>44049</v>
      </c>
      <c r="B180" s="2" t="s">
        <v>18</v>
      </c>
      <c r="C180" s="2" t="s">
        <v>31</v>
      </c>
      <c r="D180" s="2" t="s">
        <v>24</v>
      </c>
      <c r="E180" s="2" t="s">
        <v>32</v>
      </c>
      <c r="F180" s="2">
        <v>2</v>
      </c>
      <c r="G180" s="3">
        <v>70</v>
      </c>
      <c r="H180" s="2" t="s">
        <v>13</v>
      </c>
      <c r="I180" s="3">
        <v>60</v>
      </c>
    </row>
    <row r="181" spans="1:9" hidden="1" x14ac:dyDescent="0.3">
      <c r="A181" s="1">
        <v>44251</v>
      </c>
      <c r="B181" s="2" t="s">
        <v>21</v>
      </c>
      <c r="C181" s="2" t="s">
        <v>28</v>
      </c>
      <c r="D181" s="2" t="s">
        <v>24</v>
      </c>
      <c r="E181" s="2" t="s">
        <v>32</v>
      </c>
      <c r="F181" s="2">
        <v>5</v>
      </c>
      <c r="G181" s="3">
        <v>70</v>
      </c>
      <c r="H181" s="2" t="s">
        <v>16</v>
      </c>
      <c r="I181" s="3">
        <v>60</v>
      </c>
    </row>
    <row r="182" spans="1:9" hidden="1" x14ac:dyDescent="0.3">
      <c r="A182" s="1">
        <v>44021</v>
      </c>
      <c r="B182" s="2" t="s">
        <v>21</v>
      </c>
      <c r="C182" s="2" t="s">
        <v>22</v>
      </c>
      <c r="D182" s="2" t="s">
        <v>15</v>
      </c>
      <c r="E182" s="2" t="s">
        <v>33</v>
      </c>
      <c r="F182" s="2">
        <v>5</v>
      </c>
      <c r="G182" s="3">
        <v>65</v>
      </c>
      <c r="H182" s="2" t="s">
        <v>13</v>
      </c>
      <c r="I182" s="3">
        <v>50</v>
      </c>
    </row>
    <row r="183" spans="1:9" hidden="1" x14ac:dyDescent="0.3">
      <c r="A183" s="1">
        <v>44252</v>
      </c>
      <c r="B183" s="2" t="s">
        <v>9</v>
      </c>
      <c r="C183" s="2" t="s">
        <v>10</v>
      </c>
      <c r="D183" s="2" t="s">
        <v>29</v>
      </c>
      <c r="E183" s="2" t="s">
        <v>33</v>
      </c>
      <c r="F183" s="2">
        <v>1</v>
      </c>
      <c r="G183" s="3">
        <v>20</v>
      </c>
      <c r="H183" s="2" t="s">
        <v>13</v>
      </c>
      <c r="I183" s="3">
        <v>5</v>
      </c>
    </row>
    <row r="184" spans="1:9" hidden="1" x14ac:dyDescent="0.3">
      <c r="A184" s="1">
        <v>43854</v>
      </c>
      <c r="B184" s="2" t="s">
        <v>25</v>
      </c>
      <c r="C184" s="2" t="s">
        <v>27</v>
      </c>
      <c r="D184" s="2" t="s">
        <v>15</v>
      </c>
      <c r="E184" s="2" t="s">
        <v>32</v>
      </c>
      <c r="F184" s="2">
        <v>2</v>
      </c>
      <c r="G184" s="3">
        <v>45</v>
      </c>
      <c r="H184" s="2" t="s">
        <v>13</v>
      </c>
      <c r="I184" s="3">
        <v>35</v>
      </c>
    </row>
    <row r="185" spans="1:9" hidden="1" x14ac:dyDescent="0.3">
      <c r="A185" s="1">
        <v>44244</v>
      </c>
      <c r="B185" s="2" t="s">
        <v>9</v>
      </c>
      <c r="C185" s="2" t="s">
        <v>14</v>
      </c>
      <c r="D185" s="2" t="s">
        <v>24</v>
      </c>
      <c r="E185" s="2" t="s">
        <v>12</v>
      </c>
      <c r="F185" s="2">
        <v>2</v>
      </c>
      <c r="G185" s="3">
        <v>80</v>
      </c>
      <c r="H185" s="2" t="s">
        <v>13</v>
      </c>
      <c r="I185" s="3">
        <v>75</v>
      </c>
    </row>
    <row r="186" spans="1:9" hidden="1" x14ac:dyDescent="0.3">
      <c r="A186" s="1">
        <v>43923</v>
      </c>
      <c r="B186" s="2" t="s">
        <v>9</v>
      </c>
      <c r="C186" s="2" t="s">
        <v>14</v>
      </c>
      <c r="D186" s="2" t="s">
        <v>20</v>
      </c>
      <c r="E186" s="2" t="s">
        <v>33</v>
      </c>
      <c r="F186" s="2">
        <v>5</v>
      </c>
      <c r="G186" s="3">
        <v>560</v>
      </c>
      <c r="H186" s="2" t="s">
        <v>13</v>
      </c>
      <c r="I186" s="3">
        <v>450</v>
      </c>
    </row>
    <row r="187" spans="1:9" hidden="1" x14ac:dyDescent="0.3">
      <c r="A187" s="1">
        <v>44301</v>
      </c>
      <c r="B187" s="2" t="s">
        <v>21</v>
      </c>
      <c r="C187" s="2" t="s">
        <v>28</v>
      </c>
      <c r="D187" s="2" t="s">
        <v>20</v>
      </c>
      <c r="E187" s="2" t="s">
        <v>12</v>
      </c>
      <c r="F187" s="2">
        <v>1</v>
      </c>
      <c r="G187" s="3">
        <v>500</v>
      </c>
      <c r="H187" s="2" t="s">
        <v>13</v>
      </c>
      <c r="I187" s="3">
        <v>400</v>
      </c>
    </row>
    <row r="188" spans="1:9" hidden="1" x14ac:dyDescent="0.3">
      <c r="A188" s="1">
        <v>44492</v>
      </c>
      <c r="B188" s="2" t="s">
        <v>18</v>
      </c>
      <c r="C188" s="2" t="s">
        <v>23</v>
      </c>
      <c r="D188" s="2" t="s">
        <v>20</v>
      </c>
      <c r="E188" s="2" t="s">
        <v>32</v>
      </c>
      <c r="F188" s="2">
        <v>4</v>
      </c>
      <c r="G188" s="3">
        <v>570</v>
      </c>
      <c r="H188" s="2" t="s">
        <v>16</v>
      </c>
      <c r="I188" s="3">
        <v>490</v>
      </c>
    </row>
    <row r="189" spans="1:9" hidden="1" x14ac:dyDescent="0.3">
      <c r="A189" s="1">
        <v>44049</v>
      </c>
      <c r="B189" s="2" t="s">
        <v>25</v>
      </c>
      <c r="C189" s="2" t="s">
        <v>26</v>
      </c>
      <c r="D189" s="2" t="s">
        <v>15</v>
      </c>
      <c r="E189" s="2" t="s">
        <v>33</v>
      </c>
      <c r="F189" s="2">
        <v>1</v>
      </c>
      <c r="G189" s="3">
        <v>65</v>
      </c>
      <c r="H189" s="2" t="s">
        <v>30</v>
      </c>
      <c r="I189" s="3">
        <v>50</v>
      </c>
    </row>
    <row r="190" spans="1:9" hidden="1" x14ac:dyDescent="0.3">
      <c r="A190" s="1">
        <v>44514</v>
      </c>
      <c r="B190" s="2" t="s">
        <v>25</v>
      </c>
      <c r="C190" s="2" t="s">
        <v>26</v>
      </c>
      <c r="D190" s="2" t="s">
        <v>24</v>
      </c>
      <c r="E190" s="2" t="s">
        <v>33</v>
      </c>
      <c r="F190" s="2">
        <v>4</v>
      </c>
      <c r="G190" s="3">
        <v>75</v>
      </c>
      <c r="H190" s="2" t="s">
        <v>13</v>
      </c>
      <c r="I190" s="3">
        <v>70</v>
      </c>
    </row>
    <row r="191" spans="1:9" hidden="1" x14ac:dyDescent="0.3">
      <c r="A191" s="1">
        <v>44408</v>
      </c>
      <c r="B191" s="2" t="s">
        <v>21</v>
      </c>
      <c r="C191" s="2" t="s">
        <v>28</v>
      </c>
      <c r="D191" s="2" t="s">
        <v>15</v>
      </c>
      <c r="E191" s="2" t="s">
        <v>33</v>
      </c>
      <c r="F191" s="2">
        <v>3</v>
      </c>
      <c r="G191" s="3">
        <v>65</v>
      </c>
      <c r="H191" s="2" t="s">
        <v>13</v>
      </c>
      <c r="I191" s="3">
        <v>50</v>
      </c>
    </row>
    <row r="192" spans="1:9" hidden="1" x14ac:dyDescent="0.3">
      <c r="A192" s="1">
        <v>44001</v>
      </c>
      <c r="B192" s="2" t="s">
        <v>18</v>
      </c>
      <c r="C192" s="2" t="s">
        <v>31</v>
      </c>
      <c r="D192" s="2" t="s">
        <v>24</v>
      </c>
      <c r="E192" s="2" t="s">
        <v>32</v>
      </c>
      <c r="F192" s="2">
        <v>4</v>
      </c>
      <c r="G192" s="3">
        <v>70</v>
      </c>
      <c r="H192" s="2" t="s">
        <v>13</v>
      </c>
      <c r="I192" s="3">
        <v>60</v>
      </c>
    </row>
    <row r="193" spans="1:9" hidden="1" x14ac:dyDescent="0.3">
      <c r="A193" s="1">
        <v>44120</v>
      </c>
      <c r="B193" s="2" t="s">
        <v>21</v>
      </c>
      <c r="C193" s="2" t="s">
        <v>22</v>
      </c>
      <c r="D193" s="2" t="s">
        <v>29</v>
      </c>
      <c r="E193" s="2" t="s">
        <v>12</v>
      </c>
      <c r="F193" s="2">
        <v>3</v>
      </c>
      <c r="G193" s="3">
        <v>25</v>
      </c>
      <c r="H193" s="2" t="s">
        <v>13</v>
      </c>
      <c r="I193" s="3">
        <v>5</v>
      </c>
    </row>
    <row r="194" spans="1:9" hidden="1" x14ac:dyDescent="0.3">
      <c r="A194" s="1">
        <v>43917</v>
      </c>
      <c r="B194" s="2" t="s">
        <v>25</v>
      </c>
      <c r="C194" s="2" t="s">
        <v>26</v>
      </c>
      <c r="D194" s="2" t="s">
        <v>11</v>
      </c>
      <c r="E194" s="2" t="s">
        <v>33</v>
      </c>
      <c r="F194" s="2">
        <v>2</v>
      </c>
      <c r="G194" s="3">
        <v>120</v>
      </c>
      <c r="H194" s="2" t="s">
        <v>13</v>
      </c>
      <c r="I194" s="3">
        <v>110</v>
      </c>
    </row>
    <row r="195" spans="1:9" hidden="1" x14ac:dyDescent="0.3">
      <c r="A195" s="1">
        <v>43912</v>
      </c>
      <c r="B195" s="2" t="s">
        <v>9</v>
      </c>
      <c r="C195" s="2" t="s">
        <v>10</v>
      </c>
      <c r="D195" s="2" t="s">
        <v>11</v>
      </c>
      <c r="E195" s="2" t="s">
        <v>32</v>
      </c>
      <c r="F195" s="2">
        <v>1</v>
      </c>
      <c r="G195" s="3">
        <v>110</v>
      </c>
      <c r="H195" s="2" t="s">
        <v>13</v>
      </c>
      <c r="I195" s="3">
        <v>85</v>
      </c>
    </row>
    <row r="196" spans="1:9" hidden="1" x14ac:dyDescent="0.3">
      <c r="A196" s="1">
        <v>44008</v>
      </c>
      <c r="B196" s="2" t="s">
        <v>9</v>
      </c>
      <c r="C196" s="2" t="s">
        <v>17</v>
      </c>
      <c r="D196" s="2" t="s">
        <v>20</v>
      </c>
      <c r="E196" s="2" t="s">
        <v>32</v>
      </c>
      <c r="F196" s="2">
        <v>1</v>
      </c>
      <c r="G196" s="3">
        <v>570</v>
      </c>
      <c r="H196" s="2" t="s">
        <v>16</v>
      </c>
      <c r="I196" s="3">
        <v>490</v>
      </c>
    </row>
    <row r="197" spans="1:9" hidden="1" x14ac:dyDescent="0.3">
      <c r="A197" s="1">
        <v>44086</v>
      </c>
      <c r="B197" s="2" t="s">
        <v>9</v>
      </c>
      <c r="C197" s="2" t="s">
        <v>10</v>
      </c>
      <c r="D197" s="2" t="s">
        <v>11</v>
      </c>
      <c r="E197" s="2" t="s">
        <v>12</v>
      </c>
      <c r="F197" s="2">
        <v>5</v>
      </c>
      <c r="G197" s="3">
        <v>100</v>
      </c>
      <c r="H197" s="2" t="s">
        <v>13</v>
      </c>
      <c r="I197" s="3">
        <v>80</v>
      </c>
    </row>
    <row r="198" spans="1:9" hidden="1" x14ac:dyDescent="0.3">
      <c r="A198" s="1">
        <v>44165</v>
      </c>
      <c r="B198" s="2" t="s">
        <v>9</v>
      </c>
      <c r="C198" s="2" t="s">
        <v>10</v>
      </c>
      <c r="D198" s="2" t="s">
        <v>20</v>
      </c>
      <c r="E198" s="2" t="s">
        <v>33</v>
      </c>
      <c r="F198" s="2">
        <v>1</v>
      </c>
      <c r="G198" s="3">
        <v>560</v>
      </c>
      <c r="H198" s="2" t="s">
        <v>13</v>
      </c>
      <c r="I198" s="3">
        <v>450</v>
      </c>
    </row>
    <row r="199" spans="1:9" hidden="1" x14ac:dyDescent="0.3">
      <c r="A199" s="1">
        <v>44258</v>
      </c>
      <c r="B199" s="2" t="s">
        <v>21</v>
      </c>
      <c r="C199" s="2" t="s">
        <v>28</v>
      </c>
      <c r="D199" s="2" t="s">
        <v>29</v>
      </c>
      <c r="E199" s="2" t="s">
        <v>33</v>
      </c>
      <c r="F199" s="2">
        <v>2</v>
      </c>
      <c r="G199" s="3">
        <v>20</v>
      </c>
      <c r="H199" s="2" t="s">
        <v>13</v>
      </c>
      <c r="I199" s="3">
        <v>5</v>
      </c>
    </row>
    <row r="200" spans="1:9" hidden="1" x14ac:dyDescent="0.3">
      <c r="A200" s="1">
        <v>44257</v>
      </c>
      <c r="B200" s="2" t="s">
        <v>21</v>
      </c>
      <c r="C200" s="2" t="s">
        <v>22</v>
      </c>
      <c r="D200" s="2" t="s">
        <v>24</v>
      </c>
      <c r="E200" s="2" t="s">
        <v>32</v>
      </c>
      <c r="F200" s="2">
        <v>1</v>
      </c>
      <c r="G200" s="3">
        <v>70</v>
      </c>
      <c r="H200" s="2" t="s">
        <v>13</v>
      </c>
      <c r="I200" s="3">
        <v>60</v>
      </c>
    </row>
    <row r="201" spans="1:9" hidden="1" x14ac:dyDescent="0.3">
      <c r="A201" s="1">
        <v>43971</v>
      </c>
      <c r="B201" s="2" t="s">
        <v>18</v>
      </c>
      <c r="C201" s="2" t="s">
        <v>19</v>
      </c>
      <c r="D201" s="2" t="s">
        <v>15</v>
      </c>
      <c r="E201" s="2" t="s">
        <v>33</v>
      </c>
      <c r="F201" s="2">
        <v>1</v>
      </c>
      <c r="G201" s="3">
        <v>65</v>
      </c>
      <c r="H201" s="2" t="s">
        <v>13</v>
      </c>
      <c r="I201" s="3">
        <v>50</v>
      </c>
    </row>
    <row r="202" spans="1:9" hidden="1" x14ac:dyDescent="0.3">
      <c r="A202" s="1">
        <v>44508</v>
      </c>
      <c r="B202" s="2" t="s">
        <v>21</v>
      </c>
      <c r="C202" s="2" t="s">
        <v>28</v>
      </c>
      <c r="D202" s="2" t="s">
        <v>15</v>
      </c>
      <c r="E202" s="2" t="s">
        <v>32</v>
      </c>
      <c r="F202" s="2">
        <v>3</v>
      </c>
      <c r="G202" s="3">
        <v>45</v>
      </c>
      <c r="H202" s="2" t="s">
        <v>13</v>
      </c>
      <c r="I202" s="3">
        <v>35</v>
      </c>
    </row>
    <row r="203" spans="1:9" hidden="1" x14ac:dyDescent="0.3">
      <c r="A203" s="1">
        <v>44028</v>
      </c>
      <c r="B203" s="2" t="s">
        <v>18</v>
      </c>
      <c r="C203" s="2" t="s">
        <v>19</v>
      </c>
      <c r="D203" s="2" t="s">
        <v>15</v>
      </c>
      <c r="E203" s="2" t="s">
        <v>33</v>
      </c>
      <c r="F203" s="2">
        <v>5</v>
      </c>
      <c r="G203" s="3">
        <v>65</v>
      </c>
      <c r="H203" s="2" t="s">
        <v>30</v>
      </c>
      <c r="I203" s="3">
        <v>50</v>
      </c>
    </row>
    <row r="204" spans="1:9" hidden="1" x14ac:dyDescent="0.3">
      <c r="A204" s="1">
        <v>44378</v>
      </c>
      <c r="B204" s="2" t="s">
        <v>18</v>
      </c>
      <c r="C204" s="2" t="s">
        <v>23</v>
      </c>
      <c r="D204" s="2" t="s">
        <v>24</v>
      </c>
      <c r="E204" s="2" t="s">
        <v>32</v>
      </c>
      <c r="F204" s="2">
        <v>2</v>
      </c>
      <c r="G204" s="3">
        <v>70</v>
      </c>
      <c r="H204" s="2" t="s">
        <v>16</v>
      </c>
      <c r="I204" s="3">
        <v>60</v>
      </c>
    </row>
    <row r="205" spans="1:9" hidden="1" x14ac:dyDescent="0.3">
      <c r="A205" s="1">
        <v>44274</v>
      </c>
      <c r="B205" s="2" t="s">
        <v>9</v>
      </c>
      <c r="C205" s="2" t="s">
        <v>14</v>
      </c>
      <c r="D205" s="2" t="s">
        <v>15</v>
      </c>
      <c r="E205" s="2" t="s">
        <v>33</v>
      </c>
      <c r="F205" s="2">
        <v>1</v>
      </c>
      <c r="G205" s="3">
        <v>65</v>
      </c>
      <c r="H205" s="2" t="s">
        <v>30</v>
      </c>
      <c r="I205" s="3">
        <v>50</v>
      </c>
    </row>
    <row r="206" spans="1:9" hidden="1" x14ac:dyDescent="0.3">
      <c r="A206" s="1">
        <v>44473</v>
      </c>
      <c r="B206" s="2" t="s">
        <v>18</v>
      </c>
      <c r="C206" s="2" t="s">
        <v>23</v>
      </c>
      <c r="D206" s="2" t="s">
        <v>20</v>
      </c>
      <c r="E206" s="2" t="s">
        <v>33</v>
      </c>
      <c r="F206" s="2">
        <v>1</v>
      </c>
      <c r="G206" s="3">
        <v>560</v>
      </c>
      <c r="H206" s="2" t="s">
        <v>13</v>
      </c>
      <c r="I206" s="3">
        <v>450</v>
      </c>
    </row>
    <row r="207" spans="1:9" hidden="1" x14ac:dyDescent="0.3">
      <c r="A207" s="1">
        <v>43968</v>
      </c>
      <c r="B207" s="2" t="s">
        <v>18</v>
      </c>
      <c r="C207" s="2" t="s">
        <v>19</v>
      </c>
      <c r="D207" s="2" t="s">
        <v>29</v>
      </c>
      <c r="E207" s="2" t="s">
        <v>33</v>
      </c>
      <c r="F207" s="2">
        <v>1</v>
      </c>
      <c r="G207" s="3">
        <v>20</v>
      </c>
      <c r="H207" s="2" t="s">
        <v>16</v>
      </c>
      <c r="I207" s="3">
        <v>5</v>
      </c>
    </row>
    <row r="208" spans="1:9" hidden="1" x14ac:dyDescent="0.3">
      <c r="A208" s="1">
        <v>43996</v>
      </c>
      <c r="B208" s="2" t="s">
        <v>21</v>
      </c>
      <c r="C208" s="2" t="s">
        <v>28</v>
      </c>
      <c r="D208" s="2" t="s">
        <v>20</v>
      </c>
      <c r="E208" s="2" t="s">
        <v>33</v>
      </c>
      <c r="F208" s="2">
        <v>3</v>
      </c>
      <c r="G208" s="3">
        <v>560</v>
      </c>
      <c r="H208" s="2" t="s">
        <v>13</v>
      </c>
      <c r="I208" s="3">
        <v>450</v>
      </c>
    </row>
    <row r="209" spans="1:9" hidden="1" x14ac:dyDescent="0.3">
      <c r="A209" s="1">
        <v>44182</v>
      </c>
      <c r="B209" s="2" t="s">
        <v>21</v>
      </c>
      <c r="C209" s="2" t="s">
        <v>28</v>
      </c>
      <c r="D209" s="2" t="s">
        <v>11</v>
      </c>
      <c r="E209" s="2" t="s">
        <v>12</v>
      </c>
      <c r="F209" s="2">
        <v>2</v>
      </c>
      <c r="G209" s="3">
        <v>100</v>
      </c>
      <c r="H209" s="2" t="s">
        <v>13</v>
      </c>
      <c r="I209" s="3">
        <v>80</v>
      </c>
    </row>
    <row r="210" spans="1:9" hidden="1" x14ac:dyDescent="0.3">
      <c r="A210" s="1">
        <v>43996</v>
      </c>
      <c r="B210" s="2" t="s">
        <v>9</v>
      </c>
      <c r="C210" s="2" t="s">
        <v>14</v>
      </c>
      <c r="D210" s="2" t="s">
        <v>29</v>
      </c>
      <c r="E210" s="2" t="s">
        <v>12</v>
      </c>
      <c r="F210" s="2">
        <v>5</v>
      </c>
      <c r="G210" s="3">
        <v>25</v>
      </c>
      <c r="H210" s="2" t="s">
        <v>13</v>
      </c>
      <c r="I210" s="3">
        <v>5</v>
      </c>
    </row>
    <row r="211" spans="1:9" hidden="1" x14ac:dyDescent="0.3">
      <c r="A211" s="1">
        <v>44539</v>
      </c>
      <c r="B211" s="2" t="s">
        <v>18</v>
      </c>
      <c r="C211" s="2" t="s">
        <v>23</v>
      </c>
      <c r="D211" s="2" t="s">
        <v>29</v>
      </c>
      <c r="E211" s="2" t="s">
        <v>12</v>
      </c>
      <c r="F211" s="2">
        <v>2</v>
      </c>
      <c r="G211" s="3">
        <v>25</v>
      </c>
      <c r="H211" s="2" t="s">
        <v>30</v>
      </c>
      <c r="I211" s="3">
        <v>5</v>
      </c>
    </row>
    <row r="212" spans="1:9" hidden="1" x14ac:dyDescent="0.3">
      <c r="A212" s="1">
        <v>44262</v>
      </c>
      <c r="B212" s="2" t="s">
        <v>18</v>
      </c>
      <c r="C212" s="2" t="s">
        <v>23</v>
      </c>
      <c r="D212" s="2" t="s">
        <v>15</v>
      </c>
      <c r="E212" s="2" t="s">
        <v>32</v>
      </c>
      <c r="F212" s="2">
        <v>5</v>
      </c>
      <c r="G212" s="3">
        <v>45</v>
      </c>
      <c r="H212" s="2" t="s">
        <v>30</v>
      </c>
      <c r="I212" s="3">
        <v>35</v>
      </c>
    </row>
    <row r="213" spans="1:9" hidden="1" x14ac:dyDescent="0.3">
      <c r="A213" s="1">
        <v>44501</v>
      </c>
      <c r="B213" s="2" t="s">
        <v>21</v>
      </c>
      <c r="C213" s="2" t="s">
        <v>22</v>
      </c>
      <c r="D213" s="2" t="s">
        <v>20</v>
      </c>
      <c r="E213" s="2" t="s">
        <v>12</v>
      </c>
      <c r="F213" s="2">
        <v>2</v>
      </c>
      <c r="G213" s="3">
        <v>500</v>
      </c>
      <c r="H213" s="2" t="s">
        <v>16</v>
      </c>
      <c r="I213" s="3">
        <v>400</v>
      </c>
    </row>
    <row r="214" spans="1:9" hidden="1" x14ac:dyDescent="0.3">
      <c r="A214" s="1">
        <v>44339</v>
      </c>
      <c r="B214" s="2" t="s">
        <v>18</v>
      </c>
      <c r="C214" s="2" t="s">
        <v>23</v>
      </c>
      <c r="D214" s="2" t="s">
        <v>20</v>
      </c>
      <c r="E214" s="2" t="s">
        <v>32</v>
      </c>
      <c r="F214" s="2">
        <v>1</v>
      </c>
      <c r="G214" s="3">
        <v>570</v>
      </c>
      <c r="H214" s="2" t="s">
        <v>13</v>
      </c>
      <c r="I214" s="3">
        <v>490</v>
      </c>
    </row>
    <row r="215" spans="1:9" hidden="1" x14ac:dyDescent="0.3">
      <c r="A215" s="1">
        <v>44407</v>
      </c>
      <c r="B215" s="2" t="s">
        <v>25</v>
      </c>
      <c r="C215" s="2" t="s">
        <v>26</v>
      </c>
      <c r="D215" s="2" t="s">
        <v>11</v>
      </c>
      <c r="E215" s="2" t="s">
        <v>32</v>
      </c>
      <c r="F215" s="2">
        <v>3</v>
      </c>
      <c r="G215" s="3">
        <v>110</v>
      </c>
      <c r="H215" s="2" t="s">
        <v>13</v>
      </c>
      <c r="I215" s="3">
        <v>85</v>
      </c>
    </row>
    <row r="216" spans="1:9" hidden="1" x14ac:dyDescent="0.3">
      <c r="A216" s="1">
        <v>44095</v>
      </c>
      <c r="B216" s="2" t="s">
        <v>25</v>
      </c>
      <c r="C216" s="2" t="s">
        <v>26</v>
      </c>
      <c r="D216" s="2" t="s">
        <v>11</v>
      </c>
      <c r="E216" s="2" t="s">
        <v>33</v>
      </c>
      <c r="F216" s="2">
        <v>2</v>
      </c>
      <c r="G216" s="3">
        <v>120</v>
      </c>
      <c r="H216" s="2" t="s">
        <v>13</v>
      </c>
      <c r="I216" s="3">
        <v>110</v>
      </c>
    </row>
    <row r="217" spans="1:9" hidden="1" x14ac:dyDescent="0.3">
      <c r="A217" s="1">
        <v>44142</v>
      </c>
      <c r="B217" s="2" t="s">
        <v>9</v>
      </c>
      <c r="C217" s="2" t="s">
        <v>14</v>
      </c>
      <c r="D217" s="2" t="s">
        <v>15</v>
      </c>
      <c r="E217" s="2" t="s">
        <v>12</v>
      </c>
      <c r="F217" s="2">
        <v>3</v>
      </c>
      <c r="G217" s="3">
        <v>50</v>
      </c>
      <c r="H217" s="2" t="s">
        <v>13</v>
      </c>
      <c r="I217" s="3">
        <v>30</v>
      </c>
    </row>
    <row r="218" spans="1:9" hidden="1" x14ac:dyDescent="0.3">
      <c r="A218" s="1">
        <v>44351</v>
      </c>
      <c r="B218" s="2" t="s">
        <v>21</v>
      </c>
      <c r="C218" s="2" t="s">
        <v>28</v>
      </c>
      <c r="D218" s="2" t="s">
        <v>20</v>
      </c>
      <c r="E218" s="2" t="s">
        <v>32</v>
      </c>
      <c r="F218" s="2">
        <v>3</v>
      </c>
      <c r="G218" s="3">
        <v>570</v>
      </c>
      <c r="H218" s="2" t="s">
        <v>13</v>
      </c>
      <c r="I218" s="3">
        <v>490</v>
      </c>
    </row>
    <row r="219" spans="1:9" hidden="1" x14ac:dyDescent="0.3">
      <c r="A219" s="1">
        <v>43944</v>
      </c>
      <c r="B219" s="2" t="s">
        <v>9</v>
      </c>
      <c r="C219" s="2" t="s">
        <v>14</v>
      </c>
      <c r="D219" s="2" t="s">
        <v>15</v>
      </c>
      <c r="E219" s="2" t="s">
        <v>32</v>
      </c>
      <c r="F219" s="2">
        <v>5</v>
      </c>
      <c r="G219" s="3">
        <v>45</v>
      </c>
      <c r="H219" s="2" t="s">
        <v>13</v>
      </c>
      <c r="I219" s="3">
        <v>35</v>
      </c>
    </row>
    <row r="220" spans="1:9" hidden="1" x14ac:dyDescent="0.3">
      <c r="A220" s="1">
        <v>44292</v>
      </c>
      <c r="B220" s="2" t="s">
        <v>18</v>
      </c>
      <c r="C220" s="2" t="s">
        <v>23</v>
      </c>
      <c r="D220" s="2" t="s">
        <v>29</v>
      </c>
      <c r="E220" s="2" t="s">
        <v>33</v>
      </c>
      <c r="F220" s="2">
        <v>5</v>
      </c>
      <c r="G220" s="3">
        <v>20</v>
      </c>
      <c r="H220" s="2" t="s">
        <v>16</v>
      </c>
      <c r="I220" s="3">
        <v>5</v>
      </c>
    </row>
    <row r="221" spans="1:9" hidden="1" x14ac:dyDescent="0.3">
      <c r="A221" s="1">
        <v>44223</v>
      </c>
      <c r="B221" s="2" t="s">
        <v>21</v>
      </c>
      <c r="C221" s="2" t="s">
        <v>22</v>
      </c>
      <c r="D221" s="2" t="s">
        <v>15</v>
      </c>
      <c r="E221" s="2" t="s">
        <v>32</v>
      </c>
      <c r="F221" s="2">
        <v>3</v>
      </c>
      <c r="G221" s="3">
        <v>45</v>
      </c>
      <c r="H221" s="2" t="s">
        <v>13</v>
      </c>
      <c r="I221" s="3">
        <v>35</v>
      </c>
    </row>
    <row r="222" spans="1:9" hidden="1" x14ac:dyDescent="0.3">
      <c r="A222" s="1">
        <v>43840</v>
      </c>
      <c r="B222" s="2" t="s">
        <v>18</v>
      </c>
      <c r="C222" s="2" t="s">
        <v>31</v>
      </c>
      <c r="D222" s="2" t="s">
        <v>29</v>
      </c>
      <c r="E222" s="2" t="s">
        <v>33</v>
      </c>
      <c r="F222" s="2">
        <v>4</v>
      </c>
      <c r="G222" s="3">
        <v>20</v>
      </c>
      <c r="H222" s="2" t="s">
        <v>13</v>
      </c>
      <c r="I222" s="3">
        <v>5</v>
      </c>
    </row>
    <row r="223" spans="1:9" hidden="1" x14ac:dyDescent="0.3">
      <c r="A223" s="1">
        <v>44274</v>
      </c>
      <c r="B223" s="2" t="s">
        <v>18</v>
      </c>
      <c r="C223" s="2" t="s">
        <v>23</v>
      </c>
      <c r="D223" s="2" t="s">
        <v>24</v>
      </c>
      <c r="E223" s="2" t="s">
        <v>12</v>
      </c>
      <c r="F223" s="2">
        <v>2</v>
      </c>
      <c r="G223" s="3">
        <v>80</v>
      </c>
      <c r="H223" s="2" t="s">
        <v>13</v>
      </c>
      <c r="I223" s="3">
        <v>75</v>
      </c>
    </row>
    <row r="224" spans="1:9" hidden="1" x14ac:dyDescent="0.3">
      <c r="A224" s="1">
        <v>44192</v>
      </c>
      <c r="B224" s="2" t="s">
        <v>9</v>
      </c>
      <c r="C224" s="2" t="s">
        <v>10</v>
      </c>
      <c r="D224" s="2" t="s">
        <v>24</v>
      </c>
      <c r="E224" s="2" t="s">
        <v>33</v>
      </c>
      <c r="F224" s="2">
        <v>2</v>
      </c>
      <c r="G224" s="3">
        <v>75</v>
      </c>
      <c r="H224" s="2" t="s">
        <v>16</v>
      </c>
      <c r="I224" s="3">
        <v>70</v>
      </c>
    </row>
    <row r="225" spans="1:9" hidden="1" x14ac:dyDescent="0.3">
      <c r="A225" s="1">
        <v>44271</v>
      </c>
      <c r="B225" s="2" t="s">
        <v>9</v>
      </c>
      <c r="C225" s="2" t="s">
        <v>14</v>
      </c>
      <c r="D225" s="2" t="s">
        <v>11</v>
      </c>
      <c r="E225" s="2" t="s">
        <v>12</v>
      </c>
      <c r="F225" s="2">
        <v>4</v>
      </c>
      <c r="G225" s="3">
        <v>100</v>
      </c>
      <c r="H225" s="2" t="s">
        <v>13</v>
      </c>
      <c r="I225" s="3">
        <v>80</v>
      </c>
    </row>
    <row r="226" spans="1:9" hidden="1" x14ac:dyDescent="0.3">
      <c r="A226" s="1">
        <v>44126</v>
      </c>
      <c r="B226" s="2" t="s">
        <v>25</v>
      </c>
      <c r="C226" s="2" t="s">
        <v>26</v>
      </c>
      <c r="D226" s="2" t="s">
        <v>24</v>
      </c>
      <c r="E226" s="2" t="s">
        <v>33</v>
      </c>
      <c r="F226" s="2">
        <v>3</v>
      </c>
      <c r="G226" s="3">
        <v>75</v>
      </c>
      <c r="H226" s="2" t="s">
        <v>13</v>
      </c>
      <c r="I226" s="3">
        <v>70</v>
      </c>
    </row>
    <row r="227" spans="1:9" hidden="1" x14ac:dyDescent="0.3">
      <c r="A227" s="1">
        <v>44051</v>
      </c>
      <c r="B227" s="2" t="s">
        <v>25</v>
      </c>
      <c r="C227" s="2" t="s">
        <v>27</v>
      </c>
      <c r="D227" s="2" t="s">
        <v>20</v>
      </c>
      <c r="E227" s="2" t="s">
        <v>32</v>
      </c>
      <c r="F227" s="2">
        <v>2</v>
      </c>
      <c r="G227" s="3">
        <v>570</v>
      </c>
      <c r="H227" s="2" t="s">
        <v>16</v>
      </c>
      <c r="I227" s="3">
        <v>490</v>
      </c>
    </row>
    <row r="228" spans="1:9" hidden="1" x14ac:dyDescent="0.3">
      <c r="A228" s="1">
        <v>44481</v>
      </c>
      <c r="B228" s="2" t="s">
        <v>21</v>
      </c>
      <c r="C228" s="2" t="s">
        <v>22</v>
      </c>
      <c r="D228" s="2" t="s">
        <v>29</v>
      </c>
      <c r="E228" s="2" t="s">
        <v>33</v>
      </c>
      <c r="F228" s="2">
        <v>1</v>
      </c>
      <c r="G228" s="3">
        <v>20</v>
      </c>
      <c r="H228" s="2" t="s">
        <v>13</v>
      </c>
      <c r="I228" s="3">
        <v>5</v>
      </c>
    </row>
    <row r="229" spans="1:9" hidden="1" x14ac:dyDescent="0.3">
      <c r="A229" s="1">
        <v>43947</v>
      </c>
      <c r="B229" s="2" t="s">
        <v>18</v>
      </c>
      <c r="C229" s="2" t="s">
        <v>19</v>
      </c>
      <c r="D229" s="2" t="s">
        <v>20</v>
      </c>
      <c r="E229" s="2" t="s">
        <v>12</v>
      </c>
      <c r="F229" s="2">
        <v>5</v>
      </c>
      <c r="G229" s="3">
        <v>500</v>
      </c>
      <c r="H229" s="2" t="s">
        <v>30</v>
      </c>
      <c r="I229" s="3">
        <v>400</v>
      </c>
    </row>
    <row r="230" spans="1:9" hidden="1" x14ac:dyDescent="0.3">
      <c r="A230" s="1">
        <v>43921</v>
      </c>
      <c r="B230" s="2" t="s">
        <v>9</v>
      </c>
      <c r="C230" s="2" t="s">
        <v>14</v>
      </c>
      <c r="D230" s="2" t="s">
        <v>11</v>
      </c>
      <c r="E230" s="2" t="s">
        <v>33</v>
      </c>
      <c r="F230" s="2">
        <v>5</v>
      </c>
      <c r="G230" s="3">
        <v>120</v>
      </c>
      <c r="H230" s="2" t="s">
        <v>13</v>
      </c>
      <c r="I230" s="3">
        <v>110</v>
      </c>
    </row>
    <row r="231" spans="1:9" hidden="1" x14ac:dyDescent="0.3">
      <c r="A231" s="1">
        <v>44522</v>
      </c>
      <c r="B231" s="2" t="s">
        <v>18</v>
      </c>
      <c r="C231" s="2" t="s">
        <v>23</v>
      </c>
      <c r="D231" s="2" t="s">
        <v>11</v>
      </c>
      <c r="E231" s="2" t="s">
        <v>33</v>
      </c>
      <c r="F231" s="2">
        <v>5</v>
      </c>
      <c r="G231" s="3">
        <v>120</v>
      </c>
      <c r="H231" s="2" t="s">
        <v>16</v>
      </c>
      <c r="I231" s="3">
        <v>110</v>
      </c>
    </row>
    <row r="232" spans="1:9" hidden="1" x14ac:dyDescent="0.3">
      <c r="A232" s="1">
        <v>44015</v>
      </c>
      <c r="B232" s="2" t="s">
        <v>9</v>
      </c>
      <c r="C232" s="2" t="s">
        <v>10</v>
      </c>
      <c r="D232" s="2" t="s">
        <v>11</v>
      </c>
      <c r="E232" s="2" t="s">
        <v>12</v>
      </c>
      <c r="F232" s="2">
        <v>4</v>
      </c>
      <c r="G232" s="3">
        <v>100</v>
      </c>
      <c r="H232" s="2" t="s">
        <v>13</v>
      </c>
      <c r="I232" s="3">
        <v>80</v>
      </c>
    </row>
    <row r="233" spans="1:9" hidden="1" x14ac:dyDescent="0.3">
      <c r="A233" s="1">
        <v>43967</v>
      </c>
      <c r="B233" s="2" t="s">
        <v>25</v>
      </c>
      <c r="C233" s="2" t="s">
        <v>27</v>
      </c>
      <c r="D233" s="2" t="s">
        <v>24</v>
      </c>
      <c r="E233" s="2" t="s">
        <v>33</v>
      </c>
      <c r="F233" s="2">
        <v>4</v>
      </c>
      <c r="G233" s="3">
        <v>75</v>
      </c>
      <c r="H233" s="2" t="s">
        <v>13</v>
      </c>
      <c r="I233" s="3">
        <v>70</v>
      </c>
    </row>
    <row r="234" spans="1:9" hidden="1" x14ac:dyDescent="0.3">
      <c r="A234" s="1">
        <v>44543</v>
      </c>
      <c r="B234" s="2" t="s">
        <v>9</v>
      </c>
      <c r="C234" s="2" t="s">
        <v>14</v>
      </c>
      <c r="D234" s="2" t="s">
        <v>20</v>
      </c>
      <c r="E234" s="2" t="s">
        <v>12</v>
      </c>
      <c r="F234" s="2">
        <v>1</v>
      </c>
      <c r="G234" s="3">
        <v>500</v>
      </c>
      <c r="H234" s="2" t="s">
        <v>30</v>
      </c>
      <c r="I234" s="3">
        <v>400</v>
      </c>
    </row>
    <row r="235" spans="1:9" hidden="1" x14ac:dyDescent="0.3">
      <c r="A235" s="1">
        <v>44408</v>
      </c>
      <c r="B235" s="2" t="s">
        <v>25</v>
      </c>
      <c r="C235" s="2" t="s">
        <v>26</v>
      </c>
      <c r="D235" s="2" t="s">
        <v>29</v>
      </c>
      <c r="E235" s="2" t="s">
        <v>32</v>
      </c>
      <c r="F235" s="2">
        <v>3</v>
      </c>
      <c r="G235" s="3">
        <v>25</v>
      </c>
      <c r="H235" s="2" t="s">
        <v>13</v>
      </c>
      <c r="I235" s="3">
        <v>20</v>
      </c>
    </row>
    <row r="236" spans="1:9" hidden="1" x14ac:dyDescent="0.3">
      <c r="A236" s="1">
        <v>44400</v>
      </c>
      <c r="B236" s="2" t="s">
        <v>18</v>
      </c>
      <c r="C236" s="2" t="s">
        <v>23</v>
      </c>
      <c r="D236" s="2" t="s">
        <v>15</v>
      </c>
      <c r="E236" s="2" t="s">
        <v>33</v>
      </c>
      <c r="F236" s="2">
        <v>3</v>
      </c>
      <c r="G236" s="3">
        <v>65</v>
      </c>
      <c r="H236" s="2" t="s">
        <v>16</v>
      </c>
      <c r="I236" s="3">
        <v>50</v>
      </c>
    </row>
    <row r="237" spans="1:9" hidden="1" x14ac:dyDescent="0.3">
      <c r="A237" s="1">
        <v>43896</v>
      </c>
      <c r="B237" s="2" t="s">
        <v>9</v>
      </c>
      <c r="C237" s="2" t="s">
        <v>14</v>
      </c>
      <c r="D237" s="2" t="s">
        <v>15</v>
      </c>
      <c r="E237" s="2" t="s">
        <v>33</v>
      </c>
      <c r="F237" s="2">
        <v>2</v>
      </c>
      <c r="G237" s="3">
        <v>65</v>
      </c>
      <c r="H237" s="2" t="s">
        <v>16</v>
      </c>
      <c r="I237" s="3">
        <v>50</v>
      </c>
    </row>
    <row r="238" spans="1:9" hidden="1" x14ac:dyDescent="0.3">
      <c r="A238" s="1">
        <v>44351</v>
      </c>
      <c r="B238" s="2" t="s">
        <v>9</v>
      </c>
      <c r="C238" s="2" t="s">
        <v>17</v>
      </c>
      <c r="D238" s="2" t="s">
        <v>20</v>
      </c>
      <c r="E238" s="2" t="s">
        <v>32</v>
      </c>
      <c r="F238" s="2">
        <v>5</v>
      </c>
      <c r="G238" s="3">
        <v>570</v>
      </c>
      <c r="H238" s="2" t="s">
        <v>13</v>
      </c>
      <c r="I238" s="3">
        <v>490</v>
      </c>
    </row>
    <row r="239" spans="1:9" hidden="1" x14ac:dyDescent="0.3">
      <c r="A239" s="1">
        <v>44267</v>
      </c>
      <c r="B239" s="2" t="s">
        <v>18</v>
      </c>
      <c r="C239" s="2" t="s">
        <v>31</v>
      </c>
      <c r="D239" s="2" t="s">
        <v>15</v>
      </c>
      <c r="E239" s="2" t="s">
        <v>12</v>
      </c>
      <c r="F239" s="2">
        <v>3</v>
      </c>
      <c r="G239" s="3">
        <v>50</v>
      </c>
      <c r="H239" s="2" t="s">
        <v>13</v>
      </c>
      <c r="I239" s="3">
        <v>30</v>
      </c>
    </row>
    <row r="240" spans="1:9" hidden="1" x14ac:dyDescent="0.3">
      <c r="A240" s="1">
        <v>43960</v>
      </c>
      <c r="B240" s="2" t="s">
        <v>9</v>
      </c>
      <c r="C240" s="2" t="s">
        <v>14</v>
      </c>
      <c r="D240" s="2" t="s">
        <v>20</v>
      </c>
      <c r="E240" s="2" t="s">
        <v>33</v>
      </c>
      <c r="F240" s="2">
        <v>5</v>
      </c>
      <c r="G240" s="3">
        <v>560</v>
      </c>
      <c r="H240" s="2" t="s">
        <v>13</v>
      </c>
      <c r="I240" s="3">
        <v>450</v>
      </c>
    </row>
    <row r="241" spans="1:9" hidden="1" x14ac:dyDescent="0.3">
      <c r="A241" s="1">
        <v>44029</v>
      </c>
      <c r="B241" s="2" t="s">
        <v>9</v>
      </c>
      <c r="C241" s="2" t="s">
        <v>17</v>
      </c>
      <c r="D241" s="2" t="s">
        <v>24</v>
      </c>
      <c r="E241" s="2" t="s">
        <v>32</v>
      </c>
      <c r="F241" s="2">
        <v>4</v>
      </c>
      <c r="G241" s="3">
        <v>70</v>
      </c>
      <c r="H241" s="2" t="s">
        <v>13</v>
      </c>
      <c r="I241" s="3">
        <v>60</v>
      </c>
    </row>
    <row r="242" spans="1:9" hidden="1" x14ac:dyDescent="0.3">
      <c r="A242" s="1">
        <v>44520</v>
      </c>
      <c r="B242" s="2" t="s">
        <v>9</v>
      </c>
      <c r="C242" s="2" t="s">
        <v>14</v>
      </c>
      <c r="D242" s="2" t="s">
        <v>20</v>
      </c>
      <c r="E242" s="2" t="s">
        <v>32</v>
      </c>
      <c r="F242" s="2">
        <v>4</v>
      </c>
      <c r="G242" s="3">
        <v>570</v>
      </c>
      <c r="H242" s="2" t="s">
        <v>13</v>
      </c>
      <c r="I242" s="3">
        <v>490</v>
      </c>
    </row>
    <row r="243" spans="1:9" hidden="1" x14ac:dyDescent="0.3">
      <c r="A243" s="1">
        <v>43965</v>
      </c>
      <c r="B243" s="2" t="s">
        <v>18</v>
      </c>
      <c r="C243" s="2" t="s">
        <v>19</v>
      </c>
      <c r="D243" s="2" t="s">
        <v>20</v>
      </c>
      <c r="E243" s="2" t="s">
        <v>32</v>
      </c>
      <c r="F243" s="2">
        <v>2</v>
      </c>
      <c r="G243" s="3">
        <v>570</v>
      </c>
      <c r="H243" s="2" t="s">
        <v>13</v>
      </c>
      <c r="I243" s="3">
        <v>490</v>
      </c>
    </row>
    <row r="244" spans="1:9" hidden="1" x14ac:dyDescent="0.3">
      <c r="A244" s="1">
        <v>44256</v>
      </c>
      <c r="B244" s="2" t="s">
        <v>9</v>
      </c>
      <c r="C244" s="2" t="s">
        <v>17</v>
      </c>
      <c r="D244" s="2" t="s">
        <v>24</v>
      </c>
      <c r="E244" s="2" t="s">
        <v>12</v>
      </c>
      <c r="F244" s="2">
        <v>3</v>
      </c>
      <c r="G244" s="3">
        <v>80</v>
      </c>
      <c r="H244" s="2" t="s">
        <v>13</v>
      </c>
      <c r="I244" s="3">
        <v>75</v>
      </c>
    </row>
    <row r="245" spans="1:9" hidden="1" x14ac:dyDescent="0.3">
      <c r="A245" s="1">
        <v>44535</v>
      </c>
      <c r="B245" s="2" t="s">
        <v>18</v>
      </c>
      <c r="C245" s="2" t="s">
        <v>19</v>
      </c>
      <c r="D245" s="2" t="s">
        <v>20</v>
      </c>
      <c r="E245" s="2" t="s">
        <v>32</v>
      </c>
      <c r="F245" s="2">
        <v>1</v>
      </c>
      <c r="G245" s="3">
        <v>570</v>
      </c>
      <c r="H245" s="2" t="s">
        <v>16</v>
      </c>
      <c r="I245" s="3">
        <v>490</v>
      </c>
    </row>
    <row r="246" spans="1:9" hidden="1" x14ac:dyDescent="0.3">
      <c r="A246" s="1">
        <v>43927</v>
      </c>
      <c r="B246" s="2" t="s">
        <v>9</v>
      </c>
      <c r="C246" s="2" t="s">
        <v>14</v>
      </c>
      <c r="D246" s="2" t="s">
        <v>29</v>
      </c>
      <c r="E246" s="2" t="s">
        <v>32</v>
      </c>
      <c r="F246" s="2">
        <v>4</v>
      </c>
      <c r="G246" s="3">
        <v>25</v>
      </c>
      <c r="H246" s="2" t="s">
        <v>13</v>
      </c>
      <c r="I246" s="3">
        <v>20</v>
      </c>
    </row>
    <row r="247" spans="1:9" hidden="1" x14ac:dyDescent="0.3">
      <c r="A247" s="1">
        <v>43868</v>
      </c>
      <c r="B247" s="2" t="s">
        <v>18</v>
      </c>
      <c r="C247" s="2" t="s">
        <v>23</v>
      </c>
      <c r="D247" s="2" t="s">
        <v>11</v>
      </c>
      <c r="E247" s="2" t="s">
        <v>33</v>
      </c>
      <c r="F247" s="2">
        <v>2</v>
      </c>
      <c r="G247" s="3">
        <v>120</v>
      </c>
      <c r="H247" s="2" t="s">
        <v>13</v>
      </c>
      <c r="I247" s="3">
        <v>110</v>
      </c>
    </row>
    <row r="248" spans="1:9" hidden="1" x14ac:dyDescent="0.3">
      <c r="A248" s="1">
        <v>44524</v>
      </c>
      <c r="B248" s="2" t="s">
        <v>9</v>
      </c>
      <c r="C248" s="2" t="s">
        <v>10</v>
      </c>
      <c r="D248" s="2" t="s">
        <v>15</v>
      </c>
      <c r="E248" s="2" t="s">
        <v>12</v>
      </c>
      <c r="F248" s="2">
        <v>4</v>
      </c>
      <c r="G248" s="3">
        <v>50</v>
      </c>
      <c r="H248" s="2" t="s">
        <v>13</v>
      </c>
      <c r="I248" s="3">
        <v>30</v>
      </c>
    </row>
    <row r="249" spans="1:9" hidden="1" x14ac:dyDescent="0.3">
      <c r="A249" s="1">
        <v>44448</v>
      </c>
      <c r="B249" s="2" t="s">
        <v>9</v>
      </c>
      <c r="C249" s="2" t="s">
        <v>14</v>
      </c>
      <c r="D249" s="2" t="s">
        <v>15</v>
      </c>
      <c r="E249" s="2" t="s">
        <v>12</v>
      </c>
      <c r="F249" s="2">
        <v>5</v>
      </c>
      <c r="G249" s="3">
        <v>50</v>
      </c>
      <c r="H249" s="2" t="s">
        <v>16</v>
      </c>
      <c r="I249" s="3">
        <v>30</v>
      </c>
    </row>
    <row r="250" spans="1:9" hidden="1" x14ac:dyDescent="0.3">
      <c r="A250" s="1">
        <v>44407</v>
      </c>
      <c r="B250" s="2" t="s">
        <v>21</v>
      </c>
      <c r="C250" s="2" t="s">
        <v>28</v>
      </c>
      <c r="D250" s="2" t="s">
        <v>11</v>
      </c>
      <c r="E250" s="2" t="s">
        <v>32</v>
      </c>
      <c r="F250" s="2">
        <v>5</v>
      </c>
      <c r="G250" s="3">
        <v>110</v>
      </c>
      <c r="H250" s="2" t="s">
        <v>16</v>
      </c>
      <c r="I250" s="3">
        <v>85</v>
      </c>
    </row>
    <row r="251" spans="1:9" hidden="1" x14ac:dyDescent="0.3">
      <c r="A251" s="1">
        <v>43940</v>
      </c>
      <c r="B251" s="2" t="s">
        <v>9</v>
      </c>
      <c r="C251" s="2" t="s">
        <v>17</v>
      </c>
      <c r="D251" s="2" t="s">
        <v>20</v>
      </c>
      <c r="E251" s="2" t="s">
        <v>33</v>
      </c>
      <c r="F251" s="2">
        <v>1</v>
      </c>
      <c r="G251" s="3">
        <v>560</v>
      </c>
      <c r="H251" s="2" t="s">
        <v>30</v>
      </c>
      <c r="I251" s="3">
        <v>450</v>
      </c>
    </row>
    <row r="252" spans="1:9" hidden="1" x14ac:dyDescent="0.3">
      <c r="A252" s="1">
        <v>44235</v>
      </c>
      <c r="B252" s="2" t="s">
        <v>9</v>
      </c>
      <c r="C252" s="2" t="s">
        <v>17</v>
      </c>
      <c r="D252" s="2" t="s">
        <v>11</v>
      </c>
      <c r="E252" s="2" t="s">
        <v>12</v>
      </c>
      <c r="F252" s="2">
        <v>5</v>
      </c>
      <c r="G252" s="3">
        <v>100</v>
      </c>
      <c r="H252" s="2" t="s">
        <v>13</v>
      </c>
      <c r="I252" s="3">
        <v>80</v>
      </c>
    </row>
    <row r="253" spans="1:9" hidden="1" x14ac:dyDescent="0.3">
      <c r="A253" s="1">
        <v>43992</v>
      </c>
      <c r="B253" s="2" t="s">
        <v>18</v>
      </c>
      <c r="C253" s="2" t="s">
        <v>19</v>
      </c>
      <c r="D253" s="2" t="s">
        <v>29</v>
      </c>
      <c r="E253" s="2" t="s">
        <v>12</v>
      </c>
      <c r="F253" s="2">
        <v>2</v>
      </c>
      <c r="G253" s="3">
        <v>25</v>
      </c>
      <c r="H253" s="2" t="s">
        <v>13</v>
      </c>
      <c r="I253" s="3">
        <v>5</v>
      </c>
    </row>
    <row r="254" spans="1:9" hidden="1" x14ac:dyDescent="0.3">
      <c r="A254" s="1">
        <v>44389</v>
      </c>
      <c r="B254" s="2" t="s">
        <v>18</v>
      </c>
      <c r="C254" s="2" t="s">
        <v>23</v>
      </c>
      <c r="D254" s="2" t="s">
        <v>29</v>
      </c>
      <c r="E254" s="2" t="s">
        <v>33</v>
      </c>
      <c r="F254" s="2">
        <v>2</v>
      </c>
      <c r="G254" s="3">
        <v>20</v>
      </c>
      <c r="H254" s="2" t="s">
        <v>13</v>
      </c>
      <c r="I254" s="3">
        <v>5</v>
      </c>
    </row>
    <row r="255" spans="1:9" hidden="1" x14ac:dyDescent="0.3">
      <c r="A255" s="1">
        <v>44231</v>
      </c>
      <c r="B255" s="2" t="s">
        <v>21</v>
      </c>
      <c r="C255" s="2" t="s">
        <v>28</v>
      </c>
      <c r="D255" s="2" t="s">
        <v>15</v>
      </c>
      <c r="E255" s="2" t="s">
        <v>12</v>
      </c>
      <c r="F255" s="2">
        <v>5</v>
      </c>
      <c r="G255" s="3">
        <v>50</v>
      </c>
      <c r="H255" s="2" t="s">
        <v>13</v>
      </c>
      <c r="I255" s="3">
        <v>30</v>
      </c>
    </row>
    <row r="256" spans="1:9" hidden="1" x14ac:dyDescent="0.3">
      <c r="A256" s="1">
        <v>44550</v>
      </c>
      <c r="B256" s="2" t="s">
        <v>18</v>
      </c>
      <c r="C256" s="2" t="s">
        <v>31</v>
      </c>
      <c r="D256" s="2" t="s">
        <v>11</v>
      </c>
      <c r="E256" s="2" t="s">
        <v>32</v>
      </c>
      <c r="F256" s="2">
        <v>4</v>
      </c>
      <c r="G256" s="3">
        <v>110</v>
      </c>
      <c r="H256" s="2" t="s">
        <v>16</v>
      </c>
      <c r="I256" s="3">
        <v>85</v>
      </c>
    </row>
    <row r="257" spans="1:9" hidden="1" x14ac:dyDescent="0.3">
      <c r="A257" s="1">
        <v>44350</v>
      </c>
      <c r="B257" s="2" t="s">
        <v>18</v>
      </c>
      <c r="C257" s="2" t="s">
        <v>19</v>
      </c>
      <c r="D257" s="2" t="s">
        <v>20</v>
      </c>
      <c r="E257" s="2" t="s">
        <v>33</v>
      </c>
      <c r="F257" s="2">
        <v>3</v>
      </c>
      <c r="G257" s="3">
        <v>560</v>
      </c>
      <c r="H257" s="2" t="s">
        <v>16</v>
      </c>
      <c r="I257" s="3">
        <v>450</v>
      </c>
    </row>
    <row r="258" spans="1:9" hidden="1" x14ac:dyDescent="0.3">
      <c r="A258" s="1">
        <v>43918</v>
      </c>
      <c r="B258" s="2" t="s">
        <v>21</v>
      </c>
      <c r="C258" s="2" t="s">
        <v>22</v>
      </c>
      <c r="D258" s="2" t="s">
        <v>29</v>
      </c>
      <c r="E258" s="2" t="s">
        <v>12</v>
      </c>
      <c r="F258" s="2">
        <v>5</v>
      </c>
      <c r="G258" s="3">
        <v>25</v>
      </c>
      <c r="H258" s="2" t="s">
        <v>13</v>
      </c>
      <c r="I258" s="3">
        <v>5</v>
      </c>
    </row>
    <row r="259" spans="1:9" hidden="1" x14ac:dyDescent="0.3">
      <c r="A259" s="1">
        <v>43930</v>
      </c>
      <c r="B259" s="2" t="s">
        <v>18</v>
      </c>
      <c r="C259" s="2" t="s">
        <v>23</v>
      </c>
      <c r="D259" s="2" t="s">
        <v>15</v>
      </c>
      <c r="E259" s="2" t="s">
        <v>32</v>
      </c>
      <c r="F259" s="2">
        <v>4</v>
      </c>
      <c r="G259" s="3">
        <v>45</v>
      </c>
      <c r="H259" s="2" t="s">
        <v>16</v>
      </c>
      <c r="I259" s="3">
        <v>35</v>
      </c>
    </row>
    <row r="260" spans="1:9" hidden="1" x14ac:dyDescent="0.3">
      <c r="A260" s="1">
        <v>44134</v>
      </c>
      <c r="B260" s="2" t="s">
        <v>21</v>
      </c>
      <c r="C260" s="2" t="s">
        <v>22</v>
      </c>
      <c r="D260" s="2" t="s">
        <v>29</v>
      </c>
      <c r="E260" s="2" t="s">
        <v>33</v>
      </c>
      <c r="F260" s="2">
        <v>2</v>
      </c>
      <c r="G260" s="3">
        <v>20</v>
      </c>
      <c r="H260" s="2" t="s">
        <v>16</v>
      </c>
      <c r="I260" s="3">
        <v>5</v>
      </c>
    </row>
    <row r="261" spans="1:9" hidden="1" x14ac:dyDescent="0.3">
      <c r="A261" s="1">
        <v>43904</v>
      </c>
      <c r="B261" s="2" t="s">
        <v>21</v>
      </c>
      <c r="C261" s="2" t="s">
        <v>22</v>
      </c>
      <c r="D261" s="2" t="s">
        <v>11</v>
      </c>
      <c r="E261" s="2" t="s">
        <v>12</v>
      </c>
      <c r="F261" s="2">
        <v>1</v>
      </c>
      <c r="G261" s="3">
        <v>100</v>
      </c>
      <c r="H261" s="2" t="s">
        <v>30</v>
      </c>
      <c r="I261" s="3">
        <v>80</v>
      </c>
    </row>
    <row r="262" spans="1:9" hidden="1" x14ac:dyDescent="0.3">
      <c r="A262" s="1">
        <v>44423</v>
      </c>
      <c r="B262" s="2" t="s">
        <v>25</v>
      </c>
      <c r="C262" s="2" t="s">
        <v>27</v>
      </c>
      <c r="D262" s="2" t="s">
        <v>29</v>
      </c>
      <c r="E262" s="2" t="s">
        <v>32</v>
      </c>
      <c r="F262" s="2">
        <v>5</v>
      </c>
      <c r="G262" s="3">
        <v>25</v>
      </c>
      <c r="H262" s="2" t="s">
        <v>30</v>
      </c>
      <c r="I262" s="3">
        <v>20</v>
      </c>
    </row>
    <row r="263" spans="1:9" hidden="1" x14ac:dyDescent="0.3">
      <c r="A263" s="1">
        <v>43901</v>
      </c>
      <c r="B263" s="2" t="s">
        <v>25</v>
      </c>
      <c r="C263" s="2" t="s">
        <v>27</v>
      </c>
      <c r="D263" s="2" t="s">
        <v>15</v>
      </c>
      <c r="E263" s="2" t="s">
        <v>33</v>
      </c>
      <c r="F263" s="2">
        <v>4</v>
      </c>
      <c r="G263" s="3">
        <v>65</v>
      </c>
      <c r="H263" s="2" t="s">
        <v>13</v>
      </c>
      <c r="I263" s="3">
        <v>50</v>
      </c>
    </row>
    <row r="264" spans="1:9" hidden="1" x14ac:dyDescent="0.3">
      <c r="A264" s="1">
        <v>44191</v>
      </c>
      <c r="B264" s="2" t="s">
        <v>21</v>
      </c>
      <c r="C264" s="2" t="s">
        <v>22</v>
      </c>
      <c r="D264" s="2" t="s">
        <v>15</v>
      </c>
      <c r="E264" s="2" t="s">
        <v>12</v>
      </c>
      <c r="F264" s="2">
        <v>1</v>
      </c>
      <c r="G264" s="3">
        <v>50</v>
      </c>
      <c r="H264" s="2" t="s">
        <v>13</v>
      </c>
      <c r="I264" s="3">
        <v>30</v>
      </c>
    </row>
    <row r="265" spans="1:9" hidden="1" x14ac:dyDescent="0.3">
      <c r="A265" s="1">
        <v>44381</v>
      </c>
      <c r="B265" s="2" t="s">
        <v>9</v>
      </c>
      <c r="C265" s="2" t="s">
        <v>14</v>
      </c>
      <c r="D265" s="2" t="s">
        <v>29</v>
      </c>
      <c r="E265" s="2" t="s">
        <v>33</v>
      </c>
      <c r="F265" s="2">
        <v>5</v>
      </c>
      <c r="G265" s="3">
        <v>20</v>
      </c>
      <c r="H265" s="2" t="s">
        <v>13</v>
      </c>
      <c r="I265" s="3">
        <v>5</v>
      </c>
    </row>
    <row r="266" spans="1:9" hidden="1" x14ac:dyDescent="0.3">
      <c r="A266" s="1">
        <v>44132</v>
      </c>
      <c r="B266" s="2" t="s">
        <v>21</v>
      </c>
      <c r="C266" s="2" t="s">
        <v>22</v>
      </c>
      <c r="D266" s="2" t="s">
        <v>20</v>
      </c>
      <c r="E266" s="2" t="s">
        <v>33</v>
      </c>
      <c r="F266" s="2">
        <v>3</v>
      </c>
      <c r="G266" s="3">
        <v>560</v>
      </c>
      <c r="H266" s="2" t="s">
        <v>16</v>
      </c>
      <c r="I266" s="3">
        <v>450</v>
      </c>
    </row>
    <row r="267" spans="1:9" hidden="1" x14ac:dyDescent="0.3">
      <c r="A267" s="1">
        <v>44263</v>
      </c>
      <c r="B267" s="2" t="s">
        <v>9</v>
      </c>
      <c r="C267" s="2" t="s">
        <v>17</v>
      </c>
      <c r="D267" s="2" t="s">
        <v>24</v>
      </c>
      <c r="E267" s="2" t="s">
        <v>32</v>
      </c>
      <c r="F267" s="2">
        <v>4</v>
      </c>
      <c r="G267" s="3">
        <v>70</v>
      </c>
      <c r="H267" s="2" t="s">
        <v>16</v>
      </c>
      <c r="I267" s="3">
        <v>60</v>
      </c>
    </row>
    <row r="268" spans="1:9" hidden="1" x14ac:dyDescent="0.3">
      <c r="A268" s="1">
        <v>44236</v>
      </c>
      <c r="B268" s="2" t="s">
        <v>18</v>
      </c>
      <c r="C268" s="2" t="s">
        <v>19</v>
      </c>
      <c r="D268" s="2" t="s">
        <v>15</v>
      </c>
      <c r="E268" s="2" t="s">
        <v>33</v>
      </c>
      <c r="F268" s="2">
        <v>1</v>
      </c>
      <c r="G268" s="3">
        <v>65</v>
      </c>
      <c r="H268" s="2" t="s">
        <v>16</v>
      </c>
      <c r="I268" s="3">
        <v>50</v>
      </c>
    </row>
    <row r="269" spans="1:9" hidden="1" x14ac:dyDescent="0.3">
      <c r="A269" s="1">
        <v>44426</v>
      </c>
      <c r="B269" s="2" t="s">
        <v>9</v>
      </c>
      <c r="C269" s="2" t="s">
        <v>14</v>
      </c>
      <c r="D269" s="2" t="s">
        <v>11</v>
      </c>
      <c r="E269" s="2" t="s">
        <v>32</v>
      </c>
      <c r="F269" s="2">
        <v>3</v>
      </c>
      <c r="G269" s="3">
        <v>110</v>
      </c>
      <c r="H269" s="2" t="s">
        <v>13</v>
      </c>
      <c r="I269" s="3">
        <v>85</v>
      </c>
    </row>
    <row r="270" spans="1:9" hidden="1" x14ac:dyDescent="0.3">
      <c r="A270" s="1">
        <v>44498</v>
      </c>
      <c r="B270" s="2" t="s">
        <v>21</v>
      </c>
      <c r="C270" s="2" t="s">
        <v>22</v>
      </c>
      <c r="D270" s="2" t="s">
        <v>15</v>
      </c>
      <c r="E270" s="2" t="s">
        <v>33</v>
      </c>
      <c r="F270" s="2">
        <v>1</v>
      </c>
      <c r="G270" s="3">
        <v>65</v>
      </c>
      <c r="H270" s="2" t="s">
        <v>13</v>
      </c>
      <c r="I270" s="3">
        <v>50</v>
      </c>
    </row>
    <row r="271" spans="1:9" hidden="1" x14ac:dyDescent="0.3">
      <c r="A271" s="1">
        <v>43988</v>
      </c>
      <c r="B271" s="2" t="s">
        <v>18</v>
      </c>
      <c r="C271" s="2" t="s">
        <v>31</v>
      </c>
      <c r="D271" s="2" t="s">
        <v>29</v>
      </c>
      <c r="E271" s="2" t="s">
        <v>33</v>
      </c>
      <c r="F271" s="2">
        <v>1</v>
      </c>
      <c r="G271" s="3">
        <v>20</v>
      </c>
      <c r="H271" s="2" t="s">
        <v>13</v>
      </c>
      <c r="I271" s="3">
        <v>5</v>
      </c>
    </row>
    <row r="272" spans="1:9" hidden="1" x14ac:dyDescent="0.3">
      <c r="A272" s="1">
        <v>44268</v>
      </c>
      <c r="B272" s="2" t="s">
        <v>21</v>
      </c>
      <c r="C272" s="2" t="s">
        <v>22</v>
      </c>
      <c r="D272" s="2" t="s">
        <v>20</v>
      </c>
      <c r="E272" s="2" t="s">
        <v>32</v>
      </c>
      <c r="F272" s="2">
        <v>4</v>
      </c>
      <c r="G272" s="3">
        <v>570</v>
      </c>
      <c r="H272" s="2" t="s">
        <v>13</v>
      </c>
      <c r="I272" s="3">
        <v>490</v>
      </c>
    </row>
    <row r="273" spans="1:9" hidden="1" x14ac:dyDescent="0.3">
      <c r="A273" s="1">
        <v>43903</v>
      </c>
      <c r="B273" s="2" t="s">
        <v>18</v>
      </c>
      <c r="C273" s="2" t="s">
        <v>31</v>
      </c>
      <c r="D273" s="2" t="s">
        <v>20</v>
      </c>
      <c r="E273" s="2" t="s">
        <v>12</v>
      </c>
      <c r="F273" s="2">
        <v>5</v>
      </c>
      <c r="G273" s="3">
        <v>500</v>
      </c>
      <c r="H273" s="2" t="s">
        <v>13</v>
      </c>
      <c r="I273" s="3">
        <v>400</v>
      </c>
    </row>
    <row r="274" spans="1:9" hidden="1" x14ac:dyDescent="0.3">
      <c r="A274" s="1">
        <v>43890</v>
      </c>
      <c r="B274" s="2" t="s">
        <v>9</v>
      </c>
      <c r="C274" s="2" t="s">
        <v>10</v>
      </c>
      <c r="D274" s="2" t="s">
        <v>15</v>
      </c>
      <c r="E274" s="2" t="s">
        <v>12</v>
      </c>
      <c r="F274" s="2">
        <v>3</v>
      </c>
      <c r="G274" s="3">
        <v>50</v>
      </c>
      <c r="H274" s="2" t="s">
        <v>13</v>
      </c>
      <c r="I274" s="3">
        <v>30</v>
      </c>
    </row>
    <row r="275" spans="1:9" hidden="1" x14ac:dyDescent="0.3">
      <c r="A275" s="1">
        <v>43961</v>
      </c>
      <c r="B275" s="2" t="s">
        <v>21</v>
      </c>
      <c r="C275" s="2" t="s">
        <v>22</v>
      </c>
      <c r="D275" s="2" t="s">
        <v>29</v>
      </c>
      <c r="E275" s="2" t="s">
        <v>33</v>
      </c>
      <c r="F275" s="2">
        <v>4</v>
      </c>
      <c r="G275" s="3">
        <v>20</v>
      </c>
      <c r="H275" s="2" t="s">
        <v>13</v>
      </c>
      <c r="I275" s="3">
        <v>5</v>
      </c>
    </row>
    <row r="276" spans="1:9" hidden="1" x14ac:dyDescent="0.3">
      <c r="A276" s="1">
        <v>44197</v>
      </c>
      <c r="B276" s="2" t="s">
        <v>18</v>
      </c>
      <c r="C276" s="2" t="s">
        <v>23</v>
      </c>
      <c r="D276" s="2" t="s">
        <v>20</v>
      </c>
      <c r="E276" s="2" t="s">
        <v>33</v>
      </c>
      <c r="F276" s="2">
        <v>4</v>
      </c>
      <c r="G276" s="3">
        <v>560</v>
      </c>
      <c r="H276" s="2" t="s">
        <v>13</v>
      </c>
      <c r="I276" s="3">
        <v>450</v>
      </c>
    </row>
    <row r="277" spans="1:9" hidden="1" x14ac:dyDescent="0.3">
      <c r="A277" s="1">
        <v>44470</v>
      </c>
      <c r="B277" s="2" t="s">
        <v>9</v>
      </c>
      <c r="C277" s="2" t="s">
        <v>17</v>
      </c>
      <c r="D277" s="2" t="s">
        <v>29</v>
      </c>
      <c r="E277" s="2" t="s">
        <v>32</v>
      </c>
      <c r="F277" s="2">
        <v>4</v>
      </c>
      <c r="G277" s="3">
        <v>25</v>
      </c>
      <c r="H277" s="2" t="s">
        <v>13</v>
      </c>
      <c r="I277" s="3">
        <v>20</v>
      </c>
    </row>
    <row r="278" spans="1:9" hidden="1" x14ac:dyDescent="0.3">
      <c r="A278" s="1">
        <v>44187</v>
      </c>
      <c r="B278" s="2" t="s">
        <v>18</v>
      </c>
      <c r="C278" s="2" t="s">
        <v>23</v>
      </c>
      <c r="D278" s="2" t="s">
        <v>11</v>
      </c>
      <c r="E278" s="2" t="s">
        <v>12</v>
      </c>
      <c r="F278" s="2">
        <v>5</v>
      </c>
      <c r="G278" s="3">
        <v>100</v>
      </c>
      <c r="H278" s="2" t="s">
        <v>16</v>
      </c>
      <c r="I278" s="3">
        <v>80</v>
      </c>
    </row>
    <row r="279" spans="1:9" hidden="1" x14ac:dyDescent="0.3">
      <c r="A279" s="1">
        <v>44093</v>
      </c>
      <c r="B279" s="2" t="s">
        <v>18</v>
      </c>
      <c r="C279" s="2" t="s">
        <v>23</v>
      </c>
      <c r="D279" s="2" t="s">
        <v>15</v>
      </c>
      <c r="E279" s="2" t="s">
        <v>12</v>
      </c>
      <c r="F279" s="2">
        <v>5</v>
      </c>
      <c r="G279" s="3">
        <v>50</v>
      </c>
      <c r="H279" s="2" t="s">
        <v>13</v>
      </c>
      <c r="I279" s="3">
        <v>30</v>
      </c>
    </row>
    <row r="280" spans="1:9" hidden="1" x14ac:dyDescent="0.3">
      <c r="A280" s="1">
        <v>44164</v>
      </c>
      <c r="B280" s="2" t="s">
        <v>25</v>
      </c>
      <c r="C280" s="2" t="s">
        <v>27</v>
      </c>
      <c r="D280" s="2" t="s">
        <v>24</v>
      </c>
      <c r="E280" s="2" t="s">
        <v>33</v>
      </c>
      <c r="F280" s="2">
        <v>3</v>
      </c>
      <c r="G280" s="3">
        <v>75</v>
      </c>
      <c r="H280" s="2" t="s">
        <v>16</v>
      </c>
      <c r="I280" s="3">
        <v>70</v>
      </c>
    </row>
    <row r="281" spans="1:9" hidden="1" x14ac:dyDescent="0.3">
      <c r="A281" s="1">
        <v>44221</v>
      </c>
      <c r="B281" s="2" t="s">
        <v>21</v>
      </c>
      <c r="C281" s="2" t="s">
        <v>28</v>
      </c>
      <c r="D281" s="2" t="s">
        <v>20</v>
      </c>
      <c r="E281" s="2" t="s">
        <v>33</v>
      </c>
      <c r="F281" s="2">
        <v>1</v>
      </c>
      <c r="G281" s="3">
        <v>560</v>
      </c>
      <c r="H281" s="2" t="s">
        <v>16</v>
      </c>
      <c r="I281" s="3">
        <v>450</v>
      </c>
    </row>
    <row r="282" spans="1:9" hidden="1" x14ac:dyDescent="0.3">
      <c r="A282" s="1">
        <v>44025</v>
      </c>
      <c r="B282" s="2" t="s">
        <v>18</v>
      </c>
      <c r="C282" s="2" t="s">
        <v>31</v>
      </c>
      <c r="D282" s="2" t="s">
        <v>24</v>
      </c>
      <c r="E282" s="2" t="s">
        <v>33</v>
      </c>
      <c r="F282" s="2">
        <v>1</v>
      </c>
      <c r="G282" s="3">
        <v>75</v>
      </c>
      <c r="H282" s="2" t="s">
        <v>30</v>
      </c>
      <c r="I282" s="3">
        <v>70</v>
      </c>
    </row>
    <row r="283" spans="1:9" hidden="1" x14ac:dyDescent="0.3">
      <c r="A283" s="1">
        <v>44026</v>
      </c>
      <c r="B283" s="2" t="s">
        <v>9</v>
      </c>
      <c r="C283" s="2" t="s">
        <v>17</v>
      </c>
      <c r="D283" s="2" t="s">
        <v>11</v>
      </c>
      <c r="E283" s="2" t="s">
        <v>33</v>
      </c>
      <c r="F283" s="2">
        <v>4</v>
      </c>
      <c r="G283" s="3">
        <v>120</v>
      </c>
      <c r="H283" s="2" t="s">
        <v>13</v>
      </c>
      <c r="I283" s="3">
        <v>110</v>
      </c>
    </row>
    <row r="284" spans="1:9" hidden="1" x14ac:dyDescent="0.3">
      <c r="A284" s="1">
        <v>44417</v>
      </c>
      <c r="B284" s="2" t="s">
        <v>21</v>
      </c>
      <c r="C284" s="2" t="s">
        <v>22</v>
      </c>
      <c r="D284" s="2" t="s">
        <v>29</v>
      </c>
      <c r="E284" s="2" t="s">
        <v>32</v>
      </c>
      <c r="F284" s="2">
        <v>1</v>
      </c>
      <c r="G284" s="3">
        <v>25</v>
      </c>
      <c r="H284" s="2" t="s">
        <v>13</v>
      </c>
      <c r="I284" s="3">
        <v>20</v>
      </c>
    </row>
    <row r="285" spans="1:9" hidden="1" x14ac:dyDescent="0.3">
      <c r="A285" s="1">
        <v>44144</v>
      </c>
      <c r="B285" s="2" t="s">
        <v>18</v>
      </c>
      <c r="C285" s="2" t="s">
        <v>23</v>
      </c>
      <c r="D285" s="2" t="s">
        <v>15</v>
      </c>
      <c r="E285" s="2" t="s">
        <v>32</v>
      </c>
      <c r="F285" s="2">
        <v>5</v>
      </c>
      <c r="G285" s="3">
        <v>45</v>
      </c>
      <c r="H285" s="2" t="s">
        <v>13</v>
      </c>
      <c r="I285" s="3">
        <v>35</v>
      </c>
    </row>
    <row r="286" spans="1:9" hidden="1" x14ac:dyDescent="0.3">
      <c r="A286" s="1">
        <v>44245</v>
      </c>
      <c r="B286" s="2" t="s">
        <v>9</v>
      </c>
      <c r="C286" s="2" t="s">
        <v>17</v>
      </c>
      <c r="D286" s="2" t="s">
        <v>11</v>
      </c>
      <c r="E286" s="2" t="s">
        <v>12</v>
      </c>
      <c r="F286" s="2">
        <v>5</v>
      </c>
      <c r="G286" s="3">
        <v>100</v>
      </c>
      <c r="H286" s="2" t="s">
        <v>13</v>
      </c>
      <c r="I286" s="3">
        <v>80</v>
      </c>
    </row>
    <row r="287" spans="1:9" hidden="1" x14ac:dyDescent="0.3">
      <c r="A287" s="1">
        <v>44456</v>
      </c>
      <c r="B287" s="2" t="s">
        <v>18</v>
      </c>
      <c r="C287" s="2" t="s">
        <v>31</v>
      </c>
      <c r="D287" s="2" t="s">
        <v>15</v>
      </c>
      <c r="E287" s="2" t="s">
        <v>32</v>
      </c>
      <c r="F287" s="2">
        <v>1</v>
      </c>
      <c r="G287" s="3">
        <v>45</v>
      </c>
      <c r="H287" s="2" t="s">
        <v>16</v>
      </c>
      <c r="I287" s="3">
        <v>35</v>
      </c>
    </row>
    <row r="288" spans="1:9" hidden="1" x14ac:dyDescent="0.3">
      <c r="A288" s="1">
        <v>43896</v>
      </c>
      <c r="B288" s="2" t="s">
        <v>18</v>
      </c>
      <c r="C288" s="2" t="s">
        <v>19</v>
      </c>
      <c r="D288" s="2" t="s">
        <v>20</v>
      </c>
      <c r="E288" s="2" t="s">
        <v>33</v>
      </c>
      <c r="F288" s="2">
        <v>2</v>
      </c>
      <c r="G288" s="3">
        <v>560</v>
      </c>
      <c r="H288" s="2" t="s">
        <v>13</v>
      </c>
      <c r="I288" s="3">
        <v>450</v>
      </c>
    </row>
    <row r="289" spans="1:9" hidden="1" x14ac:dyDescent="0.3">
      <c r="A289" s="1">
        <v>44126</v>
      </c>
      <c r="B289" s="2" t="s">
        <v>18</v>
      </c>
      <c r="C289" s="2" t="s">
        <v>19</v>
      </c>
      <c r="D289" s="2" t="s">
        <v>15</v>
      </c>
      <c r="E289" s="2" t="s">
        <v>12</v>
      </c>
      <c r="F289" s="2">
        <v>1</v>
      </c>
      <c r="G289" s="3">
        <v>50</v>
      </c>
      <c r="H289" s="2" t="s">
        <v>16</v>
      </c>
      <c r="I289" s="3">
        <v>30</v>
      </c>
    </row>
    <row r="290" spans="1:9" hidden="1" x14ac:dyDescent="0.3">
      <c r="A290" s="1">
        <v>44186</v>
      </c>
      <c r="B290" s="2" t="s">
        <v>18</v>
      </c>
      <c r="C290" s="2" t="s">
        <v>31</v>
      </c>
      <c r="D290" s="2" t="s">
        <v>24</v>
      </c>
      <c r="E290" s="2" t="s">
        <v>12</v>
      </c>
      <c r="F290" s="2">
        <v>5</v>
      </c>
      <c r="G290" s="3">
        <v>80</v>
      </c>
      <c r="H290" s="2" t="s">
        <v>13</v>
      </c>
      <c r="I290" s="3">
        <v>75</v>
      </c>
    </row>
    <row r="291" spans="1:9" hidden="1" x14ac:dyDescent="0.3">
      <c r="A291" s="1">
        <v>44299</v>
      </c>
      <c r="B291" s="2" t="s">
        <v>25</v>
      </c>
      <c r="C291" s="2" t="s">
        <v>27</v>
      </c>
      <c r="D291" s="2" t="s">
        <v>24</v>
      </c>
      <c r="E291" s="2" t="s">
        <v>33</v>
      </c>
      <c r="F291" s="2">
        <v>5</v>
      </c>
      <c r="G291" s="3">
        <v>75</v>
      </c>
      <c r="H291" s="2" t="s">
        <v>16</v>
      </c>
      <c r="I291" s="3">
        <v>70</v>
      </c>
    </row>
    <row r="292" spans="1:9" hidden="1" x14ac:dyDescent="0.3">
      <c r="A292" s="1">
        <v>44212</v>
      </c>
      <c r="B292" s="2" t="s">
        <v>9</v>
      </c>
      <c r="C292" s="2" t="s">
        <v>17</v>
      </c>
      <c r="D292" s="2" t="s">
        <v>11</v>
      </c>
      <c r="E292" s="2" t="s">
        <v>33</v>
      </c>
      <c r="F292" s="2">
        <v>2</v>
      </c>
      <c r="G292" s="3">
        <v>120</v>
      </c>
      <c r="H292" s="2" t="s">
        <v>13</v>
      </c>
      <c r="I292" s="3">
        <v>110</v>
      </c>
    </row>
    <row r="293" spans="1:9" hidden="1" x14ac:dyDescent="0.3">
      <c r="A293" s="1">
        <v>44223</v>
      </c>
      <c r="B293" s="2" t="s">
        <v>18</v>
      </c>
      <c r="C293" s="2" t="s">
        <v>19</v>
      </c>
      <c r="D293" s="2" t="s">
        <v>15</v>
      </c>
      <c r="E293" s="2" t="s">
        <v>33</v>
      </c>
      <c r="F293" s="2">
        <v>1</v>
      </c>
      <c r="G293" s="3">
        <v>65</v>
      </c>
      <c r="H293" s="2" t="s">
        <v>13</v>
      </c>
      <c r="I293" s="3">
        <v>50</v>
      </c>
    </row>
    <row r="294" spans="1:9" hidden="1" x14ac:dyDescent="0.3">
      <c r="A294" s="1">
        <v>43948</v>
      </c>
      <c r="B294" s="2" t="s">
        <v>25</v>
      </c>
      <c r="C294" s="2" t="s">
        <v>27</v>
      </c>
      <c r="D294" s="2" t="s">
        <v>20</v>
      </c>
      <c r="E294" s="2" t="s">
        <v>33</v>
      </c>
      <c r="F294" s="2">
        <v>2</v>
      </c>
      <c r="G294" s="3">
        <v>560</v>
      </c>
      <c r="H294" s="2" t="s">
        <v>13</v>
      </c>
      <c r="I294" s="3">
        <v>450</v>
      </c>
    </row>
    <row r="295" spans="1:9" hidden="1" x14ac:dyDescent="0.3">
      <c r="A295" s="1">
        <v>44188</v>
      </c>
      <c r="B295" s="2" t="s">
        <v>21</v>
      </c>
      <c r="C295" s="2" t="s">
        <v>28</v>
      </c>
      <c r="D295" s="2" t="s">
        <v>11</v>
      </c>
      <c r="E295" s="2" t="s">
        <v>32</v>
      </c>
      <c r="F295" s="2">
        <v>5</v>
      </c>
      <c r="G295" s="3">
        <v>110</v>
      </c>
      <c r="H295" s="2" t="s">
        <v>13</v>
      </c>
      <c r="I295" s="3">
        <v>85</v>
      </c>
    </row>
    <row r="296" spans="1:9" hidden="1" x14ac:dyDescent="0.3">
      <c r="A296" s="1">
        <v>44110</v>
      </c>
      <c r="B296" s="2" t="s">
        <v>9</v>
      </c>
      <c r="C296" s="2" t="s">
        <v>10</v>
      </c>
      <c r="D296" s="2" t="s">
        <v>15</v>
      </c>
      <c r="E296" s="2" t="s">
        <v>32</v>
      </c>
      <c r="F296" s="2">
        <v>2</v>
      </c>
      <c r="G296" s="3">
        <v>45</v>
      </c>
      <c r="H296" s="2" t="s">
        <v>30</v>
      </c>
      <c r="I296" s="3">
        <v>35</v>
      </c>
    </row>
    <row r="297" spans="1:9" hidden="1" x14ac:dyDescent="0.3">
      <c r="A297" s="1">
        <v>43961</v>
      </c>
      <c r="B297" s="2" t="s">
        <v>9</v>
      </c>
      <c r="C297" s="2" t="s">
        <v>17</v>
      </c>
      <c r="D297" s="2" t="s">
        <v>20</v>
      </c>
      <c r="E297" s="2" t="s">
        <v>33</v>
      </c>
      <c r="F297" s="2">
        <v>3</v>
      </c>
      <c r="G297" s="3">
        <v>560</v>
      </c>
      <c r="H297" s="2" t="s">
        <v>13</v>
      </c>
      <c r="I297" s="3">
        <v>450</v>
      </c>
    </row>
    <row r="298" spans="1:9" hidden="1" x14ac:dyDescent="0.3">
      <c r="A298" s="1">
        <v>43948</v>
      </c>
      <c r="B298" s="2" t="s">
        <v>9</v>
      </c>
      <c r="C298" s="2" t="s">
        <v>17</v>
      </c>
      <c r="D298" s="2" t="s">
        <v>11</v>
      </c>
      <c r="E298" s="2" t="s">
        <v>33</v>
      </c>
      <c r="F298" s="2">
        <v>4</v>
      </c>
      <c r="G298" s="3">
        <v>120</v>
      </c>
      <c r="H298" s="2" t="s">
        <v>16</v>
      </c>
      <c r="I298" s="3">
        <v>110</v>
      </c>
    </row>
    <row r="299" spans="1:9" hidden="1" x14ac:dyDescent="0.3">
      <c r="A299" s="1">
        <v>44200</v>
      </c>
      <c r="B299" s="2" t="s">
        <v>25</v>
      </c>
      <c r="C299" s="2" t="s">
        <v>26</v>
      </c>
      <c r="D299" s="2" t="s">
        <v>20</v>
      </c>
      <c r="E299" s="2" t="s">
        <v>32</v>
      </c>
      <c r="F299" s="2">
        <v>2</v>
      </c>
      <c r="G299" s="3">
        <v>570</v>
      </c>
      <c r="H299" s="2" t="s">
        <v>13</v>
      </c>
      <c r="I299" s="3">
        <v>490</v>
      </c>
    </row>
    <row r="300" spans="1:9" hidden="1" x14ac:dyDescent="0.3">
      <c r="A300" s="1">
        <v>43965</v>
      </c>
      <c r="B300" s="2" t="s">
        <v>18</v>
      </c>
      <c r="C300" s="2" t="s">
        <v>31</v>
      </c>
      <c r="D300" s="2" t="s">
        <v>11</v>
      </c>
      <c r="E300" s="2" t="s">
        <v>33</v>
      </c>
      <c r="F300" s="2">
        <v>3</v>
      </c>
      <c r="G300" s="3">
        <v>120</v>
      </c>
      <c r="H300" s="2" t="s">
        <v>16</v>
      </c>
      <c r="I300" s="3">
        <v>110</v>
      </c>
    </row>
    <row r="301" spans="1:9" hidden="1" x14ac:dyDescent="0.3">
      <c r="A301" s="1">
        <v>44409</v>
      </c>
      <c r="B301" s="2" t="s">
        <v>25</v>
      </c>
      <c r="C301" s="2" t="s">
        <v>26</v>
      </c>
      <c r="D301" s="2" t="s">
        <v>15</v>
      </c>
      <c r="E301" s="2" t="s">
        <v>33</v>
      </c>
      <c r="F301" s="2">
        <v>4</v>
      </c>
      <c r="G301" s="3">
        <v>65</v>
      </c>
      <c r="H301" s="2" t="s">
        <v>16</v>
      </c>
      <c r="I301" s="3">
        <v>50</v>
      </c>
    </row>
    <row r="302" spans="1:9" hidden="1" x14ac:dyDescent="0.3">
      <c r="A302" s="1">
        <v>44331</v>
      </c>
      <c r="B302" s="2" t="s">
        <v>18</v>
      </c>
      <c r="C302" s="2" t="s">
        <v>19</v>
      </c>
      <c r="D302" s="2" t="s">
        <v>20</v>
      </c>
      <c r="E302" s="2" t="s">
        <v>12</v>
      </c>
      <c r="F302" s="2">
        <v>4</v>
      </c>
      <c r="G302" s="3">
        <v>500</v>
      </c>
      <c r="H302" s="2" t="s">
        <v>13</v>
      </c>
      <c r="I302" s="3">
        <v>400</v>
      </c>
    </row>
    <row r="303" spans="1:9" hidden="1" x14ac:dyDescent="0.3">
      <c r="A303" s="1">
        <v>44210</v>
      </c>
      <c r="B303" s="2" t="s">
        <v>21</v>
      </c>
      <c r="C303" s="2" t="s">
        <v>28</v>
      </c>
      <c r="D303" s="2" t="s">
        <v>20</v>
      </c>
      <c r="E303" s="2" t="s">
        <v>32</v>
      </c>
      <c r="F303" s="2">
        <v>5</v>
      </c>
      <c r="G303" s="3">
        <v>570</v>
      </c>
      <c r="H303" s="2" t="s">
        <v>16</v>
      </c>
      <c r="I303" s="3">
        <v>490</v>
      </c>
    </row>
    <row r="304" spans="1:9" hidden="1" x14ac:dyDescent="0.3">
      <c r="A304" s="1">
        <v>44032</v>
      </c>
      <c r="B304" s="2" t="s">
        <v>9</v>
      </c>
      <c r="C304" s="2" t="s">
        <v>17</v>
      </c>
      <c r="D304" s="2" t="s">
        <v>20</v>
      </c>
      <c r="E304" s="2" t="s">
        <v>33</v>
      </c>
      <c r="F304" s="2">
        <v>1</v>
      </c>
      <c r="G304" s="3">
        <v>560</v>
      </c>
      <c r="H304" s="2" t="s">
        <v>13</v>
      </c>
      <c r="I304" s="3">
        <v>450</v>
      </c>
    </row>
    <row r="305" spans="1:9" hidden="1" x14ac:dyDescent="0.3">
      <c r="A305" s="1">
        <v>44416</v>
      </c>
      <c r="B305" s="2" t="s">
        <v>25</v>
      </c>
      <c r="C305" s="2" t="s">
        <v>27</v>
      </c>
      <c r="D305" s="2" t="s">
        <v>24</v>
      </c>
      <c r="E305" s="2" t="s">
        <v>32</v>
      </c>
      <c r="F305" s="2">
        <v>5</v>
      </c>
      <c r="G305" s="3">
        <v>70</v>
      </c>
      <c r="H305" s="2" t="s">
        <v>13</v>
      </c>
      <c r="I305" s="3">
        <v>60</v>
      </c>
    </row>
    <row r="306" spans="1:9" hidden="1" x14ac:dyDescent="0.3">
      <c r="A306" s="1">
        <v>44217</v>
      </c>
      <c r="B306" s="2" t="s">
        <v>25</v>
      </c>
      <c r="C306" s="2" t="s">
        <v>27</v>
      </c>
      <c r="D306" s="2" t="s">
        <v>15</v>
      </c>
      <c r="E306" s="2" t="s">
        <v>33</v>
      </c>
      <c r="F306" s="2">
        <v>4</v>
      </c>
      <c r="G306" s="3">
        <v>65</v>
      </c>
      <c r="H306" s="2" t="s">
        <v>13</v>
      </c>
      <c r="I306" s="3">
        <v>50</v>
      </c>
    </row>
    <row r="307" spans="1:9" hidden="1" x14ac:dyDescent="0.3">
      <c r="A307" s="1">
        <v>44086</v>
      </c>
      <c r="B307" s="2" t="s">
        <v>25</v>
      </c>
      <c r="C307" s="2" t="s">
        <v>27</v>
      </c>
      <c r="D307" s="2" t="s">
        <v>15</v>
      </c>
      <c r="E307" s="2" t="s">
        <v>33</v>
      </c>
      <c r="F307" s="2">
        <v>1</v>
      </c>
      <c r="G307" s="3">
        <v>65</v>
      </c>
      <c r="H307" s="2" t="s">
        <v>13</v>
      </c>
      <c r="I307" s="3">
        <v>50</v>
      </c>
    </row>
    <row r="308" spans="1:9" hidden="1" x14ac:dyDescent="0.3">
      <c r="A308" s="1">
        <v>44152</v>
      </c>
      <c r="B308" s="2" t="s">
        <v>18</v>
      </c>
      <c r="C308" s="2" t="s">
        <v>23</v>
      </c>
      <c r="D308" s="2" t="s">
        <v>11</v>
      </c>
      <c r="E308" s="2" t="s">
        <v>33</v>
      </c>
      <c r="F308" s="2">
        <v>5</v>
      </c>
      <c r="G308" s="3">
        <v>120</v>
      </c>
      <c r="H308" s="2" t="s">
        <v>13</v>
      </c>
      <c r="I308" s="3">
        <v>110</v>
      </c>
    </row>
    <row r="309" spans="1:9" hidden="1" x14ac:dyDescent="0.3">
      <c r="A309" s="1">
        <v>43849</v>
      </c>
      <c r="B309" s="2" t="s">
        <v>9</v>
      </c>
      <c r="C309" s="2" t="s">
        <v>17</v>
      </c>
      <c r="D309" s="2" t="s">
        <v>15</v>
      </c>
      <c r="E309" s="2" t="s">
        <v>32</v>
      </c>
      <c r="F309" s="2">
        <v>4</v>
      </c>
      <c r="G309" s="3">
        <v>45</v>
      </c>
      <c r="H309" s="2" t="s">
        <v>30</v>
      </c>
      <c r="I309" s="3">
        <v>35</v>
      </c>
    </row>
    <row r="310" spans="1:9" hidden="1" x14ac:dyDescent="0.3">
      <c r="A310" s="1">
        <v>44005</v>
      </c>
      <c r="B310" s="2" t="s">
        <v>18</v>
      </c>
      <c r="C310" s="2" t="s">
        <v>23</v>
      </c>
      <c r="D310" s="2" t="s">
        <v>29</v>
      </c>
      <c r="E310" s="2" t="s">
        <v>12</v>
      </c>
      <c r="F310" s="2">
        <v>2</v>
      </c>
      <c r="G310" s="3">
        <v>25</v>
      </c>
      <c r="H310" s="2" t="s">
        <v>13</v>
      </c>
      <c r="I310" s="3">
        <v>5</v>
      </c>
    </row>
    <row r="311" spans="1:9" hidden="1" x14ac:dyDescent="0.3">
      <c r="A311" s="1">
        <v>44077</v>
      </c>
      <c r="B311" s="2" t="s">
        <v>21</v>
      </c>
      <c r="C311" s="2" t="s">
        <v>22</v>
      </c>
      <c r="D311" s="2" t="s">
        <v>29</v>
      </c>
      <c r="E311" s="2" t="s">
        <v>32</v>
      </c>
      <c r="F311" s="2">
        <v>4</v>
      </c>
      <c r="G311" s="3">
        <v>25</v>
      </c>
      <c r="H311" s="2" t="s">
        <v>13</v>
      </c>
      <c r="I311" s="3">
        <v>20</v>
      </c>
    </row>
    <row r="312" spans="1:9" x14ac:dyDescent="0.3">
      <c r="A312" s="1">
        <v>44554</v>
      </c>
      <c r="B312" s="2" t="s">
        <v>25</v>
      </c>
      <c r="C312" s="2" t="s">
        <v>27</v>
      </c>
      <c r="D312" s="2" t="s">
        <v>15</v>
      </c>
      <c r="E312" s="2" t="s">
        <v>32</v>
      </c>
      <c r="F312" s="2">
        <v>5</v>
      </c>
      <c r="G312" s="3">
        <v>45</v>
      </c>
      <c r="H312" s="2" t="s">
        <v>16</v>
      </c>
      <c r="I312" s="3">
        <v>35</v>
      </c>
    </row>
    <row r="313" spans="1:9" hidden="1" x14ac:dyDescent="0.3">
      <c r="A313" s="1">
        <v>44266</v>
      </c>
      <c r="B313" s="2" t="s">
        <v>25</v>
      </c>
      <c r="C313" s="2" t="s">
        <v>27</v>
      </c>
      <c r="D313" s="2" t="s">
        <v>29</v>
      </c>
      <c r="E313" s="2" t="s">
        <v>33</v>
      </c>
      <c r="F313" s="2">
        <v>3</v>
      </c>
      <c r="G313" s="3">
        <v>20</v>
      </c>
      <c r="H313" s="2" t="s">
        <v>13</v>
      </c>
      <c r="I313" s="3">
        <v>5</v>
      </c>
    </row>
    <row r="314" spans="1:9" hidden="1" x14ac:dyDescent="0.3">
      <c r="A314" s="1">
        <v>44250</v>
      </c>
      <c r="B314" s="2" t="s">
        <v>18</v>
      </c>
      <c r="C314" s="2" t="s">
        <v>19</v>
      </c>
      <c r="D314" s="2" t="s">
        <v>29</v>
      </c>
      <c r="E314" s="2" t="s">
        <v>32</v>
      </c>
      <c r="F314" s="2">
        <v>2</v>
      </c>
      <c r="G314" s="3">
        <v>25</v>
      </c>
      <c r="H314" s="2" t="s">
        <v>13</v>
      </c>
      <c r="I314" s="3">
        <v>20</v>
      </c>
    </row>
    <row r="315" spans="1:9" hidden="1" x14ac:dyDescent="0.3">
      <c r="A315" s="1">
        <v>43986</v>
      </c>
      <c r="B315" s="2" t="s">
        <v>21</v>
      </c>
      <c r="C315" s="2" t="s">
        <v>28</v>
      </c>
      <c r="D315" s="2" t="s">
        <v>24</v>
      </c>
      <c r="E315" s="2" t="s">
        <v>12</v>
      </c>
      <c r="F315" s="2">
        <v>4</v>
      </c>
      <c r="G315" s="3">
        <v>80</v>
      </c>
      <c r="H315" s="2" t="s">
        <v>16</v>
      </c>
      <c r="I315" s="3">
        <v>75</v>
      </c>
    </row>
    <row r="316" spans="1:9" hidden="1" x14ac:dyDescent="0.3">
      <c r="A316" s="1">
        <v>44393</v>
      </c>
      <c r="B316" s="2" t="s">
        <v>21</v>
      </c>
      <c r="C316" s="2" t="s">
        <v>22</v>
      </c>
      <c r="D316" s="2" t="s">
        <v>29</v>
      </c>
      <c r="E316" s="2" t="s">
        <v>12</v>
      </c>
      <c r="F316" s="2">
        <v>4</v>
      </c>
      <c r="G316" s="3">
        <v>25</v>
      </c>
      <c r="H316" s="2" t="s">
        <v>13</v>
      </c>
      <c r="I316" s="3">
        <v>5</v>
      </c>
    </row>
    <row r="317" spans="1:9" hidden="1" x14ac:dyDescent="0.3">
      <c r="A317" s="1">
        <v>44238</v>
      </c>
      <c r="B317" s="2" t="s">
        <v>25</v>
      </c>
      <c r="C317" s="2" t="s">
        <v>27</v>
      </c>
      <c r="D317" s="2" t="s">
        <v>24</v>
      </c>
      <c r="E317" s="2" t="s">
        <v>12</v>
      </c>
      <c r="F317" s="2">
        <v>3</v>
      </c>
      <c r="G317" s="3">
        <v>80</v>
      </c>
      <c r="H317" s="2" t="s">
        <v>16</v>
      </c>
      <c r="I317" s="3">
        <v>75</v>
      </c>
    </row>
    <row r="318" spans="1:9" hidden="1" x14ac:dyDescent="0.3">
      <c r="A318" s="1">
        <v>44291</v>
      </c>
      <c r="B318" s="2" t="s">
        <v>25</v>
      </c>
      <c r="C318" s="2" t="s">
        <v>26</v>
      </c>
      <c r="D318" s="2" t="s">
        <v>24</v>
      </c>
      <c r="E318" s="2" t="s">
        <v>12</v>
      </c>
      <c r="F318" s="2">
        <v>4</v>
      </c>
      <c r="G318" s="3">
        <v>80</v>
      </c>
      <c r="H318" s="2" t="s">
        <v>13</v>
      </c>
      <c r="I318" s="3">
        <v>75</v>
      </c>
    </row>
    <row r="319" spans="1:9" hidden="1" x14ac:dyDescent="0.3">
      <c r="A319" s="1">
        <v>44281</v>
      </c>
      <c r="B319" s="2" t="s">
        <v>18</v>
      </c>
      <c r="C319" s="2" t="s">
        <v>31</v>
      </c>
      <c r="D319" s="2" t="s">
        <v>29</v>
      </c>
      <c r="E319" s="2" t="s">
        <v>12</v>
      </c>
      <c r="F319" s="2">
        <v>5</v>
      </c>
      <c r="G319" s="3">
        <v>25</v>
      </c>
      <c r="H319" s="2" t="s">
        <v>13</v>
      </c>
      <c r="I319" s="3">
        <v>5</v>
      </c>
    </row>
    <row r="320" spans="1:9" hidden="1" x14ac:dyDescent="0.3">
      <c r="A320" s="1">
        <v>44223</v>
      </c>
      <c r="B320" s="2" t="s">
        <v>18</v>
      </c>
      <c r="C320" s="2" t="s">
        <v>31</v>
      </c>
      <c r="D320" s="2" t="s">
        <v>24</v>
      </c>
      <c r="E320" s="2" t="s">
        <v>33</v>
      </c>
      <c r="F320" s="2">
        <v>4</v>
      </c>
      <c r="G320" s="3">
        <v>75</v>
      </c>
      <c r="H320" s="2" t="s">
        <v>13</v>
      </c>
      <c r="I320" s="3">
        <v>70</v>
      </c>
    </row>
    <row r="321" spans="1:9" hidden="1" x14ac:dyDescent="0.3">
      <c r="A321" s="1">
        <v>44494</v>
      </c>
      <c r="B321" s="2" t="s">
        <v>18</v>
      </c>
      <c r="C321" s="2" t="s">
        <v>23</v>
      </c>
      <c r="D321" s="2" t="s">
        <v>24</v>
      </c>
      <c r="E321" s="2" t="s">
        <v>12</v>
      </c>
      <c r="F321" s="2">
        <v>2</v>
      </c>
      <c r="G321" s="3">
        <v>80</v>
      </c>
      <c r="H321" s="2" t="s">
        <v>13</v>
      </c>
      <c r="I321" s="3">
        <v>75</v>
      </c>
    </row>
    <row r="322" spans="1:9" hidden="1" x14ac:dyDescent="0.3">
      <c r="A322" s="1">
        <v>44227</v>
      </c>
      <c r="B322" s="2" t="s">
        <v>21</v>
      </c>
      <c r="C322" s="2" t="s">
        <v>28</v>
      </c>
      <c r="D322" s="2" t="s">
        <v>11</v>
      </c>
      <c r="E322" s="2" t="s">
        <v>33</v>
      </c>
      <c r="F322" s="2">
        <v>1</v>
      </c>
      <c r="G322" s="3">
        <v>120</v>
      </c>
      <c r="H322" s="2" t="s">
        <v>13</v>
      </c>
      <c r="I322" s="3">
        <v>110</v>
      </c>
    </row>
    <row r="323" spans="1:9" hidden="1" x14ac:dyDescent="0.3">
      <c r="A323" s="1">
        <v>43880</v>
      </c>
      <c r="B323" s="2" t="s">
        <v>9</v>
      </c>
      <c r="C323" s="2" t="s">
        <v>17</v>
      </c>
      <c r="D323" s="2" t="s">
        <v>15</v>
      </c>
      <c r="E323" s="2" t="s">
        <v>32</v>
      </c>
      <c r="F323" s="2">
        <v>4</v>
      </c>
      <c r="G323" s="3">
        <v>45</v>
      </c>
      <c r="H323" s="2" t="s">
        <v>13</v>
      </c>
      <c r="I323" s="3">
        <v>35</v>
      </c>
    </row>
    <row r="324" spans="1:9" hidden="1" x14ac:dyDescent="0.3">
      <c r="A324" s="1">
        <v>44362</v>
      </c>
      <c r="B324" s="2" t="s">
        <v>25</v>
      </c>
      <c r="C324" s="2" t="s">
        <v>26</v>
      </c>
      <c r="D324" s="2" t="s">
        <v>11</v>
      </c>
      <c r="E324" s="2" t="s">
        <v>33</v>
      </c>
      <c r="F324" s="2">
        <v>1</v>
      </c>
      <c r="G324" s="3">
        <v>120</v>
      </c>
      <c r="H324" s="2" t="s">
        <v>16</v>
      </c>
      <c r="I324" s="3">
        <v>110</v>
      </c>
    </row>
    <row r="325" spans="1:9" hidden="1" x14ac:dyDescent="0.3">
      <c r="A325" s="1">
        <v>44485</v>
      </c>
      <c r="B325" s="2" t="s">
        <v>21</v>
      </c>
      <c r="C325" s="2" t="s">
        <v>22</v>
      </c>
      <c r="D325" s="2" t="s">
        <v>29</v>
      </c>
      <c r="E325" s="2" t="s">
        <v>33</v>
      </c>
      <c r="F325" s="2">
        <v>1</v>
      </c>
      <c r="G325" s="3">
        <v>20</v>
      </c>
      <c r="H325" s="2" t="s">
        <v>13</v>
      </c>
      <c r="I325" s="3">
        <v>5</v>
      </c>
    </row>
    <row r="326" spans="1:9" hidden="1" x14ac:dyDescent="0.3">
      <c r="A326" s="1">
        <v>44556</v>
      </c>
      <c r="B326" s="2" t="s">
        <v>18</v>
      </c>
      <c r="C326" s="2" t="s">
        <v>23</v>
      </c>
      <c r="D326" s="2" t="s">
        <v>24</v>
      </c>
      <c r="E326" s="2" t="s">
        <v>32</v>
      </c>
      <c r="F326" s="2">
        <v>4</v>
      </c>
      <c r="G326" s="3">
        <v>70</v>
      </c>
      <c r="H326" s="2" t="s">
        <v>13</v>
      </c>
      <c r="I326" s="3">
        <v>60</v>
      </c>
    </row>
    <row r="327" spans="1:9" hidden="1" x14ac:dyDescent="0.3">
      <c r="A327" s="1">
        <v>44545</v>
      </c>
      <c r="B327" s="2" t="s">
        <v>9</v>
      </c>
      <c r="C327" s="2" t="s">
        <v>17</v>
      </c>
      <c r="D327" s="2" t="s">
        <v>11</v>
      </c>
      <c r="E327" s="2" t="s">
        <v>12</v>
      </c>
      <c r="F327" s="2">
        <v>3</v>
      </c>
      <c r="G327" s="3">
        <v>100</v>
      </c>
      <c r="H327" s="2" t="s">
        <v>16</v>
      </c>
      <c r="I327" s="3">
        <v>80</v>
      </c>
    </row>
    <row r="328" spans="1:9" hidden="1" x14ac:dyDescent="0.3">
      <c r="A328" s="1">
        <v>44195</v>
      </c>
      <c r="B328" s="2" t="s">
        <v>9</v>
      </c>
      <c r="C328" s="2" t="s">
        <v>10</v>
      </c>
      <c r="D328" s="2" t="s">
        <v>11</v>
      </c>
      <c r="E328" s="2" t="s">
        <v>32</v>
      </c>
      <c r="F328" s="2">
        <v>5</v>
      </c>
      <c r="G328" s="3">
        <v>110</v>
      </c>
      <c r="H328" s="2" t="s">
        <v>30</v>
      </c>
      <c r="I328" s="3">
        <v>85</v>
      </c>
    </row>
    <row r="329" spans="1:9" hidden="1" x14ac:dyDescent="0.3">
      <c r="A329" s="1">
        <v>44001</v>
      </c>
      <c r="B329" s="2" t="s">
        <v>25</v>
      </c>
      <c r="C329" s="2" t="s">
        <v>27</v>
      </c>
      <c r="D329" s="2" t="s">
        <v>15</v>
      </c>
      <c r="E329" s="2" t="s">
        <v>33</v>
      </c>
      <c r="F329" s="2">
        <v>3</v>
      </c>
      <c r="G329" s="3">
        <v>65</v>
      </c>
      <c r="H329" s="2" t="s">
        <v>16</v>
      </c>
      <c r="I329" s="3">
        <v>50</v>
      </c>
    </row>
    <row r="330" spans="1:9" hidden="1" x14ac:dyDescent="0.3">
      <c r="A330" s="1">
        <v>44426</v>
      </c>
      <c r="B330" s="2" t="s">
        <v>25</v>
      </c>
      <c r="C330" s="2" t="s">
        <v>27</v>
      </c>
      <c r="D330" s="2" t="s">
        <v>15</v>
      </c>
      <c r="E330" s="2" t="s">
        <v>12</v>
      </c>
      <c r="F330" s="2">
        <v>5</v>
      </c>
      <c r="G330" s="3">
        <v>50</v>
      </c>
      <c r="H330" s="2" t="s">
        <v>13</v>
      </c>
      <c r="I330" s="3">
        <v>30</v>
      </c>
    </row>
    <row r="331" spans="1:9" hidden="1" x14ac:dyDescent="0.3">
      <c r="A331" s="1">
        <v>44536</v>
      </c>
      <c r="B331" s="2" t="s">
        <v>25</v>
      </c>
      <c r="C331" s="2" t="s">
        <v>27</v>
      </c>
      <c r="D331" s="2" t="s">
        <v>29</v>
      </c>
      <c r="E331" s="2" t="s">
        <v>33</v>
      </c>
      <c r="F331" s="2">
        <v>4</v>
      </c>
      <c r="G331" s="3">
        <v>20</v>
      </c>
      <c r="H331" s="2" t="s">
        <v>13</v>
      </c>
      <c r="I331" s="3">
        <v>5</v>
      </c>
    </row>
    <row r="332" spans="1:9" hidden="1" x14ac:dyDescent="0.3">
      <c r="A332" s="1">
        <v>44445</v>
      </c>
      <c r="B332" s="2" t="s">
        <v>18</v>
      </c>
      <c r="C332" s="2" t="s">
        <v>31</v>
      </c>
      <c r="D332" s="2" t="s">
        <v>11</v>
      </c>
      <c r="E332" s="2" t="s">
        <v>33</v>
      </c>
      <c r="F332" s="2">
        <v>3</v>
      </c>
      <c r="G332" s="3">
        <v>120</v>
      </c>
      <c r="H332" s="2" t="s">
        <v>16</v>
      </c>
      <c r="I332" s="3">
        <v>110</v>
      </c>
    </row>
    <row r="333" spans="1:9" hidden="1" x14ac:dyDescent="0.3">
      <c r="A333" s="1">
        <v>44157</v>
      </c>
      <c r="B333" s="2" t="s">
        <v>9</v>
      </c>
      <c r="C333" s="2" t="s">
        <v>14</v>
      </c>
      <c r="D333" s="2" t="s">
        <v>11</v>
      </c>
      <c r="E333" s="2" t="s">
        <v>32</v>
      </c>
      <c r="F333" s="2">
        <v>5</v>
      </c>
      <c r="G333" s="3">
        <v>110</v>
      </c>
      <c r="H333" s="2" t="s">
        <v>16</v>
      </c>
      <c r="I333" s="3">
        <v>85</v>
      </c>
    </row>
    <row r="334" spans="1:9" hidden="1" x14ac:dyDescent="0.3">
      <c r="A334" s="1">
        <v>44210</v>
      </c>
      <c r="B334" s="2" t="s">
        <v>21</v>
      </c>
      <c r="C334" s="2" t="s">
        <v>22</v>
      </c>
      <c r="D334" s="2" t="s">
        <v>15</v>
      </c>
      <c r="E334" s="2" t="s">
        <v>32</v>
      </c>
      <c r="F334" s="2">
        <v>3</v>
      </c>
      <c r="G334" s="3">
        <v>45</v>
      </c>
      <c r="H334" s="2" t="s">
        <v>13</v>
      </c>
      <c r="I334" s="3">
        <v>35</v>
      </c>
    </row>
    <row r="335" spans="1:9" ht="15" thickBot="1" x14ac:dyDescent="0.35">
      <c r="A335" s="1">
        <v>44515</v>
      </c>
      <c r="B335" s="2" t="s">
        <v>25</v>
      </c>
      <c r="C335" s="2" t="s">
        <v>26</v>
      </c>
      <c r="D335" s="2" t="s">
        <v>11</v>
      </c>
      <c r="E335" s="2" t="s">
        <v>12</v>
      </c>
      <c r="F335" s="2">
        <v>3</v>
      </c>
      <c r="G335" s="3">
        <v>100</v>
      </c>
      <c r="H335" s="2" t="s">
        <v>13</v>
      </c>
      <c r="I335" s="79">
        <v>80</v>
      </c>
    </row>
    <row r="336" spans="1:9" hidden="1" x14ac:dyDescent="0.3">
      <c r="A336" s="1">
        <v>44544</v>
      </c>
      <c r="B336" s="2" t="s">
        <v>25</v>
      </c>
      <c r="C336" s="2" t="s">
        <v>26</v>
      </c>
      <c r="D336" s="2" t="s">
        <v>29</v>
      </c>
      <c r="E336" s="2" t="s">
        <v>33</v>
      </c>
      <c r="F336" s="2">
        <v>2</v>
      </c>
      <c r="G336" s="3">
        <v>20</v>
      </c>
      <c r="H336" s="2" t="s">
        <v>13</v>
      </c>
      <c r="I336" s="3">
        <v>5</v>
      </c>
    </row>
    <row r="337" spans="1:9" hidden="1" x14ac:dyDescent="0.3">
      <c r="A337" s="1">
        <v>44016</v>
      </c>
      <c r="B337" s="2" t="s">
        <v>9</v>
      </c>
      <c r="C337" s="2" t="s">
        <v>14</v>
      </c>
      <c r="D337" s="2" t="s">
        <v>29</v>
      </c>
      <c r="E337" s="2" t="s">
        <v>12</v>
      </c>
      <c r="F337" s="2">
        <v>1</v>
      </c>
      <c r="G337" s="3">
        <v>25</v>
      </c>
      <c r="H337" s="2" t="s">
        <v>13</v>
      </c>
      <c r="I337" s="3">
        <v>5</v>
      </c>
    </row>
    <row r="338" spans="1:9" hidden="1" x14ac:dyDescent="0.3">
      <c r="A338" s="1">
        <v>44137</v>
      </c>
      <c r="B338" s="2" t="s">
        <v>9</v>
      </c>
      <c r="C338" s="2" t="s">
        <v>14</v>
      </c>
      <c r="D338" s="2" t="s">
        <v>20</v>
      </c>
      <c r="E338" s="2" t="s">
        <v>32</v>
      </c>
      <c r="F338" s="2">
        <v>4</v>
      </c>
      <c r="G338" s="3">
        <v>570</v>
      </c>
      <c r="H338" s="2" t="s">
        <v>13</v>
      </c>
      <c r="I338" s="3">
        <v>490</v>
      </c>
    </row>
    <row r="339" spans="1:9" hidden="1" x14ac:dyDescent="0.3">
      <c r="A339" s="1">
        <v>44464</v>
      </c>
      <c r="B339" s="2" t="s">
        <v>25</v>
      </c>
      <c r="C339" s="2" t="s">
        <v>26</v>
      </c>
      <c r="D339" s="2" t="s">
        <v>11</v>
      </c>
      <c r="E339" s="2" t="s">
        <v>33</v>
      </c>
      <c r="F339" s="2">
        <v>4</v>
      </c>
      <c r="G339" s="3">
        <v>120</v>
      </c>
      <c r="H339" s="2" t="s">
        <v>16</v>
      </c>
      <c r="I339" s="3">
        <v>110</v>
      </c>
    </row>
    <row r="340" spans="1:9" hidden="1" x14ac:dyDescent="0.3">
      <c r="A340" s="1">
        <v>44524</v>
      </c>
      <c r="B340" s="2" t="s">
        <v>9</v>
      </c>
      <c r="C340" s="2" t="s">
        <v>10</v>
      </c>
      <c r="D340" s="2" t="s">
        <v>29</v>
      </c>
      <c r="E340" s="2" t="s">
        <v>33</v>
      </c>
      <c r="F340" s="2">
        <v>3</v>
      </c>
      <c r="G340" s="3">
        <v>20</v>
      </c>
      <c r="H340" s="2" t="s">
        <v>30</v>
      </c>
      <c r="I340" s="3">
        <v>5</v>
      </c>
    </row>
    <row r="341" spans="1:9" hidden="1" x14ac:dyDescent="0.3">
      <c r="A341" s="1">
        <v>44502</v>
      </c>
      <c r="B341" s="2" t="s">
        <v>18</v>
      </c>
      <c r="C341" s="2" t="s">
        <v>31</v>
      </c>
      <c r="D341" s="2" t="s">
        <v>29</v>
      </c>
      <c r="E341" s="2" t="s">
        <v>12</v>
      </c>
      <c r="F341" s="2">
        <v>2</v>
      </c>
      <c r="G341" s="3">
        <v>25</v>
      </c>
      <c r="H341" s="2" t="s">
        <v>13</v>
      </c>
      <c r="I341" s="3">
        <v>5</v>
      </c>
    </row>
    <row r="342" spans="1:9" hidden="1" x14ac:dyDescent="0.3">
      <c r="A342" s="1">
        <v>44194</v>
      </c>
      <c r="B342" s="2" t="s">
        <v>18</v>
      </c>
      <c r="C342" s="2" t="s">
        <v>23</v>
      </c>
      <c r="D342" s="2" t="s">
        <v>20</v>
      </c>
      <c r="E342" s="2" t="s">
        <v>33</v>
      </c>
      <c r="F342" s="2">
        <v>2</v>
      </c>
      <c r="G342" s="3">
        <v>560</v>
      </c>
      <c r="H342" s="2" t="s">
        <v>16</v>
      </c>
      <c r="I342" s="3">
        <v>450</v>
      </c>
    </row>
    <row r="343" spans="1:9" hidden="1" x14ac:dyDescent="0.3">
      <c r="A343" s="1">
        <v>44023</v>
      </c>
      <c r="B343" s="2" t="s">
        <v>18</v>
      </c>
      <c r="C343" s="2" t="s">
        <v>23</v>
      </c>
      <c r="D343" s="2" t="s">
        <v>11</v>
      </c>
      <c r="E343" s="2" t="s">
        <v>32</v>
      </c>
      <c r="F343" s="2">
        <v>5</v>
      </c>
      <c r="G343" s="3">
        <v>110</v>
      </c>
      <c r="H343" s="2" t="s">
        <v>30</v>
      </c>
      <c r="I343" s="3">
        <v>85</v>
      </c>
    </row>
    <row r="344" spans="1:9" hidden="1" x14ac:dyDescent="0.3">
      <c r="A344" s="1">
        <v>44069</v>
      </c>
      <c r="B344" s="2" t="s">
        <v>18</v>
      </c>
      <c r="C344" s="2" t="s">
        <v>31</v>
      </c>
      <c r="D344" s="2" t="s">
        <v>11</v>
      </c>
      <c r="E344" s="2" t="s">
        <v>32</v>
      </c>
      <c r="F344" s="2">
        <v>5</v>
      </c>
      <c r="G344" s="3">
        <v>110</v>
      </c>
      <c r="H344" s="2" t="s">
        <v>16</v>
      </c>
      <c r="I344" s="3">
        <v>85</v>
      </c>
    </row>
    <row r="345" spans="1:9" hidden="1" x14ac:dyDescent="0.3">
      <c r="A345" s="1">
        <v>44483</v>
      </c>
      <c r="B345" s="2" t="s">
        <v>9</v>
      </c>
      <c r="C345" s="2" t="s">
        <v>17</v>
      </c>
      <c r="D345" s="2" t="s">
        <v>15</v>
      </c>
      <c r="E345" s="2" t="s">
        <v>12</v>
      </c>
      <c r="F345" s="2">
        <v>1</v>
      </c>
      <c r="G345" s="3">
        <v>50</v>
      </c>
      <c r="H345" s="2" t="s">
        <v>16</v>
      </c>
      <c r="I345" s="3">
        <v>30</v>
      </c>
    </row>
    <row r="346" spans="1:9" hidden="1" x14ac:dyDescent="0.3">
      <c r="A346" s="1">
        <v>44197</v>
      </c>
      <c r="B346" s="2" t="s">
        <v>9</v>
      </c>
      <c r="C346" s="2" t="s">
        <v>10</v>
      </c>
      <c r="D346" s="2" t="s">
        <v>24</v>
      </c>
      <c r="E346" s="2" t="s">
        <v>12</v>
      </c>
      <c r="F346" s="2">
        <v>3</v>
      </c>
      <c r="G346" s="3">
        <v>80</v>
      </c>
      <c r="H346" s="2" t="s">
        <v>13</v>
      </c>
      <c r="I346" s="3">
        <v>75</v>
      </c>
    </row>
    <row r="347" spans="1:9" hidden="1" x14ac:dyDescent="0.3">
      <c r="A347" s="1">
        <v>44057</v>
      </c>
      <c r="B347" s="2" t="s">
        <v>9</v>
      </c>
      <c r="C347" s="2" t="s">
        <v>10</v>
      </c>
      <c r="D347" s="2" t="s">
        <v>24</v>
      </c>
      <c r="E347" s="2" t="s">
        <v>12</v>
      </c>
      <c r="F347" s="2">
        <v>3</v>
      </c>
      <c r="G347" s="3">
        <v>80</v>
      </c>
      <c r="H347" s="2" t="s">
        <v>13</v>
      </c>
      <c r="I347" s="3">
        <v>75</v>
      </c>
    </row>
    <row r="348" spans="1:9" hidden="1" x14ac:dyDescent="0.3">
      <c r="A348" s="1">
        <v>44470</v>
      </c>
      <c r="B348" s="2" t="s">
        <v>18</v>
      </c>
      <c r="C348" s="2" t="s">
        <v>23</v>
      </c>
      <c r="D348" s="2" t="s">
        <v>24</v>
      </c>
      <c r="E348" s="2" t="s">
        <v>32</v>
      </c>
      <c r="F348" s="2">
        <v>5</v>
      </c>
      <c r="G348" s="3">
        <v>70</v>
      </c>
      <c r="H348" s="2" t="s">
        <v>13</v>
      </c>
      <c r="I348" s="3">
        <v>60</v>
      </c>
    </row>
    <row r="349" spans="1:9" hidden="1" x14ac:dyDescent="0.3">
      <c r="A349" s="1">
        <v>44498</v>
      </c>
      <c r="B349" s="2" t="s">
        <v>9</v>
      </c>
      <c r="C349" s="2" t="s">
        <v>10</v>
      </c>
      <c r="D349" s="2" t="s">
        <v>24</v>
      </c>
      <c r="E349" s="2" t="s">
        <v>32</v>
      </c>
      <c r="F349" s="2">
        <v>4</v>
      </c>
      <c r="G349" s="3">
        <v>70</v>
      </c>
      <c r="H349" s="2" t="s">
        <v>30</v>
      </c>
      <c r="I349" s="3">
        <v>60</v>
      </c>
    </row>
    <row r="350" spans="1:9" hidden="1" x14ac:dyDescent="0.3">
      <c r="A350" s="1">
        <v>44528</v>
      </c>
      <c r="B350" s="2" t="s">
        <v>25</v>
      </c>
      <c r="C350" s="2" t="s">
        <v>26</v>
      </c>
      <c r="D350" s="2" t="s">
        <v>11</v>
      </c>
      <c r="E350" s="2" t="s">
        <v>33</v>
      </c>
      <c r="F350" s="2">
        <v>1</v>
      </c>
      <c r="G350" s="3">
        <v>120</v>
      </c>
      <c r="H350" s="2" t="s">
        <v>16</v>
      </c>
      <c r="I350" s="3">
        <v>110</v>
      </c>
    </row>
    <row r="351" spans="1:9" hidden="1" x14ac:dyDescent="0.3">
      <c r="A351" s="1">
        <v>43861</v>
      </c>
      <c r="B351" s="2" t="s">
        <v>9</v>
      </c>
      <c r="C351" s="2" t="s">
        <v>14</v>
      </c>
      <c r="D351" s="2" t="s">
        <v>29</v>
      </c>
      <c r="E351" s="2" t="s">
        <v>32</v>
      </c>
      <c r="F351" s="2">
        <v>4</v>
      </c>
      <c r="G351" s="3">
        <v>25</v>
      </c>
      <c r="H351" s="2" t="s">
        <v>13</v>
      </c>
      <c r="I351" s="3">
        <v>20</v>
      </c>
    </row>
    <row r="352" spans="1:9" hidden="1" x14ac:dyDescent="0.3">
      <c r="A352" s="1">
        <v>44377</v>
      </c>
      <c r="B352" s="2" t="s">
        <v>18</v>
      </c>
      <c r="C352" s="2" t="s">
        <v>31</v>
      </c>
      <c r="D352" s="2" t="s">
        <v>29</v>
      </c>
      <c r="E352" s="2" t="s">
        <v>33</v>
      </c>
      <c r="F352" s="2">
        <v>3</v>
      </c>
      <c r="G352" s="3">
        <v>20</v>
      </c>
      <c r="H352" s="2" t="s">
        <v>13</v>
      </c>
      <c r="I352" s="3">
        <v>5</v>
      </c>
    </row>
    <row r="353" spans="1:9" hidden="1" x14ac:dyDescent="0.3">
      <c r="A353" s="1">
        <v>43878</v>
      </c>
      <c r="B353" s="2" t="s">
        <v>18</v>
      </c>
      <c r="C353" s="2" t="s">
        <v>31</v>
      </c>
      <c r="D353" s="2" t="s">
        <v>29</v>
      </c>
      <c r="E353" s="2" t="s">
        <v>12</v>
      </c>
      <c r="F353" s="2">
        <v>4</v>
      </c>
      <c r="G353" s="3">
        <v>25</v>
      </c>
      <c r="H353" s="2" t="s">
        <v>13</v>
      </c>
      <c r="I353" s="3">
        <v>5</v>
      </c>
    </row>
    <row r="354" spans="1:9" hidden="1" x14ac:dyDescent="0.3">
      <c r="A354" s="1">
        <v>44519</v>
      </c>
      <c r="B354" s="2" t="s">
        <v>18</v>
      </c>
      <c r="C354" s="2" t="s">
        <v>31</v>
      </c>
      <c r="D354" s="2" t="s">
        <v>20</v>
      </c>
      <c r="E354" s="2" t="s">
        <v>32</v>
      </c>
      <c r="F354" s="2">
        <v>2</v>
      </c>
      <c r="G354" s="3">
        <v>570</v>
      </c>
      <c r="H354" s="2" t="s">
        <v>13</v>
      </c>
      <c r="I354" s="3">
        <v>490</v>
      </c>
    </row>
    <row r="355" spans="1:9" hidden="1" x14ac:dyDescent="0.3">
      <c r="A355" s="1">
        <v>43868</v>
      </c>
      <c r="B355" s="2" t="s">
        <v>25</v>
      </c>
      <c r="C355" s="2" t="s">
        <v>27</v>
      </c>
      <c r="D355" s="2" t="s">
        <v>20</v>
      </c>
      <c r="E355" s="2" t="s">
        <v>33</v>
      </c>
      <c r="F355" s="2">
        <v>5</v>
      </c>
      <c r="G355" s="3">
        <v>560</v>
      </c>
      <c r="H355" s="2" t="s">
        <v>30</v>
      </c>
      <c r="I355" s="3">
        <v>450</v>
      </c>
    </row>
    <row r="356" spans="1:9" hidden="1" x14ac:dyDescent="0.3">
      <c r="A356" s="1">
        <v>44015</v>
      </c>
      <c r="B356" s="2" t="s">
        <v>18</v>
      </c>
      <c r="C356" s="2" t="s">
        <v>19</v>
      </c>
      <c r="D356" s="2" t="s">
        <v>11</v>
      </c>
      <c r="E356" s="2" t="s">
        <v>32</v>
      </c>
      <c r="F356" s="2">
        <v>2</v>
      </c>
      <c r="G356" s="3">
        <v>110</v>
      </c>
      <c r="H356" s="2" t="s">
        <v>16</v>
      </c>
      <c r="I356" s="3">
        <v>85</v>
      </c>
    </row>
    <row r="357" spans="1:9" hidden="1" x14ac:dyDescent="0.3">
      <c r="A357" s="1">
        <v>44472</v>
      </c>
      <c r="B357" s="2" t="s">
        <v>9</v>
      </c>
      <c r="C357" s="2" t="s">
        <v>10</v>
      </c>
      <c r="D357" s="2" t="s">
        <v>20</v>
      </c>
      <c r="E357" s="2" t="s">
        <v>32</v>
      </c>
      <c r="F357" s="2">
        <v>2</v>
      </c>
      <c r="G357" s="3">
        <v>570</v>
      </c>
      <c r="H357" s="2" t="s">
        <v>13</v>
      </c>
      <c r="I357" s="3">
        <v>490</v>
      </c>
    </row>
    <row r="358" spans="1:9" hidden="1" x14ac:dyDescent="0.3">
      <c r="A358" s="1">
        <v>43853</v>
      </c>
      <c r="B358" s="2" t="s">
        <v>25</v>
      </c>
      <c r="C358" s="2" t="s">
        <v>27</v>
      </c>
      <c r="D358" s="2" t="s">
        <v>24</v>
      </c>
      <c r="E358" s="2" t="s">
        <v>32</v>
      </c>
      <c r="F358" s="2">
        <v>1</v>
      </c>
      <c r="G358" s="3">
        <v>70</v>
      </c>
      <c r="H358" s="2" t="s">
        <v>13</v>
      </c>
      <c r="I358" s="3">
        <v>60</v>
      </c>
    </row>
    <row r="359" spans="1:9" hidden="1" x14ac:dyDescent="0.3">
      <c r="A359" s="1">
        <v>43925</v>
      </c>
      <c r="B359" s="2" t="s">
        <v>18</v>
      </c>
      <c r="C359" s="2" t="s">
        <v>23</v>
      </c>
      <c r="D359" s="2" t="s">
        <v>24</v>
      </c>
      <c r="E359" s="2" t="s">
        <v>33</v>
      </c>
      <c r="F359" s="2">
        <v>1</v>
      </c>
      <c r="G359" s="3">
        <v>75</v>
      </c>
      <c r="H359" s="2" t="s">
        <v>13</v>
      </c>
      <c r="I359" s="3">
        <v>70</v>
      </c>
    </row>
    <row r="360" spans="1:9" hidden="1" x14ac:dyDescent="0.3">
      <c r="A360" s="1">
        <v>43852</v>
      </c>
      <c r="B360" s="2" t="s">
        <v>21</v>
      </c>
      <c r="C360" s="2" t="s">
        <v>22</v>
      </c>
      <c r="D360" s="2" t="s">
        <v>11</v>
      </c>
      <c r="E360" s="2" t="s">
        <v>12</v>
      </c>
      <c r="F360" s="2">
        <v>5</v>
      </c>
      <c r="G360" s="3">
        <v>100</v>
      </c>
      <c r="H360" s="2" t="s">
        <v>13</v>
      </c>
      <c r="I360" s="3">
        <v>80</v>
      </c>
    </row>
    <row r="361" spans="1:9" hidden="1" x14ac:dyDescent="0.3">
      <c r="A361" s="1">
        <v>44347</v>
      </c>
      <c r="B361" s="2" t="s">
        <v>9</v>
      </c>
      <c r="C361" s="2" t="s">
        <v>17</v>
      </c>
      <c r="D361" s="2" t="s">
        <v>15</v>
      </c>
      <c r="E361" s="2" t="s">
        <v>12</v>
      </c>
      <c r="F361" s="2">
        <v>2</v>
      </c>
      <c r="G361" s="3">
        <v>50</v>
      </c>
      <c r="H361" s="2" t="s">
        <v>13</v>
      </c>
      <c r="I361" s="3">
        <v>30</v>
      </c>
    </row>
    <row r="362" spans="1:9" hidden="1" x14ac:dyDescent="0.3">
      <c r="A362" s="1">
        <v>44055</v>
      </c>
      <c r="B362" s="2" t="s">
        <v>25</v>
      </c>
      <c r="C362" s="2" t="s">
        <v>26</v>
      </c>
      <c r="D362" s="2" t="s">
        <v>20</v>
      </c>
      <c r="E362" s="2" t="s">
        <v>12</v>
      </c>
      <c r="F362" s="2">
        <v>5</v>
      </c>
      <c r="G362" s="3">
        <v>500</v>
      </c>
      <c r="H362" s="2" t="s">
        <v>16</v>
      </c>
      <c r="I362" s="3">
        <v>400</v>
      </c>
    </row>
    <row r="363" spans="1:9" hidden="1" x14ac:dyDescent="0.3">
      <c r="A363" s="1">
        <v>44492</v>
      </c>
      <c r="B363" s="2" t="s">
        <v>9</v>
      </c>
      <c r="C363" s="2" t="s">
        <v>14</v>
      </c>
      <c r="D363" s="2" t="s">
        <v>20</v>
      </c>
      <c r="E363" s="2" t="s">
        <v>12</v>
      </c>
      <c r="F363" s="2">
        <v>5</v>
      </c>
      <c r="G363" s="3">
        <v>500</v>
      </c>
      <c r="H363" s="2" t="s">
        <v>16</v>
      </c>
      <c r="I363" s="3">
        <v>400</v>
      </c>
    </row>
    <row r="364" spans="1:9" hidden="1" x14ac:dyDescent="0.3">
      <c r="A364" s="1">
        <v>44506</v>
      </c>
      <c r="B364" s="2" t="s">
        <v>21</v>
      </c>
      <c r="C364" s="2" t="s">
        <v>28</v>
      </c>
      <c r="D364" s="2" t="s">
        <v>29</v>
      </c>
      <c r="E364" s="2" t="s">
        <v>33</v>
      </c>
      <c r="F364" s="2">
        <v>1</v>
      </c>
      <c r="G364" s="3">
        <v>20</v>
      </c>
      <c r="H364" s="2" t="s">
        <v>16</v>
      </c>
      <c r="I364" s="3">
        <v>5</v>
      </c>
    </row>
    <row r="365" spans="1:9" hidden="1" x14ac:dyDescent="0.3">
      <c r="A365" s="1">
        <v>44206</v>
      </c>
      <c r="B365" s="2" t="s">
        <v>25</v>
      </c>
      <c r="C365" s="2" t="s">
        <v>27</v>
      </c>
      <c r="D365" s="2" t="s">
        <v>20</v>
      </c>
      <c r="E365" s="2" t="s">
        <v>33</v>
      </c>
      <c r="F365" s="2">
        <v>5</v>
      </c>
      <c r="G365" s="3">
        <v>560</v>
      </c>
      <c r="H365" s="2" t="s">
        <v>16</v>
      </c>
      <c r="I365" s="3">
        <v>450</v>
      </c>
    </row>
    <row r="366" spans="1:9" hidden="1" x14ac:dyDescent="0.3">
      <c r="A366" s="1">
        <v>43835</v>
      </c>
      <c r="B366" s="2" t="s">
        <v>25</v>
      </c>
      <c r="C366" s="2" t="s">
        <v>27</v>
      </c>
      <c r="D366" s="2" t="s">
        <v>24</v>
      </c>
      <c r="E366" s="2" t="s">
        <v>12</v>
      </c>
      <c r="F366" s="2">
        <v>1</v>
      </c>
      <c r="G366" s="3">
        <v>80</v>
      </c>
      <c r="H366" s="2" t="s">
        <v>13</v>
      </c>
      <c r="I366" s="3">
        <v>75</v>
      </c>
    </row>
    <row r="367" spans="1:9" hidden="1" x14ac:dyDescent="0.3">
      <c r="A367" s="1">
        <v>43907</v>
      </c>
      <c r="B367" s="2" t="s">
        <v>9</v>
      </c>
      <c r="C367" s="2" t="s">
        <v>14</v>
      </c>
      <c r="D367" s="2" t="s">
        <v>15</v>
      </c>
      <c r="E367" s="2" t="s">
        <v>32</v>
      </c>
      <c r="F367" s="2">
        <v>1</v>
      </c>
      <c r="G367" s="3">
        <v>45</v>
      </c>
      <c r="H367" s="2" t="s">
        <v>13</v>
      </c>
      <c r="I367" s="3">
        <v>35</v>
      </c>
    </row>
    <row r="368" spans="1:9" hidden="1" x14ac:dyDescent="0.3">
      <c r="A368" s="1">
        <v>44062</v>
      </c>
      <c r="B368" s="2" t="s">
        <v>25</v>
      </c>
      <c r="C368" s="2" t="s">
        <v>26</v>
      </c>
      <c r="D368" s="2" t="s">
        <v>20</v>
      </c>
      <c r="E368" s="2" t="s">
        <v>12</v>
      </c>
      <c r="F368" s="2">
        <v>2</v>
      </c>
      <c r="G368" s="3">
        <v>500</v>
      </c>
      <c r="H368" s="2" t="s">
        <v>13</v>
      </c>
      <c r="I368" s="3">
        <v>400</v>
      </c>
    </row>
    <row r="369" spans="1:9" hidden="1" x14ac:dyDescent="0.3">
      <c r="A369" s="1">
        <v>43875</v>
      </c>
      <c r="B369" s="2" t="s">
        <v>18</v>
      </c>
      <c r="C369" s="2" t="s">
        <v>31</v>
      </c>
      <c r="D369" s="2" t="s">
        <v>29</v>
      </c>
      <c r="E369" s="2" t="s">
        <v>32</v>
      </c>
      <c r="F369" s="2">
        <v>4</v>
      </c>
      <c r="G369" s="3">
        <v>25</v>
      </c>
      <c r="H369" s="2" t="s">
        <v>30</v>
      </c>
      <c r="I369" s="3">
        <v>20</v>
      </c>
    </row>
    <row r="370" spans="1:9" hidden="1" x14ac:dyDescent="0.3">
      <c r="A370" s="1">
        <v>44382</v>
      </c>
      <c r="B370" s="2" t="s">
        <v>21</v>
      </c>
      <c r="C370" s="2" t="s">
        <v>22</v>
      </c>
      <c r="D370" s="2" t="s">
        <v>29</v>
      </c>
      <c r="E370" s="2" t="s">
        <v>32</v>
      </c>
      <c r="F370" s="2">
        <v>3</v>
      </c>
      <c r="G370" s="3">
        <v>25</v>
      </c>
      <c r="H370" s="2" t="s">
        <v>13</v>
      </c>
      <c r="I370" s="3">
        <v>20</v>
      </c>
    </row>
    <row r="371" spans="1:9" hidden="1" x14ac:dyDescent="0.3">
      <c r="A371" s="1">
        <v>43860</v>
      </c>
      <c r="B371" s="2" t="s">
        <v>21</v>
      </c>
      <c r="C371" s="2" t="s">
        <v>28</v>
      </c>
      <c r="D371" s="2" t="s">
        <v>24</v>
      </c>
      <c r="E371" s="2" t="s">
        <v>12</v>
      </c>
      <c r="F371" s="2">
        <v>3</v>
      </c>
      <c r="G371" s="3">
        <v>80</v>
      </c>
      <c r="H371" s="2" t="s">
        <v>13</v>
      </c>
      <c r="I371" s="3">
        <v>75</v>
      </c>
    </row>
    <row r="372" spans="1:9" hidden="1" x14ac:dyDescent="0.3">
      <c r="A372" s="1">
        <v>44279</v>
      </c>
      <c r="B372" s="2" t="s">
        <v>25</v>
      </c>
      <c r="C372" s="2" t="s">
        <v>27</v>
      </c>
      <c r="D372" s="2" t="s">
        <v>29</v>
      </c>
      <c r="E372" s="2" t="s">
        <v>33</v>
      </c>
      <c r="F372" s="2">
        <v>2</v>
      </c>
      <c r="G372" s="3">
        <v>20</v>
      </c>
      <c r="H372" s="2" t="s">
        <v>13</v>
      </c>
      <c r="I372" s="3">
        <v>5</v>
      </c>
    </row>
    <row r="373" spans="1:9" hidden="1" x14ac:dyDescent="0.3">
      <c r="A373" s="1">
        <v>44255</v>
      </c>
      <c r="B373" s="2" t="s">
        <v>18</v>
      </c>
      <c r="C373" s="2" t="s">
        <v>19</v>
      </c>
      <c r="D373" s="2" t="s">
        <v>24</v>
      </c>
      <c r="E373" s="2" t="s">
        <v>32</v>
      </c>
      <c r="F373" s="2">
        <v>4</v>
      </c>
      <c r="G373" s="3">
        <v>70</v>
      </c>
      <c r="H373" s="2" t="s">
        <v>13</v>
      </c>
      <c r="I373" s="3">
        <v>60</v>
      </c>
    </row>
    <row r="374" spans="1:9" hidden="1" x14ac:dyDescent="0.3">
      <c r="A374" s="1">
        <v>44219</v>
      </c>
      <c r="B374" s="2" t="s">
        <v>9</v>
      </c>
      <c r="C374" s="2" t="s">
        <v>17</v>
      </c>
      <c r="D374" s="2" t="s">
        <v>24</v>
      </c>
      <c r="E374" s="2" t="s">
        <v>12</v>
      </c>
      <c r="F374" s="2">
        <v>2</v>
      </c>
      <c r="G374" s="3">
        <v>80</v>
      </c>
      <c r="H374" s="2" t="s">
        <v>13</v>
      </c>
      <c r="I374" s="3">
        <v>75</v>
      </c>
    </row>
    <row r="375" spans="1:9" hidden="1" x14ac:dyDescent="0.3">
      <c r="A375" s="1">
        <v>43854</v>
      </c>
      <c r="B375" s="2" t="s">
        <v>9</v>
      </c>
      <c r="C375" s="2" t="s">
        <v>10</v>
      </c>
      <c r="D375" s="2" t="s">
        <v>11</v>
      </c>
      <c r="E375" s="2" t="s">
        <v>32</v>
      </c>
      <c r="F375" s="2">
        <v>3</v>
      </c>
      <c r="G375" s="3">
        <v>110</v>
      </c>
      <c r="H375" s="2" t="s">
        <v>13</v>
      </c>
      <c r="I375" s="3">
        <v>85</v>
      </c>
    </row>
    <row r="376" spans="1:9" hidden="1" x14ac:dyDescent="0.3">
      <c r="A376" s="1">
        <v>44276</v>
      </c>
      <c r="B376" s="2" t="s">
        <v>9</v>
      </c>
      <c r="C376" s="2" t="s">
        <v>14</v>
      </c>
      <c r="D376" s="2" t="s">
        <v>24</v>
      </c>
      <c r="E376" s="2" t="s">
        <v>32</v>
      </c>
      <c r="F376" s="2">
        <v>1</v>
      </c>
      <c r="G376" s="3">
        <v>70</v>
      </c>
      <c r="H376" s="2" t="s">
        <v>13</v>
      </c>
      <c r="I376" s="3">
        <v>60</v>
      </c>
    </row>
    <row r="377" spans="1:9" hidden="1" x14ac:dyDescent="0.3">
      <c r="A377" s="1">
        <v>43850</v>
      </c>
      <c r="B377" s="2" t="s">
        <v>25</v>
      </c>
      <c r="C377" s="2" t="s">
        <v>27</v>
      </c>
      <c r="D377" s="2" t="s">
        <v>20</v>
      </c>
      <c r="E377" s="2" t="s">
        <v>33</v>
      </c>
      <c r="F377" s="2">
        <v>4</v>
      </c>
      <c r="G377" s="3">
        <v>560</v>
      </c>
      <c r="H377" s="2" t="s">
        <v>16</v>
      </c>
      <c r="I377" s="3">
        <v>450</v>
      </c>
    </row>
    <row r="378" spans="1:9" hidden="1" x14ac:dyDescent="0.3">
      <c r="A378" s="1">
        <v>44014</v>
      </c>
      <c r="B378" s="2" t="s">
        <v>18</v>
      </c>
      <c r="C378" s="2" t="s">
        <v>31</v>
      </c>
      <c r="D378" s="2" t="s">
        <v>24</v>
      </c>
      <c r="E378" s="2" t="s">
        <v>12</v>
      </c>
      <c r="F378" s="2">
        <v>5</v>
      </c>
      <c r="G378" s="3">
        <v>80</v>
      </c>
      <c r="H378" s="2" t="s">
        <v>13</v>
      </c>
      <c r="I378" s="3">
        <v>75</v>
      </c>
    </row>
    <row r="379" spans="1:9" hidden="1" x14ac:dyDescent="0.3">
      <c r="A379" s="1">
        <v>44474</v>
      </c>
      <c r="B379" s="2" t="s">
        <v>18</v>
      </c>
      <c r="C379" s="2" t="s">
        <v>31</v>
      </c>
      <c r="D379" s="2" t="s">
        <v>29</v>
      </c>
      <c r="E379" s="2" t="s">
        <v>32</v>
      </c>
      <c r="F379" s="2">
        <v>3</v>
      </c>
      <c r="G379" s="3">
        <v>25</v>
      </c>
      <c r="H379" s="2" t="s">
        <v>16</v>
      </c>
      <c r="I379" s="3">
        <v>20</v>
      </c>
    </row>
    <row r="380" spans="1:9" hidden="1" x14ac:dyDescent="0.3">
      <c r="A380" s="1">
        <v>44341</v>
      </c>
      <c r="B380" s="2" t="s">
        <v>21</v>
      </c>
      <c r="C380" s="2" t="s">
        <v>28</v>
      </c>
      <c r="D380" s="2" t="s">
        <v>20</v>
      </c>
      <c r="E380" s="2" t="s">
        <v>33</v>
      </c>
      <c r="F380" s="2">
        <v>2</v>
      </c>
      <c r="G380" s="3">
        <v>560</v>
      </c>
      <c r="H380" s="2" t="s">
        <v>13</v>
      </c>
      <c r="I380" s="3">
        <v>450</v>
      </c>
    </row>
    <row r="381" spans="1:9" hidden="1" x14ac:dyDescent="0.3">
      <c r="A381" s="1">
        <v>44019</v>
      </c>
      <c r="B381" s="2" t="s">
        <v>25</v>
      </c>
      <c r="C381" s="2" t="s">
        <v>27</v>
      </c>
      <c r="D381" s="2" t="s">
        <v>15</v>
      </c>
      <c r="E381" s="2" t="s">
        <v>32</v>
      </c>
      <c r="F381" s="2">
        <v>4</v>
      </c>
      <c r="G381" s="3">
        <v>45</v>
      </c>
      <c r="H381" s="2" t="s">
        <v>13</v>
      </c>
      <c r="I381" s="3">
        <v>35</v>
      </c>
    </row>
    <row r="382" spans="1:9" hidden="1" x14ac:dyDescent="0.3">
      <c r="A382" s="1">
        <v>44211</v>
      </c>
      <c r="B382" s="2" t="s">
        <v>18</v>
      </c>
      <c r="C382" s="2" t="s">
        <v>23</v>
      </c>
      <c r="D382" s="2" t="s">
        <v>24</v>
      </c>
      <c r="E382" s="2" t="s">
        <v>32</v>
      </c>
      <c r="F382" s="2">
        <v>5</v>
      </c>
      <c r="G382" s="3">
        <v>70</v>
      </c>
      <c r="H382" s="2" t="s">
        <v>30</v>
      </c>
      <c r="I382" s="3">
        <v>60</v>
      </c>
    </row>
    <row r="383" spans="1:9" hidden="1" x14ac:dyDescent="0.3">
      <c r="A383" s="1">
        <v>44264</v>
      </c>
      <c r="B383" s="2" t="s">
        <v>18</v>
      </c>
      <c r="C383" s="2" t="s">
        <v>19</v>
      </c>
      <c r="D383" s="2" t="s">
        <v>15</v>
      </c>
      <c r="E383" s="2" t="s">
        <v>33</v>
      </c>
      <c r="F383" s="2">
        <v>3</v>
      </c>
      <c r="G383" s="3">
        <v>65</v>
      </c>
      <c r="H383" s="2" t="s">
        <v>13</v>
      </c>
      <c r="I383" s="3">
        <v>50</v>
      </c>
    </row>
    <row r="384" spans="1:9" hidden="1" x14ac:dyDescent="0.3">
      <c r="A384" s="1">
        <v>44210</v>
      </c>
      <c r="B384" s="2" t="s">
        <v>18</v>
      </c>
      <c r="C384" s="2" t="s">
        <v>19</v>
      </c>
      <c r="D384" s="2" t="s">
        <v>24</v>
      </c>
      <c r="E384" s="2" t="s">
        <v>33</v>
      </c>
      <c r="F384" s="2">
        <v>3</v>
      </c>
      <c r="G384" s="3">
        <v>75</v>
      </c>
      <c r="H384" s="2" t="s">
        <v>30</v>
      </c>
      <c r="I384" s="3">
        <v>70</v>
      </c>
    </row>
    <row r="385" spans="1:9" hidden="1" x14ac:dyDescent="0.3">
      <c r="A385" s="1">
        <v>44016</v>
      </c>
      <c r="B385" s="2" t="s">
        <v>21</v>
      </c>
      <c r="C385" s="2" t="s">
        <v>22</v>
      </c>
      <c r="D385" s="2" t="s">
        <v>29</v>
      </c>
      <c r="E385" s="2" t="s">
        <v>33</v>
      </c>
      <c r="F385" s="2">
        <v>3</v>
      </c>
      <c r="G385" s="3">
        <v>20</v>
      </c>
      <c r="H385" s="2" t="s">
        <v>13</v>
      </c>
      <c r="I385" s="3">
        <v>5</v>
      </c>
    </row>
    <row r="386" spans="1:9" hidden="1" x14ac:dyDescent="0.3">
      <c r="A386" s="1">
        <v>44273</v>
      </c>
      <c r="B386" s="2" t="s">
        <v>21</v>
      </c>
      <c r="C386" s="2" t="s">
        <v>22</v>
      </c>
      <c r="D386" s="2" t="s">
        <v>24</v>
      </c>
      <c r="E386" s="2" t="s">
        <v>33</v>
      </c>
      <c r="F386" s="2">
        <v>4</v>
      </c>
      <c r="G386" s="3">
        <v>75</v>
      </c>
      <c r="H386" s="2" t="s">
        <v>30</v>
      </c>
      <c r="I386" s="3">
        <v>70</v>
      </c>
    </row>
    <row r="387" spans="1:9" hidden="1" x14ac:dyDescent="0.3">
      <c r="A387" s="1">
        <v>44295</v>
      </c>
      <c r="B387" s="2" t="s">
        <v>18</v>
      </c>
      <c r="C387" s="2" t="s">
        <v>31</v>
      </c>
      <c r="D387" s="2" t="s">
        <v>20</v>
      </c>
      <c r="E387" s="2" t="s">
        <v>12</v>
      </c>
      <c r="F387" s="2">
        <v>4</v>
      </c>
      <c r="G387" s="3">
        <v>500</v>
      </c>
      <c r="H387" s="2" t="s">
        <v>16</v>
      </c>
      <c r="I387" s="3">
        <v>400</v>
      </c>
    </row>
    <row r="388" spans="1:9" hidden="1" x14ac:dyDescent="0.3">
      <c r="A388" s="1">
        <v>44451</v>
      </c>
      <c r="B388" s="2" t="s">
        <v>18</v>
      </c>
      <c r="C388" s="2" t="s">
        <v>23</v>
      </c>
      <c r="D388" s="2" t="s">
        <v>20</v>
      </c>
      <c r="E388" s="2" t="s">
        <v>33</v>
      </c>
      <c r="F388" s="2">
        <v>5</v>
      </c>
      <c r="G388" s="3">
        <v>560</v>
      </c>
      <c r="H388" s="2" t="s">
        <v>13</v>
      </c>
      <c r="I388" s="3">
        <v>450</v>
      </c>
    </row>
    <row r="389" spans="1:9" hidden="1" x14ac:dyDescent="0.3">
      <c r="A389" s="1">
        <v>44304</v>
      </c>
      <c r="B389" s="2" t="s">
        <v>9</v>
      </c>
      <c r="C389" s="2" t="s">
        <v>10</v>
      </c>
      <c r="D389" s="2" t="s">
        <v>24</v>
      </c>
      <c r="E389" s="2" t="s">
        <v>33</v>
      </c>
      <c r="F389" s="2">
        <v>5</v>
      </c>
      <c r="G389" s="3">
        <v>75</v>
      </c>
      <c r="H389" s="2" t="s">
        <v>13</v>
      </c>
      <c r="I389" s="3">
        <v>70</v>
      </c>
    </row>
    <row r="390" spans="1:9" hidden="1" x14ac:dyDescent="0.3">
      <c r="A390" s="1">
        <v>44089</v>
      </c>
      <c r="B390" s="2" t="s">
        <v>9</v>
      </c>
      <c r="C390" s="2" t="s">
        <v>14</v>
      </c>
      <c r="D390" s="2" t="s">
        <v>15</v>
      </c>
      <c r="E390" s="2" t="s">
        <v>32</v>
      </c>
      <c r="F390" s="2">
        <v>2</v>
      </c>
      <c r="G390" s="3">
        <v>45</v>
      </c>
      <c r="H390" s="2" t="s">
        <v>13</v>
      </c>
      <c r="I390" s="3">
        <v>35</v>
      </c>
    </row>
    <row r="391" spans="1:9" hidden="1" x14ac:dyDescent="0.3">
      <c r="A391" s="1">
        <v>44172</v>
      </c>
      <c r="B391" s="2" t="s">
        <v>21</v>
      </c>
      <c r="C391" s="2" t="s">
        <v>28</v>
      </c>
      <c r="D391" s="2" t="s">
        <v>20</v>
      </c>
      <c r="E391" s="2" t="s">
        <v>12</v>
      </c>
      <c r="F391" s="2">
        <v>4</v>
      </c>
      <c r="G391" s="3">
        <v>500</v>
      </c>
      <c r="H391" s="2" t="s">
        <v>16</v>
      </c>
      <c r="I391" s="3">
        <v>400</v>
      </c>
    </row>
    <row r="392" spans="1:9" hidden="1" x14ac:dyDescent="0.3">
      <c r="A392" s="1">
        <v>43962</v>
      </c>
      <c r="B392" s="2" t="s">
        <v>9</v>
      </c>
      <c r="C392" s="2" t="s">
        <v>14</v>
      </c>
      <c r="D392" s="2" t="s">
        <v>15</v>
      </c>
      <c r="E392" s="2" t="s">
        <v>33</v>
      </c>
      <c r="F392" s="2">
        <v>3</v>
      </c>
      <c r="G392" s="3">
        <v>65</v>
      </c>
      <c r="H392" s="2" t="s">
        <v>13</v>
      </c>
      <c r="I392" s="3">
        <v>50</v>
      </c>
    </row>
    <row r="393" spans="1:9" hidden="1" x14ac:dyDescent="0.3">
      <c r="A393" s="1">
        <v>43926</v>
      </c>
      <c r="B393" s="2" t="s">
        <v>9</v>
      </c>
      <c r="C393" s="2" t="s">
        <v>14</v>
      </c>
      <c r="D393" s="2" t="s">
        <v>20</v>
      </c>
      <c r="E393" s="2" t="s">
        <v>12</v>
      </c>
      <c r="F393" s="2">
        <v>1</v>
      </c>
      <c r="G393" s="3">
        <v>500</v>
      </c>
      <c r="H393" s="2" t="s">
        <v>13</v>
      </c>
      <c r="I393" s="3">
        <v>400</v>
      </c>
    </row>
    <row r="394" spans="1:9" hidden="1" x14ac:dyDescent="0.3">
      <c r="A394" s="1">
        <v>44163</v>
      </c>
      <c r="B394" s="2" t="s">
        <v>18</v>
      </c>
      <c r="C394" s="2" t="s">
        <v>31</v>
      </c>
      <c r="D394" s="2" t="s">
        <v>11</v>
      </c>
      <c r="E394" s="2" t="s">
        <v>12</v>
      </c>
      <c r="F394" s="2">
        <v>1</v>
      </c>
      <c r="G394" s="3">
        <v>100</v>
      </c>
      <c r="H394" s="2" t="s">
        <v>13</v>
      </c>
      <c r="I394" s="3">
        <v>80</v>
      </c>
    </row>
    <row r="395" spans="1:9" hidden="1" x14ac:dyDescent="0.3">
      <c r="A395" s="1">
        <v>43853</v>
      </c>
      <c r="B395" s="2" t="s">
        <v>18</v>
      </c>
      <c r="C395" s="2" t="s">
        <v>31</v>
      </c>
      <c r="D395" s="2" t="s">
        <v>29</v>
      </c>
      <c r="E395" s="2" t="s">
        <v>32</v>
      </c>
      <c r="F395" s="2">
        <v>3</v>
      </c>
      <c r="G395" s="3">
        <v>25</v>
      </c>
      <c r="H395" s="2" t="s">
        <v>16</v>
      </c>
      <c r="I395" s="3">
        <v>20</v>
      </c>
    </row>
    <row r="396" spans="1:9" hidden="1" x14ac:dyDescent="0.3">
      <c r="A396" s="1">
        <v>44015</v>
      </c>
      <c r="B396" s="2" t="s">
        <v>18</v>
      </c>
      <c r="C396" s="2" t="s">
        <v>19</v>
      </c>
      <c r="D396" s="2" t="s">
        <v>24</v>
      </c>
      <c r="E396" s="2" t="s">
        <v>32</v>
      </c>
      <c r="F396" s="2">
        <v>3</v>
      </c>
      <c r="G396" s="3">
        <v>70</v>
      </c>
      <c r="H396" s="2" t="s">
        <v>16</v>
      </c>
      <c r="I396" s="3">
        <v>60</v>
      </c>
    </row>
    <row r="397" spans="1:9" hidden="1" x14ac:dyDescent="0.3">
      <c r="A397" s="1">
        <v>43993</v>
      </c>
      <c r="B397" s="2" t="s">
        <v>18</v>
      </c>
      <c r="C397" s="2" t="s">
        <v>31</v>
      </c>
      <c r="D397" s="2" t="s">
        <v>29</v>
      </c>
      <c r="E397" s="2" t="s">
        <v>32</v>
      </c>
      <c r="F397" s="2">
        <v>1</v>
      </c>
      <c r="G397" s="3">
        <v>25</v>
      </c>
      <c r="H397" s="2" t="s">
        <v>13</v>
      </c>
      <c r="I397" s="3">
        <v>20</v>
      </c>
    </row>
    <row r="398" spans="1:9" ht="15" hidden="1" thickBot="1" x14ac:dyDescent="0.35">
      <c r="A398" s="1">
        <v>43854</v>
      </c>
      <c r="B398" s="2" t="s">
        <v>25</v>
      </c>
      <c r="C398" s="2" t="s">
        <v>26</v>
      </c>
      <c r="D398" s="2" t="s">
        <v>15</v>
      </c>
      <c r="E398" s="2" t="s">
        <v>32</v>
      </c>
      <c r="F398" s="2">
        <v>3</v>
      </c>
      <c r="G398" s="3">
        <v>45</v>
      </c>
      <c r="H398" s="2" t="s">
        <v>16</v>
      </c>
      <c r="I398" s="3">
        <v>35</v>
      </c>
    </row>
    <row r="399" spans="1:9" ht="15" hidden="1" thickBot="1" x14ac:dyDescent="0.35">
      <c r="A399" s="1">
        <v>44483</v>
      </c>
      <c r="B399" s="2" t="s">
        <v>21</v>
      </c>
      <c r="C399" s="2" t="s">
        <v>28</v>
      </c>
      <c r="D399" s="2" t="s">
        <v>11</v>
      </c>
      <c r="E399" s="2" t="s">
        <v>12</v>
      </c>
      <c r="F399" s="2">
        <v>1</v>
      </c>
      <c r="G399" s="3">
        <v>100</v>
      </c>
      <c r="H399" s="2" t="s">
        <v>13</v>
      </c>
      <c r="I399" s="3">
        <v>80</v>
      </c>
    </row>
    <row r="400" spans="1:9" ht="15" hidden="1" thickBot="1" x14ac:dyDescent="0.35">
      <c r="A400" s="1">
        <v>43870</v>
      </c>
      <c r="B400" s="103" t="s">
        <v>21</v>
      </c>
      <c r="C400" s="2" t="s">
        <v>22</v>
      </c>
      <c r="D400" s="2" t="s">
        <v>20</v>
      </c>
      <c r="E400" s="2" t="s">
        <v>12</v>
      </c>
      <c r="F400" s="2">
        <v>4</v>
      </c>
      <c r="G400" s="3">
        <v>500</v>
      </c>
      <c r="H400" s="2" t="s">
        <v>16</v>
      </c>
      <c r="I400" s="3">
        <v>400</v>
      </c>
    </row>
    <row r="401" spans="1:9" x14ac:dyDescent="0.3">
      <c r="A401" s="104"/>
      <c r="B401" s="102"/>
      <c r="C401" s="102"/>
      <c r="D401" s="102"/>
      <c r="E401" s="102"/>
      <c r="F401" s="105">
        <f>SUBTOTAL(9,F43,F72,F107,F312,F335)</f>
        <v>17</v>
      </c>
      <c r="G401" s="106">
        <f>SUBTOTAL(4,G43,G72,G107,G312,G335)</f>
        <v>110</v>
      </c>
      <c r="H401" s="102"/>
      <c r="I401" s="106">
        <f>SUBTOTAL(101,I43,I72,I107,I312,I335)</f>
        <v>61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D14A-3646-4481-8B41-6EFD11662CE5}">
  <sheetPr codeName="Arkusz14"/>
  <dimension ref="A1:C21"/>
  <sheetViews>
    <sheetView workbookViewId="0">
      <selection activeCell="C20" sqref="C20"/>
    </sheetView>
  </sheetViews>
  <sheetFormatPr defaultRowHeight="14.4" x14ac:dyDescent="0.3"/>
  <cols>
    <col min="1" max="1" width="20.6640625" bestFit="1" customWidth="1"/>
    <col min="2" max="2" width="10.5546875" bestFit="1" customWidth="1"/>
    <col min="10" max="10" width="12.109375" customWidth="1"/>
  </cols>
  <sheetData>
    <row r="1" spans="1:3" ht="15" thickBot="1" x14ac:dyDescent="0.35">
      <c r="A1" s="44" t="s">
        <v>54</v>
      </c>
      <c r="B1" s="45" t="s">
        <v>0</v>
      </c>
      <c r="C1" s="46" t="s">
        <v>87</v>
      </c>
    </row>
    <row r="2" spans="1:3" x14ac:dyDescent="0.3">
      <c r="A2" s="53" t="s">
        <v>60</v>
      </c>
      <c r="B2" s="54">
        <v>40856</v>
      </c>
      <c r="C2" s="55">
        <v>43</v>
      </c>
    </row>
    <row r="3" spans="1:3" x14ac:dyDescent="0.3">
      <c r="A3" s="53" t="s">
        <v>61</v>
      </c>
      <c r="B3" s="54">
        <v>42341</v>
      </c>
      <c r="C3" s="55">
        <v>38</v>
      </c>
    </row>
    <row r="4" spans="1:3" x14ac:dyDescent="0.3">
      <c r="A4" s="53" t="s">
        <v>62</v>
      </c>
      <c r="B4" s="54">
        <v>44217</v>
      </c>
      <c r="C4" s="55">
        <v>46</v>
      </c>
    </row>
    <row r="5" spans="1:3" x14ac:dyDescent="0.3">
      <c r="A5" s="53" t="s">
        <v>63</v>
      </c>
      <c r="B5" s="54">
        <v>44320</v>
      </c>
      <c r="C5" s="55">
        <v>49</v>
      </c>
    </row>
    <row r="6" spans="1:3" x14ac:dyDescent="0.3">
      <c r="A6" s="53" t="s">
        <v>64</v>
      </c>
      <c r="B6" s="54">
        <v>36681</v>
      </c>
      <c r="C6" s="55">
        <v>31</v>
      </c>
    </row>
    <row r="7" spans="1:3" x14ac:dyDescent="0.3">
      <c r="A7" s="53" t="s">
        <v>65</v>
      </c>
      <c r="B7" s="54">
        <v>40461</v>
      </c>
      <c r="C7" s="55">
        <v>31</v>
      </c>
    </row>
    <row r="8" spans="1:3" x14ac:dyDescent="0.3">
      <c r="A8" s="53" t="s">
        <v>66</v>
      </c>
      <c r="B8" s="54">
        <v>40858</v>
      </c>
      <c r="C8" s="55">
        <v>30</v>
      </c>
    </row>
    <row r="9" spans="1:3" x14ac:dyDescent="0.3">
      <c r="A9" s="53" t="s">
        <v>67</v>
      </c>
      <c r="B9" s="54">
        <v>41255</v>
      </c>
      <c r="C9" s="55">
        <v>42</v>
      </c>
    </row>
    <row r="10" spans="1:3" x14ac:dyDescent="0.3">
      <c r="A10" s="53" t="s">
        <v>68</v>
      </c>
      <c r="B10" s="54">
        <v>37181</v>
      </c>
      <c r="C10" s="55">
        <v>34</v>
      </c>
    </row>
    <row r="11" spans="1:3" x14ac:dyDescent="0.3">
      <c r="A11" s="53" t="s">
        <v>69</v>
      </c>
      <c r="B11" s="54">
        <v>40065</v>
      </c>
      <c r="C11" s="55">
        <v>42</v>
      </c>
    </row>
    <row r="12" spans="1:3" x14ac:dyDescent="0.3">
      <c r="A12" s="53" t="s">
        <v>70</v>
      </c>
      <c r="B12" s="54">
        <v>35982</v>
      </c>
      <c r="C12" s="55">
        <v>50</v>
      </c>
    </row>
    <row r="13" spans="1:3" x14ac:dyDescent="0.3">
      <c r="A13" s="53" t="s">
        <v>71</v>
      </c>
      <c r="B13" s="54">
        <v>34947</v>
      </c>
      <c r="C13" s="55">
        <v>42</v>
      </c>
    </row>
    <row r="14" spans="1:3" x14ac:dyDescent="0.3">
      <c r="A14" s="53" t="s">
        <v>72</v>
      </c>
      <c r="B14" s="54">
        <v>38341</v>
      </c>
      <c r="C14" s="55">
        <v>37</v>
      </c>
    </row>
    <row r="15" spans="1:3" x14ac:dyDescent="0.3">
      <c r="A15" s="53" t="s">
        <v>73</v>
      </c>
      <c r="B15" s="54">
        <v>39815</v>
      </c>
      <c r="C15" s="55">
        <v>35</v>
      </c>
    </row>
    <row r="16" spans="1:3" x14ac:dyDescent="0.3">
      <c r="A16" s="53" t="s">
        <v>74</v>
      </c>
      <c r="B16" s="54">
        <v>38466</v>
      </c>
      <c r="C16" s="55">
        <v>41</v>
      </c>
    </row>
    <row r="17" spans="1:3" x14ac:dyDescent="0.3">
      <c r="A17" s="53" t="s">
        <v>75</v>
      </c>
      <c r="B17" s="54">
        <v>36820</v>
      </c>
      <c r="C17" s="55">
        <v>43</v>
      </c>
    </row>
    <row r="18" spans="1:3" x14ac:dyDescent="0.3">
      <c r="A18" s="53" t="s">
        <v>76</v>
      </c>
      <c r="B18" s="54">
        <v>42593</v>
      </c>
      <c r="C18" s="55">
        <v>36</v>
      </c>
    </row>
    <row r="19" spans="1:3" x14ac:dyDescent="0.3">
      <c r="A19" s="53" t="s">
        <v>77</v>
      </c>
      <c r="B19" s="54">
        <v>39617</v>
      </c>
      <c r="C19" s="55">
        <v>40</v>
      </c>
    </row>
    <row r="20" spans="1:3" x14ac:dyDescent="0.3">
      <c r="A20" s="53" t="s">
        <v>78</v>
      </c>
      <c r="B20" s="54"/>
      <c r="C20" s="55"/>
    </row>
    <row r="21" spans="1:3" ht="15" thickBot="1" x14ac:dyDescent="0.35">
      <c r="A21" s="56" t="s">
        <v>79</v>
      </c>
      <c r="B21" s="54">
        <v>39617</v>
      </c>
      <c r="C21" s="57">
        <v>36</v>
      </c>
    </row>
  </sheetData>
  <dataValidations count="2">
    <dataValidation type="whole" showInputMessage="1" showErrorMessage="1" sqref="C2:C21" xr:uid="{BF7CCC80-4590-449C-B355-BB8E02536388}">
      <formula1>35</formula1>
      <formula2>50</formula2>
    </dataValidation>
    <dataValidation type="date" showInputMessage="1" showErrorMessage="1" sqref="B2:B21" xr:uid="{A3B49BF1-26FD-4E9F-BCD3-DE3748F5A322}">
      <formula1>38353</formula1>
      <formula2>43831</formula2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1E4B7-53B5-4D35-9705-F728F4EF8DB5}">
  <sheetPr codeName="Arkusz15"/>
  <dimension ref="A1:I404"/>
  <sheetViews>
    <sheetView workbookViewId="0">
      <selection activeCell="C5" sqref="C5"/>
    </sheetView>
  </sheetViews>
  <sheetFormatPr defaultColWidth="9.109375" defaultRowHeight="14.4" x14ac:dyDescent="0.3"/>
  <cols>
    <col min="1" max="1" width="10.109375" style="1" bestFit="1" customWidth="1"/>
    <col min="2" max="2" width="16.109375" style="2" customWidth="1"/>
    <col min="3" max="3" width="9.33203125" style="2" customWidth="1"/>
    <col min="4" max="4" width="11.5546875" style="2" customWidth="1"/>
    <col min="5" max="6" width="9.109375" style="2"/>
    <col min="7" max="7" width="9.88671875" style="3" bestFit="1" customWidth="1"/>
    <col min="8" max="8" width="9.109375" style="2"/>
    <col min="9" max="9" width="9.88671875" style="3" bestFit="1" customWidth="1"/>
    <col min="10" max="16384" width="9.109375" style="2"/>
  </cols>
  <sheetData>
    <row r="1" spans="1:9" ht="15" thickBot="1" x14ac:dyDescent="0.35">
      <c r="A1" s="115" t="s">
        <v>88</v>
      </c>
      <c r="B1" s="116"/>
      <c r="C1" s="116"/>
      <c r="D1" s="116"/>
      <c r="E1" s="116"/>
      <c r="F1" s="116"/>
      <c r="G1" s="116"/>
      <c r="H1" s="116"/>
      <c r="I1" s="117"/>
    </row>
    <row r="2" spans="1:9" x14ac:dyDescent="0.3">
      <c r="A2" s="58" t="s">
        <v>89</v>
      </c>
      <c r="B2" s="59"/>
      <c r="C2" s="59"/>
      <c r="D2" s="59"/>
      <c r="E2" s="59"/>
      <c r="F2" s="59"/>
      <c r="G2" s="60"/>
      <c r="H2" s="59"/>
      <c r="I2" s="61"/>
    </row>
    <row r="3" spans="1:9" ht="15" thickBot="1" x14ac:dyDescent="0.35">
      <c r="A3" s="62" t="s">
        <v>90</v>
      </c>
      <c r="B3" s="63"/>
      <c r="C3" s="63"/>
      <c r="D3" s="63"/>
      <c r="E3" s="63"/>
      <c r="F3" s="63"/>
      <c r="G3" s="64"/>
      <c r="H3" s="63"/>
      <c r="I3" s="65"/>
    </row>
    <row r="5" spans="1:9" x14ac:dyDescent="0.3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3" t="s">
        <v>6</v>
      </c>
      <c r="H5" s="2" t="s">
        <v>7</v>
      </c>
      <c r="I5" s="3" t="s">
        <v>8</v>
      </c>
    </row>
    <row r="6" spans="1:9" hidden="1" x14ac:dyDescent="0.3">
      <c r="A6" s="1">
        <v>44495</v>
      </c>
      <c r="B6" s="2" t="s">
        <v>18</v>
      </c>
      <c r="C6" s="2" t="s">
        <v>19</v>
      </c>
      <c r="D6" s="2" t="s">
        <v>24</v>
      </c>
      <c r="E6" s="2" t="s">
        <v>32</v>
      </c>
      <c r="F6" s="2">
        <v>5</v>
      </c>
      <c r="G6" s="3">
        <v>70</v>
      </c>
      <c r="H6" s="2" t="s">
        <v>13</v>
      </c>
      <c r="I6" s="3">
        <v>60</v>
      </c>
    </row>
    <row r="7" spans="1:9" hidden="1" x14ac:dyDescent="0.3">
      <c r="A7" s="1">
        <v>44491</v>
      </c>
      <c r="B7" s="2" t="s">
        <v>9</v>
      </c>
      <c r="C7" s="2" t="s">
        <v>14</v>
      </c>
      <c r="D7" s="2" t="s">
        <v>20</v>
      </c>
      <c r="E7" s="2" t="s">
        <v>32</v>
      </c>
      <c r="F7" s="2">
        <v>5</v>
      </c>
      <c r="G7" s="3">
        <v>570</v>
      </c>
      <c r="H7" s="2" t="s">
        <v>13</v>
      </c>
      <c r="I7" s="3">
        <v>490</v>
      </c>
    </row>
    <row r="8" spans="1:9" x14ac:dyDescent="0.3">
      <c r="A8" s="1">
        <v>44191</v>
      </c>
      <c r="B8" s="2" t="s">
        <v>25</v>
      </c>
      <c r="C8" s="2" t="s">
        <v>27</v>
      </c>
      <c r="D8" s="2" t="s">
        <v>24</v>
      </c>
      <c r="E8" s="2" t="s">
        <v>32</v>
      </c>
      <c r="F8" s="2">
        <v>1</v>
      </c>
      <c r="G8" s="3">
        <v>70</v>
      </c>
      <c r="H8" s="2" t="s">
        <v>13</v>
      </c>
      <c r="I8" s="3">
        <v>60</v>
      </c>
    </row>
    <row r="9" spans="1:9" hidden="1" x14ac:dyDescent="0.3">
      <c r="A9" s="1">
        <v>43954</v>
      </c>
      <c r="B9" s="2" t="s">
        <v>18</v>
      </c>
      <c r="C9" s="2" t="s">
        <v>19</v>
      </c>
      <c r="D9" s="2" t="s">
        <v>20</v>
      </c>
      <c r="E9" s="2" t="s">
        <v>32</v>
      </c>
      <c r="F9" s="2">
        <v>4</v>
      </c>
      <c r="G9" s="3">
        <v>570</v>
      </c>
      <c r="H9" s="2" t="s">
        <v>13</v>
      </c>
      <c r="I9" s="3">
        <v>490</v>
      </c>
    </row>
    <row r="10" spans="1:9" x14ac:dyDescent="0.3">
      <c r="A10" s="1">
        <v>44221</v>
      </c>
      <c r="B10" s="2" t="s">
        <v>25</v>
      </c>
      <c r="C10" s="2" t="s">
        <v>26</v>
      </c>
      <c r="D10" s="2" t="s">
        <v>24</v>
      </c>
      <c r="E10" s="2" t="s">
        <v>32</v>
      </c>
      <c r="F10" s="2">
        <v>4</v>
      </c>
      <c r="G10" s="3">
        <v>70</v>
      </c>
      <c r="H10" s="2" t="s">
        <v>13</v>
      </c>
      <c r="I10" s="3">
        <v>60</v>
      </c>
    </row>
    <row r="11" spans="1:9" hidden="1" x14ac:dyDescent="0.3">
      <c r="A11" s="1">
        <v>44242</v>
      </c>
      <c r="B11" s="2" t="s">
        <v>21</v>
      </c>
      <c r="C11" s="2" t="s">
        <v>28</v>
      </c>
      <c r="D11" s="2" t="s">
        <v>20</v>
      </c>
      <c r="E11" s="2" t="s">
        <v>32</v>
      </c>
      <c r="F11" s="2">
        <v>3</v>
      </c>
      <c r="G11" s="3">
        <v>570</v>
      </c>
      <c r="H11" s="2" t="s">
        <v>13</v>
      </c>
      <c r="I11" s="3">
        <v>490</v>
      </c>
    </row>
    <row r="12" spans="1:9" hidden="1" x14ac:dyDescent="0.3">
      <c r="A12" s="1">
        <v>43890</v>
      </c>
      <c r="B12" s="2" t="s">
        <v>9</v>
      </c>
      <c r="C12" s="2" t="s">
        <v>14</v>
      </c>
      <c r="D12" s="2" t="s">
        <v>20</v>
      </c>
      <c r="E12" s="2" t="s">
        <v>33</v>
      </c>
      <c r="F12" s="2">
        <v>5</v>
      </c>
      <c r="G12" s="3">
        <v>560</v>
      </c>
      <c r="H12" s="2" t="s">
        <v>16</v>
      </c>
      <c r="I12" s="3">
        <v>450</v>
      </c>
    </row>
    <row r="13" spans="1:9" hidden="1" x14ac:dyDescent="0.3">
      <c r="A13" s="1">
        <v>43939</v>
      </c>
      <c r="B13" s="2" t="s">
        <v>18</v>
      </c>
      <c r="C13" s="2" t="s">
        <v>23</v>
      </c>
      <c r="D13" s="2" t="s">
        <v>20</v>
      </c>
      <c r="E13" s="2" t="s">
        <v>33</v>
      </c>
      <c r="F13" s="2">
        <v>3</v>
      </c>
      <c r="G13" s="3">
        <v>560</v>
      </c>
      <c r="H13" s="2" t="s">
        <v>16</v>
      </c>
      <c r="I13" s="3">
        <v>450</v>
      </c>
    </row>
    <row r="14" spans="1:9" hidden="1" x14ac:dyDescent="0.3">
      <c r="A14" s="1">
        <v>44108</v>
      </c>
      <c r="B14" s="2" t="s">
        <v>9</v>
      </c>
      <c r="C14" s="2" t="s">
        <v>17</v>
      </c>
      <c r="D14" s="2" t="s">
        <v>20</v>
      </c>
      <c r="E14" s="2" t="s">
        <v>33</v>
      </c>
      <c r="F14" s="2">
        <v>5</v>
      </c>
      <c r="G14" s="3">
        <v>560</v>
      </c>
      <c r="H14" s="2" t="s">
        <v>16</v>
      </c>
      <c r="I14" s="3">
        <v>450</v>
      </c>
    </row>
    <row r="15" spans="1:9" hidden="1" x14ac:dyDescent="0.3">
      <c r="A15" s="1">
        <v>44131</v>
      </c>
      <c r="B15" s="2" t="s">
        <v>18</v>
      </c>
      <c r="C15" s="2" t="s">
        <v>19</v>
      </c>
      <c r="D15" s="2" t="s">
        <v>24</v>
      </c>
      <c r="E15" s="2" t="s">
        <v>33</v>
      </c>
      <c r="F15" s="2">
        <v>5</v>
      </c>
      <c r="G15" s="3">
        <v>75</v>
      </c>
      <c r="H15" s="2" t="s">
        <v>13</v>
      </c>
      <c r="I15" s="3">
        <v>70</v>
      </c>
    </row>
    <row r="16" spans="1:9" hidden="1" x14ac:dyDescent="0.3">
      <c r="A16" s="1">
        <v>44208</v>
      </c>
      <c r="B16" s="2" t="s">
        <v>9</v>
      </c>
      <c r="C16" s="2" t="s">
        <v>10</v>
      </c>
      <c r="D16" s="2" t="s">
        <v>11</v>
      </c>
      <c r="E16" s="2" t="s">
        <v>12</v>
      </c>
      <c r="F16" s="2">
        <v>1</v>
      </c>
      <c r="G16" s="3">
        <v>100</v>
      </c>
      <c r="H16" s="2" t="s">
        <v>13</v>
      </c>
      <c r="I16" s="3">
        <v>80</v>
      </c>
    </row>
    <row r="17" spans="1:9" x14ac:dyDescent="0.3">
      <c r="A17" s="1">
        <v>44435</v>
      </c>
      <c r="B17" s="2" t="s">
        <v>25</v>
      </c>
      <c r="C17" s="2" t="s">
        <v>27</v>
      </c>
      <c r="D17" s="2" t="s">
        <v>29</v>
      </c>
      <c r="E17" s="2" t="s">
        <v>33</v>
      </c>
      <c r="F17" s="2">
        <v>5</v>
      </c>
      <c r="G17" s="3">
        <v>20</v>
      </c>
      <c r="H17" s="2" t="s">
        <v>13</v>
      </c>
      <c r="I17" s="3">
        <v>5</v>
      </c>
    </row>
    <row r="18" spans="1:9" hidden="1" x14ac:dyDescent="0.3">
      <c r="A18" s="1">
        <v>44353</v>
      </c>
      <c r="B18" s="2" t="s">
        <v>9</v>
      </c>
      <c r="C18" s="2" t="s">
        <v>17</v>
      </c>
      <c r="D18" s="2" t="s">
        <v>29</v>
      </c>
      <c r="E18" s="2" t="s">
        <v>32</v>
      </c>
      <c r="F18" s="2">
        <v>4</v>
      </c>
      <c r="G18" s="3">
        <v>25</v>
      </c>
      <c r="H18" s="2" t="s">
        <v>13</v>
      </c>
      <c r="I18" s="3">
        <v>20</v>
      </c>
    </row>
    <row r="19" spans="1:9" hidden="1" x14ac:dyDescent="0.3">
      <c r="A19" s="1">
        <v>44233</v>
      </c>
      <c r="B19" s="2" t="s">
        <v>21</v>
      </c>
      <c r="C19" s="2" t="s">
        <v>28</v>
      </c>
      <c r="D19" s="2" t="s">
        <v>29</v>
      </c>
      <c r="E19" s="2" t="s">
        <v>32</v>
      </c>
      <c r="F19" s="2">
        <v>1</v>
      </c>
      <c r="G19" s="3">
        <v>25</v>
      </c>
      <c r="H19" s="2" t="s">
        <v>30</v>
      </c>
      <c r="I19" s="3">
        <v>20</v>
      </c>
    </row>
    <row r="20" spans="1:9" hidden="1" x14ac:dyDescent="0.3">
      <c r="A20" s="1">
        <v>44420</v>
      </c>
      <c r="B20" s="2" t="s">
        <v>18</v>
      </c>
      <c r="C20" s="2" t="s">
        <v>31</v>
      </c>
      <c r="D20" s="2" t="s">
        <v>15</v>
      </c>
      <c r="E20" s="2" t="s">
        <v>32</v>
      </c>
      <c r="F20" s="2">
        <v>1</v>
      </c>
      <c r="G20" s="3">
        <v>45</v>
      </c>
      <c r="H20" s="2" t="s">
        <v>16</v>
      </c>
      <c r="I20" s="3">
        <v>35</v>
      </c>
    </row>
    <row r="21" spans="1:9" hidden="1" x14ac:dyDescent="0.3">
      <c r="A21" s="1">
        <v>44108</v>
      </c>
      <c r="B21" s="2" t="s">
        <v>21</v>
      </c>
      <c r="C21" s="2" t="s">
        <v>28</v>
      </c>
      <c r="D21" s="2" t="s">
        <v>15</v>
      </c>
      <c r="E21" s="2" t="s">
        <v>33</v>
      </c>
      <c r="F21" s="2">
        <v>1</v>
      </c>
      <c r="G21" s="3">
        <v>65</v>
      </c>
      <c r="H21" s="2" t="s">
        <v>16</v>
      </c>
      <c r="I21" s="3">
        <v>50</v>
      </c>
    </row>
    <row r="22" spans="1:9" hidden="1" x14ac:dyDescent="0.3">
      <c r="A22" s="1">
        <v>43840</v>
      </c>
      <c r="B22" s="2" t="s">
        <v>9</v>
      </c>
      <c r="C22" s="2" t="s">
        <v>14</v>
      </c>
      <c r="D22" s="2" t="s">
        <v>11</v>
      </c>
      <c r="E22" s="2" t="s">
        <v>32</v>
      </c>
      <c r="F22" s="2">
        <v>1</v>
      </c>
      <c r="G22" s="3">
        <v>110</v>
      </c>
      <c r="H22" s="2" t="s">
        <v>13</v>
      </c>
      <c r="I22" s="3">
        <v>85</v>
      </c>
    </row>
    <row r="23" spans="1:9" hidden="1" x14ac:dyDescent="0.3">
      <c r="A23" s="1">
        <v>44020</v>
      </c>
      <c r="B23" s="2" t="s">
        <v>9</v>
      </c>
      <c r="C23" s="2" t="s">
        <v>14</v>
      </c>
      <c r="D23" s="2" t="s">
        <v>15</v>
      </c>
      <c r="E23" s="2" t="s">
        <v>12</v>
      </c>
      <c r="F23" s="2">
        <v>3</v>
      </c>
      <c r="G23" s="3">
        <v>50</v>
      </c>
      <c r="H23" s="2" t="s">
        <v>16</v>
      </c>
      <c r="I23" s="3">
        <v>30</v>
      </c>
    </row>
    <row r="24" spans="1:9" hidden="1" x14ac:dyDescent="0.3">
      <c r="A24" s="1">
        <v>44308</v>
      </c>
      <c r="B24" s="2" t="s">
        <v>9</v>
      </c>
      <c r="C24" s="2" t="s">
        <v>17</v>
      </c>
      <c r="D24" s="2" t="s">
        <v>15</v>
      </c>
      <c r="E24" s="2" t="s">
        <v>12</v>
      </c>
      <c r="F24" s="2">
        <v>2</v>
      </c>
      <c r="G24" s="3">
        <v>50</v>
      </c>
      <c r="H24" s="2" t="s">
        <v>13</v>
      </c>
      <c r="I24" s="3">
        <v>30</v>
      </c>
    </row>
    <row r="25" spans="1:9" hidden="1" x14ac:dyDescent="0.3">
      <c r="A25" s="1">
        <v>44425</v>
      </c>
      <c r="B25" s="2" t="s">
        <v>21</v>
      </c>
      <c r="C25" s="2" t="s">
        <v>28</v>
      </c>
      <c r="D25" s="2" t="s">
        <v>11</v>
      </c>
      <c r="E25" s="2" t="s">
        <v>33</v>
      </c>
      <c r="F25" s="2">
        <v>1</v>
      </c>
      <c r="G25" s="3">
        <v>120</v>
      </c>
      <c r="H25" s="2" t="s">
        <v>16</v>
      </c>
      <c r="I25" s="3">
        <v>110</v>
      </c>
    </row>
    <row r="26" spans="1:9" hidden="1" x14ac:dyDescent="0.3">
      <c r="A26" s="1">
        <v>44082</v>
      </c>
      <c r="B26" s="2" t="s">
        <v>18</v>
      </c>
      <c r="C26" s="2" t="s">
        <v>19</v>
      </c>
      <c r="D26" s="2" t="s">
        <v>20</v>
      </c>
      <c r="E26" s="2" t="s">
        <v>12</v>
      </c>
      <c r="F26" s="2">
        <v>3</v>
      </c>
      <c r="G26" s="3">
        <v>500</v>
      </c>
      <c r="H26" s="2" t="s">
        <v>13</v>
      </c>
      <c r="I26" s="3">
        <v>400</v>
      </c>
    </row>
    <row r="27" spans="1:9" hidden="1" x14ac:dyDescent="0.3">
      <c r="A27" s="1">
        <v>44273</v>
      </c>
      <c r="B27" s="2" t="s">
        <v>9</v>
      </c>
      <c r="C27" s="2" t="s">
        <v>10</v>
      </c>
      <c r="D27" s="2" t="s">
        <v>11</v>
      </c>
      <c r="E27" s="2" t="s">
        <v>12</v>
      </c>
      <c r="F27" s="2">
        <v>2</v>
      </c>
      <c r="G27" s="3">
        <v>100</v>
      </c>
      <c r="H27" s="2" t="s">
        <v>13</v>
      </c>
      <c r="I27" s="3">
        <v>80</v>
      </c>
    </row>
    <row r="28" spans="1:9" hidden="1" x14ac:dyDescent="0.3">
      <c r="A28" s="1">
        <v>44028</v>
      </c>
      <c r="B28" s="2" t="s">
        <v>21</v>
      </c>
      <c r="C28" s="2" t="s">
        <v>22</v>
      </c>
      <c r="D28" s="2" t="s">
        <v>15</v>
      </c>
      <c r="E28" s="2" t="s">
        <v>12</v>
      </c>
      <c r="F28" s="2">
        <v>5</v>
      </c>
      <c r="G28" s="3">
        <v>50</v>
      </c>
      <c r="H28" s="2" t="s">
        <v>13</v>
      </c>
      <c r="I28" s="3">
        <v>30</v>
      </c>
    </row>
    <row r="29" spans="1:9" x14ac:dyDescent="0.3">
      <c r="A29" s="1">
        <v>44105</v>
      </c>
      <c r="B29" s="2" t="s">
        <v>25</v>
      </c>
      <c r="C29" s="2" t="s">
        <v>27</v>
      </c>
      <c r="D29" s="2" t="s">
        <v>29</v>
      </c>
      <c r="E29" s="2" t="s">
        <v>32</v>
      </c>
      <c r="F29" s="2">
        <v>1</v>
      </c>
      <c r="G29" s="3">
        <v>25</v>
      </c>
      <c r="H29" s="2" t="s">
        <v>13</v>
      </c>
      <c r="I29" s="3">
        <v>20</v>
      </c>
    </row>
    <row r="30" spans="1:9" hidden="1" x14ac:dyDescent="0.3">
      <c r="A30" s="1">
        <v>44128</v>
      </c>
      <c r="B30" s="2" t="s">
        <v>9</v>
      </c>
      <c r="C30" s="2" t="s">
        <v>17</v>
      </c>
      <c r="D30" s="2" t="s">
        <v>20</v>
      </c>
      <c r="E30" s="2" t="s">
        <v>32</v>
      </c>
      <c r="F30" s="2">
        <v>3</v>
      </c>
      <c r="G30" s="3">
        <v>570</v>
      </c>
      <c r="H30" s="2" t="s">
        <v>13</v>
      </c>
      <c r="I30" s="3">
        <v>490</v>
      </c>
    </row>
    <row r="31" spans="1:9" hidden="1" x14ac:dyDescent="0.3">
      <c r="A31" s="1">
        <v>44110</v>
      </c>
      <c r="B31" s="2" t="s">
        <v>18</v>
      </c>
      <c r="C31" s="2" t="s">
        <v>19</v>
      </c>
      <c r="D31" s="2" t="s">
        <v>11</v>
      </c>
      <c r="E31" s="2" t="s">
        <v>33</v>
      </c>
      <c r="F31" s="2">
        <v>3</v>
      </c>
      <c r="G31" s="3">
        <v>120</v>
      </c>
      <c r="H31" s="2" t="s">
        <v>13</v>
      </c>
      <c r="I31" s="3">
        <v>110</v>
      </c>
    </row>
    <row r="32" spans="1:9" hidden="1" x14ac:dyDescent="0.3">
      <c r="A32" s="1">
        <v>44396</v>
      </c>
      <c r="B32" s="2" t="s">
        <v>9</v>
      </c>
      <c r="C32" s="2" t="s">
        <v>10</v>
      </c>
      <c r="D32" s="2" t="s">
        <v>29</v>
      </c>
      <c r="E32" s="2" t="s">
        <v>33</v>
      </c>
      <c r="F32" s="2">
        <v>3</v>
      </c>
      <c r="G32" s="3">
        <v>20</v>
      </c>
      <c r="H32" s="2" t="s">
        <v>13</v>
      </c>
      <c r="I32" s="3">
        <v>5</v>
      </c>
    </row>
    <row r="33" spans="1:9" x14ac:dyDescent="0.3">
      <c r="A33" s="1">
        <v>43918</v>
      </c>
      <c r="B33" s="2" t="s">
        <v>25</v>
      </c>
      <c r="C33" s="2" t="s">
        <v>27</v>
      </c>
      <c r="D33" s="2" t="s">
        <v>20</v>
      </c>
      <c r="E33" s="2" t="s">
        <v>32</v>
      </c>
      <c r="F33" s="2">
        <v>1</v>
      </c>
      <c r="G33" s="3">
        <v>570</v>
      </c>
      <c r="H33" s="2" t="s">
        <v>16</v>
      </c>
      <c r="I33" s="3">
        <v>490</v>
      </c>
    </row>
    <row r="34" spans="1:9" x14ac:dyDescent="0.3">
      <c r="A34" s="1">
        <v>43842</v>
      </c>
      <c r="B34" s="2" t="s">
        <v>25</v>
      </c>
      <c r="C34" s="2" t="s">
        <v>26</v>
      </c>
      <c r="D34" s="2" t="s">
        <v>11</v>
      </c>
      <c r="E34" s="2" t="s">
        <v>32</v>
      </c>
      <c r="F34" s="2">
        <v>5</v>
      </c>
      <c r="G34" s="3">
        <v>110</v>
      </c>
      <c r="H34" s="2" t="s">
        <v>16</v>
      </c>
      <c r="I34" s="3">
        <v>85</v>
      </c>
    </row>
    <row r="35" spans="1:9" hidden="1" x14ac:dyDescent="0.3">
      <c r="A35" s="1">
        <v>43945</v>
      </c>
      <c r="B35" s="2" t="s">
        <v>18</v>
      </c>
      <c r="C35" s="2" t="s">
        <v>19</v>
      </c>
      <c r="D35" s="2" t="s">
        <v>11</v>
      </c>
      <c r="E35" s="2" t="s">
        <v>12</v>
      </c>
      <c r="F35" s="2">
        <v>1</v>
      </c>
      <c r="G35" s="3">
        <v>100</v>
      </c>
      <c r="H35" s="2" t="s">
        <v>13</v>
      </c>
      <c r="I35" s="3">
        <v>80</v>
      </c>
    </row>
    <row r="36" spans="1:9" hidden="1" x14ac:dyDescent="0.3">
      <c r="A36" s="1">
        <v>44076</v>
      </c>
      <c r="B36" s="2" t="s">
        <v>18</v>
      </c>
      <c r="C36" s="2" t="s">
        <v>31</v>
      </c>
      <c r="D36" s="2" t="s">
        <v>24</v>
      </c>
      <c r="E36" s="2" t="s">
        <v>33</v>
      </c>
      <c r="F36" s="2">
        <v>4</v>
      </c>
      <c r="G36" s="3">
        <v>75</v>
      </c>
      <c r="H36" s="2" t="s">
        <v>13</v>
      </c>
      <c r="I36" s="3">
        <v>70</v>
      </c>
    </row>
    <row r="37" spans="1:9" hidden="1" x14ac:dyDescent="0.3">
      <c r="A37" s="1">
        <v>43884</v>
      </c>
      <c r="B37" s="2" t="s">
        <v>9</v>
      </c>
      <c r="C37" s="2" t="s">
        <v>14</v>
      </c>
      <c r="D37" s="2" t="s">
        <v>24</v>
      </c>
      <c r="E37" s="2" t="s">
        <v>33</v>
      </c>
      <c r="F37" s="2">
        <v>1</v>
      </c>
      <c r="G37" s="3">
        <v>75</v>
      </c>
      <c r="H37" s="2" t="s">
        <v>16</v>
      </c>
      <c r="I37" s="3">
        <v>70</v>
      </c>
    </row>
    <row r="38" spans="1:9" hidden="1" x14ac:dyDescent="0.3">
      <c r="A38" s="1">
        <v>44268</v>
      </c>
      <c r="B38" s="2" t="s">
        <v>9</v>
      </c>
      <c r="C38" s="2" t="s">
        <v>17</v>
      </c>
      <c r="D38" s="2" t="s">
        <v>24</v>
      </c>
      <c r="E38" s="2" t="s">
        <v>32</v>
      </c>
      <c r="F38" s="2">
        <v>2</v>
      </c>
      <c r="G38" s="3">
        <v>70</v>
      </c>
      <c r="H38" s="2" t="s">
        <v>16</v>
      </c>
      <c r="I38" s="3">
        <v>60</v>
      </c>
    </row>
    <row r="39" spans="1:9" hidden="1" x14ac:dyDescent="0.3">
      <c r="A39" s="1">
        <v>43999</v>
      </c>
      <c r="B39" s="2" t="s">
        <v>18</v>
      </c>
      <c r="C39" s="2" t="s">
        <v>19</v>
      </c>
      <c r="D39" s="2" t="s">
        <v>29</v>
      </c>
      <c r="E39" s="2" t="s">
        <v>33</v>
      </c>
      <c r="F39" s="2">
        <v>3</v>
      </c>
      <c r="G39" s="3">
        <v>20</v>
      </c>
      <c r="H39" s="2" t="s">
        <v>16</v>
      </c>
      <c r="I39" s="3">
        <v>5</v>
      </c>
    </row>
    <row r="40" spans="1:9" hidden="1" x14ac:dyDescent="0.3">
      <c r="A40" s="1">
        <v>44287</v>
      </c>
      <c r="B40" s="2" t="s">
        <v>9</v>
      </c>
      <c r="C40" s="2" t="s">
        <v>10</v>
      </c>
      <c r="D40" s="2" t="s">
        <v>24</v>
      </c>
      <c r="E40" s="2" t="s">
        <v>33</v>
      </c>
      <c r="F40" s="2">
        <v>2</v>
      </c>
      <c r="G40" s="3">
        <v>75</v>
      </c>
      <c r="H40" s="2" t="s">
        <v>13</v>
      </c>
      <c r="I40" s="3">
        <v>70</v>
      </c>
    </row>
    <row r="41" spans="1:9" hidden="1" x14ac:dyDescent="0.3">
      <c r="A41" s="1">
        <v>44397</v>
      </c>
      <c r="B41" s="2" t="s">
        <v>21</v>
      </c>
      <c r="C41" s="2" t="s">
        <v>22</v>
      </c>
      <c r="D41" s="2" t="s">
        <v>15</v>
      </c>
      <c r="E41" s="2" t="s">
        <v>32</v>
      </c>
      <c r="F41" s="2">
        <v>4</v>
      </c>
      <c r="G41" s="3">
        <v>45</v>
      </c>
      <c r="H41" s="2" t="s">
        <v>16</v>
      </c>
      <c r="I41" s="3">
        <v>35</v>
      </c>
    </row>
    <row r="42" spans="1:9" hidden="1" x14ac:dyDescent="0.3">
      <c r="A42" s="1">
        <v>44517</v>
      </c>
      <c r="B42" s="2" t="s">
        <v>21</v>
      </c>
      <c r="C42" s="2" t="s">
        <v>22</v>
      </c>
      <c r="D42" s="2" t="s">
        <v>15</v>
      </c>
      <c r="E42" s="2" t="s">
        <v>32</v>
      </c>
      <c r="F42" s="2">
        <v>5</v>
      </c>
      <c r="G42" s="3">
        <v>45</v>
      </c>
      <c r="H42" s="2" t="s">
        <v>13</v>
      </c>
      <c r="I42" s="3">
        <v>35</v>
      </c>
    </row>
    <row r="43" spans="1:9" hidden="1" x14ac:dyDescent="0.3">
      <c r="A43" s="1">
        <v>44216</v>
      </c>
      <c r="B43" s="2" t="s">
        <v>18</v>
      </c>
      <c r="C43" s="2" t="s">
        <v>23</v>
      </c>
      <c r="D43" s="2" t="s">
        <v>20</v>
      </c>
      <c r="E43" s="2" t="s">
        <v>12</v>
      </c>
      <c r="F43" s="2">
        <v>3</v>
      </c>
      <c r="G43" s="3">
        <v>500</v>
      </c>
      <c r="H43" s="2" t="s">
        <v>16</v>
      </c>
      <c r="I43" s="3">
        <v>400</v>
      </c>
    </row>
    <row r="44" spans="1:9" x14ac:dyDescent="0.3">
      <c r="A44" s="1">
        <v>44357</v>
      </c>
      <c r="B44" s="2" t="s">
        <v>25</v>
      </c>
      <c r="C44" s="2" t="s">
        <v>26</v>
      </c>
      <c r="D44" s="2" t="s">
        <v>29</v>
      </c>
      <c r="E44" s="2" t="s">
        <v>33</v>
      </c>
      <c r="F44" s="2">
        <v>4</v>
      </c>
      <c r="G44" s="3">
        <v>20</v>
      </c>
      <c r="H44" s="2" t="s">
        <v>30</v>
      </c>
      <c r="I44" s="3">
        <v>5</v>
      </c>
    </row>
    <row r="45" spans="1:9" hidden="1" x14ac:dyDescent="0.3">
      <c r="A45" s="1">
        <v>44084</v>
      </c>
      <c r="B45" s="2" t="s">
        <v>9</v>
      </c>
      <c r="C45" s="2" t="s">
        <v>10</v>
      </c>
      <c r="D45" s="2" t="s">
        <v>24</v>
      </c>
      <c r="E45" s="2" t="s">
        <v>32</v>
      </c>
      <c r="F45" s="2">
        <v>3</v>
      </c>
      <c r="G45" s="3">
        <v>70</v>
      </c>
      <c r="H45" s="2" t="s">
        <v>16</v>
      </c>
      <c r="I45" s="3">
        <v>60</v>
      </c>
    </row>
    <row r="46" spans="1:9" hidden="1" x14ac:dyDescent="0.3">
      <c r="A46" s="1">
        <v>44306</v>
      </c>
      <c r="B46" s="2" t="s">
        <v>18</v>
      </c>
      <c r="C46" s="2" t="s">
        <v>23</v>
      </c>
      <c r="D46" s="2" t="s">
        <v>20</v>
      </c>
      <c r="E46" s="2" t="s">
        <v>33</v>
      </c>
      <c r="F46" s="2">
        <v>4</v>
      </c>
      <c r="G46" s="3">
        <v>560</v>
      </c>
      <c r="H46" s="2" t="s">
        <v>16</v>
      </c>
      <c r="I46" s="3">
        <v>450</v>
      </c>
    </row>
    <row r="47" spans="1:9" x14ac:dyDescent="0.3">
      <c r="A47" s="1">
        <v>44531</v>
      </c>
      <c r="B47" s="2" t="s">
        <v>25</v>
      </c>
      <c r="C47" s="2" t="s">
        <v>27</v>
      </c>
      <c r="D47" s="2" t="s">
        <v>11</v>
      </c>
      <c r="E47" s="2" t="s">
        <v>32</v>
      </c>
      <c r="F47" s="2">
        <v>3</v>
      </c>
      <c r="G47" s="3">
        <v>110</v>
      </c>
      <c r="H47" s="2" t="s">
        <v>16</v>
      </c>
      <c r="I47" s="3">
        <v>85</v>
      </c>
    </row>
    <row r="48" spans="1:9" hidden="1" x14ac:dyDescent="0.3">
      <c r="A48" s="1">
        <v>43936</v>
      </c>
      <c r="B48" s="2" t="s">
        <v>21</v>
      </c>
      <c r="C48" s="2" t="s">
        <v>22</v>
      </c>
      <c r="D48" s="2" t="s">
        <v>20</v>
      </c>
      <c r="E48" s="2" t="s">
        <v>12</v>
      </c>
      <c r="F48" s="2">
        <v>4</v>
      </c>
      <c r="G48" s="3">
        <v>500</v>
      </c>
      <c r="H48" s="2" t="s">
        <v>13</v>
      </c>
      <c r="I48" s="3">
        <v>400</v>
      </c>
    </row>
    <row r="49" spans="1:9" hidden="1" x14ac:dyDescent="0.3">
      <c r="A49" s="1">
        <v>43855</v>
      </c>
      <c r="B49" s="2" t="s">
        <v>21</v>
      </c>
      <c r="C49" s="2" t="s">
        <v>22</v>
      </c>
      <c r="D49" s="2" t="s">
        <v>20</v>
      </c>
      <c r="E49" s="2" t="s">
        <v>12</v>
      </c>
      <c r="F49" s="2">
        <v>2</v>
      </c>
      <c r="G49" s="3">
        <v>500</v>
      </c>
      <c r="H49" s="2" t="s">
        <v>13</v>
      </c>
      <c r="I49" s="3">
        <v>400</v>
      </c>
    </row>
    <row r="50" spans="1:9" hidden="1" x14ac:dyDescent="0.3">
      <c r="A50" s="1">
        <v>44095</v>
      </c>
      <c r="B50" s="2" t="s">
        <v>9</v>
      </c>
      <c r="C50" s="2" t="s">
        <v>14</v>
      </c>
      <c r="D50" s="2" t="s">
        <v>24</v>
      </c>
      <c r="E50" s="2" t="s">
        <v>12</v>
      </c>
      <c r="F50" s="2">
        <v>3</v>
      </c>
      <c r="G50" s="3">
        <v>80</v>
      </c>
      <c r="H50" s="2" t="s">
        <v>13</v>
      </c>
      <c r="I50" s="3">
        <v>75</v>
      </c>
    </row>
    <row r="51" spans="1:9" x14ac:dyDescent="0.3">
      <c r="A51" s="1">
        <v>44325</v>
      </c>
      <c r="B51" s="2" t="s">
        <v>25</v>
      </c>
      <c r="C51" s="2" t="s">
        <v>26</v>
      </c>
      <c r="D51" s="2" t="s">
        <v>15</v>
      </c>
      <c r="E51" s="2" t="s">
        <v>12</v>
      </c>
      <c r="F51" s="2">
        <v>4</v>
      </c>
      <c r="G51" s="3">
        <v>50</v>
      </c>
      <c r="H51" s="2" t="s">
        <v>13</v>
      </c>
      <c r="I51" s="3">
        <v>30</v>
      </c>
    </row>
    <row r="52" spans="1:9" hidden="1" x14ac:dyDescent="0.3">
      <c r="A52" s="1">
        <v>44375</v>
      </c>
      <c r="B52" s="2" t="s">
        <v>9</v>
      </c>
      <c r="C52" s="2" t="s">
        <v>17</v>
      </c>
      <c r="D52" s="2" t="s">
        <v>29</v>
      </c>
      <c r="E52" s="2" t="s">
        <v>33</v>
      </c>
      <c r="F52" s="2">
        <v>4</v>
      </c>
      <c r="G52" s="3">
        <v>20</v>
      </c>
      <c r="H52" s="2" t="s">
        <v>13</v>
      </c>
      <c r="I52" s="3">
        <v>5</v>
      </c>
    </row>
    <row r="53" spans="1:9" hidden="1" x14ac:dyDescent="0.3">
      <c r="A53" s="1">
        <v>44140</v>
      </c>
      <c r="B53" s="2" t="s">
        <v>18</v>
      </c>
      <c r="C53" s="2" t="s">
        <v>19</v>
      </c>
      <c r="D53" s="2" t="s">
        <v>11</v>
      </c>
      <c r="E53" s="2" t="s">
        <v>12</v>
      </c>
      <c r="F53" s="2">
        <v>1</v>
      </c>
      <c r="G53" s="3">
        <v>100</v>
      </c>
      <c r="H53" s="2" t="s">
        <v>16</v>
      </c>
      <c r="I53" s="3">
        <v>80</v>
      </c>
    </row>
    <row r="54" spans="1:9" hidden="1" x14ac:dyDescent="0.3">
      <c r="A54" s="1">
        <v>44499</v>
      </c>
      <c r="B54" s="2" t="s">
        <v>9</v>
      </c>
      <c r="C54" s="2" t="s">
        <v>10</v>
      </c>
      <c r="D54" s="2" t="s">
        <v>24</v>
      </c>
      <c r="E54" s="2" t="s">
        <v>12</v>
      </c>
      <c r="F54" s="2">
        <v>4</v>
      </c>
      <c r="G54" s="3">
        <v>80</v>
      </c>
      <c r="H54" s="2" t="s">
        <v>16</v>
      </c>
      <c r="I54" s="3">
        <v>75</v>
      </c>
    </row>
    <row r="55" spans="1:9" hidden="1" x14ac:dyDescent="0.3">
      <c r="A55" s="1">
        <v>44399</v>
      </c>
      <c r="B55" s="2" t="s">
        <v>21</v>
      </c>
      <c r="C55" s="2" t="s">
        <v>22</v>
      </c>
      <c r="D55" s="2" t="s">
        <v>15</v>
      </c>
      <c r="E55" s="2" t="s">
        <v>12</v>
      </c>
      <c r="F55" s="2">
        <v>3</v>
      </c>
      <c r="G55" s="3">
        <v>50</v>
      </c>
      <c r="H55" s="2" t="s">
        <v>13</v>
      </c>
      <c r="I55" s="3">
        <v>30</v>
      </c>
    </row>
    <row r="56" spans="1:9" hidden="1" x14ac:dyDescent="0.3">
      <c r="A56" s="1">
        <v>43857</v>
      </c>
      <c r="B56" s="2" t="s">
        <v>21</v>
      </c>
      <c r="C56" s="2" t="s">
        <v>22</v>
      </c>
      <c r="D56" s="2" t="s">
        <v>15</v>
      </c>
      <c r="E56" s="2" t="s">
        <v>32</v>
      </c>
      <c r="F56" s="2">
        <v>2</v>
      </c>
      <c r="G56" s="3">
        <v>45</v>
      </c>
      <c r="H56" s="2" t="s">
        <v>13</v>
      </c>
      <c r="I56" s="3">
        <v>35</v>
      </c>
    </row>
    <row r="57" spans="1:9" hidden="1" x14ac:dyDescent="0.3">
      <c r="A57" s="1">
        <v>44036</v>
      </c>
      <c r="B57" s="2" t="s">
        <v>18</v>
      </c>
      <c r="C57" s="2" t="s">
        <v>23</v>
      </c>
      <c r="D57" s="2" t="s">
        <v>24</v>
      </c>
      <c r="E57" s="2" t="s">
        <v>12</v>
      </c>
      <c r="F57" s="2">
        <v>2</v>
      </c>
      <c r="G57" s="3">
        <v>80</v>
      </c>
      <c r="H57" s="2" t="s">
        <v>16</v>
      </c>
      <c r="I57" s="3">
        <v>75</v>
      </c>
    </row>
    <row r="58" spans="1:9" hidden="1" x14ac:dyDescent="0.3">
      <c r="A58" s="1">
        <v>44473</v>
      </c>
      <c r="B58" s="2" t="s">
        <v>18</v>
      </c>
      <c r="C58" s="2" t="s">
        <v>31</v>
      </c>
      <c r="D58" s="2" t="s">
        <v>20</v>
      </c>
      <c r="E58" s="2" t="s">
        <v>33</v>
      </c>
      <c r="F58" s="2">
        <v>3</v>
      </c>
      <c r="G58" s="3">
        <v>560</v>
      </c>
      <c r="H58" s="2" t="s">
        <v>13</v>
      </c>
      <c r="I58" s="3">
        <v>450</v>
      </c>
    </row>
    <row r="59" spans="1:9" hidden="1" x14ac:dyDescent="0.3">
      <c r="A59" s="1">
        <v>44036</v>
      </c>
      <c r="B59" s="2" t="s">
        <v>9</v>
      </c>
      <c r="C59" s="2" t="s">
        <v>10</v>
      </c>
      <c r="D59" s="2" t="s">
        <v>29</v>
      </c>
      <c r="E59" s="2" t="s">
        <v>33</v>
      </c>
      <c r="F59" s="2">
        <v>2</v>
      </c>
      <c r="G59" s="3">
        <v>20</v>
      </c>
      <c r="H59" s="2" t="s">
        <v>13</v>
      </c>
      <c r="I59" s="3">
        <v>5</v>
      </c>
    </row>
    <row r="60" spans="1:9" hidden="1" x14ac:dyDescent="0.3">
      <c r="A60" s="1">
        <v>44535</v>
      </c>
      <c r="B60" s="2" t="s">
        <v>21</v>
      </c>
      <c r="C60" s="2" t="s">
        <v>22</v>
      </c>
      <c r="D60" s="2" t="s">
        <v>20</v>
      </c>
      <c r="E60" s="2" t="s">
        <v>12</v>
      </c>
      <c r="F60" s="2">
        <v>2</v>
      </c>
      <c r="G60" s="3">
        <v>500</v>
      </c>
      <c r="H60" s="2" t="s">
        <v>13</v>
      </c>
      <c r="I60" s="3">
        <v>400</v>
      </c>
    </row>
    <row r="61" spans="1:9" x14ac:dyDescent="0.3">
      <c r="A61" s="1">
        <v>44446</v>
      </c>
      <c r="B61" s="2" t="s">
        <v>25</v>
      </c>
      <c r="C61" s="2" t="s">
        <v>26</v>
      </c>
      <c r="D61" s="2" t="s">
        <v>20</v>
      </c>
      <c r="E61" s="2" t="s">
        <v>32</v>
      </c>
      <c r="F61" s="2">
        <v>5</v>
      </c>
      <c r="G61" s="3">
        <v>570</v>
      </c>
      <c r="H61" s="2" t="s">
        <v>13</v>
      </c>
      <c r="I61" s="3">
        <v>490</v>
      </c>
    </row>
    <row r="62" spans="1:9" x14ac:dyDescent="0.3">
      <c r="A62" s="1">
        <v>44458</v>
      </c>
      <c r="B62" s="2" t="s">
        <v>25</v>
      </c>
      <c r="C62" s="2" t="s">
        <v>27</v>
      </c>
      <c r="D62" s="2" t="s">
        <v>24</v>
      </c>
      <c r="E62" s="2" t="s">
        <v>32</v>
      </c>
      <c r="F62" s="2">
        <v>2</v>
      </c>
      <c r="G62" s="3">
        <v>70</v>
      </c>
      <c r="H62" s="2" t="s">
        <v>13</v>
      </c>
      <c r="I62" s="3">
        <v>60</v>
      </c>
    </row>
    <row r="63" spans="1:9" hidden="1" x14ac:dyDescent="0.3">
      <c r="A63" s="1">
        <v>44081</v>
      </c>
      <c r="B63" s="2" t="s">
        <v>18</v>
      </c>
      <c r="C63" s="2" t="s">
        <v>23</v>
      </c>
      <c r="D63" s="2" t="s">
        <v>29</v>
      </c>
      <c r="E63" s="2" t="s">
        <v>32</v>
      </c>
      <c r="F63" s="2">
        <v>3</v>
      </c>
      <c r="G63" s="3">
        <v>25</v>
      </c>
      <c r="H63" s="2" t="s">
        <v>13</v>
      </c>
      <c r="I63" s="3">
        <v>20</v>
      </c>
    </row>
    <row r="64" spans="1:9" hidden="1" x14ac:dyDescent="0.3">
      <c r="A64" s="1">
        <v>44360</v>
      </c>
      <c r="B64" s="2" t="s">
        <v>21</v>
      </c>
      <c r="C64" s="2" t="s">
        <v>28</v>
      </c>
      <c r="D64" s="2" t="s">
        <v>29</v>
      </c>
      <c r="E64" s="2" t="s">
        <v>32</v>
      </c>
      <c r="F64" s="2">
        <v>5</v>
      </c>
      <c r="G64" s="3">
        <v>25</v>
      </c>
      <c r="H64" s="2" t="s">
        <v>13</v>
      </c>
      <c r="I64" s="3">
        <v>20</v>
      </c>
    </row>
    <row r="65" spans="1:9" hidden="1" x14ac:dyDescent="0.3">
      <c r="A65" s="1">
        <v>44512</v>
      </c>
      <c r="B65" s="2" t="s">
        <v>21</v>
      </c>
      <c r="C65" s="2" t="s">
        <v>22</v>
      </c>
      <c r="D65" s="2" t="s">
        <v>15</v>
      </c>
      <c r="E65" s="2" t="s">
        <v>33</v>
      </c>
      <c r="F65" s="2">
        <v>4</v>
      </c>
      <c r="G65" s="3">
        <v>65</v>
      </c>
      <c r="H65" s="2" t="s">
        <v>13</v>
      </c>
      <c r="I65" s="3">
        <v>50</v>
      </c>
    </row>
    <row r="66" spans="1:9" hidden="1" x14ac:dyDescent="0.3">
      <c r="A66" s="1">
        <v>44410</v>
      </c>
      <c r="B66" s="2" t="s">
        <v>18</v>
      </c>
      <c r="C66" s="2" t="s">
        <v>23</v>
      </c>
      <c r="D66" s="2" t="s">
        <v>11</v>
      </c>
      <c r="E66" s="2" t="s">
        <v>12</v>
      </c>
      <c r="F66" s="2">
        <v>2</v>
      </c>
      <c r="G66" s="3">
        <v>100</v>
      </c>
      <c r="H66" s="2" t="s">
        <v>13</v>
      </c>
      <c r="I66" s="3">
        <v>80</v>
      </c>
    </row>
    <row r="67" spans="1:9" hidden="1" x14ac:dyDescent="0.3">
      <c r="A67" s="1">
        <v>44540</v>
      </c>
      <c r="B67" s="2" t="s">
        <v>9</v>
      </c>
      <c r="C67" s="2" t="s">
        <v>17</v>
      </c>
      <c r="D67" s="2" t="s">
        <v>24</v>
      </c>
      <c r="E67" s="2" t="s">
        <v>33</v>
      </c>
      <c r="F67" s="2">
        <v>4</v>
      </c>
      <c r="G67" s="3">
        <v>75</v>
      </c>
      <c r="H67" s="2" t="s">
        <v>13</v>
      </c>
      <c r="I67" s="3">
        <v>70</v>
      </c>
    </row>
    <row r="68" spans="1:9" hidden="1" x14ac:dyDescent="0.3">
      <c r="A68" s="1">
        <v>44056</v>
      </c>
      <c r="B68" s="2" t="s">
        <v>9</v>
      </c>
      <c r="C68" s="2" t="s">
        <v>14</v>
      </c>
      <c r="D68" s="2" t="s">
        <v>20</v>
      </c>
      <c r="E68" s="2" t="s">
        <v>32</v>
      </c>
      <c r="F68" s="2">
        <v>1</v>
      </c>
      <c r="G68" s="3">
        <v>570</v>
      </c>
      <c r="H68" s="2" t="s">
        <v>13</v>
      </c>
      <c r="I68" s="3">
        <v>490</v>
      </c>
    </row>
    <row r="69" spans="1:9" hidden="1" x14ac:dyDescent="0.3">
      <c r="A69" s="1">
        <v>44079</v>
      </c>
      <c r="B69" s="2" t="s">
        <v>9</v>
      </c>
      <c r="C69" s="2" t="s">
        <v>10</v>
      </c>
      <c r="D69" s="2" t="s">
        <v>29</v>
      </c>
      <c r="E69" s="2" t="s">
        <v>32</v>
      </c>
      <c r="F69" s="2">
        <v>4</v>
      </c>
      <c r="G69" s="3">
        <v>25</v>
      </c>
      <c r="H69" s="2" t="s">
        <v>13</v>
      </c>
      <c r="I69" s="3">
        <v>20</v>
      </c>
    </row>
    <row r="70" spans="1:9" x14ac:dyDescent="0.3">
      <c r="A70" s="1">
        <v>44240</v>
      </c>
      <c r="B70" s="2" t="s">
        <v>25</v>
      </c>
      <c r="C70" s="2" t="s">
        <v>27</v>
      </c>
      <c r="D70" s="2" t="s">
        <v>15</v>
      </c>
      <c r="E70" s="2" t="s">
        <v>12</v>
      </c>
      <c r="F70" s="2">
        <v>3</v>
      </c>
      <c r="G70" s="3">
        <v>50</v>
      </c>
      <c r="H70" s="2" t="s">
        <v>13</v>
      </c>
      <c r="I70" s="3">
        <v>30</v>
      </c>
    </row>
    <row r="71" spans="1:9" x14ac:dyDescent="0.3">
      <c r="A71" s="1">
        <v>44312</v>
      </c>
      <c r="B71" s="2" t="s">
        <v>25</v>
      </c>
      <c r="C71" s="2" t="s">
        <v>27</v>
      </c>
      <c r="D71" s="2" t="s">
        <v>15</v>
      </c>
      <c r="E71" s="2" t="s">
        <v>32</v>
      </c>
      <c r="F71" s="2">
        <v>1</v>
      </c>
      <c r="G71" s="3">
        <v>45</v>
      </c>
      <c r="H71" s="2" t="s">
        <v>13</v>
      </c>
      <c r="I71" s="3">
        <v>35</v>
      </c>
    </row>
    <row r="72" spans="1:9" x14ac:dyDescent="0.3">
      <c r="A72" s="1">
        <v>44122</v>
      </c>
      <c r="B72" s="2" t="s">
        <v>25</v>
      </c>
      <c r="C72" s="2" t="s">
        <v>26</v>
      </c>
      <c r="D72" s="2" t="s">
        <v>24</v>
      </c>
      <c r="E72" s="2" t="s">
        <v>12</v>
      </c>
      <c r="F72" s="2">
        <v>3</v>
      </c>
      <c r="G72" s="3">
        <v>80</v>
      </c>
      <c r="H72" s="2" t="s">
        <v>13</v>
      </c>
      <c r="I72" s="3">
        <v>75</v>
      </c>
    </row>
    <row r="73" spans="1:9" hidden="1" x14ac:dyDescent="0.3">
      <c r="A73" s="1">
        <v>43883</v>
      </c>
      <c r="B73" s="2" t="s">
        <v>9</v>
      </c>
      <c r="C73" s="2" t="s">
        <v>17</v>
      </c>
      <c r="D73" s="2" t="s">
        <v>29</v>
      </c>
      <c r="E73" s="2" t="s">
        <v>32</v>
      </c>
      <c r="F73" s="2">
        <v>5</v>
      </c>
      <c r="G73" s="3">
        <v>25</v>
      </c>
      <c r="H73" s="2" t="s">
        <v>16</v>
      </c>
      <c r="I73" s="3">
        <v>20</v>
      </c>
    </row>
    <row r="74" spans="1:9" hidden="1" x14ac:dyDescent="0.3">
      <c r="A74" s="1">
        <v>43924</v>
      </c>
      <c r="B74" s="2" t="s">
        <v>21</v>
      </c>
      <c r="C74" s="2" t="s">
        <v>22</v>
      </c>
      <c r="D74" s="2" t="s">
        <v>20</v>
      </c>
      <c r="E74" s="2" t="s">
        <v>33</v>
      </c>
      <c r="F74" s="2">
        <v>3</v>
      </c>
      <c r="G74" s="3">
        <v>560</v>
      </c>
      <c r="H74" s="2" t="s">
        <v>13</v>
      </c>
      <c r="I74" s="3">
        <v>450</v>
      </c>
    </row>
    <row r="75" spans="1:9" hidden="1" x14ac:dyDescent="0.3">
      <c r="A75" s="1">
        <v>44303</v>
      </c>
      <c r="B75" s="2" t="s">
        <v>9</v>
      </c>
      <c r="C75" s="2" t="s">
        <v>10</v>
      </c>
      <c r="D75" s="2" t="s">
        <v>11</v>
      </c>
      <c r="E75" s="2" t="s">
        <v>12</v>
      </c>
      <c r="F75" s="2">
        <v>1</v>
      </c>
      <c r="G75" s="3">
        <v>100</v>
      </c>
      <c r="H75" s="2" t="s">
        <v>13</v>
      </c>
      <c r="I75" s="3">
        <v>80</v>
      </c>
    </row>
    <row r="76" spans="1:9" x14ac:dyDescent="0.3">
      <c r="A76" s="1">
        <v>44497</v>
      </c>
      <c r="B76" s="2" t="s">
        <v>25</v>
      </c>
      <c r="C76" s="2" t="s">
        <v>26</v>
      </c>
      <c r="D76" s="2" t="s">
        <v>24</v>
      </c>
      <c r="E76" s="2" t="s">
        <v>12</v>
      </c>
      <c r="F76" s="2">
        <v>1</v>
      </c>
      <c r="G76" s="3">
        <v>80</v>
      </c>
      <c r="H76" s="2" t="s">
        <v>13</v>
      </c>
      <c r="I76" s="3">
        <v>75</v>
      </c>
    </row>
    <row r="77" spans="1:9" hidden="1" x14ac:dyDescent="0.3">
      <c r="A77" s="1">
        <v>44058</v>
      </c>
      <c r="B77" s="2" t="s">
        <v>21</v>
      </c>
      <c r="C77" s="2" t="s">
        <v>28</v>
      </c>
      <c r="D77" s="2" t="s">
        <v>15</v>
      </c>
      <c r="E77" s="2" t="s">
        <v>33</v>
      </c>
      <c r="F77" s="2">
        <v>2</v>
      </c>
      <c r="G77" s="3">
        <v>65</v>
      </c>
      <c r="H77" s="2" t="s">
        <v>13</v>
      </c>
      <c r="I77" s="3">
        <v>50</v>
      </c>
    </row>
    <row r="78" spans="1:9" hidden="1" x14ac:dyDescent="0.3">
      <c r="A78" s="1">
        <v>44310</v>
      </c>
      <c r="B78" s="2" t="s">
        <v>21</v>
      </c>
      <c r="C78" s="2" t="s">
        <v>28</v>
      </c>
      <c r="D78" s="2" t="s">
        <v>29</v>
      </c>
      <c r="E78" s="2" t="s">
        <v>12</v>
      </c>
      <c r="F78" s="2">
        <v>3</v>
      </c>
      <c r="G78" s="3">
        <v>25</v>
      </c>
      <c r="H78" s="2" t="s">
        <v>16</v>
      </c>
      <c r="I78" s="3">
        <v>5</v>
      </c>
    </row>
    <row r="79" spans="1:9" hidden="1" x14ac:dyDescent="0.3">
      <c r="A79" s="1">
        <v>44469</v>
      </c>
      <c r="B79" s="2" t="s">
        <v>18</v>
      </c>
      <c r="C79" s="2" t="s">
        <v>23</v>
      </c>
      <c r="D79" s="2" t="s">
        <v>29</v>
      </c>
      <c r="E79" s="2" t="s">
        <v>12</v>
      </c>
      <c r="F79" s="2">
        <v>2</v>
      </c>
      <c r="G79" s="3">
        <v>25</v>
      </c>
      <c r="H79" s="2" t="s">
        <v>13</v>
      </c>
      <c r="I79" s="3">
        <v>5</v>
      </c>
    </row>
    <row r="80" spans="1:9" hidden="1" x14ac:dyDescent="0.3">
      <c r="A80" s="1">
        <v>43930</v>
      </c>
      <c r="B80" s="2" t="s">
        <v>21</v>
      </c>
      <c r="C80" s="2" t="s">
        <v>28</v>
      </c>
      <c r="D80" s="2" t="s">
        <v>29</v>
      </c>
      <c r="E80" s="2" t="s">
        <v>32</v>
      </c>
      <c r="F80" s="2">
        <v>2</v>
      </c>
      <c r="G80" s="3">
        <v>25</v>
      </c>
      <c r="H80" s="2" t="s">
        <v>13</v>
      </c>
      <c r="I80" s="3">
        <v>20</v>
      </c>
    </row>
    <row r="81" spans="1:9" hidden="1" x14ac:dyDescent="0.3">
      <c r="A81" s="1">
        <v>43988</v>
      </c>
      <c r="B81" s="2" t="s">
        <v>9</v>
      </c>
      <c r="C81" s="2" t="s">
        <v>14</v>
      </c>
      <c r="D81" s="2" t="s">
        <v>29</v>
      </c>
      <c r="E81" s="2" t="s">
        <v>32</v>
      </c>
      <c r="F81" s="2">
        <v>2</v>
      </c>
      <c r="G81" s="3">
        <v>25</v>
      </c>
      <c r="H81" s="2" t="s">
        <v>13</v>
      </c>
      <c r="I81" s="3">
        <v>20</v>
      </c>
    </row>
    <row r="82" spans="1:9" x14ac:dyDescent="0.3">
      <c r="A82" s="1">
        <v>43866</v>
      </c>
      <c r="B82" s="2" t="s">
        <v>25</v>
      </c>
      <c r="C82" s="2" t="s">
        <v>27</v>
      </c>
      <c r="D82" s="2" t="s">
        <v>11</v>
      </c>
      <c r="E82" s="2" t="s">
        <v>33</v>
      </c>
      <c r="F82" s="2">
        <v>5</v>
      </c>
      <c r="G82" s="3">
        <v>120</v>
      </c>
      <c r="H82" s="2" t="s">
        <v>13</v>
      </c>
      <c r="I82" s="3">
        <v>110</v>
      </c>
    </row>
    <row r="83" spans="1:9" hidden="1" x14ac:dyDescent="0.3">
      <c r="A83" s="1">
        <v>44442</v>
      </c>
      <c r="B83" s="2" t="s">
        <v>21</v>
      </c>
      <c r="C83" s="2" t="s">
        <v>22</v>
      </c>
      <c r="D83" s="2" t="s">
        <v>11</v>
      </c>
      <c r="E83" s="2" t="s">
        <v>32</v>
      </c>
      <c r="F83" s="2">
        <v>5</v>
      </c>
      <c r="G83" s="3">
        <v>110</v>
      </c>
      <c r="H83" s="2" t="s">
        <v>13</v>
      </c>
      <c r="I83" s="3">
        <v>85</v>
      </c>
    </row>
    <row r="84" spans="1:9" hidden="1" x14ac:dyDescent="0.3">
      <c r="A84" s="1">
        <v>43867</v>
      </c>
      <c r="B84" s="2" t="s">
        <v>18</v>
      </c>
      <c r="C84" s="2" t="s">
        <v>31</v>
      </c>
      <c r="D84" s="2" t="s">
        <v>20</v>
      </c>
      <c r="E84" s="2" t="s">
        <v>33</v>
      </c>
      <c r="F84" s="2">
        <v>5</v>
      </c>
      <c r="G84" s="3">
        <v>560</v>
      </c>
      <c r="H84" s="2" t="s">
        <v>16</v>
      </c>
      <c r="I84" s="3">
        <v>450</v>
      </c>
    </row>
    <row r="85" spans="1:9" hidden="1" x14ac:dyDescent="0.3">
      <c r="A85" s="1">
        <v>44301</v>
      </c>
      <c r="B85" s="2" t="s">
        <v>18</v>
      </c>
      <c r="C85" s="2" t="s">
        <v>19</v>
      </c>
      <c r="D85" s="2" t="s">
        <v>24</v>
      </c>
      <c r="E85" s="2" t="s">
        <v>32</v>
      </c>
      <c r="F85" s="2">
        <v>2</v>
      </c>
      <c r="G85" s="3">
        <v>70</v>
      </c>
      <c r="H85" s="2" t="s">
        <v>30</v>
      </c>
      <c r="I85" s="3">
        <v>60</v>
      </c>
    </row>
    <row r="86" spans="1:9" hidden="1" x14ac:dyDescent="0.3">
      <c r="A86" s="1">
        <v>44154</v>
      </c>
      <c r="B86" s="2" t="s">
        <v>9</v>
      </c>
      <c r="C86" s="2" t="s">
        <v>17</v>
      </c>
      <c r="D86" s="2" t="s">
        <v>29</v>
      </c>
      <c r="E86" s="2" t="s">
        <v>12</v>
      </c>
      <c r="F86" s="2">
        <v>5</v>
      </c>
      <c r="G86" s="3">
        <v>25</v>
      </c>
      <c r="H86" s="2" t="s">
        <v>16</v>
      </c>
      <c r="I86" s="3">
        <v>5</v>
      </c>
    </row>
    <row r="87" spans="1:9" hidden="1" x14ac:dyDescent="0.3">
      <c r="A87" s="1">
        <v>44121</v>
      </c>
      <c r="B87" s="2" t="s">
        <v>18</v>
      </c>
      <c r="C87" s="2" t="s">
        <v>31</v>
      </c>
      <c r="D87" s="2" t="s">
        <v>24</v>
      </c>
      <c r="E87" s="2" t="s">
        <v>33</v>
      </c>
      <c r="F87" s="2">
        <v>4</v>
      </c>
      <c r="G87" s="3">
        <v>75</v>
      </c>
      <c r="H87" s="2" t="s">
        <v>13</v>
      </c>
      <c r="I87" s="3">
        <v>70</v>
      </c>
    </row>
    <row r="88" spans="1:9" hidden="1" x14ac:dyDescent="0.3">
      <c r="A88" s="1">
        <v>43919</v>
      </c>
      <c r="B88" s="2" t="s">
        <v>21</v>
      </c>
      <c r="C88" s="2" t="s">
        <v>28</v>
      </c>
      <c r="D88" s="2" t="s">
        <v>15</v>
      </c>
      <c r="E88" s="2" t="s">
        <v>32</v>
      </c>
      <c r="F88" s="2">
        <v>4</v>
      </c>
      <c r="G88" s="3">
        <v>45</v>
      </c>
      <c r="H88" s="2" t="s">
        <v>16</v>
      </c>
      <c r="I88" s="3">
        <v>35</v>
      </c>
    </row>
    <row r="89" spans="1:9" hidden="1" x14ac:dyDescent="0.3">
      <c r="A89" s="1">
        <v>43996</v>
      </c>
      <c r="B89" s="2" t="s">
        <v>9</v>
      </c>
      <c r="C89" s="2" t="s">
        <v>14</v>
      </c>
      <c r="D89" s="2" t="s">
        <v>29</v>
      </c>
      <c r="E89" s="2" t="s">
        <v>33</v>
      </c>
      <c r="F89" s="2">
        <v>5</v>
      </c>
      <c r="G89" s="3">
        <v>20</v>
      </c>
      <c r="H89" s="2" t="s">
        <v>30</v>
      </c>
      <c r="I89" s="3">
        <v>5</v>
      </c>
    </row>
    <row r="90" spans="1:9" hidden="1" x14ac:dyDescent="0.3">
      <c r="A90" s="1">
        <v>44335</v>
      </c>
      <c r="B90" s="2" t="s">
        <v>18</v>
      </c>
      <c r="C90" s="2" t="s">
        <v>23</v>
      </c>
      <c r="D90" s="2" t="s">
        <v>24</v>
      </c>
      <c r="E90" s="2" t="s">
        <v>32</v>
      </c>
      <c r="F90" s="2">
        <v>4</v>
      </c>
      <c r="G90" s="3">
        <v>70</v>
      </c>
      <c r="H90" s="2" t="s">
        <v>16</v>
      </c>
      <c r="I90" s="3">
        <v>60</v>
      </c>
    </row>
    <row r="91" spans="1:9" hidden="1" x14ac:dyDescent="0.3">
      <c r="A91" s="1">
        <v>44401</v>
      </c>
      <c r="B91" s="2" t="s">
        <v>21</v>
      </c>
      <c r="C91" s="2" t="s">
        <v>28</v>
      </c>
      <c r="D91" s="2" t="s">
        <v>24</v>
      </c>
      <c r="E91" s="2" t="s">
        <v>12</v>
      </c>
      <c r="F91" s="2">
        <v>3</v>
      </c>
      <c r="G91" s="3">
        <v>80</v>
      </c>
      <c r="H91" s="2" t="s">
        <v>13</v>
      </c>
      <c r="I91" s="3">
        <v>75</v>
      </c>
    </row>
    <row r="92" spans="1:9" hidden="1" x14ac:dyDescent="0.3">
      <c r="A92" s="1">
        <v>43867</v>
      </c>
      <c r="B92" s="2" t="s">
        <v>9</v>
      </c>
      <c r="C92" s="2" t="s">
        <v>10</v>
      </c>
      <c r="D92" s="2" t="s">
        <v>29</v>
      </c>
      <c r="E92" s="2" t="s">
        <v>33</v>
      </c>
      <c r="F92" s="2">
        <v>2</v>
      </c>
      <c r="G92" s="3">
        <v>20</v>
      </c>
      <c r="H92" s="2" t="s">
        <v>13</v>
      </c>
      <c r="I92" s="3">
        <v>5</v>
      </c>
    </row>
    <row r="93" spans="1:9" hidden="1" x14ac:dyDescent="0.3">
      <c r="A93" s="1">
        <v>43837</v>
      </c>
      <c r="B93" s="2" t="s">
        <v>21</v>
      </c>
      <c r="C93" s="2" t="s">
        <v>22</v>
      </c>
      <c r="D93" s="2" t="s">
        <v>15</v>
      </c>
      <c r="E93" s="2" t="s">
        <v>12</v>
      </c>
      <c r="F93" s="2">
        <v>3</v>
      </c>
      <c r="G93" s="3">
        <v>50</v>
      </c>
      <c r="H93" s="2" t="s">
        <v>30</v>
      </c>
      <c r="I93" s="3">
        <v>30</v>
      </c>
    </row>
    <row r="94" spans="1:9" x14ac:dyDescent="0.3">
      <c r="A94" s="1">
        <v>44123</v>
      </c>
      <c r="B94" s="2" t="s">
        <v>25</v>
      </c>
      <c r="C94" s="2" t="s">
        <v>26</v>
      </c>
      <c r="D94" s="2" t="s">
        <v>20</v>
      </c>
      <c r="E94" s="2" t="s">
        <v>33</v>
      </c>
      <c r="F94" s="2">
        <v>2</v>
      </c>
      <c r="G94" s="3">
        <v>560</v>
      </c>
      <c r="H94" s="2" t="s">
        <v>30</v>
      </c>
      <c r="I94" s="3">
        <v>450</v>
      </c>
    </row>
    <row r="95" spans="1:9" hidden="1" x14ac:dyDescent="0.3">
      <c r="A95" s="1">
        <v>44014</v>
      </c>
      <c r="B95" s="2" t="s">
        <v>18</v>
      </c>
      <c r="C95" s="2" t="s">
        <v>23</v>
      </c>
      <c r="D95" s="2" t="s">
        <v>11</v>
      </c>
      <c r="E95" s="2" t="s">
        <v>33</v>
      </c>
      <c r="F95" s="2">
        <v>1</v>
      </c>
      <c r="G95" s="3">
        <v>120</v>
      </c>
      <c r="H95" s="2" t="s">
        <v>30</v>
      </c>
      <c r="I95" s="3">
        <v>110</v>
      </c>
    </row>
    <row r="96" spans="1:9" hidden="1" x14ac:dyDescent="0.3">
      <c r="A96" s="1">
        <v>44066</v>
      </c>
      <c r="B96" s="2" t="s">
        <v>9</v>
      </c>
      <c r="C96" s="2" t="s">
        <v>14</v>
      </c>
      <c r="D96" s="2" t="s">
        <v>20</v>
      </c>
      <c r="E96" s="2" t="s">
        <v>12</v>
      </c>
      <c r="F96" s="2">
        <v>2</v>
      </c>
      <c r="G96" s="3">
        <v>500</v>
      </c>
      <c r="H96" s="2" t="s">
        <v>16</v>
      </c>
      <c r="I96" s="3">
        <v>400</v>
      </c>
    </row>
    <row r="97" spans="1:9" hidden="1" x14ac:dyDescent="0.3">
      <c r="A97" s="1">
        <v>43862</v>
      </c>
      <c r="B97" s="2" t="s">
        <v>9</v>
      </c>
      <c r="C97" s="2" t="s">
        <v>10</v>
      </c>
      <c r="D97" s="2" t="s">
        <v>24</v>
      </c>
      <c r="E97" s="2" t="s">
        <v>32</v>
      </c>
      <c r="F97" s="2">
        <v>4</v>
      </c>
      <c r="G97" s="3">
        <v>70</v>
      </c>
      <c r="H97" s="2" t="s">
        <v>16</v>
      </c>
      <c r="I97" s="3">
        <v>60</v>
      </c>
    </row>
    <row r="98" spans="1:9" x14ac:dyDescent="0.3">
      <c r="A98" s="1">
        <v>44069</v>
      </c>
      <c r="B98" s="2" t="s">
        <v>25</v>
      </c>
      <c r="C98" s="2" t="s">
        <v>27</v>
      </c>
      <c r="D98" s="2" t="s">
        <v>11</v>
      </c>
      <c r="E98" s="2" t="s">
        <v>12</v>
      </c>
      <c r="F98" s="2">
        <v>4</v>
      </c>
      <c r="G98" s="3">
        <v>100</v>
      </c>
      <c r="H98" s="2" t="s">
        <v>13</v>
      </c>
      <c r="I98" s="3">
        <v>80</v>
      </c>
    </row>
    <row r="99" spans="1:9" hidden="1" x14ac:dyDescent="0.3">
      <c r="A99" s="1">
        <v>44559</v>
      </c>
      <c r="B99" s="2" t="s">
        <v>18</v>
      </c>
      <c r="C99" s="2" t="s">
        <v>31</v>
      </c>
      <c r="D99" s="2" t="s">
        <v>20</v>
      </c>
      <c r="E99" s="2" t="s">
        <v>32</v>
      </c>
      <c r="F99" s="2">
        <v>1</v>
      </c>
      <c r="G99" s="3">
        <v>570</v>
      </c>
      <c r="H99" s="2" t="s">
        <v>13</v>
      </c>
      <c r="I99" s="3">
        <v>490</v>
      </c>
    </row>
    <row r="100" spans="1:9" hidden="1" x14ac:dyDescent="0.3">
      <c r="A100" s="1">
        <v>44357</v>
      </c>
      <c r="B100" s="2" t="s">
        <v>18</v>
      </c>
      <c r="C100" s="2" t="s">
        <v>31</v>
      </c>
      <c r="D100" s="2" t="s">
        <v>29</v>
      </c>
      <c r="E100" s="2" t="s">
        <v>33</v>
      </c>
      <c r="F100" s="2">
        <v>2</v>
      </c>
      <c r="G100" s="3">
        <v>20</v>
      </c>
      <c r="H100" s="2" t="s">
        <v>13</v>
      </c>
      <c r="I100" s="3">
        <v>5</v>
      </c>
    </row>
    <row r="101" spans="1:9" x14ac:dyDescent="0.3">
      <c r="A101" s="1">
        <v>44255</v>
      </c>
      <c r="B101" s="2" t="s">
        <v>25</v>
      </c>
      <c r="C101" s="2" t="s">
        <v>26</v>
      </c>
      <c r="D101" s="2" t="s">
        <v>15</v>
      </c>
      <c r="E101" s="2" t="s">
        <v>12</v>
      </c>
      <c r="F101" s="2">
        <v>3</v>
      </c>
      <c r="G101" s="3">
        <v>50</v>
      </c>
      <c r="H101" s="2" t="s">
        <v>13</v>
      </c>
      <c r="I101" s="3">
        <v>30</v>
      </c>
    </row>
    <row r="102" spans="1:9" hidden="1" x14ac:dyDescent="0.3">
      <c r="A102" s="1">
        <v>43893</v>
      </c>
      <c r="B102" s="2" t="s">
        <v>21</v>
      </c>
      <c r="C102" s="2" t="s">
        <v>22</v>
      </c>
      <c r="D102" s="2" t="s">
        <v>29</v>
      </c>
      <c r="E102" s="2" t="s">
        <v>32</v>
      </c>
      <c r="F102" s="2">
        <v>2</v>
      </c>
      <c r="G102" s="3">
        <v>25</v>
      </c>
      <c r="H102" s="2" t="s">
        <v>16</v>
      </c>
      <c r="I102" s="3">
        <v>20</v>
      </c>
    </row>
    <row r="103" spans="1:9" x14ac:dyDescent="0.3">
      <c r="A103" s="1">
        <v>43905</v>
      </c>
      <c r="B103" s="2" t="s">
        <v>25</v>
      </c>
      <c r="C103" s="2" t="s">
        <v>27</v>
      </c>
      <c r="D103" s="2" t="s">
        <v>20</v>
      </c>
      <c r="E103" s="2" t="s">
        <v>33</v>
      </c>
      <c r="F103" s="2">
        <v>2</v>
      </c>
      <c r="G103" s="3">
        <v>560</v>
      </c>
      <c r="H103" s="2" t="s">
        <v>30</v>
      </c>
      <c r="I103" s="3">
        <v>450</v>
      </c>
    </row>
    <row r="104" spans="1:9" x14ac:dyDescent="0.3">
      <c r="A104" s="1">
        <v>44255</v>
      </c>
      <c r="B104" s="2" t="s">
        <v>25</v>
      </c>
      <c r="C104" s="2" t="s">
        <v>26</v>
      </c>
      <c r="D104" s="2" t="s">
        <v>29</v>
      </c>
      <c r="E104" s="2" t="s">
        <v>33</v>
      </c>
      <c r="F104" s="2">
        <v>2</v>
      </c>
      <c r="G104" s="3">
        <v>20</v>
      </c>
      <c r="H104" s="2" t="s">
        <v>13</v>
      </c>
      <c r="I104" s="3">
        <v>5</v>
      </c>
    </row>
    <row r="105" spans="1:9" hidden="1" x14ac:dyDescent="0.3">
      <c r="A105" s="1">
        <v>44006</v>
      </c>
      <c r="B105" s="2" t="s">
        <v>9</v>
      </c>
      <c r="C105" s="2" t="s">
        <v>14</v>
      </c>
      <c r="D105" s="2" t="s">
        <v>20</v>
      </c>
      <c r="E105" s="2" t="s">
        <v>32</v>
      </c>
      <c r="F105" s="2">
        <v>5</v>
      </c>
      <c r="G105" s="3">
        <v>570</v>
      </c>
      <c r="H105" s="2" t="s">
        <v>30</v>
      </c>
      <c r="I105" s="3">
        <v>490</v>
      </c>
    </row>
    <row r="106" spans="1:9" hidden="1" x14ac:dyDescent="0.3">
      <c r="A106" s="1">
        <v>44348</v>
      </c>
      <c r="B106" s="2" t="s">
        <v>9</v>
      </c>
      <c r="C106" s="2" t="s">
        <v>14</v>
      </c>
      <c r="D106" s="2" t="s">
        <v>24</v>
      </c>
      <c r="E106" s="2" t="s">
        <v>12</v>
      </c>
      <c r="F106" s="2">
        <v>3</v>
      </c>
      <c r="G106" s="3">
        <v>80</v>
      </c>
      <c r="H106" s="2" t="s">
        <v>13</v>
      </c>
      <c r="I106" s="3">
        <v>75</v>
      </c>
    </row>
    <row r="107" spans="1:9" hidden="1" x14ac:dyDescent="0.3">
      <c r="A107" s="1">
        <v>44205</v>
      </c>
      <c r="B107" s="2" t="s">
        <v>21</v>
      </c>
      <c r="C107" s="2" t="s">
        <v>28</v>
      </c>
      <c r="D107" s="2" t="s">
        <v>29</v>
      </c>
      <c r="E107" s="2" t="s">
        <v>32</v>
      </c>
      <c r="F107" s="2">
        <v>4</v>
      </c>
      <c r="G107" s="3">
        <v>25</v>
      </c>
      <c r="H107" s="2" t="s">
        <v>13</v>
      </c>
      <c r="I107" s="3">
        <v>20</v>
      </c>
    </row>
    <row r="108" spans="1:9" hidden="1" x14ac:dyDescent="0.3">
      <c r="A108" s="1">
        <v>43969</v>
      </c>
      <c r="B108" s="2" t="s">
        <v>21</v>
      </c>
      <c r="C108" s="2" t="s">
        <v>28</v>
      </c>
      <c r="D108" s="2" t="s">
        <v>29</v>
      </c>
      <c r="E108" s="2" t="s">
        <v>32</v>
      </c>
      <c r="F108" s="2">
        <v>5</v>
      </c>
      <c r="G108" s="3">
        <v>25</v>
      </c>
      <c r="H108" s="2" t="s">
        <v>13</v>
      </c>
      <c r="I108" s="3">
        <v>20</v>
      </c>
    </row>
    <row r="109" spans="1:9" hidden="1" x14ac:dyDescent="0.3">
      <c r="A109" s="1">
        <v>44007</v>
      </c>
      <c r="B109" s="2" t="s">
        <v>9</v>
      </c>
      <c r="C109" s="2" t="s">
        <v>17</v>
      </c>
      <c r="D109" s="2" t="s">
        <v>11</v>
      </c>
      <c r="E109" s="2" t="s">
        <v>32</v>
      </c>
      <c r="F109" s="2">
        <v>2</v>
      </c>
      <c r="G109" s="3">
        <v>110</v>
      </c>
      <c r="H109" s="2" t="s">
        <v>13</v>
      </c>
      <c r="I109" s="3">
        <v>85</v>
      </c>
    </row>
    <row r="110" spans="1:9" hidden="1" x14ac:dyDescent="0.3">
      <c r="A110" s="1">
        <v>44155</v>
      </c>
      <c r="B110" s="2" t="s">
        <v>9</v>
      </c>
      <c r="C110" s="2" t="s">
        <v>10</v>
      </c>
      <c r="D110" s="2" t="s">
        <v>24</v>
      </c>
      <c r="E110" s="2" t="s">
        <v>33</v>
      </c>
      <c r="F110" s="2">
        <v>3</v>
      </c>
      <c r="G110" s="3">
        <v>75</v>
      </c>
      <c r="H110" s="2" t="s">
        <v>13</v>
      </c>
      <c r="I110" s="3">
        <v>70</v>
      </c>
    </row>
    <row r="111" spans="1:9" x14ac:dyDescent="0.3">
      <c r="A111" s="1">
        <v>44548</v>
      </c>
      <c r="B111" s="2" t="s">
        <v>25</v>
      </c>
      <c r="C111" s="2" t="s">
        <v>27</v>
      </c>
      <c r="D111" s="2" t="s">
        <v>15</v>
      </c>
      <c r="E111" s="2" t="s">
        <v>12</v>
      </c>
      <c r="F111" s="2">
        <v>5</v>
      </c>
      <c r="G111" s="3">
        <v>50</v>
      </c>
      <c r="H111" s="2" t="s">
        <v>13</v>
      </c>
      <c r="I111" s="3">
        <v>30</v>
      </c>
    </row>
    <row r="112" spans="1:9" hidden="1" x14ac:dyDescent="0.3">
      <c r="A112" s="1">
        <v>43943</v>
      </c>
      <c r="B112" s="2" t="s">
        <v>9</v>
      </c>
      <c r="C112" s="2" t="s">
        <v>17</v>
      </c>
      <c r="D112" s="2" t="s">
        <v>29</v>
      </c>
      <c r="E112" s="2" t="s">
        <v>12</v>
      </c>
      <c r="F112" s="2">
        <v>4</v>
      </c>
      <c r="G112" s="3">
        <v>25</v>
      </c>
      <c r="H112" s="2" t="s">
        <v>13</v>
      </c>
      <c r="I112" s="3">
        <v>5</v>
      </c>
    </row>
    <row r="113" spans="1:9" hidden="1" x14ac:dyDescent="0.3">
      <c r="A113" s="1">
        <v>43876</v>
      </c>
      <c r="B113" s="2" t="s">
        <v>9</v>
      </c>
      <c r="C113" s="2" t="s">
        <v>14</v>
      </c>
      <c r="D113" s="2" t="s">
        <v>11</v>
      </c>
      <c r="E113" s="2" t="s">
        <v>12</v>
      </c>
      <c r="F113" s="2">
        <v>3</v>
      </c>
      <c r="G113" s="3">
        <v>100</v>
      </c>
      <c r="H113" s="2" t="s">
        <v>16</v>
      </c>
      <c r="I113" s="3">
        <v>80</v>
      </c>
    </row>
    <row r="114" spans="1:9" hidden="1" x14ac:dyDescent="0.3">
      <c r="A114" s="1">
        <v>44300</v>
      </c>
      <c r="B114" s="2" t="s">
        <v>9</v>
      </c>
      <c r="C114" s="2" t="s">
        <v>10</v>
      </c>
      <c r="D114" s="2" t="s">
        <v>24</v>
      </c>
      <c r="E114" s="2" t="s">
        <v>33</v>
      </c>
      <c r="F114" s="2">
        <v>4</v>
      </c>
      <c r="G114" s="3">
        <v>75</v>
      </c>
      <c r="H114" s="2" t="s">
        <v>13</v>
      </c>
      <c r="I114" s="3">
        <v>70</v>
      </c>
    </row>
    <row r="115" spans="1:9" hidden="1" x14ac:dyDescent="0.3">
      <c r="A115" s="1">
        <v>44081</v>
      </c>
      <c r="B115" s="2" t="s">
        <v>18</v>
      </c>
      <c r="C115" s="2" t="s">
        <v>19</v>
      </c>
      <c r="D115" s="2" t="s">
        <v>11</v>
      </c>
      <c r="E115" s="2" t="s">
        <v>12</v>
      </c>
      <c r="F115" s="2">
        <v>3</v>
      </c>
      <c r="G115" s="3">
        <v>100</v>
      </c>
      <c r="H115" s="2" t="s">
        <v>16</v>
      </c>
      <c r="I115" s="3">
        <v>80</v>
      </c>
    </row>
    <row r="116" spans="1:9" x14ac:dyDescent="0.3">
      <c r="A116" s="1">
        <v>43975</v>
      </c>
      <c r="B116" s="2" t="s">
        <v>25</v>
      </c>
      <c r="C116" s="2" t="s">
        <v>27</v>
      </c>
      <c r="D116" s="2" t="s">
        <v>15</v>
      </c>
      <c r="E116" s="2" t="s">
        <v>12</v>
      </c>
      <c r="F116" s="2">
        <v>4</v>
      </c>
      <c r="G116" s="3">
        <v>50</v>
      </c>
      <c r="H116" s="2" t="s">
        <v>13</v>
      </c>
      <c r="I116" s="3">
        <v>30</v>
      </c>
    </row>
    <row r="117" spans="1:9" hidden="1" x14ac:dyDescent="0.3">
      <c r="A117" s="1">
        <v>43899</v>
      </c>
      <c r="B117" s="2" t="s">
        <v>21</v>
      </c>
      <c r="C117" s="2" t="s">
        <v>28</v>
      </c>
      <c r="D117" s="2" t="s">
        <v>24</v>
      </c>
      <c r="E117" s="2" t="s">
        <v>32</v>
      </c>
      <c r="F117" s="2">
        <v>4</v>
      </c>
      <c r="G117" s="3">
        <v>70</v>
      </c>
      <c r="H117" s="2" t="s">
        <v>13</v>
      </c>
      <c r="I117" s="3">
        <v>60</v>
      </c>
    </row>
    <row r="118" spans="1:9" hidden="1" x14ac:dyDescent="0.3">
      <c r="A118" s="1">
        <v>44112</v>
      </c>
      <c r="B118" s="2" t="s">
        <v>18</v>
      </c>
      <c r="C118" s="2" t="s">
        <v>23</v>
      </c>
      <c r="D118" s="2" t="s">
        <v>29</v>
      </c>
      <c r="E118" s="2" t="s">
        <v>32</v>
      </c>
      <c r="F118" s="2">
        <v>4</v>
      </c>
      <c r="G118" s="3">
        <v>25</v>
      </c>
      <c r="H118" s="2" t="s">
        <v>13</v>
      </c>
      <c r="I118" s="3">
        <v>20</v>
      </c>
    </row>
    <row r="119" spans="1:9" hidden="1" x14ac:dyDescent="0.3">
      <c r="A119" s="1">
        <v>44396</v>
      </c>
      <c r="B119" s="2" t="s">
        <v>18</v>
      </c>
      <c r="C119" s="2" t="s">
        <v>31</v>
      </c>
      <c r="D119" s="2" t="s">
        <v>20</v>
      </c>
      <c r="E119" s="2" t="s">
        <v>32</v>
      </c>
      <c r="F119" s="2">
        <v>1</v>
      </c>
      <c r="G119" s="3">
        <v>570</v>
      </c>
      <c r="H119" s="2" t="s">
        <v>13</v>
      </c>
      <c r="I119" s="3">
        <v>490</v>
      </c>
    </row>
    <row r="120" spans="1:9" hidden="1" x14ac:dyDescent="0.3">
      <c r="A120" s="1">
        <v>44455</v>
      </c>
      <c r="B120" s="2" t="s">
        <v>18</v>
      </c>
      <c r="C120" s="2" t="s">
        <v>19</v>
      </c>
      <c r="D120" s="2" t="s">
        <v>15</v>
      </c>
      <c r="E120" s="2" t="s">
        <v>12</v>
      </c>
      <c r="F120" s="2">
        <v>3</v>
      </c>
      <c r="G120" s="3">
        <v>50</v>
      </c>
      <c r="H120" s="2" t="s">
        <v>13</v>
      </c>
      <c r="I120" s="3">
        <v>30</v>
      </c>
    </row>
    <row r="121" spans="1:9" hidden="1" x14ac:dyDescent="0.3">
      <c r="A121" s="1">
        <v>44323</v>
      </c>
      <c r="B121" s="2" t="s">
        <v>18</v>
      </c>
      <c r="C121" s="2" t="s">
        <v>31</v>
      </c>
      <c r="D121" s="2" t="s">
        <v>24</v>
      </c>
      <c r="E121" s="2" t="s">
        <v>32</v>
      </c>
      <c r="F121" s="2">
        <v>2</v>
      </c>
      <c r="G121" s="3">
        <v>70</v>
      </c>
      <c r="H121" s="2" t="s">
        <v>13</v>
      </c>
      <c r="I121" s="3">
        <v>60</v>
      </c>
    </row>
    <row r="122" spans="1:9" hidden="1" x14ac:dyDescent="0.3">
      <c r="A122" s="1">
        <v>44324</v>
      </c>
      <c r="B122" s="2" t="s">
        <v>18</v>
      </c>
      <c r="C122" s="2" t="s">
        <v>31</v>
      </c>
      <c r="D122" s="2" t="s">
        <v>29</v>
      </c>
      <c r="E122" s="2" t="s">
        <v>32</v>
      </c>
      <c r="F122" s="2">
        <v>3</v>
      </c>
      <c r="G122" s="3">
        <v>25</v>
      </c>
      <c r="H122" s="2" t="s">
        <v>16</v>
      </c>
      <c r="I122" s="3">
        <v>20</v>
      </c>
    </row>
    <row r="123" spans="1:9" hidden="1" x14ac:dyDescent="0.3">
      <c r="A123" s="1">
        <v>43923</v>
      </c>
      <c r="B123" s="2" t="s">
        <v>9</v>
      </c>
      <c r="C123" s="2" t="s">
        <v>17</v>
      </c>
      <c r="D123" s="2" t="s">
        <v>20</v>
      </c>
      <c r="E123" s="2" t="s">
        <v>12</v>
      </c>
      <c r="F123" s="2">
        <v>4</v>
      </c>
      <c r="G123" s="3">
        <v>500</v>
      </c>
      <c r="H123" s="2" t="s">
        <v>13</v>
      </c>
      <c r="I123" s="3">
        <v>400</v>
      </c>
    </row>
    <row r="124" spans="1:9" x14ac:dyDescent="0.3">
      <c r="A124" s="1">
        <v>44249</v>
      </c>
      <c r="B124" s="2" t="s">
        <v>25</v>
      </c>
      <c r="C124" s="2" t="s">
        <v>27</v>
      </c>
      <c r="D124" s="2" t="s">
        <v>24</v>
      </c>
      <c r="E124" s="2" t="s">
        <v>32</v>
      </c>
      <c r="F124" s="2">
        <v>1</v>
      </c>
      <c r="G124" s="3">
        <v>70</v>
      </c>
      <c r="H124" s="2" t="s">
        <v>16</v>
      </c>
      <c r="I124" s="3">
        <v>60</v>
      </c>
    </row>
    <row r="125" spans="1:9" hidden="1" x14ac:dyDescent="0.3">
      <c r="A125" s="1">
        <v>43926</v>
      </c>
      <c r="B125" s="2" t="s">
        <v>9</v>
      </c>
      <c r="C125" s="2" t="s">
        <v>14</v>
      </c>
      <c r="D125" s="2" t="s">
        <v>24</v>
      </c>
      <c r="E125" s="2" t="s">
        <v>32</v>
      </c>
      <c r="F125" s="2">
        <v>1</v>
      </c>
      <c r="G125" s="3">
        <v>70</v>
      </c>
      <c r="H125" s="2" t="s">
        <v>16</v>
      </c>
      <c r="I125" s="3">
        <v>60</v>
      </c>
    </row>
    <row r="126" spans="1:9" x14ac:dyDescent="0.3">
      <c r="A126" s="1">
        <v>44303</v>
      </c>
      <c r="B126" s="2" t="s">
        <v>25</v>
      </c>
      <c r="C126" s="2" t="s">
        <v>26</v>
      </c>
      <c r="D126" s="2" t="s">
        <v>20</v>
      </c>
      <c r="E126" s="2" t="s">
        <v>33</v>
      </c>
      <c r="F126" s="2">
        <v>2</v>
      </c>
      <c r="G126" s="3">
        <v>560</v>
      </c>
      <c r="H126" s="2" t="s">
        <v>16</v>
      </c>
      <c r="I126" s="3">
        <v>450</v>
      </c>
    </row>
    <row r="127" spans="1:9" x14ac:dyDescent="0.3">
      <c r="A127" s="1">
        <v>44427</v>
      </c>
      <c r="B127" s="2" t="s">
        <v>25</v>
      </c>
      <c r="C127" s="2" t="s">
        <v>26</v>
      </c>
      <c r="D127" s="2" t="s">
        <v>11</v>
      </c>
      <c r="E127" s="2" t="s">
        <v>12</v>
      </c>
      <c r="F127" s="2">
        <v>5</v>
      </c>
      <c r="G127" s="3">
        <v>100</v>
      </c>
      <c r="H127" s="2" t="s">
        <v>13</v>
      </c>
      <c r="I127" s="3">
        <v>80</v>
      </c>
    </row>
    <row r="128" spans="1:9" hidden="1" x14ac:dyDescent="0.3">
      <c r="A128" s="1">
        <v>44397</v>
      </c>
      <c r="B128" s="2" t="s">
        <v>18</v>
      </c>
      <c r="C128" s="2" t="s">
        <v>31</v>
      </c>
      <c r="D128" s="2" t="s">
        <v>24</v>
      </c>
      <c r="E128" s="2" t="s">
        <v>33</v>
      </c>
      <c r="F128" s="2">
        <v>5</v>
      </c>
      <c r="G128" s="3">
        <v>75</v>
      </c>
      <c r="H128" s="2" t="s">
        <v>13</v>
      </c>
      <c r="I128" s="3">
        <v>70</v>
      </c>
    </row>
    <row r="129" spans="1:9" x14ac:dyDescent="0.3">
      <c r="A129" s="1">
        <v>44365</v>
      </c>
      <c r="B129" s="2" t="s">
        <v>25</v>
      </c>
      <c r="C129" s="2" t="s">
        <v>26</v>
      </c>
      <c r="D129" s="2" t="s">
        <v>24</v>
      </c>
      <c r="E129" s="2" t="s">
        <v>33</v>
      </c>
      <c r="F129" s="2">
        <v>5</v>
      </c>
      <c r="G129" s="3">
        <v>75</v>
      </c>
      <c r="H129" s="2" t="s">
        <v>13</v>
      </c>
      <c r="I129" s="3">
        <v>70</v>
      </c>
    </row>
    <row r="130" spans="1:9" hidden="1" x14ac:dyDescent="0.3">
      <c r="A130" s="1">
        <v>43978</v>
      </c>
      <c r="B130" s="2" t="s">
        <v>9</v>
      </c>
      <c r="C130" s="2" t="s">
        <v>17</v>
      </c>
      <c r="D130" s="2" t="s">
        <v>11</v>
      </c>
      <c r="E130" s="2" t="s">
        <v>33</v>
      </c>
      <c r="F130" s="2">
        <v>3</v>
      </c>
      <c r="G130" s="3">
        <v>120</v>
      </c>
      <c r="H130" s="2" t="s">
        <v>13</v>
      </c>
      <c r="I130" s="3">
        <v>110</v>
      </c>
    </row>
    <row r="131" spans="1:9" hidden="1" x14ac:dyDescent="0.3">
      <c r="A131" s="1">
        <v>44322</v>
      </c>
      <c r="B131" s="2" t="s">
        <v>21</v>
      </c>
      <c r="C131" s="2" t="s">
        <v>28</v>
      </c>
      <c r="D131" s="2" t="s">
        <v>15</v>
      </c>
      <c r="E131" s="2" t="s">
        <v>33</v>
      </c>
      <c r="F131" s="2">
        <v>1</v>
      </c>
      <c r="G131" s="3">
        <v>65</v>
      </c>
      <c r="H131" s="2" t="s">
        <v>13</v>
      </c>
      <c r="I131" s="3">
        <v>50</v>
      </c>
    </row>
    <row r="132" spans="1:9" hidden="1" x14ac:dyDescent="0.3">
      <c r="A132" s="1">
        <v>43836</v>
      </c>
      <c r="B132" s="2" t="s">
        <v>9</v>
      </c>
      <c r="C132" s="2" t="s">
        <v>10</v>
      </c>
      <c r="D132" s="2" t="s">
        <v>11</v>
      </c>
      <c r="E132" s="2" t="s">
        <v>33</v>
      </c>
      <c r="F132" s="2">
        <v>3</v>
      </c>
      <c r="G132" s="3">
        <v>120</v>
      </c>
      <c r="H132" s="2" t="s">
        <v>16</v>
      </c>
      <c r="I132" s="3">
        <v>110</v>
      </c>
    </row>
    <row r="133" spans="1:9" x14ac:dyDescent="0.3">
      <c r="A133" s="1">
        <v>44322</v>
      </c>
      <c r="B133" s="2" t="s">
        <v>25</v>
      </c>
      <c r="C133" s="2" t="s">
        <v>27</v>
      </c>
      <c r="D133" s="2" t="s">
        <v>29</v>
      </c>
      <c r="E133" s="2" t="s">
        <v>33</v>
      </c>
      <c r="F133" s="2">
        <v>1</v>
      </c>
      <c r="G133" s="3">
        <v>20</v>
      </c>
      <c r="H133" s="2" t="s">
        <v>13</v>
      </c>
      <c r="I133" s="3">
        <v>5</v>
      </c>
    </row>
    <row r="134" spans="1:9" hidden="1" x14ac:dyDescent="0.3">
      <c r="A134" s="1">
        <v>43922</v>
      </c>
      <c r="B134" s="2" t="s">
        <v>9</v>
      </c>
      <c r="C134" s="2" t="s">
        <v>17</v>
      </c>
      <c r="D134" s="2" t="s">
        <v>20</v>
      </c>
      <c r="E134" s="2" t="s">
        <v>32</v>
      </c>
      <c r="F134" s="2">
        <v>5</v>
      </c>
      <c r="G134" s="3">
        <v>570</v>
      </c>
      <c r="H134" s="2" t="s">
        <v>13</v>
      </c>
      <c r="I134" s="3">
        <v>490</v>
      </c>
    </row>
    <row r="135" spans="1:9" hidden="1" x14ac:dyDescent="0.3">
      <c r="A135" s="1">
        <v>44138</v>
      </c>
      <c r="B135" s="2" t="s">
        <v>9</v>
      </c>
      <c r="C135" s="2" t="s">
        <v>17</v>
      </c>
      <c r="D135" s="2" t="s">
        <v>24</v>
      </c>
      <c r="E135" s="2" t="s">
        <v>33</v>
      </c>
      <c r="F135" s="2">
        <v>5</v>
      </c>
      <c r="G135" s="3">
        <v>75</v>
      </c>
      <c r="H135" s="2" t="s">
        <v>16</v>
      </c>
      <c r="I135" s="3">
        <v>70</v>
      </c>
    </row>
    <row r="136" spans="1:9" hidden="1" x14ac:dyDescent="0.3">
      <c r="A136" s="1">
        <v>44136</v>
      </c>
      <c r="B136" s="2" t="s">
        <v>18</v>
      </c>
      <c r="C136" s="2" t="s">
        <v>19</v>
      </c>
      <c r="D136" s="2" t="s">
        <v>24</v>
      </c>
      <c r="E136" s="2" t="s">
        <v>33</v>
      </c>
      <c r="F136" s="2">
        <v>5</v>
      </c>
      <c r="G136" s="3">
        <v>75</v>
      </c>
      <c r="H136" s="2" t="s">
        <v>13</v>
      </c>
      <c r="I136" s="3">
        <v>70</v>
      </c>
    </row>
    <row r="137" spans="1:9" hidden="1" x14ac:dyDescent="0.3">
      <c r="A137" s="1">
        <v>44375</v>
      </c>
      <c r="B137" s="2" t="s">
        <v>18</v>
      </c>
      <c r="C137" s="2" t="s">
        <v>19</v>
      </c>
      <c r="D137" s="2" t="s">
        <v>15</v>
      </c>
      <c r="E137" s="2" t="s">
        <v>32</v>
      </c>
      <c r="F137" s="2">
        <v>3</v>
      </c>
      <c r="G137" s="3">
        <v>45</v>
      </c>
      <c r="H137" s="2" t="s">
        <v>13</v>
      </c>
      <c r="I137" s="3">
        <v>35</v>
      </c>
    </row>
    <row r="138" spans="1:9" hidden="1" x14ac:dyDescent="0.3">
      <c r="A138" s="1">
        <v>44520</v>
      </c>
      <c r="B138" s="2" t="s">
        <v>18</v>
      </c>
      <c r="C138" s="2" t="s">
        <v>31</v>
      </c>
      <c r="D138" s="2" t="s">
        <v>29</v>
      </c>
      <c r="E138" s="2" t="s">
        <v>12</v>
      </c>
      <c r="F138" s="2">
        <v>5</v>
      </c>
      <c r="G138" s="3">
        <v>25</v>
      </c>
      <c r="H138" s="2" t="s">
        <v>13</v>
      </c>
      <c r="I138" s="3">
        <v>5</v>
      </c>
    </row>
    <row r="139" spans="1:9" x14ac:dyDescent="0.3">
      <c r="A139" s="1">
        <v>44091</v>
      </c>
      <c r="B139" s="2" t="s">
        <v>25</v>
      </c>
      <c r="C139" s="2" t="s">
        <v>26</v>
      </c>
      <c r="D139" s="2" t="s">
        <v>29</v>
      </c>
      <c r="E139" s="2" t="s">
        <v>32</v>
      </c>
      <c r="F139" s="2">
        <v>3</v>
      </c>
      <c r="G139" s="3">
        <v>25</v>
      </c>
      <c r="H139" s="2" t="s">
        <v>16</v>
      </c>
      <c r="I139" s="3">
        <v>20</v>
      </c>
    </row>
    <row r="140" spans="1:9" hidden="1" x14ac:dyDescent="0.3">
      <c r="A140" s="1">
        <v>44222</v>
      </c>
      <c r="B140" s="2" t="s">
        <v>18</v>
      </c>
      <c r="C140" s="2" t="s">
        <v>31</v>
      </c>
      <c r="D140" s="2" t="s">
        <v>29</v>
      </c>
      <c r="E140" s="2" t="s">
        <v>33</v>
      </c>
      <c r="F140" s="2">
        <v>4</v>
      </c>
      <c r="G140" s="3">
        <v>20</v>
      </c>
      <c r="H140" s="2" t="s">
        <v>13</v>
      </c>
      <c r="I140" s="3">
        <v>5</v>
      </c>
    </row>
    <row r="141" spans="1:9" hidden="1" x14ac:dyDescent="0.3">
      <c r="A141" s="1">
        <v>43954</v>
      </c>
      <c r="B141" s="2" t="s">
        <v>18</v>
      </c>
      <c r="C141" s="2" t="s">
        <v>23</v>
      </c>
      <c r="D141" s="2" t="s">
        <v>20</v>
      </c>
      <c r="E141" s="2" t="s">
        <v>12</v>
      </c>
      <c r="F141" s="2">
        <v>5</v>
      </c>
      <c r="G141" s="3">
        <v>500</v>
      </c>
      <c r="H141" s="2" t="s">
        <v>13</v>
      </c>
      <c r="I141" s="3">
        <v>400</v>
      </c>
    </row>
    <row r="142" spans="1:9" hidden="1" x14ac:dyDescent="0.3">
      <c r="A142" s="1">
        <v>44463</v>
      </c>
      <c r="B142" s="2" t="s">
        <v>21</v>
      </c>
      <c r="C142" s="2" t="s">
        <v>22</v>
      </c>
      <c r="D142" s="2" t="s">
        <v>11</v>
      </c>
      <c r="E142" s="2" t="s">
        <v>33</v>
      </c>
      <c r="F142" s="2">
        <v>4</v>
      </c>
      <c r="G142" s="3">
        <v>120</v>
      </c>
      <c r="H142" s="2" t="s">
        <v>13</v>
      </c>
      <c r="I142" s="3">
        <v>110</v>
      </c>
    </row>
    <row r="143" spans="1:9" x14ac:dyDescent="0.3">
      <c r="A143" s="1">
        <v>44344</v>
      </c>
      <c r="B143" s="2" t="s">
        <v>25</v>
      </c>
      <c r="C143" s="2" t="s">
        <v>26</v>
      </c>
      <c r="D143" s="2" t="s">
        <v>29</v>
      </c>
      <c r="E143" s="2" t="s">
        <v>33</v>
      </c>
      <c r="F143" s="2">
        <v>5</v>
      </c>
      <c r="G143" s="3">
        <v>20</v>
      </c>
      <c r="H143" s="2" t="s">
        <v>13</v>
      </c>
      <c r="I143" s="3">
        <v>5</v>
      </c>
    </row>
    <row r="144" spans="1:9" hidden="1" x14ac:dyDescent="0.3">
      <c r="A144" s="1">
        <v>44458</v>
      </c>
      <c r="B144" s="2" t="s">
        <v>9</v>
      </c>
      <c r="C144" s="2" t="s">
        <v>14</v>
      </c>
      <c r="D144" s="2" t="s">
        <v>20</v>
      </c>
      <c r="E144" s="2" t="s">
        <v>32</v>
      </c>
      <c r="F144" s="2">
        <v>2</v>
      </c>
      <c r="G144" s="3">
        <v>570</v>
      </c>
      <c r="H144" s="2" t="s">
        <v>13</v>
      </c>
      <c r="I144" s="3">
        <v>490</v>
      </c>
    </row>
    <row r="145" spans="1:9" hidden="1" x14ac:dyDescent="0.3">
      <c r="A145" s="1">
        <v>44215</v>
      </c>
      <c r="B145" s="2" t="s">
        <v>9</v>
      </c>
      <c r="C145" s="2" t="s">
        <v>14</v>
      </c>
      <c r="D145" s="2" t="s">
        <v>24</v>
      </c>
      <c r="E145" s="2" t="s">
        <v>33</v>
      </c>
      <c r="F145" s="2">
        <v>5</v>
      </c>
      <c r="G145" s="3">
        <v>75</v>
      </c>
      <c r="H145" s="2" t="s">
        <v>16</v>
      </c>
      <c r="I145" s="3">
        <v>70</v>
      </c>
    </row>
    <row r="146" spans="1:9" hidden="1" x14ac:dyDescent="0.3">
      <c r="A146" s="1">
        <v>43938</v>
      </c>
      <c r="B146" s="2" t="s">
        <v>18</v>
      </c>
      <c r="C146" s="2" t="s">
        <v>23</v>
      </c>
      <c r="D146" s="2" t="s">
        <v>29</v>
      </c>
      <c r="E146" s="2" t="s">
        <v>33</v>
      </c>
      <c r="F146" s="2">
        <v>2</v>
      </c>
      <c r="G146" s="3">
        <v>20</v>
      </c>
      <c r="H146" s="2" t="s">
        <v>30</v>
      </c>
      <c r="I146" s="3">
        <v>5</v>
      </c>
    </row>
    <row r="147" spans="1:9" x14ac:dyDescent="0.3">
      <c r="A147" s="1">
        <v>44393</v>
      </c>
      <c r="B147" s="2" t="s">
        <v>25</v>
      </c>
      <c r="C147" s="2" t="s">
        <v>27</v>
      </c>
      <c r="D147" s="2" t="s">
        <v>15</v>
      </c>
      <c r="E147" s="2" t="s">
        <v>33</v>
      </c>
      <c r="F147" s="2">
        <v>1</v>
      </c>
      <c r="G147" s="3">
        <v>65</v>
      </c>
      <c r="H147" s="2" t="s">
        <v>16</v>
      </c>
      <c r="I147" s="3">
        <v>50</v>
      </c>
    </row>
    <row r="148" spans="1:9" hidden="1" x14ac:dyDescent="0.3">
      <c r="A148" s="1">
        <v>44276</v>
      </c>
      <c r="B148" s="2" t="s">
        <v>18</v>
      </c>
      <c r="C148" s="2" t="s">
        <v>23</v>
      </c>
      <c r="D148" s="2" t="s">
        <v>29</v>
      </c>
      <c r="E148" s="2" t="s">
        <v>12</v>
      </c>
      <c r="F148" s="2">
        <v>2</v>
      </c>
      <c r="G148" s="3">
        <v>25</v>
      </c>
      <c r="H148" s="2" t="s">
        <v>13</v>
      </c>
      <c r="I148" s="3">
        <v>5</v>
      </c>
    </row>
    <row r="149" spans="1:9" hidden="1" x14ac:dyDescent="0.3">
      <c r="A149" s="1">
        <v>44408</v>
      </c>
      <c r="B149" s="2" t="s">
        <v>18</v>
      </c>
      <c r="C149" s="2" t="s">
        <v>19</v>
      </c>
      <c r="D149" s="2" t="s">
        <v>15</v>
      </c>
      <c r="E149" s="2" t="s">
        <v>12</v>
      </c>
      <c r="F149" s="2">
        <v>4</v>
      </c>
      <c r="G149" s="3">
        <v>50</v>
      </c>
      <c r="H149" s="2" t="s">
        <v>13</v>
      </c>
      <c r="I149" s="3">
        <v>30</v>
      </c>
    </row>
    <row r="150" spans="1:9" x14ac:dyDescent="0.3">
      <c r="A150" s="1">
        <v>44199</v>
      </c>
      <c r="B150" s="2" t="s">
        <v>25</v>
      </c>
      <c r="C150" s="2" t="s">
        <v>26</v>
      </c>
      <c r="D150" s="2" t="s">
        <v>20</v>
      </c>
      <c r="E150" s="2" t="s">
        <v>33</v>
      </c>
      <c r="F150" s="2">
        <v>5</v>
      </c>
      <c r="G150" s="3">
        <v>560</v>
      </c>
      <c r="H150" s="2" t="s">
        <v>16</v>
      </c>
      <c r="I150" s="3">
        <v>450</v>
      </c>
    </row>
    <row r="151" spans="1:9" hidden="1" x14ac:dyDescent="0.3">
      <c r="A151" s="1">
        <v>44500</v>
      </c>
      <c r="B151" s="2" t="s">
        <v>18</v>
      </c>
      <c r="C151" s="2" t="s">
        <v>31</v>
      </c>
      <c r="D151" s="2" t="s">
        <v>24</v>
      </c>
      <c r="E151" s="2" t="s">
        <v>32</v>
      </c>
      <c r="F151" s="2">
        <v>4</v>
      </c>
      <c r="G151" s="3">
        <v>70</v>
      </c>
      <c r="H151" s="2" t="s">
        <v>16</v>
      </c>
      <c r="I151" s="3">
        <v>60</v>
      </c>
    </row>
    <row r="152" spans="1:9" hidden="1" x14ac:dyDescent="0.3">
      <c r="A152" s="1">
        <v>43831</v>
      </c>
      <c r="B152" s="2" t="s">
        <v>18</v>
      </c>
      <c r="C152" s="2" t="s">
        <v>31</v>
      </c>
      <c r="D152" s="2" t="s">
        <v>24</v>
      </c>
      <c r="E152" s="2" t="s">
        <v>33</v>
      </c>
      <c r="F152" s="2">
        <v>5</v>
      </c>
      <c r="G152" s="3">
        <v>75</v>
      </c>
      <c r="H152" s="2" t="s">
        <v>13</v>
      </c>
      <c r="I152" s="3">
        <v>70</v>
      </c>
    </row>
    <row r="153" spans="1:9" x14ac:dyDescent="0.3">
      <c r="A153" s="1">
        <v>44108</v>
      </c>
      <c r="B153" s="2" t="s">
        <v>25</v>
      </c>
      <c r="C153" s="2" t="s">
        <v>26</v>
      </c>
      <c r="D153" s="2" t="s">
        <v>15</v>
      </c>
      <c r="E153" s="2" t="s">
        <v>32</v>
      </c>
      <c r="F153" s="2">
        <v>5</v>
      </c>
      <c r="G153" s="3">
        <v>45</v>
      </c>
      <c r="H153" s="2" t="s">
        <v>13</v>
      </c>
      <c r="I153" s="3">
        <v>35</v>
      </c>
    </row>
    <row r="154" spans="1:9" hidden="1" x14ac:dyDescent="0.3">
      <c r="A154" s="1">
        <v>43904</v>
      </c>
      <c r="B154" s="2" t="s">
        <v>9</v>
      </c>
      <c r="C154" s="2" t="s">
        <v>10</v>
      </c>
      <c r="D154" s="2" t="s">
        <v>11</v>
      </c>
      <c r="E154" s="2" t="s">
        <v>33</v>
      </c>
      <c r="F154" s="2">
        <v>3</v>
      </c>
      <c r="G154" s="3">
        <v>120</v>
      </c>
      <c r="H154" s="2" t="s">
        <v>13</v>
      </c>
      <c r="I154" s="3">
        <v>110</v>
      </c>
    </row>
    <row r="155" spans="1:9" hidden="1" x14ac:dyDescent="0.3">
      <c r="A155" s="1">
        <v>43879</v>
      </c>
      <c r="B155" s="2" t="s">
        <v>21</v>
      </c>
      <c r="C155" s="2" t="s">
        <v>22</v>
      </c>
      <c r="D155" s="2" t="s">
        <v>11</v>
      </c>
      <c r="E155" s="2" t="s">
        <v>33</v>
      </c>
      <c r="F155" s="2">
        <v>3</v>
      </c>
      <c r="G155" s="3">
        <v>120</v>
      </c>
      <c r="H155" s="2" t="s">
        <v>30</v>
      </c>
      <c r="I155" s="3">
        <v>110</v>
      </c>
    </row>
    <row r="156" spans="1:9" hidden="1" x14ac:dyDescent="0.3">
      <c r="A156" s="1">
        <v>44395</v>
      </c>
      <c r="B156" s="2" t="s">
        <v>18</v>
      </c>
      <c r="C156" s="2" t="s">
        <v>19</v>
      </c>
      <c r="D156" s="2" t="s">
        <v>29</v>
      </c>
      <c r="E156" s="2" t="s">
        <v>32</v>
      </c>
      <c r="F156" s="2">
        <v>5</v>
      </c>
      <c r="G156" s="3">
        <v>25</v>
      </c>
      <c r="H156" s="2" t="s">
        <v>13</v>
      </c>
      <c r="I156" s="3">
        <v>20</v>
      </c>
    </row>
    <row r="157" spans="1:9" x14ac:dyDescent="0.3">
      <c r="A157" s="1">
        <v>43941</v>
      </c>
      <c r="B157" s="2" t="s">
        <v>25</v>
      </c>
      <c r="C157" s="2" t="s">
        <v>27</v>
      </c>
      <c r="D157" s="2" t="s">
        <v>15</v>
      </c>
      <c r="E157" s="2" t="s">
        <v>12</v>
      </c>
      <c r="F157" s="2">
        <v>1</v>
      </c>
      <c r="G157" s="3">
        <v>50</v>
      </c>
      <c r="H157" s="2" t="s">
        <v>13</v>
      </c>
      <c r="I157" s="3">
        <v>30</v>
      </c>
    </row>
    <row r="158" spans="1:9" hidden="1" x14ac:dyDescent="0.3">
      <c r="A158" s="1">
        <v>44203</v>
      </c>
      <c r="B158" s="2" t="s">
        <v>21</v>
      </c>
      <c r="C158" s="2" t="s">
        <v>22</v>
      </c>
      <c r="D158" s="2" t="s">
        <v>20</v>
      </c>
      <c r="E158" s="2" t="s">
        <v>33</v>
      </c>
      <c r="F158" s="2">
        <v>2</v>
      </c>
      <c r="G158" s="3">
        <v>560</v>
      </c>
      <c r="H158" s="2" t="s">
        <v>13</v>
      </c>
      <c r="I158" s="3">
        <v>450</v>
      </c>
    </row>
    <row r="159" spans="1:9" x14ac:dyDescent="0.3">
      <c r="A159" s="1">
        <v>44413</v>
      </c>
      <c r="B159" s="2" t="s">
        <v>25</v>
      </c>
      <c r="C159" s="2" t="s">
        <v>27</v>
      </c>
      <c r="D159" s="2" t="s">
        <v>15</v>
      </c>
      <c r="E159" s="2" t="s">
        <v>32</v>
      </c>
      <c r="F159" s="2">
        <v>1</v>
      </c>
      <c r="G159" s="3">
        <v>45</v>
      </c>
      <c r="H159" s="2" t="s">
        <v>13</v>
      </c>
      <c r="I159" s="3">
        <v>35</v>
      </c>
    </row>
    <row r="160" spans="1:9" hidden="1" x14ac:dyDescent="0.3">
      <c r="A160" s="1">
        <v>43934</v>
      </c>
      <c r="B160" s="2" t="s">
        <v>18</v>
      </c>
      <c r="C160" s="2" t="s">
        <v>19</v>
      </c>
      <c r="D160" s="2" t="s">
        <v>11</v>
      </c>
      <c r="E160" s="2" t="s">
        <v>12</v>
      </c>
      <c r="F160" s="2">
        <v>5</v>
      </c>
      <c r="G160" s="3">
        <v>100</v>
      </c>
      <c r="H160" s="2" t="s">
        <v>13</v>
      </c>
      <c r="I160" s="3">
        <v>80</v>
      </c>
    </row>
    <row r="161" spans="1:9" hidden="1" x14ac:dyDescent="0.3">
      <c r="A161" s="1">
        <v>44205</v>
      </c>
      <c r="B161" s="2" t="s">
        <v>18</v>
      </c>
      <c r="C161" s="2" t="s">
        <v>23</v>
      </c>
      <c r="D161" s="2" t="s">
        <v>11</v>
      </c>
      <c r="E161" s="2" t="s">
        <v>33</v>
      </c>
      <c r="F161" s="2">
        <v>2</v>
      </c>
      <c r="G161" s="3">
        <v>120</v>
      </c>
      <c r="H161" s="2" t="s">
        <v>13</v>
      </c>
      <c r="I161" s="3">
        <v>110</v>
      </c>
    </row>
    <row r="162" spans="1:9" hidden="1" x14ac:dyDescent="0.3">
      <c r="A162" s="1">
        <v>43892</v>
      </c>
      <c r="B162" s="2" t="s">
        <v>18</v>
      </c>
      <c r="C162" s="2" t="s">
        <v>23</v>
      </c>
      <c r="D162" s="2" t="s">
        <v>29</v>
      </c>
      <c r="E162" s="2" t="s">
        <v>33</v>
      </c>
      <c r="F162" s="2">
        <v>1</v>
      </c>
      <c r="G162" s="3">
        <v>20</v>
      </c>
      <c r="H162" s="2" t="s">
        <v>16</v>
      </c>
      <c r="I162" s="3">
        <v>5</v>
      </c>
    </row>
    <row r="163" spans="1:9" hidden="1" x14ac:dyDescent="0.3">
      <c r="A163" s="1">
        <v>43936</v>
      </c>
      <c r="B163" s="2" t="s">
        <v>21</v>
      </c>
      <c r="C163" s="2" t="s">
        <v>22</v>
      </c>
      <c r="D163" s="2" t="s">
        <v>24</v>
      </c>
      <c r="E163" s="2" t="s">
        <v>12</v>
      </c>
      <c r="F163" s="2">
        <v>5</v>
      </c>
      <c r="G163" s="3">
        <v>80</v>
      </c>
      <c r="H163" s="2" t="s">
        <v>13</v>
      </c>
      <c r="I163" s="3">
        <v>75</v>
      </c>
    </row>
    <row r="164" spans="1:9" hidden="1" x14ac:dyDescent="0.3">
      <c r="A164" s="1">
        <v>43966</v>
      </c>
      <c r="B164" s="2" t="s">
        <v>18</v>
      </c>
      <c r="C164" s="2" t="s">
        <v>19</v>
      </c>
      <c r="D164" s="2" t="s">
        <v>24</v>
      </c>
      <c r="E164" s="2" t="s">
        <v>12</v>
      </c>
      <c r="F164" s="2">
        <v>2</v>
      </c>
      <c r="G164" s="3">
        <v>80</v>
      </c>
      <c r="H164" s="2" t="s">
        <v>13</v>
      </c>
      <c r="I164" s="3">
        <v>75</v>
      </c>
    </row>
    <row r="165" spans="1:9" hidden="1" x14ac:dyDescent="0.3">
      <c r="A165" s="1">
        <v>43872</v>
      </c>
      <c r="B165" s="2" t="s">
        <v>21</v>
      </c>
      <c r="C165" s="2" t="s">
        <v>28</v>
      </c>
      <c r="D165" s="2" t="s">
        <v>29</v>
      </c>
      <c r="E165" s="2" t="s">
        <v>12</v>
      </c>
      <c r="F165" s="2">
        <v>5</v>
      </c>
      <c r="G165" s="3">
        <v>25</v>
      </c>
      <c r="H165" s="2" t="s">
        <v>30</v>
      </c>
      <c r="I165" s="3">
        <v>5</v>
      </c>
    </row>
    <row r="166" spans="1:9" hidden="1" x14ac:dyDescent="0.3">
      <c r="A166" s="1">
        <v>44481</v>
      </c>
      <c r="B166" s="2" t="s">
        <v>18</v>
      </c>
      <c r="C166" s="2" t="s">
        <v>19</v>
      </c>
      <c r="D166" s="2" t="s">
        <v>11</v>
      </c>
      <c r="E166" s="2" t="s">
        <v>12</v>
      </c>
      <c r="F166" s="2">
        <v>4</v>
      </c>
      <c r="G166" s="3">
        <v>100</v>
      </c>
      <c r="H166" s="2" t="s">
        <v>13</v>
      </c>
      <c r="I166" s="3">
        <v>80</v>
      </c>
    </row>
    <row r="167" spans="1:9" hidden="1" x14ac:dyDescent="0.3">
      <c r="A167" s="1">
        <v>43890</v>
      </c>
      <c r="B167" s="2" t="s">
        <v>9</v>
      </c>
      <c r="C167" s="2" t="s">
        <v>17</v>
      </c>
      <c r="D167" s="2" t="s">
        <v>15</v>
      </c>
      <c r="E167" s="2" t="s">
        <v>32</v>
      </c>
      <c r="F167" s="2">
        <v>1</v>
      </c>
      <c r="G167" s="3">
        <v>45</v>
      </c>
      <c r="H167" s="2" t="s">
        <v>13</v>
      </c>
      <c r="I167" s="3">
        <v>35</v>
      </c>
    </row>
    <row r="168" spans="1:9" hidden="1" x14ac:dyDescent="0.3">
      <c r="A168" s="1">
        <v>44358</v>
      </c>
      <c r="B168" s="2" t="s">
        <v>9</v>
      </c>
      <c r="C168" s="2" t="s">
        <v>17</v>
      </c>
      <c r="D168" s="2" t="s">
        <v>11</v>
      </c>
      <c r="E168" s="2" t="s">
        <v>33</v>
      </c>
      <c r="F168" s="2">
        <v>1</v>
      </c>
      <c r="G168" s="3">
        <v>120</v>
      </c>
      <c r="H168" s="2" t="s">
        <v>16</v>
      </c>
      <c r="I168" s="3">
        <v>110</v>
      </c>
    </row>
    <row r="169" spans="1:9" hidden="1" x14ac:dyDescent="0.3">
      <c r="A169" s="1">
        <v>44189</v>
      </c>
      <c r="B169" s="2" t="s">
        <v>9</v>
      </c>
      <c r="C169" s="2" t="s">
        <v>10</v>
      </c>
      <c r="D169" s="2" t="s">
        <v>24</v>
      </c>
      <c r="E169" s="2" t="s">
        <v>33</v>
      </c>
      <c r="F169" s="2">
        <v>3</v>
      </c>
      <c r="G169" s="3">
        <v>75</v>
      </c>
      <c r="H169" s="2" t="s">
        <v>16</v>
      </c>
      <c r="I169" s="3">
        <v>70</v>
      </c>
    </row>
    <row r="170" spans="1:9" hidden="1" x14ac:dyDescent="0.3">
      <c r="A170" s="1">
        <v>44272</v>
      </c>
      <c r="B170" s="2" t="s">
        <v>18</v>
      </c>
      <c r="C170" s="2" t="s">
        <v>31</v>
      </c>
      <c r="D170" s="2" t="s">
        <v>20</v>
      </c>
      <c r="E170" s="2" t="s">
        <v>12</v>
      </c>
      <c r="F170" s="2">
        <v>2</v>
      </c>
      <c r="G170" s="3">
        <v>500</v>
      </c>
      <c r="H170" s="2" t="s">
        <v>13</v>
      </c>
      <c r="I170" s="3">
        <v>400</v>
      </c>
    </row>
    <row r="171" spans="1:9" hidden="1" x14ac:dyDescent="0.3">
      <c r="A171" s="1">
        <v>44546</v>
      </c>
      <c r="B171" s="2" t="s">
        <v>18</v>
      </c>
      <c r="C171" s="2" t="s">
        <v>23</v>
      </c>
      <c r="D171" s="2" t="s">
        <v>20</v>
      </c>
      <c r="E171" s="2" t="s">
        <v>12</v>
      </c>
      <c r="F171" s="2">
        <v>1</v>
      </c>
      <c r="G171" s="3">
        <v>500</v>
      </c>
      <c r="H171" s="2" t="s">
        <v>13</v>
      </c>
      <c r="I171" s="3">
        <v>400</v>
      </c>
    </row>
    <row r="172" spans="1:9" hidden="1" x14ac:dyDescent="0.3">
      <c r="A172" s="1">
        <v>43936</v>
      </c>
      <c r="B172" s="2" t="s">
        <v>9</v>
      </c>
      <c r="C172" s="2" t="s">
        <v>14</v>
      </c>
      <c r="D172" s="2" t="s">
        <v>20</v>
      </c>
      <c r="E172" s="2" t="s">
        <v>12</v>
      </c>
      <c r="F172" s="2">
        <v>5</v>
      </c>
      <c r="G172" s="3">
        <v>500</v>
      </c>
      <c r="H172" s="2" t="s">
        <v>16</v>
      </c>
      <c r="I172" s="3">
        <v>400</v>
      </c>
    </row>
    <row r="173" spans="1:9" hidden="1" x14ac:dyDescent="0.3">
      <c r="A173" s="1">
        <v>43975</v>
      </c>
      <c r="B173" s="2" t="s">
        <v>9</v>
      </c>
      <c r="C173" s="2" t="s">
        <v>17</v>
      </c>
      <c r="D173" s="2" t="s">
        <v>15</v>
      </c>
      <c r="E173" s="2" t="s">
        <v>33</v>
      </c>
      <c r="F173" s="2">
        <v>1</v>
      </c>
      <c r="G173" s="3">
        <v>65</v>
      </c>
      <c r="H173" s="2" t="s">
        <v>30</v>
      </c>
      <c r="I173" s="3">
        <v>50</v>
      </c>
    </row>
    <row r="174" spans="1:9" hidden="1" x14ac:dyDescent="0.3">
      <c r="A174" s="1">
        <v>44558</v>
      </c>
      <c r="B174" s="2" t="s">
        <v>18</v>
      </c>
      <c r="C174" s="2" t="s">
        <v>31</v>
      </c>
      <c r="D174" s="2" t="s">
        <v>11</v>
      </c>
      <c r="E174" s="2" t="s">
        <v>12</v>
      </c>
      <c r="F174" s="2">
        <v>1</v>
      </c>
      <c r="G174" s="3">
        <v>100</v>
      </c>
      <c r="H174" s="2" t="s">
        <v>13</v>
      </c>
      <c r="I174" s="3">
        <v>80</v>
      </c>
    </row>
    <row r="175" spans="1:9" hidden="1" x14ac:dyDescent="0.3">
      <c r="A175" s="1">
        <v>44207</v>
      </c>
      <c r="B175" s="2" t="s">
        <v>9</v>
      </c>
      <c r="C175" s="2" t="s">
        <v>14</v>
      </c>
      <c r="D175" s="2" t="s">
        <v>15</v>
      </c>
      <c r="E175" s="2" t="s">
        <v>32</v>
      </c>
      <c r="F175" s="2">
        <v>1</v>
      </c>
      <c r="G175" s="3">
        <v>45</v>
      </c>
      <c r="H175" s="2" t="s">
        <v>13</v>
      </c>
      <c r="I175" s="3">
        <v>35</v>
      </c>
    </row>
    <row r="176" spans="1:9" x14ac:dyDescent="0.3">
      <c r="A176" s="1">
        <v>44360</v>
      </c>
      <c r="B176" s="2" t="s">
        <v>25</v>
      </c>
      <c r="C176" s="2" t="s">
        <v>26</v>
      </c>
      <c r="D176" s="2" t="s">
        <v>15</v>
      </c>
      <c r="E176" s="2" t="s">
        <v>33</v>
      </c>
      <c r="F176" s="2">
        <v>4</v>
      </c>
      <c r="G176" s="3">
        <v>65</v>
      </c>
      <c r="H176" s="2" t="s">
        <v>13</v>
      </c>
      <c r="I176" s="3">
        <v>50</v>
      </c>
    </row>
    <row r="177" spans="1:9" hidden="1" x14ac:dyDescent="0.3">
      <c r="A177" s="1">
        <v>44191</v>
      </c>
      <c r="B177" s="2" t="s">
        <v>9</v>
      </c>
      <c r="C177" s="2" t="s">
        <v>10</v>
      </c>
      <c r="D177" s="2" t="s">
        <v>20</v>
      </c>
      <c r="E177" s="2" t="s">
        <v>32</v>
      </c>
      <c r="F177" s="2">
        <v>3</v>
      </c>
      <c r="G177" s="3">
        <v>570</v>
      </c>
      <c r="H177" s="2" t="s">
        <v>13</v>
      </c>
      <c r="I177" s="3">
        <v>490</v>
      </c>
    </row>
    <row r="178" spans="1:9" hidden="1" x14ac:dyDescent="0.3">
      <c r="A178" s="1">
        <v>44219</v>
      </c>
      <c r="B178" s="2" t="s">
        <v>18</v>
      </c>
      <c r="C178" s="2" t="s">
        <v>19</v>
      </c>
      <c r="D178" s="2" t="s">
        <v>15</v>
      </c>
      <c r="E178" s="2" t="s">
        <v>12</v>
      </c>
      <c r="F178" s="2">
        <v>3</v>
      </c>
      <c r="G178" s="3">
        <v>50</v>
      </c>
      <c r="H178" s="2" t="s">
        <v>16</v>
      </c>
      <c r="I178" s="3">
        <v>30</v>
      </c>
    </row>
    <row r="179" spans="1:9" hidden="1" x14ac:dyDescent="0.3">
      <c r="A179" s="1">
        <v>44236</v>
      </c>
      <c r="B179" s="2" t="s">
        <v>18</v>
      </c>
      <c r="C179" s="2" t="s">
        <v>19</v>
      </c>
      <c r="D179" s="2" t="s">
        <v>29</v>
      </c>
      <c r="E179" s="2" t="s">
        <v>33</v>
      </c>
      <c r="F179" s="2">
        <v>1</v>
      </c>
      <c r="G179" s="3">
        <v>20</v>
      </c>
      <c r="H179" s="2" t="s">
        <v>13</v>
      </c>
      <c r="I179" s="3">
        <v>5</v>
      </c>
    </row>
    <row r="180" spans="1:9" hidden="1" x14ac:dyDescent="0.3">
      <c r="A180" s="1">
        <v>44284</v>
      </c>
      <c r="B180" s="2" t="s">
        <v>9</v>
      </c>
      <c r="C180" s="2" t="s">
        <v>14</v>
      </c>
      <c r="D180" s="2" t="s">
        <v>24</v>
      </c>
      <c r="E180" s="2" t="s">
        <v>12</v>
      </c>
      <c r="F180" s="2">
        <v>3</v>
      </c>
      <c r="G180" s="3">
        <v>80</v>
      </c>
      <c r="H180" s="2" t="s">
        <v>13</v>
      </c>
      <c r="I180" s="3">
        <v>75</v>
      </c>
    </row>
    <row r="181" spans="1:9" hidden="1" x14ac:dyDescent="0.3">
      <c r="A181" s="1">
        <v>44296</v>
      </c>
      <c r="B181" s="2" t="s">
        <v>9</v>
      </c>
      <c r="C181" s="2" t="s">
        <v>17</v>
      </c>
      <c r="D181" s="2" t="s">
        <v>20</v>
      </c>
      <c r="E181" s="2" t="s">
        <v>33</v>
      </c>
      <c r="F181" s="2">
        <v>1</v>
      </c>
      <c r="G181" s="3">
        <v>560</v>
      </c>
      <c r="H181" s="2" t="s">
        <v>30</v>
      </c>
      <c r="I181" s="3">
        <v>450</v>
      </c>
    </row>
    <row r="182" spans="1:9" hidden="1" x14ac:dyDescent="0.3">
      <c r="A182" s="1">
        <v>43885</v>
      </c>
      <c r="B182" s="2" t="s">
        <v>18</v>
      </c>
      <c r="C182" s="2" t="s">
        <v>19</v>
      </c>
      <c r="D182" s="2" t="s">
        <v>15</v>
      </c>
      <c r="E182" s="2" t="s">
        <v>33</v>
      </c>
      <c r="F182" s="2">
        <v>4</v>
      </c>
      <c r="G182" s="3">
        <v>65</v>
      </c>
      <c r="H182" s="2" t="s">
        <v>16</v>
      </c>
      <c r="I182" s="3">
        <v>50</v>
      </c>
    </row>
    <row r="183" spans="1:9" hidden="1" x14ac:dyDescent="0.3">
      <c r="A183" s="1">
        <v>44257</v>
      </c>
      <c r="B183" s="2" t="s">
        <v>21</v>
      </c>
      <c r="C183" s="2" t="s">
        <v>28</v>
      </c>
      <c r="D183" s="2" t="s">
        <v>20</v>
      </c>
      <c r="E183" s="2" t="s">
        <v>33</v>
      </c>
      <c r="F183" s="2">
        <v>5</v>
      </c>
      <c r="G183" s="3">
        <v>560</v>
      </c>
      <c r="H183" s="2" t="s">
        <v>16</v>
      </c>
      <c r="I183" s="3">
        <v>450</v>
      </c>
    </row>
    <row r="184" spans="1:9" hidden="1" x14ac:dyDescent="0.3">
      <c r="A184" s="1">
        <v>44049</v>
      </c>
      <c r="B184" s="2" t="s">
        <v>18</v>
      </c>
      <c r="C184" s="2" t="s">
        <v>31</v>
      </c>
      <c r="D184" s="2" t="s">
        <v>24</v>
      </c>
      <c r="E184" s="2" t="s">
        <v>32</v>
      </c>
      <c r="F184" s="2">
        <v>2</v>
      </c>
      <c r="G184" s="3">
        <v>70</v>
      </c>
      <c r="H184" s="2" t="s">
        <v>13</v>
      </c>
      <c r="I184" s="3">
        <v>60</v>
      </c>
    </row>
    <row r="185" spans="1:9" hidden="1" x14ac:dyDescent="0.3">
      <c r="A185" s="1">
        <v>44251</v>
      </c>
      <c r="B185" s="2" t="s">
        <v>21</v>
      </c>
      <c r="C185" s="2" t="s">
        <v>28</v>
      </c>
      <c r="D185" s="2" t="s">
        <v>24</v>
      </c>
      <c r="E185" s="2" t="s">
        <v>32</v>
      </c>
      <c r="F185" s="2">
        <v>5</v>
      </c>
      <c r="G185" s="3">
        <v>70</v>
      </c>
      <c r="H185" s="2" t="s">
        <v>16</v>
      </c>
      <c r="I185" s="3">
        <v>60</v>
      </c>
    </row>
    <row r="186" spans="1:9" hidden="1" x14ac:dyDescent="0.3">
      <c r="A186" s="1">
        <v>44021</v>
      </c>
      <c r="B186" s="2" t="s">
        <v>21</v>
      </c>
      <c r="C186" s="2" t="s">
        <v>22</v>
      </c>
      <c r="D186" s="2" t="s">
        <v>15</v>
      </c>
      <c r="E186" s="2" t="s">
        <v>33</v>
      </c>
      <c r="F186" s="2">
        <v>5</v>
      </c>
      <c r="G186" s="3">
        <v>65</v>
      </c>
      <c r="H186" s="2" t="s">
        <v>13</v>
      </c>
      <c r="I186" s="3">
        <v>50</v>
      </c>
    </row>
    <row r="187" spans="1:9" hidden="1" x14ac:dyDescent="0.3">
      <c r="A187" s="1">
        <v>44252</v>
      </c>
      <c r="B187" s="2" t="s">
        <v>9</v>
      </c>
      <c r="C187" s="2" t="s">
        <v>10</v>
      </c>
      <c r="D187" s="2" t="s">
        <v>29</v>
      </c>
      <c r="E187" s="2" t="s">
        <v>33</v>
      </c>
      <c r="F187" s="2">
        <v>1</v>
      </c>
      <c r="G187" s="3">
        <v>20</v>
      </c>
      <c r="H187" s="2" t="s">
        <v>13</v>
      </c>
      <c r="I187" s="3">
        <v>5</v>
      </c>
    </row>
    <row r="188" spans="1:9" x14ac:dyDescent="0.3">
      <c r="A188" s="1">
        <v>43854</v>
      </c>
      <c r="B188" s="2" t="s">
        <v>25</v>
      </c>
      <c r="C188" s="2" t="s">
        <v>27</v>
      </c>
      <c r="D188" s="2" t="s">
        <v>15</v>
      </c>
      <c r="E188" s="2" t="s">
        <v>32</v>
      </c>
      <c r="F188" s="2">
        <v>2</v>
      </c>
      <c r="G188" s="3">
        <v>45</v>
      </c>
      <c r="H188" s="2" t="s">
        <v>13</v>
      </c>
      <c r="I188" s="3">
        <v>35</v>
      </c>
    </row>
    <row r="189" spans="1:9" hidden="1" x14ac:dyDescent="0.3">
      <c r="A189" s="1">
        <v>44244</v>
      </c>
      <c r="B189" s="2" t="s">
        <v>9</v>
      </c>
      <c r="C189" s="2" t="s">
        <v>14</v>
      </c>
      <c r="D189" s="2" t="s">
        <v>24</v>
      </c>
      <c r="E189" s="2" t="s">
        <v>12</v>
      </c>
      <c r="F189" s="2">
        <v>2</v>
      </c>
      <c r="G189" s="3">
        <v>80</v>
      </c>
      <c r="H189" s="2" t="s">
        <v>13</v>
      </c>
      <c r="I189" s="3">
        <v>75</v>
      </c>
    </row>
    <row r="190" spans="1:9" hidden="1" x14ac:dyDescent="0.3">
      <c r="A190" s="1">
        <v>43923</v>
      </c>
      <c r="B190" s="2" t="s">
        <v>9</v>
      </c>
      <c r="C190" s="2" t="s">
        <v>14</v>
      </c>
      <c r="D190" s="2" t="s">
        <v>20</v>
      </c>
      <c r="E190" s="2" t="s">
        <v>33</v>
      </c>
      <c r="F190" s="2">
        <v>5</v>
      </c>
      <c r="G190" s="3">
        <v>560</v>
      </c>
      <c r="H190" s="2" t="s">
        <v>13</v>
      </c>
      <c r="I190" s="3">
        <v>450</v>
      </c>
    </row>
    <row r="191" spans="1:9" hidden="1" x14ac:dyDescent="0.3">
      <c r="A191" s="1">
        <v>44301</v>
      </c>
      <c r="B191" s="2" t="s">
        <v>21</v>
      </c>
      <c r="C191" s="2" t="s">
        <v>28</v>
      </c>
      <c r="D191" s="2" t="s">
        <v>20</v>
      </c>
      <c r="E191" s="2" t="s">
        <v>12</v>
      </c>
      <c r="F191" s="2">
        <v>1</v>
      </c>
      <c r="G191" s="3">
        <v>500</v>
      </c>
      <c r="H191" s="2" t="s">
        <v>13</v>
      </c>
      <c r="I191" s="3">
        <v>400</v>
      </c>
    </row>
    <row r="192" spans="1:9" hidden="1" x14ac:dyDescent="0.3">
      <c r="A192" s="1">
        <v>44492</v>
      </c>
      <c r="B192" s="2" t="s">
        <v>18</v>
      </c>
      <c r="C192" s="2" t="s">
        <v>23</v>
      </c>
      <c r="D192" s="2" t="s">
        <v>20</v>
      </c>
      <c r="E192" s="2" t="s">
        <v>32</v>
      </c>
      <c r="F192" s="2">
        <v>4</v>
      </c>
      <c r="G192" s="3">
        <v>570</v>
      </c>
      <c r="H192" s="2" t="s">
        <v>16</v>
      </c>
      <c r="I192" s="3">
        <v>490</v>
      </c>
    </row>
    <row r="193" spans="1:9" x14ac:dyDescent="0.3">
      <c r="A193" s="1">
        <v>44049</v>
      </c>
      <c r="B193" s="2" t="s">
        <v>25</v>
      </c>
      <c r="C193" s="2" t="s">
        <v>26</v>
      </c>
      <c r="D193" s="2" t="s">
        <v>15</v>
      </c>
      <c r="E193" s="2" t="s">
        <v>33</v>
      </c>
      <c r="F193" s="2">
        <v>1</v>
      </c>
      <c r="G193" s="3">
        <v>65</v>
      </c>
      <c r="H193" s="2" t="s">
        <v>30</v>
      </c>
      <c r="I193" s="3">
        <v>50</v>
      </c>
    </row>
    <row r="194" spans="1:9" x14ac:dyDescent="0.3">
      <c r="A194" s="1">
        <v>44514</v>
      </c>
      <c r="B194" s="2" t="s">
        <v>25</v>
      </c>
      <c r="C194" s="2" t="s">
        <v>26</v>
      </c>
      <c r="D194" s="2" t="s">
        <v>24</v>
      </c>
      <c r="E194" s="2" t="s">
        <v>33</v>
      </c>
      <c r="F194" s="2">
        <v>4</v>
      </c>
      <c r="G194" s="3">
        <v>75</v>
      </c>
      <c r="H194" s="2" t="s">
        <v>13</v>
      </c>
      <c r="I194" s="3">
        <v>70</v>
      </c>
    </row>
    <row r="195" spans="1:9" hidden="1" x14ac:dyDescent="0.3">
      <c r="A195" s="1">
        <v>44408</v>
      </c>
      <c r="B195" s="2" t="s">
        <v>21</v>
      </c>
      <c r="C195" s="2" t="s">
        <v>28</v>
      </c>
      <c r="D195" s="2" t="s">
        <v>15</v>
      </c>
      <c r="E195" s="2" t="s">
        <v>33</v>
      </c>
      <c r="F195" s="2">
        <v>3</v>
      </c>
      <c r="G195" s="3">
        <v>65</v>
      </c>
      <c r="H195" s="2" t="s">
        <v>13</v>
      </c>
      <c r="I195" s="3">
        <v>50</v>
      </c>
    </row>
    <row r="196" spans="1:9" hidden="1" x14ac:dyDescent="0.3">
      <c r="A196" s="1">
        <v>44001</v>
      </c>
      <c r="B196" s="2" t="s">
        <v>18</v>
      </c>
      <c r="C196" s="2" t="s">
        <v>31</v>
      </c>
      <c r="D196" s="2" t="s">
        <v>24</v>
      </c>
      <c r="E196" s="2" t="s">
        <v>32</v>
      </c>
      <c r="F196" s="2">
        <v>4</v>
      </c>
      <c r="G196" s="3">
        <v>70</v>
      </c>
      <c r="H196" s="2" t="s">
        <v>13</v>
      </c>
      <c r="I196" s="3">
        <v>60</v>
      </c>
    </row>
    <row r="197" spans="1:9" hidden="1" x14ac:dyDescent="0.3">
      <c r="A197" s="1">
        <v>44120</v>
      </c>
      <c r="B197" s="2" t="s">
        <v>21</v>
      </c>
      <c r="C197" s="2" t="s">
        <v>22</v>
      </c>
      <c r="D197" s="2" t="s">
        <v>29</v>
      </c>
      <c r="E197" s="2" t="s">
        <v>12</v>
      </c>
      <c r="F197" s="2">
        <v>3</v>
      </c>
      <c r="G197" s="3">
        <v>25</v>
      </c>
      <c r="H197" s="2" t="s">
        <v>13</v>
      </c>
      <c r="I197" s="3">
        <v>5</v>
      </c>
    </row>
    <row r="198" spans="1:9" x14ac:dyDescent="0.3">
      <c r="A198" s="1">
        <v>43917</v>
      </c>
      <c r="B198" s="2" t="s">
        <v>25</v>
      </c>
      <c r="C198" s="2" t="s">
        <v>26</v>
      </c>
      <c r="D198" s="2" t="s">
        <v>11</v>
      </c>
      <c r="E198" s="2" t="s">
        <v>33</v>
      </c>
      <c r="F198" s="2">
        <v>2</v>
      </c>
      <c r="G198" s="3">
        <v>120</v>
      </c>
      <c r="H198" s="2" t="s">
        <v>13</v>
      </c>
      <c r="I198" s="3">
        <v>110</v>
      </c>
    </row>
    <row r="199" spans="1:9" hidden="1" x14ac:dyDescent="0.3">
      <c r="A199" s="1">
        <v>43912</v>
      </c>
      <c r="B199" s="2" t="s">
        <v>9</v>
      </c>
      <c r="C199" s="2" t="s">
        <v>10</v>
      </c>
      <c r="D199" s="2" t="s">
        <v>11</v>
      </c>
      <c r="E199" s="2" t="s">
        <v>32</v>
      </c>
      <c r="F199" s="2">
        <v>1</v>
      </c>
      <c r="G199" s="3">
        <v>110</v>
      </c>
      <c r="H199" s="2" t="s">
        <v>13</v>
      </c>
      <c r="I199" s="3">
        <v>85</v>
      </c>
    </row>
    <row r="200" spans="1:9" hidden="1" x14ac:dyDescent="0.3">
      <c r="A200" s="1">
        <v>44008</v>
      </c>
      <c r="B200" s="2" t="s">
        <v>9</v>
      </c>
      <c r="C200" s="2" t="s">
        <v>17</v>
      </c>
      <c r="D200" s="2" t="s">
        <v>20</v>
      </c>
      <c r="E200" s="2" t="s">
        <v>32</v>
      </c>
      <c r="F200" s="2">
        <v>1</v>
      </c>
      <c r="G200" s="3">
        <v>570</v>
      </c>
      <c r="H200" s="2" t="s">
        <v>16</v>
      </c>
      <c r="I200" s="3">
        <v>490</v>
      </c>
    </row>
    <row r="201" spans="1:9" hidden="1" x14ac:dyDescent="0.3">
      <c r="A201" s="1">
        <v>44086</v>
      </c>
      <c r="B201" s="2" t="s">
        <v>9</v>
      </c>
      <c r="C201" s="2" t="s">
        <v>10</v>
      </c>
      <c r="D201" s="2" t="s">
        <v>11</v>
      </c>
      <c r="E201" s="2" t="s">
        <v>12</v>
      </c>
      <c r="F201" s="2">
        <v>5</v>
      </c>
      <c r="G201" s="3">
        <v>100</v>
      </c>
      <c r="H201" s="2" t="s">
        <v>13</v>
      </c>
      <c r="I201" s="3">
        <v>80</v>
      </c>
    </row>
    <row r="202" spans="1:9" hidden="1" x14ac:dyDescent="0.3">
      <c r="A202" s="1">
        <v>44165</v>
      </c>
      <c r="B202" s="2" t="s">
        <v>9</v>
      </c>
      <c r="C202" s="2" t="s">
        <v>10</v>
      </c>
      <c r="D202" s="2" t="s">
        <v>20</v>
      </c>
      <c r="E202" s="2" t="s">
        <v>33</v>
      </c>
      <c r="F202" s="2">
        <v>1</v>
      </c>
      <c r="G202" s="3">
        <v>560</v>
      </c>
      <c r="H202" s="2" t="s">
        <v>13</v>
      </c>
      <c r="I202" s="3">
        <v>450</v>
      </c>
    </row>
    <row r="203" spans="1:9" hidden="1" x14ac:dyDescent="0.3">
      <c r="A203" s="1">
        <v>44258</v>
      </c>
      <c r="B203" s="2" t="s">
        <v>21</v>
      </c>
      <c r="C203" s="2" t="s">
        <v>28</v>
      </c>
      <c r="D203" s="2" t="s">
        <v>29</v>
      </c>
      <c r="E203" s="2" t="s">
        <v>33</v>
      </c>
      <c r="F203" s="2">
        <v>2</v>
      </c>
      <c r="G203" s="3">
        <v>20</v>
      </c>
      <c r="H203" s="2" t="s">
        <v>13</v>
      </c>
      <c r="I203" s="3">
        <v>5</v>
      </c>
    </row>
    <row r="204" spans="1:9" hidden="1" x14ac:dyDescent="0.3">
      <c r="A204" s="1">
        <v>44257</v>
      </c>
      <c r="B204" s="2" t="s">
        <v>21</v>
      </c>
      <c r="C204" s="2" t="s">
        <v>22</v>
      </c>
      <c r="D204" s="2" t="s">
        <v>24</v>
      </c>
      <c r="E204" s="2" t="s">
        <v>32</v>
      </c>
      <c r="F204" s="2">
        <v>1</v>
      </c>
      <c r="G204" s="3">
        <v>70</v>
      </c>
      <c r="H204" s="2" t="s">
        <v>13</v>
      </c>
      <c r="I204" s="3">
        <v>60</v>
      </c>
    </row>
    <row r="205" spans="1:9" hidden="1" x14ac:dyDescent="0.3">
      <c r="A205" s="1">
        <v>43971</v>
      </c>
      <c r="B205" s="2" t="s">
        <v>18</v>
      </c>
      <c r="C205" s="2" t="s">
        <v>19</v>
      </c>
      <c r="D205" s="2" t="s">
        <v>15</v>
      </c>
      <c r="E205" s="2" t="s">
        <v>33</v>
      </c>
      <c r="F205" s="2">
        <v>1</v>
      </c>
      <c r="G205" s="3">
        <v>65</v>
      </c>
      <c r="H205" s="2" t="s">
        <v>13</v>
      </c>
      <c r="I205" s="3">
        <v>50</v>
      </c>
    </row>
    <row r="206" spans="1:9" hidden="1" x14ac:dyDescent="0.3">
      <c r="A206" s="1">
        <v>44508</v>
      </c>
      <c r="B206" s="2" t="s">
        <v>21</v>
      </c>
      <c r="C206" s="2" t="s">
        <v>28</v>
      </c>
      <c r="D206" s="2" t="s">
        <v>15</v>
      </c>
      <c r="E206" s="2" t="s">
        <v>32</v>
      </c>
      <c r="F206" s="2">
        <v>3</v>
      </c>
      <c r="G206" s="3">
        <v>45</v>
      </c>
      <c r="H206" s="2" t="s">
        <v>13</v>
      </c>
      <c r="I206" s="3">
        <v>35</v>
      </c>
    </row>
    <row r="207" spans="1:9" hidden="1" x14ac:dyDescent="0.3">
      <c r="A207" s="1">
        <v>44028</v>
      </c>
      <c r="B207" s="2" t="s">
        <v>18</v>
      </c>
      <c r="C207" s="2" t="s">
        <v>19</v>
      </c>
      <c r="D207" s="2" t="s">
        <v>15</v>
      </c>
      <c r="E207" s="2" t="s">
        <v>33</v>
      </c>
      <c r="F207" s="2">
        <v>5</v>
      </c>
      <c r="G207" s="3">
        <v>65</v>
      </c>
      <c r="H207" s="2" t="s">
        <v>30</v>
      </c>
      <c r="I207" s="3">
        <v>50</v>
      </c>
    </row>
    <row r="208" spans="1:9" hidden="1" x14ac:dyDescent="0.3">
      <c r="A208" s="1">
        <v>44378</v>
      </c>
      <c r="B208" s="2" t="s">
        <v>18</v>
      </c>
      <c r="C208" s="2" t="s">
        <v>23</v>
      </c>
      <c r="D208" s="2" t="s">
        <v>24</v>
      </c>
      <c r="E208" s="2" t="s">
        <v>32</v>
      </c>
      <c r="F208" s="2">
        <v>2</v>
      </c>
      <c r="G208" s="3">
        <v>70</v>
      </c>
      <c r="H208" s="2" t="s">
        <v>16</v>
      </c>
      <c r="I208" s="3">
        <v>60</v>
      </c>
    </row>
    <row r="209" spans="1:9" hidden="1" x14ac:dyDescent="0.3">
      <c r="A209" s="1">
        <v>44274</v>
      </c>
      <c r="B209" s="2" t="s">
        <v>9</v>
      </c>
      <c r="C209" s="2" t="s">
        <v>14</v>
      </c>
      <c r="D209" s="2" t="s">
        <v>15</v>
      </c>
      <c r="E209" s="2" t="s">
        <v>33</v>
      </c>
      <c r="F209" s="2">
        <v>1</v>
      </c>
      <c r="G209" s="3">
        <v>65</v>
      </c>
      <c r="H209" s="2" t="s">
        <v>30</v>
      </c>
      <c r="I209" s="3">
        <v>50</v>
      </c>
    </row>
    <row r="210" spans="1:9" hidden="1" x14ac:dyDescent="0.3">
      <c r="A210" s="1">
        <v>44473</v>
      </c>
      <c r="B210" s="2" t="s">
        <v>18</v>
      </c>
      <c r="C210" s="2" t="s">
        <v>23</v>
      </c>
      <c r="D210" s="2" t="s">
        <v>20</v>
      </c>
      <c r="E210" s="2" t="s">
        <v>33</v>
      </c>
      <c r="F210" s="2">
        <v>1</v>
      </c>
      <c r="G210" s="3">
        <v>560</v>
      </c>
      <c r="H210" s="2" t="s">
        <v>13</v>
      </c>
      <c r="I210" s="3">
        <v>450</v>
      </c>
    </row>
    <row r="211" spans="1:9" hidden="1" x14ac:dyDescent="0.3">
      <c r="A211" s="1">
        <v>43968</v>
      </c>
      <c r="B211" s="2" t="s">
        <v>18</v>
      </c>
      <c r="C211" s="2" t="s">
        <v>19</v>
      </c>
      <c r="D211" s="2" t="s">
        <v>29</v>
      </c>
      <c r="E211" s="2" t="s">
        <v>33</v>
      </c>
      <c r="F211" s="2">
        <v>1</v>
      </c>
      <c r="G211" s="3">
        <v>20</v>
      </c>
      <c r="H211" s="2" t="s">
        <v>16</v>
      </c>
      <c r="I211" s="3">
        <v>5</v>
      </c>
    </row>
    <row r="212" spans="1:9" hidden="1" x14ac:dyDescent="0.3">
      <c r="A212" s="1">
        <v>43996</v>
      </c>
      <c r="B212" s="2" t="s">
        <v>21</v>
      </c>
      <c r="C212" s="2" t="s">
        <v>28</v>
      </c>
      <c r="D212" s="2" t="s">
        <v>20</v>
      </c>
      <c r="E212" s="2" t="s">
        <v>33</v>
      </c>
      <c r="F212" s="2">
        <v>3</v>
      </c>
      <c r="G212" s="3">
        <v>560</v>
      </c>
      <c r="H212" s="2" t="s">
        <v>13</v>
      </c>
      <c r="I212" s="3">
        <v>450</v>
      </c>
    </row>
    <row r="213" spans="1:9" hidden="1" x14ac:dyDescent="0.3">
      <c r="A213" s="1">
        <v>44182</v>
      </c>
      <c r="B213" s="2" t="s">
        <v>21</v>
      </c>
      <c r="C213" s="2" t="s">
        <v>28</v>
      </c>
      <c r="D213" s="2" t="s">
        <v>11</v>
      </c>
      <c r="E213" s="2" t="s">
        <v>12</v>
      </c>
      <c r="F213" s="2">
        <v>2</v>
      </c>
      <c r="G213" s="3">
        <v>100</v>
      </c>
      <c r="H213" s="2" t="s">
        <v>13</v>
      </c>
      <c r="I213" s="3">
        <v>80</v>
      </c>
    </row>
    <row r="214" spans="1:9" hidden="1" x14ac:dyDescent="0.3">
      <c r="A214" s="1">
        <v>43996</v>
      </c>
      <c r="B214" s="2" t="s">
        <v>9</v>
      </c>
      <c r="C214" s="2" t="s">
        <v>14</v>
      </c>
      <c r="D214" s="2" t="s">
        <v>29</v>
      </c>
      <c r="E214" s="2" t="s">
        <v>12</v>
      </c>
      <c r="F214" s="2">
        <v>5</v>
      </c>
      <c r="G214" s="3">
        <v>25</v>
      </c>
      <c r="H214" s="2" t="s">
        <v>13</v>
      </c>
      <c r="I214" s="3">
        <v>5</v>
      </c>
    </row>
    <row r="215" spans="1:9" hidden="1" x14ac:dyDescent="0.3">
      <c r="A215" s="1">
        <v>44539</v>
      </c>
      <c r="B215" s="2" t="s">
        <v>18</v>
      </c>
      <c r="C215" s="2" t="s">
        <v>23</v>
      </c>
      <c r="D215" s="2" t="s">
        <v>29</v>
      </c>
      <c r="E215" s="2" t="s">
        <v>12</v>
      </c>
      <c r="F215" s="2">
        <v>2</v>
      </c>
      <c r="G215" s="3">
        <v>25</v>
      </c>
      <c r="H215" s="2" t="s">
        <v>30</v>
      </c>
      <c r="I215" s="3">
        <v>5</v>
      </c>
    </row>
    <row r="216" spans="1:9" hidden="1" x14ac:dyDescent="0.3">
      <c r="A216" s="1">
        <v>44262</v>
      </c>
      <c r="B216" s="2" t="s">
        <v>18</v>
      </c>
      <c r="C216" s="2" t="s">
        <v>23</v>
      </c>
      <c r="D216" s="2" t="s">
        <v>15</v>
      </c>
      <c r="E216" s="2" t="s">
        <v>32</v>
      </c>
      <c r="F216" s="2">
        <v>5</v>
      </c>
      <c r="G216" s="3">
        <v>45</v>
      </c>
      <c r="H216" s="2" t="s">
        <v>30</v>
      </c>
      <c r="I216" s="3">
        <v>35</v>
      </c>
    </row>
    <row r="217" spans="1:9" hidden="1" x14ac:dyDescent="0.3">
      <c r="A217" s="1">
        <v>44501</v>
      </c>
      <c r="B217" s="2" t="s">
        <v>21</v>
      </c>
      <c r="C217" s="2" t="s">
        <v>22</v>
      </c>
      <c r="D217" s="2" t="s">
        <v>20</v>
      </c>
      <c r="E217" s="2" t="s">
        <v>12</v>
      </c>
      <c r="F217" s="2">
        <v>2</v>
      </c>
      <c r="G217" s="3">
        <v>500</v>
      </c>
      <c r="H217" s="2" t="s">
        <v>16</v>
      </c>
      <c r="I217" s="3">
        <v>400</v>
      </c>
    </row>
    <row r="218" spans="1:9" hidden="1" x14ac:dyDescent="0.3">
      <c r="A218" s="1">
        <v>44339</v>
      </c>
      <c r="B218" s="2" t="s">
        <v>18</v>
      </c>
      <c r="C218" s="2" t="s">
        <v>23</v>
      </c>
      <c r="D218" s="2" t="s">
        <v>20</v>
      </c>
      <c r="E218" s="2" t="s">
        <v>32</v>
      </c>
      <c r="F218" s="2">
        <v>1</v>
      </c>
      <c r="G218" s="3">
        <v>570</v>
      </c>
      <c r="H218" s="2" t="s">
        <v>13</v>
      </c>
      <c r="I218" s="3">
        <v>490</v>
      </c>
    </row>
    <row r="219" spans="1:9" x14ac:dyDescent="0.3">
      <c r="A219" s="1">
        <v>44407</v>
      </c>
      <c r="B219" s="2" t="s">
        <v>25</v>
      </c>
      <c r="C219" s="2" t="s">
        <v>26</v>
      </c>
      <c r="D219" s="2" t="s">
        <v>11</v>
      </c>
      <c r="E219" s="2" t="s">
        <v>32</v>
      </c>
      <c r="F219" s="2">
        <v>3</v>
      </c>
      <c r="G219" s="3">
        <v>110</v>
      </c>
      <c r="H219" s="2" t="s">
        <v>13</v>
      </c>
      <c r="I219" s="3">
        <v>85</v>
      </c>
    </row>
    <row r="220" spans="1:9" x14ac:dyDescent="0.3">
      <c r="A220" s="1">
        <v>44095</v>
      </c>
      <c r="B220" s="2" t="s">
        <v>25</v>
      </c>
      <c r="C220" s="2" t="s">
        <v>26</v>
      </c>
      <c r="D220" s="2" t="s">
        <v>11</v>
      </c>
      <c r="E220" s="2" t="s">
        <v>33</v>
      </c>
      <c r="F220" s="2">
        <v>2</v>
      </c>
      <c r="G220" s="3">
        <v>120</v>
      </c>
      <c r="H220" s="2" t="s">
        <v>13</v>
      </c>
      <c r="I220" s="3">
        <v>110</v>
      </c>
    </row>
    <row r="221" spans="1:9" hidden="1" x14ac:dyDescent="0.3">
      <c r="A221" s="1">
        <v>44142</v>
      </c>
      <c r="B221" s="2" t="s">
        <v>9</v>
      </c>
      <c r="C221" s="2" t="s">
        <v>14</v>
      </c>
      <c r="D221" s="2" t="s">
        <v>15</v>
      </c>
      <c r="E221" s="2" t="s">
        <v>12</v>
      </c>
      <c r="F221" s="2">
        <v>3</v>
      </c>
      <c r="G221" s="3">
        <v>50</v>
      </c>
      <c r="H221" s="2" t="s">
        <v>13</v>
      </c>
      <c r="I221" s="3">
        <v>30</v>
      </c>
    </row>
    <row r="222" spans="1:9" hidden="1" x14ac:dyDescent="0.3">
      <c r="A222" s="1">
        <v>44351</v>
      </c>
      <c r="B222" s="2" t="s">
        <v>21</v>
      </c>
      <c r="C222" s="2" t="s">
        <v>28</v>
      </c>
      <c r="D222" s="2" t="s">
        <v>20</v>
      </c>
      <c r="E222" s="2" t="s">
        <v>32</v>
      </c>
      <c r="F222" s="2">
        <v>3</v>
      </c>
      <c r="G222" s="3">
        <v>570</v>
      </c>
      <c r="H222" s="2" t="s">
        <v>13</v>
      </c>
      <c r="I222" s="3">
        <v>490</v>
      </c>
    </row>
    <row r="223" spans="1:9" hidden="1" x14ac:dyDescent="0.3">
      <c r="A223" s="1">
        <v>43944</v>
      </c>
      <c r="B223" s="2" t="s">
        <v>9</v>
      </c>
      <c r="C223" s="2" t="s">
        <v>14</v>
      </c>
      <c r="D223" s="2" t="s">
        <v>15</v>
      </c>
      <c r="E223" s="2" t="s">
        <v>32</v>
      </c>
      <c r="F223" s="2">
        <v>5</v>
      </c>
      <c r="G223" s="3">
        <v>45</v>
      </c>
      <c r="H223" s="2" t="s">
        <v>13</v>
      </c>
      <c r="I223" s="3">
        <v>35</v>
      </c>
    </row>
    <row r="224" spans="1:9" hidden="1" x14ac:dyDescent="0.3">
      <c r="A224" s="1">
        <v>44292</v>
      </c>
      <c r="B224" s="2" t="s">
        <v>18</v>
      </c>
      <c r="C224" s="2" t="s">
        <v>23</v>
      </c>
      <c r="D224" s="2" t="s">
        <v>29</v>
      </c>
      <c r="E224" s="2" t="s">
        <v>33</v>
      </c>
      <c r="F224" s="2">
        <v>5</v>
      </c>
      <c r="G224" s="3">
        <v>20</v>
      </c>
      <c r="H224" s="2" t="s">
        <v>16</v>
      </c>
      <c r="I224" s="3">
        <v>5</v>
      </c>
    </row>
    <row r="225" spans="1:9" hidden="1" x14ac:dyDescent="0.3">
      <c r="A225" s="1">
        <v>44223</v>
      </c>
      <c r="B225" s="2" t="s">
        <v>21</v>
      </c>
      <c r="C225" s="2" t="s">
        <v>22</v>
      </c>
      <c r="D225" s="2" t="s">
        <v>15</v>
      </c>
      <c r="E225" s="2" t="s">
        <v>32</v>
      </c>
      <c r="F225" s="2">
        <v>3</v>
      </c>
      <c r="G225" s="3">
        <v>45</v>
      </c>
      <c r="H225" s="2" t="s">
        <v>13</v>
      </c>
      <c r="I225" s="3">
        <v>35</v>
      </c>
    </row>
    <row r="226" spans="1:9" hidden="1" x14ac:dyDescent="0.3">
      <c r="A226" s="1">
        <v>43840</v>
      </c>
      <c r="B226" s="2" t="s">
        <v>18</v>
      </c>
      <c r="C226" s="2" t="s">
        <v>31</v>
      </c>
      <c r="D226" s="2" t="s">
        <v>29</v>
      </c>
      <c r="E226" s="2" t="s">
        <v>33</v>
      </c>
      <c r="F226" s="2">
        <v>4</v>
      </c>
      <c r="G226" s="3">
        <v>20</v>
      </c>
      <c r="H226" s="2" t="s">
        <v>13</v>
      </c>
      <c r="I226" s="3">
        <v>5</v>
      </c>
    </row>
    <row r="227" spans="1:9" hidden="1" x14ac:dyDescent="0.3">
      <c r="A227" s="1">
        <v>44274</v>
      </c>
      <c r="B227" s="2" t="s">
        <v>18</v>
      </c>
      <c r="C227" s="2" t="s">
        <v>23</v>
      </c>
      <c r="D227" s="2" t="s">
        <v>24</v>
      </c>
      <c r="E227" s="2" t="s">
        <v>12</v>
      </c>
      <c r="F227" s="2">
        <v>2</v>
      </c>
      <c r="G227" s="3">
        <v>80</v>
      </c>
      <c r="H227" s="2" t="s">
        <v>13</v>
      </c>
      <c r="I227" s="3">
        <v>75</v>
      </c>
    </row>
    <row r="228" spans="1:9" hidden="1" x14ac:dyDescent="0.3">
      <c r="A228" s="1">
        <v>44192</v>
      </c>
      <c r="B228" s="2" t="s">
        <v>9</v>
      </c>
      <c r="C228" s="2" t="s">
        <v>10</v>
      </c>
      <c r="D228" s="2" t="s">
        <v>24</v>
      </c>
      <c r="E228" s="2" t="s">
        <v>33</v>
      </c>
      <c r="F228" s="2">
        <v>2</v>
      </c>
      <c r="G228" s="3">
        <v>75</v>
      </c>
      <c r="H228" s="2" t="s">
        <v>16</v>
      </c>
      <c r="I228" s="3">
        <v>70</v>
      </c>
    </row>
    <row r="229" spans="1:9" hidden="1" x14ac:dyDescent="0.3">
      <c r="A229" s="1">
        <v>44271</v>
      </c>
      <c r="B229" s="2" t="s">
        <v>9</v>
      </c>
      <c r="C229" s="2" t="s">
        <v>14</v>
      </c>
      <c r="D229" s="2" t="s">
        <v>11</v>
      </c>
      <c r="E229" s="2" t="s">
        <v>12</v>
      </c>
      <c r="F229" s="2">
        <v>4</v>
      </c>
      <c r="G229" s="3">
        <v>100</v>
      </c>
      <c r="H229" s="2" t="s">
        <v>13</v>
      </c>
      <c r="I229" s="3">
        <v>80</v>
      </c>
    </row>
    <row r="230" spans="1:9" x14ac:dyDescent="0.3">
      <c r="A230" s="1">
        <v>44126</v>
      </c>
      <c r="B230" s="2" t="s">
        <v>25</v>
      </c>
      <c r="C230" s="2" t="s">
        <v>26</v>
      </c>
      <c r="D230" s="2" t="s">
        <v>24</v>
      </c>
      <c r="E230" s="2" t="s">
        <v>33</v>
      </c>
      <c r="F230" s="2">
        <v>3</v>
      </c>
      <c r="G230" s="3">
        <v>75</v>
      </c>
      <c r="H230" s="2" t="s">
        <v>13</v>
      </c>
      <c r="I230" s="3">
        <v>70</v>
      </c>
    </row>
    <row r="231" spans="1:9" x14ac:dyDescent="0.3">
      <c r="A231" s="1">
        <v>44051</v>
      </c>
      <c r="B231" s="2" t="s">
        <v>25</v>
      </c>
      <c r="C231" s="2" t="s">
        <v>27</v>
      </c>
      <c r="D231" s="2" t="s">
        <v>20</v>
      </c>
      <c r="E231" s="2" t="s">
        <v>32</v>
      </c>
      <c r="F231" s="2">
        <v>2</v>
      </c>
      <c r="G231" s="3">
        <v>570</v>
      </c>
      <c r="H231" s="2" t="s">
        <v>16</v>
      </c>
      <c r="I231" s="3">
        <v>490</v>
      </c>
    </row>
    <row r="232" spans="1:9" hidden="1" x14ac:dyDescent="0.3">
      <c r="A232" s="1">
        <v>44481</v>
      </c>
      <c r="B232" s="2" t="s">
        <v>21</v>
      </c>
      <c r="C232" s="2" t="s">
        <v>22</v>
      </c>
      <c r="D232" s="2" t="s">
        <v>29</v>
      </c>
      <c r="E232" s="2" t="s">
        <v>33</v>
      </c>
      <c r="F232" s="2">
        <v>1</v>
      </c>
      <c r="G232" s="3">
        <v>20</v>
      </c>
      <c r="H232" s="2" t="s">
        <v>13</v>
      </c>
      <c r="I232" s="3">
        <v>5</v>
      </c>
    </row>
    <row r="233" spans="1:9" hidden="1" x14ac:dyDescent="0.3">
      <c r="A233" s="1">
        <v>43947</v>
      </c>
      <c r="B233" s="2" t="s">
        <v>18</v>
      </c>
      <c r="C233" s="2" t="s">
        <v>19</v>
      </c>
      <c r="D233" s="2" t="s">
        <v>20</v>
      </c>
      <c r="E233" s="2" t="s">
        <v>12</v>
      </c>
      <c r="F233" s="2">
        <v>5</v>
      </c>
      <c r="G233" s="3">
        <v>500</v>
      </c>
      <c r="H233" s="2" t="s">
        <v>30</v>
      </c>
      <c r="I233" s="3">
        <v>400</v>
      </c>
    </row>
    <row r="234" spans="1:9" hidden="1" x14ac:dyDescent="0.3">
      <c r="A234" s="1">
        <v>43921</v>
      </c>
      <c r="B234" s="2" t="s">
        <v>9</v>
      </c>
      <c r="C234" s="2" t="s">
        <v>14</v>
      </c>
      <c r="D234" s="2" t="s">
        <v>11</v>
      </c>
      <c r="E234" s="2" t="s">
        <v>33</v>
      </c>
      <c r="F234" s="2">
        <v>5</v>
      </c>
      <c r="G234" s="3">
        <v>120</v>
      </c>
      <c r="H234" s="2" t="s">
        <v>13</v>
      </c>
      <c r="I234" s="3">
        <v>110</v>
      </c>
    </row>
    <row r="235" spans="1:9" hidden="1" x14ac:dyDescent="0.3">
      <c r="A235" s="1">
        <v>44522</v>
      </c>
      <c r="B235" s="2" t="s">
        <v>18</v>
      </c>
      <c r="C235" s="2" t="s">
        <v>23</v>
      </c>
      <c r="D235" s="2" t="s">
        <v>11</v>
      </c>
      <c r="E235" s="2" t="s">
        <v>33</v>
      </c>
      <c r="F235" s="2">
        <v>5</v>
      </c>
      <c r="G235" s="3">
        <v>120</v>
      </c>
      <c r="H235" s="2" t="s">
        <v>16</v>
      </c>
      <c r="I235" s="3">
        <v>110</v>
      </c>
    </row>
    <row r="236" spans="1:9" hidden="1" x14ac:dyDescent="0.3">
      <c r="A236" s="1">
        <v>44015</v>
      </c>
      <c r="B236" s="2" t="s">
        <v>9</v>
      </c>
      <c r="C236" s="2" t="s">
        <v>10</v>
      </c>
      <c r="D236" s="2" t="s">
        <v>11</v>
      </c>
      <c r="E236" s="2" t="s">
        <v>12</v>
      </c>
      <c r="F236" s="2">
        <v>4</v>
      </c>
      <c r="G236" s="3">
        <v>100</v>
      </c>
      <c r="H236" s="2" t="s">
        <v>13</v>
      </c>
      <c r="I236" s="3">
        <v>80</v>
      </c>
    </row>
    <row r="237" spans="1:9" x14ac:dyDescent="0.3">
      <c r="A237" s="1">
        <v>43967</v>
      </c>
      <c r="B237" s="2" t="s">
        <v>25</v>
      </c>
      <c r="C237" s="2" t="s">
        <v>27</v>
      </c>
      <c r="D237" s="2" t="s">
        <v>24</v>
      </c>
      <c r="E237" s="2" t="s">
        <v>33</v>
      </c>
      <c r="F237" s="2">
        <v>4</v>
      </c>
      <c r="G237" s="3">
        <v>75</v>
      </c>
      <c r="H237" s="2" t="s">
        <v>13</v>
      </c>
      <c r="I237" s="3">
        <v>70</v>
      </c>
    </row>
    <row r="238" spans="1:9" hidden="1" x14ac:dyDescent="0.3">
      <c r="A238" s="1">
        <v>44543</v>
      </c>
      <c r="B238" s="2" t="s">
        <v>9</v>
      </c>
      <c r="C238" s="2" t="s">
        <v>14</v>
      </c>
      <c r="D238" s="2" t="s">
        <v>20</v>
      </c>
      <c r="E238" s="2" t="s">
        <v>12</v>
      </c>
      <c r="F238" s="2">
        <v>1</v>
      </c>
      <c r="G238" s="3">
        <v>500</v>
      </c>
      <c r="H238" s="2" t="s">
        <v>30</v>
      </c>
      <c r="I238" s="3">
        <v>400</v>
      </c>
    </row>
    <row r="239" spans="1:9" x14ac:dyDescent="0.3">
      <c r="A239" s="1">
        <v>44408</v>
      </c>
      <c r="B239" s="2" t="s">
        <v>25</v>
      </c>
      <c r="C239" s="2" t="s">
        <v>26</v>
      </c>
      <c r="D239" s="2" t="s">
        <v>29</v>
      </c>
      <c r="E239" s="2" t="s">
        <v>32</v>
      </c>
      <c r="F239" s="2">
        <v>3</v>
      </c>
      <c r="G239" s="3">
        <v>25</v>
      </c>
      <c r="H239" s="2" t="s">
        <v>13</v>
      </c>
      <c r="I239" s="3">
        <v>20</v>
      </c>
    </row>
    <row r="240" spans="1:9" hidden="1" x14ac:dyDescent="0.3">
      <c r="A240" s="1">
        <v>44400</v>
      </c>
      <c r="B240" s="2" t="s">
        <v>18</v>
      </c>
      <c r="C240" s="2" t="s">
        <v>23</v>
      </c>
      <c r="D240" s="2" t="s">
        <v>15</v>
      </c>
      <c r="E240" s="2" t="s">
        <v>33</v>
      </c>
      <c r="F240" s="2">
        <v>3</v>
      </c>
      <c r="G240" s="3">
        <v>65</v>
      </c>
      <c r="H240" s="2" t="s">
        <v>16</v>
      </c>
      <c r="I240" s="3">
        <v>50</v>
      </c>
    </row>
    <row r="241" spans="1:9" hidden="1" x14ac:dyDescent="0.3">
      <c r="A241" s="1">
        <v>43896</v>
      </c>
      <c r="B241" s="2" t="s">
        <v>9</v>
      </c>
      <c r="C241" s="2" t="s">
        <v>14</v>
      </c>
      <c r="D241" s="2" t="s">
        <v>15</v>
      </c>
      <c r="E241" s="2" t="s">
        <v>33</v>
      </c>
      <c r="F241" s="2">
        <v>2</v>
      </c>
      <c r="G241" s="3">
        <v>65</v>
      </c>
      <c r="H241" s="2" t="s">
        <v>16</v>
      </c>
      <c r="I241" s="3">
        <v>50</v>
      </c>
    </row>
    <row r="242" spans="1:9" hidden="1" x14ac:dyDescent="0.3">
      <c r="A242" s="1">
        <v>44351</v>
      </c>
      <c r="B242" s="2" t="s">
        <v>9</v>
      </c>
      <c r="C242" s="2" t="s">
        <v>17</v>
      </c>
      <c r="D242" s="2" t="s">
        <v>20</v>
      </c>
      <c r="E242" s="2" t="s">
        <v>32</v>
      </c>
      <c r="F242" s="2">
        <v>5</v>
      </c>
      <c r="G242" s="3">
        <v>570</v>
      </c>
      <c r="H242" s="2" t="s">
        <v>13</v>
      </c>
      <c r="I242" s="3">
        <v>490</v>
      </c>
    </row>
    <row r="243" spans="1:9" hidden="1" x14ac:dyDescent="0.3">
      <c r="A243" s="1">
        <v>44267</v>
      </c>
      <c r="B243" s="2" t="s">
        <v>18</v>
      </c>
      <c r="C243" s="2" t="s">
        <v>31</v>
      </c>
      <c r="D243" s="2" t="s">
        <v>15</v>
      </c>
      <c r="E243" s="2" t="s">
        <v>12</v>
      </c>
      <c r="F243" s="2">
        <v>3</v>
      </c>
      <c r="G243" s="3">
        <v>50</v>
      </c>
      <c r="H243" s="2" t="s">
        <v>13</v>
      </c>
      <c r="I243" s="3">
        <v>30</v>
      </c>
    </row>
    <row r="244" spans="1:9" hidden="1" x14ac:dyDescent="0.3">
      <c r="A244" s="1">
        <v>43960</v>
      </c>
      <c r="B244" s="2" t="s">
        <v>9</v>
      </c>
      <c r="C244" s="2" t="s">
        <v>14</v>
      </c>
      <c r="D244" s="2" t="s">
        <v>20</v>
      </c>
      <c r="E244" s="2" t="s">
        <v>33</v>
      </c>
      <c r="F244" s="2">
        <v>5</v>
      </c>
      <c r="G244" s="3">
        <v>560</v>
      </c>
      <c r="H244" s="2" t="s">
        <v>13</v>
      </c>
      <c r="I244" s="3">
        <v>450</v>
      </c>
    </row>
    <row r="245" spans="1:9" hidden="1" x14ac:dyDescent="0.3">
      <c r="A245" s="1">
        <v>44029</v>
      </c>
      <c r="B245" s="2" t="s">
        <v>9</v>
      </c>
      <c r="C245" s="2" t="s">
        <v>17</v>
      </c>
      <c r="D245" s="2" t="s">
        <v>24</v>
      </c>
      <c r="E245" s="2" t="s">
        <v>32</v>
      </c>
      <c r="F245" s="2">
        <v>4</v>
      </c>
      <c r="G245" s="3">
        <v>70</v>
      </c>
      <c r="H245" s="2" t="s">
        <v>13</v>
      </c>
      <c r="I245" s="3">
        <v>60</v>
      </c>
    </row>
    <row r="246" spans="1:9" hidden="1" x14ac:dyDescent="0.3">
      <c r="A246" s="1">
        <v>44520</v>
      </c>
      <c r="B246" s="2" t="s">
        <v>9</v>
      </c>
      <c r="C246" s="2" t="s">
        <v>14</v>
      </c>
      <c r="D246" s="2" t="s">
        <v>20</v>
      </c>
      <c r="E246" s="2" t="s">
        <v>32</v>
      </c>
      <c r="F246" s="2">
        <v>4</v>
      </c>
      <c r="G246" s="3">
        <v>570</v>
      </c>
      <c r="H246" s="2" t="s">
        <v>13</v>
      </c>
      <c r="I246" s="3">
        <v>490</v>
      </c>
    </row>
    <row r="247" spans="1:9" hidden="1" x14ac:dyDescent="0.3">
      <c r="A247" s="1">
        <v>43965</v>
      </c>
      <c r="B247" s="2" t="s">
        <v>18</v>
      </c>
      <c r="C247" s="2" t="s">
        <v>19</v>
      </c>
      <c r="D247" s="2" t="s">
        <v>20</v>
      </c>
      <c r="E247" s="2" t="s">
        <v>32</v>
      </c>
      <c r="F247" s="2">
        <v>2</v>
      </c>
      <c r="G247" s="3">
        <v>570</v>
      </c>
      <c r="H247" s="2" t="s">
        <v>13</v>
      </c>
      <c r="I247" s="3">
        <v>490</v>
      </c>
    </row>
    <row r="248" spans="1:9" hidden="1" x14ac:dyDescent="0.3">
      <c r="A248" s="1">
        <v>44256</v>
      </c>
      <c r="B248" s="2" t="s">
        <v>9</v>
      </c>
      <c r="C248" s="2" t="s">
        <v>17</v>
      </c>
      <c r="D248" s="2" t="s">
        <v>24</v>
      </c>
      <c r="E248" s="2" t="s">
        <v>12</v>
      </c>
      <c r="F248" s="2">
        <v>3</v>
      </c>
      <c r="G248" s="3">
        <v>80</v>
      </c>
      <c r="H248" s="2" t="s">
        <v>13</v>
      </c>
      <c r="I248" s="3">
        <v>75</v>
      </c>
    </row>
    <row r="249" spans="1:9" hidden="1" x14ac:dyDescent="0.3">
      <c r="A249" s="1">
        <v>44535</v>
      </c>
      <c r="B249" s="2" t="s">
        <v>18</v>
      </c>
      <c r="C249" s="2" t="s">
        <v>19</v>
      </c>
      <c r="D249" s="2" t="s">
        <v>20</v>
      </c>
      <c r="E249" s="2" t="s">
        <v>32</v>
      </c>
      <c r="F249" s="2">
        <v>1</v>
      </c>
      <c r="G249" s="3">
        <v>570</v>
      </c>
      <c r="H249" s="2" t="s">
        <v>16</v>
      </c>
      <c r="I249" s="3">
        <v>490</v>
      </c>
    </row>
    <row r="250" spans="1:9" hidden="1" x14ac:dyDescent="0.3">
      <c r="A250" s="1">
        <v>43927</v>
      </c>
      <c r="B250" s="2" t="s">
        <v>9</v>
      </c>
      <c r="C250" s="2" t="s">
        <v>14</v>
      </c>
      <c r="D250" s="2" t="s">
        <v>29</v>
      </c>
      <c r="E250" s="2" t="s">
        <v>32</v>
      </c>
      <c r="F250" s="2">
        <v>4</v>
      </c>
      <c r="G250" s="3">
        <v>25</v>
      </c>
      <c r="H250" s="2" t="s">
        <v>13</v>
      </c>
      <c r="I250" s="3">
        <v>20</v>
      </c>
    </row>
    <row r="251" spans="1:9" hidden="1" x14ac:dyDescent="0.3">
      <c r="A251" s="1">
        <v>43868</v>
      </c>
      <c r="B251" s="2" t="s">
        <v>18</v>
      </c>
      <c r="C251" s="2" t="s">
        <v>23</v>
      </c>
      <c r="D251" s="2" t="s">
        <v>11</v>
      </c>
      <c r="E251" s="2" t="s">
        <v>33</v>
      </c>
      <c r="F251" s="2">
        <v>2</v>
      </c>
      <c r="G251" s="3">
        <v>120</v>
      </c>
      <c r="H251" s="2" t="s">
        <v>13</v>
      </c>
      <c r="I251" s="3">
        <v>110</v>
      </c>
    </row>
    <row r="252" spans="1:9" hidden="1" x14ac:dyDescent="0.3">
      <c r="A252" s="1">
        <v>44524</v>
      </c>
      <c r="B252" s="2" t="s">
        <v>9</v>
      </c>
      <c r="C252" s="2" t="s">
        <v>10</v>
      </c>
      <c r="D252" s="2" t="s">
        <v>15</v>
      </c>
      <c r="E252" s="2" t="s">
        <v>12</v>
      </c>
      <c r="F252" s="2">
        <v>4</v>
      </c>
      <c r="G252" s="3">
        <v>50</v>
      </c>
      <c r="H252" s="2" t="s">
        <v>13</v>
      </c>
      <c r="I252" s="3">
        <v>30</v>
      </c>
    </row>
    <row r="253" spans="1:9" hidden="1" x14ac:dyDescent="0.3">
      <c r="A253" s="1">
        <v>44448</v>
      </c>
      <c r="B253" s="2" t="s">
        <v>9</v>
      </c>
      <c r="C253" s="2" t="s">
        <v>14</v>
      </c>
      <c r="D253" s="2" t="s">
        <v>15</v>
      </c>
      <c r="E253" s="2" t="s">
        <v>12</v>
      </c>
      <c r="F253" s="2">
        <v>5</v>
      </c>
      <c r="G253" s="3">
        <v>50</v>
      </c>
      <c r="H253" s="2" t="s">
        <v>16</v>
      </c>
      <c r="I253" s="3">
        <v>30</v>
      </c>
    </row>
    <row r="254" spans="1:9" hidden="1" x14ac:dyDescent="0.3">
      <c r="A254" s="1">
        <v>44407</v>
      </c>
      <c r="B254" s="2" t="s">
        <v>21</v>
      </c>
      <c r="C254" s="2" t="s">
        <v>28</v>
      </c>
      <c r="D254" s="2" t="s">
        <v>11</v>
      </c>
      <c r="E254" s="2" t="s">
        <v>32</v>
      </c>
      <c r="F254" s="2">
        <v>5</v>
      </c>
      <c r="G254" s="3">
        <v>110</v>
      </c>
      <c r="H254" s="2" t="s">
        <v>16</v>
      </c>
      <c r="I254" s="3">
        <v>85</v>
      </c>
    </row>
    <row r="255" spans="1:9" hidden="1" x14ac:dyDescent="0.3">
      <c r="A255" s="1">
        <v>43940</v>
      </c>
      <c r="B255" s="2" t="s">
        <v>9</v>
      </c>
      <c r="C255" s="2" t="s">
        <v>17</v>
      </c>
      <c r="D255" s="2" t="s">
        <v>20</v>
      </c>
      <c r="E255" s="2" t="s">
        <v>33</v>
      </c>
      <c r="F255" s="2">
        <v>1</v>
      </c>
      <c r="G255" s="3">
        <v>560</v>
      </c>
      <c r="H255" s="2" t="s">
        <v>30</v>
      </c>
      <c r="I255" s="3">
        <v>450</v>
      </c>
    </row>
    <row r="256" spans="1:9" hidden="1" x14ac:dyDescent="0.3">
      <c r="A256" s="1">
        <v>44235</v>
      </c>
      <c r="B256" s="2" t="s">
        <v>9</v>
      </c>
      <c r="C256" s="2" t="s">
        <v>17</v>
      </c>
      <c r="D256" s="2" t="s">
        <v>11</v>
      </c>
      <c r="E256" s="2" t="s">
        <v>12</v>
      </c>
      <c r="F256" s="2">
        <v>5</v>
      </c>
      <c r="G256" s="3">
        <v>100</v>
      </c>
      <c r="H256" s="2" t="s">
        <v>13</v>
      </c>
      <c r="I256" s="3">
        <v>80</v>
      </c>
    </row>
    <row r="257" spans="1:9" hidden="1" x14ac:dyDescent="0.3">
      <c r="A257" s="1">
        <v>43992</v>
      </c>
      <c r="B257" s="2" t="s">
        <v>18</v>
      </c>
      <c r="C257" s="2" t="s">
        <v>19</v>
      </c>
      <c r="D257" s="2" t="s">
        <v>29</v>
      </c>
      <c r="E257" s="2" t="s">
        <v>12</v>
      </c>
      <c r="F257" s="2">
        <v>2</v>
      </c>
      <c r="G257" s="3">
        <v>25</v>
      </c>
      <c r="H257" s="2" t="s">
        <v>13</v>
      </c>
      <c r="I257" s="3">
        <v>5</v>
      </c>
    </row>
    <row r="258" spans="1:9" hidden="1" x14ac:dyDescent="0.3">
      <c r="A258" s="1">
        <v>44389</v>
      </c>
      <c r="B258" s="2" t="s">
        <v>18</v>
      </c>
      <c r="C258" s="2" t="s">
        <v>23</v>
      </c>
      <c r="D258" s="2" t="s">
        <v>29</v>
      </c>
      <c r="E258" s="2" t="s">
        <v>33</v>
      </c>
      <c r="F258" s="2">
        <v>2</v>
      </c>
      <c r="G258" s="3">
        <v>20</v>
      </c>
      <c r="H258" s="2" t="s">
        <v>13</v>
      </c>
      <c r="I258" s="3">
        <v>5</v>
      </c>
    </row>
    <row r="259" spans="1:9" hidden="1" x14ac:dyDescent="0.3">
      <c r="A259" s="1">
        <v>44231</v>
      </c>
      <c r="B259" s="2" t="s">
        <v>21</v>
      </c>
      <c r="C259" s="2" t="s">
        <v>28</v>
      </c>
      <c r="D259" s="2" t="s">
        <v>15</v>
      </c>
      <c r="E259" s="2" t="s">
        <v>12</v>
      </c>
      <c r="F259" s="2">
        <v>5</v>
      </c>
      <c r="G259" s="3">
        <v>50</v>
      </c>
      <c r="H259" s="2" t="s">
        <v>13</v>
      </c>
      <c r="I259" s="3">
        <v>30</v>
      </c>
    </row>
    <row r="260" spans="1:9" hidden="1" x14ac:dyDescent="0.3">
      <c r="A260" s="1">
        <v>44550</v>
      </c>
      <c r="B260" s="2" t="s">
        <v>18</v>
      </c>
      <c r="C260" s="2" t="s">
        <v>31</v>
      </c>
      <c r="D260" s="2" t="s">
        <v>11</v>
      </c>
      <c r="E260" s="2" t="s">
        <v>32</v>
      </c>
      <c r="F260" s="2">
        <v>4</v>
      </c>
      <c r="G260" s="3">
        <v>110</v>
      </c>
      <c r="H260" s="2" t="s">
        <v>16</v>
      </c>
      <c r="I260" s="3">
        <v>85</v>
      </c>
    </row>
    <row r="261" spans="1:9" hidden="1" x14ac:dyDescent="0.3">
      <c r="A261" s="1">
        <v>44350</v>
      </c>
      <c r="B261" s="2" t="s">
        <v>18</v>
      </c>
      <c r="C261" s="2" t="s">
        <v>19</v>
      </c>
      <c r="D261" s="2" t="s">
        <v>20</v>
      </c>
      <c r="E261" s="2" t="s">
        <v>33</v>
      </c>
      <c r="F261" s="2">
        <v>3</v>
      </c>
      <c r="G261" s="3">
        <v>560</v>
      </c>
      <c r="H261" s="2" t="s">
        <v>16</v>
      </c>
      <c r="I261" s="3">
        <v>450</v>
      </c>
    </row>
    <row r="262" spans="1:9" hidden="1" x14ac:dyDescent="0.3">
      <c r="A262" s="1">
        <v>43918</v>
      </c>
      <c r="B262" s="2" t="s">
        <v>21</v>
      </c>
      <c r="C262" s="2" t="s">
        <v>22</v>
      </c>
      <c r="D262" s="2" t="s">
        <v>29</v>
      </c>
      <c r="E262" s="2" t="s">
        <v>12</v>
      </c>
      <c r="F262" s="2">
        <v>5</v>
      </c>
      <c r="G262" s="3">
        <v>25</v>
      </c>
      <c r="H262" s="2" t="s">
        <v>13</v>
      </c>
      <c r="I262" s="3">
        <v>5</v>
      </c>
    </row>
    <row r="263" spans="1:9" hidden="1" x14ac:dyDescent="0.3">
      <c r="A263" s="1">
        <v>43930</v>
      </c>
      <c r="B263" s="2" t="s">
        <v>18</v>
      </c>
      <c r="C263" s="2" t="s">
        <v>23</v>
      </c>
      <c r="D263" s="2" t="s">
        <v>15</v>
      </c>
      <c r="E263" s="2" t="s">
        <v>32</v>
      </c>
      <c r="F263" s="2">
        <v>4</v>
      </c>
      <c r="G263" s="3">
        <v>45</v>
      </c>
      <c r="H263" s="2" t="s">
        <v>16</v>
      </c>
      <c r="I263" s="3">
        <v>35</v>
      </c>
    </row>
    <row r="264" spans="1:9" hidden="1" x14ac:dyDescent="0.3">
      <c r="A264" s="1">
        <v>44134</v>
      </c>
      <c r="B264" s="2" t="s">
        <v>21</v>
      </c>
      <c r="C264" s="2" t="s">
        <v>22</v>
      </c>
      <c r="D264" s="2" t="s">
        <v>29</v>
      </c>
      <c r="E264" s="2" t="s">
        <v>33</v>
      </c>
      <c r="F264" s="2">
        <v>2</v>
      </c>
      <c r="G264" s="3">
        <v>20</v>
      </c>
      <c r="H264" s="2" t="s">
        <v>16</v>
      </c>
      <c r="I264" s="3">
        <v>5</v>
      </c>
    </row>
    <row r="265" spans="1:9" hidden="1" x14ac:dyDescent="0.3">
      <c r="A265" s="1">
        <v>43904</v>
      </c>
      <c r="B265" s="2" t="s">
        <v>21</v>
      </c>
      <c r="C265" s="2" t="s">
        <v>22</v>
      </c>
      <c r="D265" s="2" t="s">
        <v>11</v>
      </c>
      <c r="E265" s="2" t="s">
        <v>12</v>
      </c>
      <c r="F265" s="2">
        <v>1</v>
      </c>
      <c r="G265" s="3">
        <v>100</v>
      </c>
      <c r="H265" s="2" t="s">
        <v>30</v>
      </c>
      <c r="I265" s="3">
        <v>80</v>
      </c>
    </row>
    <row r="266" spans="1:9" x14ac:dyDescent="0.3">
      <c r="A266" s="1">
        <v>44423</v>
      </c>
      <c r="B266" s="2" t="s">
        <v>25</v>
      </c>
      <c r="C266" s="2" t="s">
        <v>27</v>
      </c>
      <c r="D266" s="2" t="s">
        <v>29</v>
      </c>
      <c r="E266" s="2" t="s">
        <v>32</v>
      </c>
      <c r="F266" s="2">
        <v>5</v>
      </c>
      <c r="G266" s="3">
        <v>25</v>
      </c>
      <c r="H266" s="2" t="s">
        <v>30</v>
      </c>
      <c r="I266" s="3">
        <v>20</v>
      </c>
    </row>
    <row r="267" spans="1:9" x14ac:dyDescent="0.3">
      <c r="A267" s="1">
        <v>43901</v>
      </c>
      <c r="B267" s="2" t="s">
        <v>25</v>
      </c>
      <c r="C267" s="2" t="s">
        <v>27</v>
      </c>
      <c r="D267" s="2" t="s">
        <v>15</v>
      </c>
      <c r="E267" s="2" t="s">
        <v>33</v>
      </c>
      <c r="F267" s="2">
        <v>4</v>
      </c>
      <c r="G267" s="3">
        <v>65</v>
      </c>
      <c r="H267" s="2" t="s">
        <v>13</v>
      </c>
      <c r="I267" s="3">
        <v>50</v>
      </c>
    </row>
    <row r="268" spans="1:9" hidden="1" x14ac:dyDescent="0.3">
      <c r="A268" s="1">
        <v>44191</v>
      </c>
      <c r="B268" s="2" t="s">
        <v>21</v>
      </c>
      <c r="C268" s="2" t="s">
        <v>22</v>
      </c>
      <c r="D268" s="2" t="s">
        <v>15</v>
      </c>
      <c r="E268" s="2" t="s">
        <v>12</v>
      </c>
      <c r="F268" s="2">
        <v>1</v>
      </c>
      <c r="G268" s="3">
        <v>50</v>
      </c>
      <c r="H268" s="2" t="s">
        <v>13</v>
      </c>
      <c r="I268" s="3">
        <v>30</v>
      </c>
    </row>
    <row r="269" spans="1:9" hidden="1" x14ac:dyDescent="0.3">
      <c r="A269" s="1">
        <v>44381</v>
      </c>
      <c r="B269" s="2" t="s">
        <v>9</v>
      </c>
      <c r="C269" s="2" t="s">
        <v>14</v>
      </c>
      <c r="D269" s="2" t="s">
        <v>29</v>
      </c>
      <c r="E269" s="2" t="s">
        <v>33</v>
      </c>
      <c r="F269" s="2">
        <v>5</v>
      </c>
      <c r="G269" s="3">
        <v>20</v>
      </c>
      <c r="H269" s="2" t="s">
        <v>13</v>
      </c>
      <c r="I269" s="3">
        <v>5</v>
      </c>
    </row>
    <row r="270" spans="1:9" hidden="1" x14ac:dyDescent="0.3">
      <c r="A270" s="1">
        <v>44132</v>
      </c>
      <c r="B270" s="2" t="s">
        <v>21</v>
      </c>
      <c r="C270" s="2" t="s">
        <v>22</v>
      </c>
      <c r="D270" s="2" t="s">
        <v>20</v>
      </c>
      <c r="E270" s="2" t="s">
        <v>33</v>
      </c>
      <c r="F270" s="2">
        <v>3</v>
      </c>
      <c r="G270" s="3">
        <v>560</v>
      </c>
      <c r="H270" s="2" t="s">
        <v>16</v>
      </c>
      <c r="I270" s="3">
        <v>450</v>
      </c>
    </row>
    <row r="271" spans="1:9" hidden="1" x14ac:dyDescent="0.3">
      <c r="A271" s="1">
        <v>44263</v>
      </c>
      <c r="B271" s="2" t="s">
        <v>9</v>
      </c>
      <c r="C271" s="2" t="s">
        <v>17</v>
      </c>
      <c r="D271" s="2" t="s">
        <v>24</v>
      </c>
      <c r="E271" s="2" t="s">
        <v>32</v>
      </c>
      <c r="F271" s="2">
        <v>4</v>
      </c>
      <c r="G271" s="3">
        <v>70</v>
      </c>
      <c r="H271" s="2" t="s">
        <v>16</v>
      </c>
      <c r="I271" s="3">
        <v>60</v>
      </c>
    </row>
    <row r="272" spans="1:9" hidden="1" x14ac:dyDescent="0.3">
      <c r="A272" s="1">
        <v>44236</v>
      </c>
      <c r="B272" s="2" t="s">
        <v>18</v>
      </c>
      <c r="C272" s="2" t="s">
        <v>19</v>
      </c>
      <c r="D272" s="2" t="s">
        <v>15</v>
      </c>
      <c r="E272" s="2" t="s">
        <v>33</v>
      </c>
      <c r="F272" s="2">
        <v>1</v>
      </c>
      <c r="G272" s="3">
        <v>65</v>
      </c>
      <c r="H272" s="2" t="s">
        <v>16</v>
      </c>
      <c r="I272" s="3">
        <v>50</v>
      </c>
    </row>
    <row r="273" spans="1:9" hidden="1" x14ac:dyDescent="0.3">
      <c r="A273" s="1">
        <v>44426</v>
      </c>
      <c r="B273" s="2" t="s">
        <v>9</v>
      </c>
      <c r="C273" s="2" t="s">
        <v>14</v>
      </c>
      <c r="D273" s="2" t="s">
        <v>11</v>
      </c>
      <c r="E273" s="2" t="s">
        <v>32</v>
      </c>
      <c r="F273" s="2">
        <v>3</v>
      </c>
      <c r="G273" s="3">
        <v>110</v>
      </c>
      <c r="H273" s="2" t="s">
        <v>13</v>
      </c>
      <c r="I273" s="3">
        <v>85</v>
      </c>
    </row>
    <row r="274" spans="1:9" hidden="1" x14ac:dyDescent="0.3">
      <c r="A274" s="1">
        <v>44498</v>
      </c>
      <c r="B274" s="2" t="s">
        <v>21</v>
      </c>
      <c r="C274" s="2" t="s">
        <v>22</v>
      </c>
      <c r="D274" s="2" t="s">
        <v>15</v>
      </c>
      <c r="E274" s="2" t="s">
        <v>33</v>
      </c>
      <c r="F274" s="2">
        <v>1</v>
      </c>
      <c r="G274" s="3">
        <v>65</v>
      </c>
      <c r="H274" s="2" t="s">
        <v>13</v>
      </c>
      <c r="I274" s="3">
        <v>50</v>
      </c>
    </row>
    <row r="275" spans="1:9" hidden="1" x14ac:dyDescent="0.3">
      <c r="A275" s="1">
        <v>43988</v>
      </c>
      <c r="B275" s="2" t="s">
        <v>18</v>
      </c>
      <c r="C275" s="2" t="s">
        <v>31</v>
      </c>
      <c r="D275" s="2" t="s">
        <v>29</v>
      </c>
      <c r="E275" s="2" t="s">
        <v>33</v>
      </c>
      <c r="F275" s="2">
        <v>1</v>
      </c>
      <c r="G275" s="3">
        <v>20</v>
      </c>
      <c r="H275" s="2" t="s">
        <v>13</v>
      </c>
      <c r="I275" s="3">
        <v>5</v>
      </c>
    </row>
    <row r="276" spans="1:9" hidden="1" x14ac:dyDescent="0.3">
      <c r="A276" s="1">
        <v>44268</v>
      </c>
      <c r="B276" s="2" t="s">
        <v>21</v>
      </c>
      <c r="C276" s="2" t="s">
        <v>22</v>
      </c>
      <c r="D276" s="2" t="s">
        <v>20</v>
      </c>
      <c r="E276" s="2" t="s">
        <v>32</v>
      </c>
      <c r="F276" s="2">
        <v>4</v>
      </c>
      <c r="G276" s="3">
        <v>570</v>
      </c>
      <c r="H276" s="2" t="s">
        <v>13</v>
      </c>
      <c r="I276" s="3">
        <v>490</v>
      </c>
    </row>
    <row r="277" spans="1:9" hidden="1" x14ac:dyDescent="0.3">
      <c r="A277" s="1">
        <v>43903</v>
      </c>
      <c r="B277" s="2" t="s">
        <v>18</v>
      </c>
      <c r="C277" s="2" t="s">
        <v>31</v>
      </c>
      <c r="D277" s="2" t="s">
        <v>20</v>
      </c>
      <c r="E277" s="2" t="s">
        <v>12</v>
      </c>
      <c r="F277" s="2">
        <v>5</v>
      </c>
      <c r="G277" s="3">
        <v>500</v>
      </c>
      <c r="H277" s="2" t="s">
        <v>13</v>
      </c>
      <c r="I277" s="3">
        <v>400</v>
      </c>
    </row>
    <row r="278" spans="1:9" hidden="1" x14ac:dyDescent="0.3">
      <c r="A278" s="1">
        <v>43890</v>
      </c>
      <c r="B278" s="2" t="s">
        <v>9</v>
      </c>
      <c r="C278" s="2" t="s">
        <v>10</v>
      </c>
      <c r="D278" s="2" t="s">
        <v>15</v>
      </c>
      <c r="E278" s="2" t="s">
        <v>12</v>
      </c>
      <c r="F278" s="2">
        <v>3</v>
      </c>
      <c r="G278" s="3">
        <v>50</v>
      </c>
      <c r="H278" s="2" t="s">
        <v>13</v>
      </c>
      <c r="I278" s="3">
        <v>30</v>
      </c>
    </row>
    <row r="279" spans="1:9" hidden="1" x14ac:dyDescent="0.3">
      <c r="A279" s="1">
        <v>43961</v>
      </c>
      <c r="B279" s="2" t="s">
        <v>21</v>
      </c>
      <c r="C279" s="2" t="s">
        <v>22</v>
      </c>
      <c r="D279" s="2" t="s">
        <v>29</v>
      </c>
      <c r="E279" s="2" t="s">
        <v>33</v>
      </c>
      <c r="F279" s="2">
        <v>4</v>
      </c>
      <c r="G279" s="3">
        <v>20</v>
      </c>
      <c r="H279" s="2" t="s">
        <v>13</v>
      </c>
      <c r="I279" s="3">
        <v>5</v>
      </c>
    </row>
    <row r="280" spans="1:9" hidden="1" x14ac:dyDescent="0.3">
      <c r="A280" s="1">
        <v>44197</v>
      </c>
      <c r="B280" s="2" t="s">
        <v>18</v>
      </c>
      <c r="C280" s="2" t="s">
        <v>23</v>
      </c>
      <c r="D280" s="2" t="s">
        <v>20</v>
      </c>
      <c r="E280" s="2" t="s">
        <v>33</v>
      </c>
      <c r="F280" s="2">
        <v>4</v>
      </c>
      <c r="G280" s="3">
        <v>560</v>
      </c>
      <c r="H280" s="2" t="s">
        <v>13</v>
      </c>
      <c r="I280" s="3">
        <v>450</v>
      </c>
    </row>
    <row r="281" spans="1:9" hidden="1" x14ac:dyDescent="0.3">
      <c r="A281" s="1">
        <v>44470</v>
      </c>
      <c r="B281" s="2" t="s">
        <v>9</v>
      </c>
      <c r="C281" s="2" t="s">
        <v>17</v>
      </c>
      <c r="D281" s="2" t="s">
        <v>29</v>
      </c>
      <c r="E281" s="2" t="s">
        <v>32</v>
      </c>
      <c r="F281" s="2">
        <v>4</v>
      </c>
      <c r="G281" s="3">
        <v>25</v>
      </c>
      <c r="H281" s="2" t="s">
        <v>13</v>
      </c>
      <c r="I281" s="3">
        <v>20</v>
      </c>
    </row>
    <row r="282" spans="1:9" hidden="1" x14ac:dyDescent="0.3">
      <c r="A282" s="1">
        <v>44187</v>
      </c>
      <c r="B282" s="2" t="s">
        <v>18</v>
      </c>
      <c r="C282" s="2" t="s">
        <v>23</v>
      </c>
      <c r="D282" s="2" t="s">
        <v>11</v>
      </c>
      <c r="E282" s="2" t="s">
        <v>12</v>
      </c>
      <c r="F282" s="2">
        <v>5</v>
      </c>
      <c r="G282" s="3">
        <v>100</v>
      </c>
      <c r="H282" s="2" t="s">
        <v>16</v>
      </c>
      <c r="I282" s="3">
        <v>80</v>
      </c>
    </row>
    <row r="283" spans="1:9" hidden="1" x14ac:dyDescent="0.3">
      <c r="A283" s="1">
        <v>44093</v>
      </c>
      <c r="B283" s="2" t="s">
        <v>18</v>
      </c>
      <c r="C283" s="2" t="s">
        <v>23</v>
      </c>
      <c r="D283" s="2" t="s">
        <v>15</v>
      </c>
      <c r="E283" s="2" t="s">
        <v>12</v>
      </c>
      <c r="F283" s="2">
        <v>5</v>
      </c>
      <c r="G283" s="3">
        <v>50</v>
      </c>
      <c r="H283" s="2" t="s">
        <v>13</v>
      </c>
      <c r="I283" s="3">
        <v>30</v>
      </c>
    </row>
    <row r="284" spans="1:9" x14ac:dyDescent="0.3">
      <c r="A284" s="1">
        <v>44164</v>
      </c>
      <c r="B284" s="2" t="s">
        <v>25</v>
      </c>
      <c r="C284" s="2" t="s">
        <v>27</v>
      </c>
      <c r="D284" s="2" t="s">
        <v>24</v>
      </c>
      <c r="E284" s="2" t="s">
        <v>33</v>
      </c>
      <c r="F284" s="2">
        <v>3</v>
      </c>
      <c r="G284" s="3">
        <v>75</v>
      </c>
      <c r="H284" s="2" t="s">
        <v>16</v>
      </c>
      <c r="I284" s="3">
        <v>70</v>
      </c>
    </row>
    <row r="285" spans="1:9" hidden="1" x14ac:dyDescent="0.3">
      <c r="A285" s="1">
        <v>44221</v>
      </c>
      <c r="B285" s="2" t="s">
        <v>21</v>
      </c>
      <c r="C285" s="2" t="s">
        <v>28</v>
      </c>
      <c r="D285" s="2" t="s">
        <v>20</v>
      </c>
      <c r="E285" s="2" t="s">
        <v>33</v>
      </c>
      <c r="F285" s="2">
        <v>1</v>
      </c>
      <c r="G285" s="3">
        <v>560</v>
      </c>
      <c r="H285" s="2" t="s">
        <v>16</v>
      </c>
      <c r="I285" s="3">
        <v>450</v>
      </c>
    </row>
    <row r="286" spans="1:9" hidden="1" x14ac:dyDescent="0.3">
      <c r="A286" s="1">
        <v>44025</v>
      </c>
      <c r="B286" s="2" t="s">
        <v>18</v>
      </c>
      <c r="C286" s="2" t="s">
        <v>31</v>
      </c>
      <c r="D286" s="2" t="s">
        <v>24</v>
      </c>
      <c r="E286" s="2" t="s">
        <v>33</v>
      </c>
      <c r="F286" s="2">
        <v>1</v>
      </c>
      <c r="G286" s="3">
        <v>75</v>
      </c>
      <c r="H286" s="2" t="s">
        <v>30</v>
      </c>
      <c r="I286" s="3">
        <v>70</v>
      </c>
    </row>
    <row r="287" spans="1:9" hidden="1" x14ac:dyDescent="0.3">
      <c r="A287" s="1">
        <v>44026</v>
      </c>
      <c r="B287" s="2" t="s">
        <v>9</v>
      </c>
      <c r="C287" s="2" t="s">
        <v>17</v>
      </c>
      <c r="D287" s="2" t="s">
        <v>11</v>
      </c>
      <c r="E287" s="2" t="s">
        <v>33</v>
      </c>
      <c r="F287" s="2">
        <v>4</v>
      </c>
      <c r="G287" s="3">
        <v>120</v>
      </c>
      <c r="H287" s="2" t="s">
        <v>13</v>
      </c>
      <c r="I287" s="3">
        <v>110</v>
      </c>
    </row>
    <row r="288" spans="1:9" hidden="1" x14ac:dyDescent="0.3">
      <c r="A288" s="1">
        <v>44417</v>
      </c>
      <c r="B288" s="2" t="s">
        <v>21</v>
      </c>
      <c r="C288" s="2" t="s">
        <v>22</v>
      </c>
      <c r="D288" s="2" t="s">
        <v>29</v>
      </c>
      <c r="E288" s="2" t="s">
        <v>32</v>
      </c>
      <c r="F288" s="2">
        <v>1</v>
      </c>
      <c r="G288" s="3">
        <v>25</v>
      </c>
      <c r="H288" s="2" t="s">
        <v>13</v>
      </c>
      <c r="I288" s="3">
        <v>20</v>
      </c>
    </row>
    <row r="289" spans="1:9" hidden="1" x14ac:dyDescent="0.3">
      <c r="A289" s="1">
        <v>44144</v>
      </c>
      <c r="B289" s="2" t="s">
        <v>18</v>
      </c>
      <c r="C289" s="2" t="s">
        <v>23</v>
      </c>
      <c r="D289" s="2" t="s">
        <v>15</v>
      </c>
      <c r="E289" s="2" t="s">
        <v>32</v>
      </c>
      <c r="F289" s="2">
        <v>5</v>
      </c>
      <c r="G289" s="3">
        <v>45</v>
      </c>
      <c r="H289" s="2" t="s">
        <v>13</v>
      </c>
      <c r="I289" s="3">
        <v>35</v>
      </c>
    </row>
    <row r="290" spans="1:9" hidden="1" x14ac:dyDescent="0.3">
      <c r="A290" s="1">
        <v>44245</v>
      </c>
      <c r="B290" s="2" t="s">
        <v>9</v>
      </c>
      <c r="C290" s="2" t="s">
        <v>17</v>
      </c>
      <c r="D290" s="2" t="s">
        <v>11</v>
      </c>
      <c r="E290" s="2" t="s">
        <v>12</v>
      </c>
      <c r="F290" s="2">
        <v>5</v>
      </c>
      <c r="G290" s="3">
        <v>100</v>
      </c>
      <c r="H290" s="2" t="s">
        <v>13</v>
      </c>
      <c r="I290" s="3">
        <v>80</v>
      </c>
    </row>
    <row r="291" spans="1:9" hidden="1" x14ac:dyDescent="0.3">
      <c r="A291" s="1">
        <v>44456</v>
      </c>
      <c r="B291" s="2" t="s">
        <v>18</v>
      </c>
      <c r="C291" s="2" t="s">
        <v>31</v>
      </c>
      <c r="D291" s="2" t="s">
        <v>15</v>
      </c>
      <c r="E291" s="2" t="s">
        <v>32</v>
      </c>
      <c r="F291" s="2">
        <v>1</v>
      </c>
      <c r="G291" s="3">
        <v>45</v>
      </c>
      <c r="H291" s="2" t="s">
        <v>16</v>
      </c>
      <c r="I291" s="3">
        <v>35</v>
      </c>
    </row>
    <row r="292" spans="1:9" hidden="1" x14ac:dyDescent="0.3">
      <c r="A292" s="1">
        <v>43896</v>
      </c>
      <c r="B292" s="2" t="s">
        <v>18</v>
      </c>
      <c r="C292" s="2" t="s">
        <v>19</v>
      </c>
      <c r="D292" s="2" t="s">
        <v>20</v>
      </c>
      <c r="E292" s="2" t="s">
        <v>33</v>
      </c>
      <c r="F292" s="2">
        <v>2</v>
      </c>
      <c r="G292" s="3">
        <v>560</v>
      </c>
      <c r="H292" s="2" t="s">
        <v>13</v>
      </c>
      <c r="I292" s="3">
        <v>450</v>
      </c>
    </row>
    <row r="293" spans="1:9" hidden="1" x14ac:dyDescent="0.3">
      <c r="A293" s="1">
        <v>44126</v>
      </c>
      <c r="B293" s="2" t="s">
        <v>18</v>
      </c>
      <c r="C293" s="2" t="s">
        <v>19</v>
      </c>
      <c r="D293" s="2" t="s">
        <v>15</v>
      </c>
      <c r="E293" s="2" t="s">
        <v>12</v>
      </c>
      <c r="F293" s="2">
        <v>1</v>
      </c>
      <c r="G293" s="3">
        <v>50</v>
      </c>
      <c r="H293" s="2" t="s">
        <v>16</v>
      </c>
      <c r="I293" s="3">
        <v>30</v>
      </c>
    </row>
    <row r="294" spans="1:9" hidden="1" x14ac:dyDescent="0.3">
      <c r="A294" s="1">
        <v>44186</v>
      </c>
      <c r="B294" s="2" t="s">
        <v>18</v>
      </c>
      <c r="C294" s="2" t="s">
        <v>31</v>
      </c>
      <c r="D294" s="2" t="s">
        <v>24</v>
      </c>
      <c r="E294" s="2" t="s">
        <v>12</v>
      </c>
      <c r="F294" s="2">
        <v>5</v>
      </c>
      <c r="G294" s="3">
        <v>80</v>
      </c>
      <c r="H294" s="2" t="s">
        <v>13</v>
      </c>
      <c r="I294" s="3">
        <v>75</v>
      </c>
    </row>
    <row r="295" spans="1:9" x14ac:dyDescent="0.3">
      <c r="A295" s="1">
        <v>44299</v>
      </c>
      <c r="B295" s="2" t="s">
        <v>25</v>
      </c>
      <c r="C295" s="2" t="s">
        <v>27</v>
      </c>
      <c r="D295" s="2" t="s">
        <v>24</v>
      </c>
      <c r="E295" s="2" t="s">
        <v>33</v>
      </c>
      <c r="F295" s="2">
        <v>5</v>
      </c>
      <c r="G295" s="3">
        <v>75</v>
      </c>
      <c r="H295" s="2" t="s">
        <v>16</v>
      </c>
      <c r="I295" s="3">
        <v>70</v>
      </c>
    </row>
    <row r="296" spans="1:9" hidden="1" x14ac:dyDescent="0.3">
      <c r="A296" s="1">
        <v>44212</v>
      </c>
      <c r="B296" s="2" t="s">
        <v>9</v>
      </c>
      <c r="C296" s="2" t="s">
        <v>17</v>
      </c>
      <c r="D296" s="2" t="s">
        <v>11</v>
      </c>
      <c r="E296" s="2" t="s">
        <v>33</v>
      </c>
      <c r="F296" s="2">
        <v>2</v>
      </c>
      <c r="G296" s="3">
        <v>120</v>
      </c>
      <c r="H296" s="2" t="s">
        <v>13</v>
      </c>
      <c r="I296" s="3">
        <v>110</v>
      </c>
    </row>
    <row r="297" spans="1:9" hidden="1" x14ac:dyDescent="0.3">
      <c r="A297" s="1">
        <v>44223</v>
      </c>
      <c r="B297" s="2" t="s">
        <v>18</v>
      </c>
      <c r="C297" s="2" t="s">
        <v>19</v>
      </c>
      <c r="D297" s="2" t="s">
        <v>15</v>
      </c>
      <c r="E297" s="2" t="s">
        <v>33</v>
      </c>
      <c r="F297" s="2">
        <v>1</v>
      </c>
      <c r="G297" s="3">
        <v>65</v>
      </c>
      <c r="H297" s="2" t="s">
        <v>13</v>
      </c>
      <c r="I297" s="3">
        <v>50</v>
      </c>
    </row>
    <row r="298" spans="1:9" x14ac:dyDescent="0.3">
      <c r="A298" s="1">
        <v>43948</v>
      </c>
      <c r="B298" s="2" t="s">
        <v>25</v>
      </c>
      <c r="C298" s="2" t="s">
        <v>27</v>
      </c>
      <c r="D298" s="2" t="s">
        <v>20</v>
      </c>
      <c r="E298" s="2" t="s">
        <v>33</v>
      </c>
      <c r="F298" s="2">
        <v>2</v>
      </c>
      <c r="G298" s="3">
        <v>560</v>
      </c>
      <c r="H298" s="2" t="s">
        <v>13</v>
      </c>
      <c r="I298" s="3">
        <v>450</v>
      </c>
    </row>
    <row r="299" spans="1:9" hidden="1" x14ac:dyDescent="0.3">
      <c r="A299" s="1">
        <v>44188</v>
      </c>
      <c r="B299" s="2" t="s">
        <v>21</v>
      </c>
      <c r="C299" s="2" t="s">
        <v>28</v>
      </c>
      <c r="D299" s="2" t="s">
        <v>11</v>
      </c>
      <c r="E299" s="2" t="s">
        <v>32</v>
      </c>
      <c r="F299" s="2">
        <v>5</v>
      </c>
      <c r="G299" s="3">
        <v>110</v>
      </c>
      <c r="H299" s="2" t="s">
        <v>13</v>
      </c>
      <c r="I299" s="3">
        <v>85</v>
      </c>
    </row>
    <row r="300" spans="1:9" hidden="1" x14ac:dyDescent="0.3">
      <c r="A300" s="1">
        <v>44110</v>
      </c>
      <c r="B300" s="2" t="s">
        <v>9</v>
      </c>
      <c r="C300" s="2" t="s">
        <v>10</v>
      </c>
      <c r="D300" s="2" t="s">
        <v>15</v>
      </c>
      <c r="E300" s="2" t="s">
        <v>32</v>
      </c>
      <c r="F300" s="2">
        <v>2</v>
      </c>
      <c r="G300" s="3">
        <v>45</v>
      </c>
      <c r="H300" s="2" t="s">
        <v>30</v>
      </c>
      <c r="I300" s="3">
        <v>35</v>
      </c>
    </row>
    <row r="301" spans="1:9" hidden="1" x14ac:dyDescent="0.3">
      <c r="A301" s="1">
        <v>43961</v>
      </c>
      <c r="B301" s="2" t="s">
        <v>9</v>
      </c>
      <c r="C301" s="2" t="s">
        <v>17</v>
      </c>
      <c r="D301" s="2" t="s">
        <v>20</v>
      </c>
      <c r="E301" s="2" t="s">
        <v>33</v>
      </c>
      <c r="F301" s="2">
        <v>3</v>
      </c>
      <c r="G301" s="3">
        <v>560</v>
      </c>
      <c r="H301" s="2" t="s">
        <v>13</v>
      </c>
      <c r="I301" s="3">
        <v>450</v>
      </c>
    </row>
    <row r="302" spans="1:9" hidden="1" x14ac:dyDescent="0.3">
      <c r="A302" s="1">
        <v>43948</v>
      </c>
      <c r="B302" s="2" t="s">
        <v>9</v>
      </c>
      <c r="C302" s="2" t="s">
        <v>17</v>
      </c>
      <c r="D302" s="2" t="s">
        <v>11</v>
      </c>
      <c r="E302" s="2" t="s">
        <v>33</v>
      </c>
      <c r="F302" s="2">
        <v>4</v>
      </c>
      <c r="G302" s="3">
        <v>120</v>
      </c>
      <c r="H302" s="2" t="s">
        <v>16</v>
      </c>
      <c r="I302" s="3">
        <v>110</v>
      </c>
    </row>
    <row r="303" spans="1:9" x14ac:dyDescent="0.3">
      <c r="A303" s="1">
        <v>44200</v>
      </c>
      <c r="B303" s="2" t="s">
        <v>25</v>
      </c>
      <c r="C303" s="2" t="s">
        <v>26</v>
      </c>
      <c r="D303" s="2" t="s">
        <v>20</v>
      </c>
      <c r="E303" s="2" t="s">
        <v>32</v>
      </c>
      <c r="F303" s="2">
        <v>2</v>
      </c>
      <c r="G303" s="3">
        <v>570</v>
      </c>
      <c r="H303" s="2" t="s">
        <v>13</v>
      </c>
      <c r="I303" s="3">
        <v>490</v>
      </c>
    </row>
    <row r="304" spans="1:9" hidden="1" x14ac:dyDescent="0.3">
      <c r="A304" s="1">
        <v>43965</v>
      </c>
      <c r="B304" s="2" t="s">
        <v>18</v>
      </c>
      <c r="C304" s="2" t="s">
        <v>31</v>
      </c>
      <c r="D304" s="2" t="s">
        <v>11</v>
      </c>
      <c r="E304" s="2" t="s">
        <v>33</v>
      </c>
      <c r="F304" s="2">
        <v>3</v>
      </c>
      <c r="G304" s="3">
        <v>120</v>
      </c>
      <c r="H304" s="2" t="s">
        <v>16</v>
      </c>
      <c r="I304" s="3">
        <v>110</v>
      </c>
    </row>
    <row r="305" spans="1:9" x14ac:dyDescent="0.3">
      <c r="A305" s="1">
        <v>44409</v>
      </c>
      <c r="B305" s="2" t="s">
        <v>25</v>
      </c>
      <c r="C305" s="2" t="s">
        <v>26</v>
      </c>
      <c r="D305" s="2" t="s">
        <v>15</v>
      </c>
      <c r="E305" s="2" t="s">
        <v>33</v>
      </c>
      <c r="F305" s="2">
        <v>4</v>
      </c>
      <c r="G305" s="3">
        <v>65</v>
      </c>
      <c r="H305" s="2" t="s">
        <v>16</v>
      </c>
      <c r="I305" s="3">
        <v>50</v>
      </c>
    </row>
    <row r="306" spans="1:9" hidden="1" x14ac:dyDescent="0.3">
      <c r="A306" s="1">
        <v>44331</v>
      </c>
      <c r="B306" s="2" t="s">
        <v>18</v>
      </c>
      <c r="C306" s="2" t="s">
        <v>19</v>
      </c>
      <c r="D306" s="2" t="s">
        <v>20</v>
      </c>
      <c r="E306" s="2" t="s">
        <v>12</v>
      </c>
      <c r="F306" s="2">
        <v>4</v>
      </c>
      <c r="G306" s="3">
        <v>500</v>
      </c>
      <c r="H306" s="2" t="s">
        <v>13</v>
      </c>
      <c r="I306" s="3">
        <v>400</v>
      </c>
    </row>
    <row r="307" spans="1:9" hidden="1" x14ac:dyDescent="0.3">
      <c r="A307" s="1">
        <v>44210</v>
      </c>
      <c r="B307" s="2" t="s">
        <v>21</v>
      </c>
      <c r="C307" s="2" t="s">
        <v>28</v>
      </c>
      <c r="D307" s="2" t="s">
        <v>20</v>
      </c>
      <c r="E307" s="2" t="s">
        <v>32</v>
      </c>
      <c r="F307" s="2">
        <v>5</v>
      </c>
      <c r="G307" s="3">
        <v>570</v>
      </c>
      <c r="H307" s="2" t="s">
        <v>16</v>
      </c>
      <c r="I307" s="3">
        <v>490</v>
      </c>
    </row>
    <row r="308" spans="1:9" hidden="1" x14ac:dyDescent="0.3">
      <c r="A308" s="1">
        <v>44032</v>
      </c>
      <c r="B308" s="2" t="s">
        <v>9</v>
      </c>
      <c r="C308" s="2" t="s">
        <v>17</v>
      </c>
      <c r="D308" s="2" t="s">
        <v>20</v>
      </c>
      <c r="E308" s="2" t="s">
        <v>33</v>
      </c>
      <c r="F308" s="2">
        <v>1</v>
      </c>
      <c r="G308" s="3">
        <v>560</v>
      </c>
      <c r="H308" s="2" t="s">
        <v>13</v>
      </c>
      <c r="I308" s="3">
        <v>450</v>
      </c>
    </row>
    <row r="309" spans="1:9" x14ac:dyDescent="0.3">
      <c r="A309" s="1">
        <v>44416</v>
      </c>
      <c r="B309" s="2" t="s">
        <v>25</v>
      </c>
      <c r="C309" s="2" t="s">
        <v>27</v>
      </c>
      <c r="D309" s="2" t="s">
        <v>24</v>
      </c>
      <c r="E309" s="2" t="s">
        <v>32</v>
      </c>
      <c r="F309" s="2">
        <v>5</v>
      </c>
      <c r="G309" s="3">
        <v>70</v>
      </c>
      <c r="H309" s="2" t="s">
        <v>13</v>
      </c>
      <c r="I309" s="3">
        <v>60</v>
      </c>
    </row>
    <row r="310" spans="1:9" x14ac:dyDescent="0.3">
      <c r="A310" s="1">
        <v>44217</v>
      </c>
      <c r="B310" s="2" t="s">
        <v>25</v>
      </c>
      <c r="C310" s="2" t="s">
        <v>27</v>
      </c>
      <c r="D310" s="2" t="s">
        <v>15</v>
      </c>
      <c r="E310" s="2" t="s">
        <v>33</v>
      </c>
      <c r="F310" s="2">
        <v>4</v>
      </c>
      <c r="G310" s="3">
        <v>65</v>
      </c>
      <c r="H310" s="2" t="s">
        <v>13</v>
      </c>
      <c r="I310" s="3">
        <v>50</v>
      </c>
    </row>
    <row r="311" spans="1:9" x14ac:dyDescent="0.3">
      <c r="A311" s="1">
        <v>44086</v>
      </c>
      <c r="B311" s="2" t="s">
        <v>25</v>
      </c>
      <c r="C311" s="2" t="s">
        <v>27</v>
      </c>
      <c r="D311" s="2" t="s">
        <v>15</v>
      </c>
      <c r="E311" s="2" t="s">
        <v>33</v>
      </c>
      <c r="F311" s="2">
        <v>1</v>
      </c>
      <c r="G311" s="3">
        <v>65</v>
      </c>
      <c r="H311" s="2" t="s">
        <v>13</v>
      </c>
      <c r="I311" s="3">
        <v>50</v>
      </c>
    </row>
    <row r="312" spans="1:9" hidden="1" x14ac:dyDescent="0.3">
      <c r="A312" s="1">
        <v>44152</v>
      </c>
      <c r="B312" s="2" t="s">
        <v>18</v>
      </c>
      <c r="C312" s="2" t="s">
        <v>23</v>
      </c>
      <c r="D312" s="2" t="s">
        <v>11</v>
      </c>
      <c r="E312" s="2" t="s">
        <v>33</v>
      </c>
      <c r="F312" s="2">
        <v>5</v>
      </c>
      <c r="G312" s="3">
        <v>120</v>
      </c>
      <c r="H312" s="2" t="s">
        <v>13</v>
      </c>
      <c r="I312" s="3">
        <v>110</v>
      </c>
    </row>
    <row r="313" spans="1:9" hidden="1" x14ac:dyDescent="0.3">
      <c r="A313" s="1">
        <v>43849</v>
      </c>
      <c r="B313" s="2" t="s">
        <v>9</v>
      </c>
      <c r="C313" s="2" t="s">
        <v>17</v>
      </c>
      <c r="D313" s="2" t="s">
        <v>15</v>
      </c>
      <c r="E313" s="2" t="s">
        <v>32</v>
      </c>
      <c r="F313" s="2">
        <v>4</v>
      </c>
      <c r="G313" s="3">
        <v>45</v>
      </c>
      <c r="H313" s="2" t="s">
        <v>30</v>
      </c>
      <c r="I313" s="3">
        <v>35</v>
      </c>
    </row>
    <row r="314" spans="1:9" hidden="1" x14ac:dyDescent="0.3">
      <c r="A314" s="1">
        <v>44005</v>
      </c>
      <c r="B314" s="2" t="s">
        <v>18</v>
      </c>
      <c r="C314" s="2" t="s">
        <v>23</v>
      </c>
      <c r="D314" s="2" t="s">
        <v>29</v>
      </c>
      <c r="E314" s="2" t="s">
        <v>12</v>
      </c>
      <c r="F314" s="2">
        <v>2</v>
      </c>
      <c r="G314" s="3">
        <v>25</v>
      </c>
      <c r="H314" s="2" t="s">
        <v>13</v>
      </c>
      <c r="I314" s="3">
        <v>5</v>
      </c>
    </row>
    <row r="315" spans="1:9" hidden="1" x14ac:dyDescent="0.3">
      <c r="A315" s="1">
        <v>44077</v>
      </c>
      <c r="B315" s="2" t="s">
        <v>21</v>
      </c>
      <c r="C315" s="2" t="s">
        <v>22</v>
      </c>
      <c r="D315" s="2" t="s">
        <v>29</v>
      </c>
      <c r="E315" s="2" t="s">
        <v>32</v>
      </c>
      <c r="F315" s="2">
        <v>4</v>
      </c>
      <c r="G315" s="3">
        <v>25</v>
      </c>
      <c r="H315" s="2" t="s">
        <v>13</v>
      </c>
      <c r="I315" s="3">
        <v>20</v>
      </c>
    </row>
    <row r="316" spans="1:9" x14ac:dyDescent="0.3">
      <c r="A316" s="1">
        <v>44554</v>
      </c>
      <c r="B316" s="2" t="s">
        <v>25</v>
      </c>
      <c r="C316" s="2" t="s">
        <v>27</v>
      </c>
      <c r="D316" s="2" t="s">
        <v>15</v>
      </c>
      <c r="E316" s="2" t="s">
        <v>32</v>
      </c>
      <c r="F316" s="2">
        <v>5</v>
      </c>
      <c r="G316" s="3">
        <v>45</v>
      </c>
      <c r="H316" s="2" t="s">
        <v>16</v>
      </c>
      <c r="I316" s="3">
        <v>35</v>
      </c>
    </row>
    <row r="317" spans="1:9" x14ac:dyDescent="0.3">
      <c r="A317" s="1">
        <v>44266</v>
      </c>
      <c r="B317" s="2" t="s">
        <v>25</v>
      </c>
      <c r="C317" s="2" t="s">
        <v>27</v>
      </c>
      <c r="D317" s="2" t="s">
        <v>29</v>
      </c>
      <c r="E317" s="2" t="s">
        <v>33</v>
      </c>
      <c r="F317" s="2">
        <v>3</v>
      </c>
      <c r="G317" s="3">
        <v>20</v>
      </c>
      <c r="H317" s="2" t="s">
        <v>13</v>
      </c>
      <c r="I317" s="3">
        <v>5</v>
      </c>
    </row>
    <row r="318" spans="1:9" hidden="1" x14ac:dyDescent="0.3">
      <c r="A318" s="1">
        <v>44250</v>
      </c>
      <c r="B318" s="2" t="s">
        <v>18</v>
      </c>
      <c r="C318" s="2" t="s">
        <v>19</v>
      </c>
      <c r="D318" s="2" t="s">
        <v>29</v>
      </c>
      <c r="E318" s="2" t="s">
        <v>32</v>
      </c>
      <c r="F318" s="2">
        <v>2</v>
      </c>
      <c r="G318" s="3">
        <v>25</v>
      </c>
      <c r="H318" s="2" t="s">
        <v>13</v>
      </c>
      <c r="I318" s="3">
        <v>20</v>
      </c>
    </row>
    <row r="319" spans="1:9" hidden="1" x14ac:dyDescent="0.3">
      <c r="A319" s="1">
        <v>43986</v>
      </c>
      <c r="B319" s="2" t="s">
        <v>21</v>
      </c>
      <c r="C319" s="2" t="s">
        <v>28</v>
      </c>
      <c r="D319" s="2" t="s">
        <v>24</v>
      </c>
      <c r="E319" s="2" t="s">
        <v>12</v>
      </c>
      <c r="F319" s="2">
        <v>4</v>
      </c>
      <c r="G319" s="3">
        <v>80</v>
      </c>
      <c r="H319" s="2" t="s">
        <v>16</v>
      </c>
      <c r="I319" s="3">
        <v>75</v>
      </c>
    </row>
    <row r="320" spans="1:9" hidden="1" x14ac:dyDescent="0.3">
      <c r="A320" s="1">
        <v>44393</v>
      </c>
      <c r="B320" s="2" t="s">
        <v>21</v>
      </c>
      <c r="C320" s="2" t="s">
        <v>22</v>
      </c>
      <c r="D320" s="2" t="s">
        <v>29</v>
      </c>
      <c r="E320" s="2" t="s">
        <v>12</v>
      </c>
      <c r="F320" s="2">
        <v>4</v>
      </c>
      <c r="G320" s="3">
        <v>25</v>
      </c>
      <c r="H320" s="2" t="s">
        <v>13</v>
      </c>
      <c r="I320" s="3">
        <v>5</v>
      </c>
    </row>
    <row r="321" spans="1:9" x14ac:dyDescent="0.3">
      <c r="A321" s="1">
        <v>44238</v>
      </c>
      <c r="B321" s="2" t="s">
        <v>25</v>
      </c>
      <c r="C321" s="2" t="s">
        <v>27</v>
      </c>
      <c r="D321" s="2" t="s">
        <v>24</v>
      </c>
      <c r="E321" s="2" t="s">
        <v>12</v>
      </c>
      <c r="F321" s="2">
        <v>3</v>
      </c>
      <c r="G321" s="3">
        <v>80</v>
      </c>
      <c r="H321" s="2" t="s">
        <v>16</v>
      </c>
      <c r="I321" s="3">
        <v>75</v>
      </c>
    </row>
    <row r="322" spans="1:9" x14ac:dyDescent="0.3">
      <c r="A322" s="1">
        <v>44291</v>
      </c>
      <c r="B322" s="2" t="s">
        <v>25</v>
      </c>
      <c r="C322" s="2" t="s">
        <v>26</v>
      </c>
      <c r="D322" s="2" t="s">
        <v>24</v>
      </c>
      <c r="E322" s="2" t="s">
        <v>12</v>
      </c>
      <c r="F322" s="2">
        <v>4</v>
      </c>
      <c r="G322" s="3">
        <v>80</v>
      </c>
      <c r="H322" s="2" t="s">
        <v>13</v>
      </c>
      <c r="I322" s="3">
        <v>75</v>
      </c>
    </row>
    <row r="323" spans="1:9" hidden="1" x14ac:dyDescent="0.3">
      <c r="A323" s="1">
        <v>44281</v>
      </c>
      <c r="B323" s="2" t="s">
        <v>18</v>
      </c>
      <c r="C323" s="2" t="s">
        <v>31</v>
      </c>
      <c r="D323" s="2" t="s">
        <v>29</v>
      </c>
      <c r="E323" s="2" t="s">
        <v>12</v>
      </c>
      <c r="F323" s="2">
        <v>5</v>
      </c>
      <c r="G323" s="3">
        <v>25</v>
      </c>
      <c r="H323" s="2" t="s">
        <v>13</v>
      </c>
      <c r="I323" s="3">
        <v>5</v>
      </c>
    </row>
    <row r="324" spans="1:9" hidden="1" x14ac:dyDescent="0.3">
      <c r="A324" s="1">
        <v>44223</v>
      </c>
      <c r="B324" s="2" t="s">
        <v>18</v>
      </c>
      <c r="C324" s="2" t="s">
        <v>31</v>
      </c>
      <c r="D324" s="2" t="s">
        <v>24</v>
      </c>
      <c r="E324" s="2" t="s">
        <v>33</v>
      </c>
      <c r="F324" s="2">
        <v>4</v>
      </c>
      <c r="G324" s="3">
        <v>75</v>
      </c>
      <c r="H324" s="2" t="s">
        <v>13</v>
      </c>
      <c r="I324" s="3">
        <v>70</v>
      </c>
    </row>
    <row r="325" spans="1:9" hidden="1" x14ac:dyDescent="0.3">
      <c r="A325" s="1">
        <v>44494</v>
      </c>
      <c r="B325" s="2" t="s">
        <v>18</v>
      </c>
      <c r="C325" s="2" t="s">
        <v>23</v>
      </c>
      <c r="D325" s="2" t="s">
        <v>24</v>
      </c>
      <c r="E325" s="2" t="s">
        <v>12</v>
      </c>
      <c r="F325" s="2">
        <v>2</v>
      </c>
      <c r="G325" s="3">
        <v>80</v>
      </c>
      <c r="H325" s="2" t="s">
        <v>13</v>
      </c>
      <c r="I325" s="3">
        <v>75</v>
      </c>
    </row>
    <row r="326" spans="1:9" hidden="1" x14ac:dyDescent="0.3">
      <c r="A326" s="1">
        <v>44227</v>
      </c>
      <c r="B326" s="2" t="s">
        <v>21</v>
      </c>
      <c r="C326" s="2" t="s">
        <v>28</v>
      </c>
      <c r="D326" s="2" t="s">
        <v>11</v>
      </c>
      <c r="E326" s="2" t="s">
        <v>33</v>
      </c>
      <c r="F326" s="2">
        <v>1</v>
      </c>
      <c r="G326" s="3">
        <v>120</v>
      </c>
      <c r="H326" s="2" t="s">
        <v>13</v>
      </c>
      <c r="I326" s="3">
        <v>110</v>
      </c>
    </row>
    <row r="327" spans="1:9" hidden="1" x14ac:dyDescent="0.3">
      <c r="A327" s="1">
        <v>43880</v>
      </c>
      <c r="B327" s="2" t="s">
        <v>9</v>
      </c>
      <c r="C327" s="2" t="s">
        <v>17</v>
      </c>
      <c r="D327" s="2" t="s">
        <v>15</v>
      </c>
      <c r="E327" s="2" t="s">
        <v>32</v>
      </c>
      <c r="F327" s="2">
        <v>4</v>
      </c>
      <c r="G327" s="3">
        <v>45</v>
      </c>
      <c r="H327" s="2" t="s">
        <v>13</v>
      </c>
      <c r="I327" s="3">
        <v>35</v>
      </c>
    </row>
    <row r="328" spans="1:9" x14ac:dyDescent="0.3">
      <c r="A328" s="1">
        <v>44362</v>
      </c>
      <c r="B328" s="2" t="s">
        <v>25</v>
      </c>
      <c r="C328" s="2" t="s">
        <v>26</v>
      </c>
      <c r="D328" s="2" t="s">
        <v>11</v>
      </c>
      <c r="E328" s="2" t="s">
        <v>33</v>
      </c>
      <c r="F328" s="2">
        <v>1</v>
      </c>
      <c r="G328" s="3">
        <v>120</v>
      </c>
      <c r="H328" s="2" t="s">
        <v>16</v>
      </c>
      <c r="I328" s="3">
        <v>110</v>
      </c>
    </row>
    <row r="329" spans="1:9" hidden="1" x14ac:dyDescent="0.3">
      <c r="A329" s="1">
        <v>44485</v>
      </c>
      <c r="B329" s="2" t="s">
        <v>21</v>
      </c>
      <c r="C329" s="2" t="s">
        <v>22</v>
      </c>
      <c r="D329" s="2" t="s">
        <v>29</v>
      </c>
      <c r="E329" s="2" t="s">
        <v>33</v>
      </c>
      <c r="F329" s="2">
        <v>1</v>
      </c>
      <c r="G329" s="3">
        <v>20</v>
      </c>
      <c r="H329" s="2" t="s">
        <v>13</v>
      </c>
      <c r="I329" s="3">
        <v>5</v>
      </c>
    </row>
    <row r="330" spans="1:9" hidden="1" x14ac:dyDescent="0.3">
      <c r="A330" s="1">
        <v>44556</v>
      </c>
      <c r="B330" s="2" t="s">
        <v>18</v>
      </c>
      <c r="C330" s="2" t="s">
        <v>23</v>
      </c>
      <c r="D330" s="2" t="s">
        <v>24</v>
      </c>
      <c r="E330" s="2" t="s">
        <v>32</v>
      </c>
      <c r="F330" s="2">
        <v>4</v>
      </c>
      <c r="G330" s="3">
        <v>70</v>
      </c>
      <c r="H330" s="2" t="s">
        <v>13</v>
      </c>
      <c r="I330" s="3">
        <v>60</v>
      </c>
    </row>
    <row r="331" spans="1:9" hidden="1" x14ac:dyDescent="0.3">
      <c r="A331" s="1">
        <v>44545</v>
      </c>
      <c r="B331" s="2" t="s">
        <v>9</v>
      </c>
      <c r="C331" s="2" t="s">
        <v>17</v>
      </c>
      <c r="D331" s="2" t="s">
        <v>11</v>
      </c>
      <c r="E331" s="2" t="s">
        <v>12</v>
      </c>
      <c r="F331" s="2">
        <v>3</v>
      </c>
      <c r="G331" s="3">
        <v>100</v>
      </c>
      <c r="H331" s="2" t="s">
        <v>16</v>
      </c>
      <c r="I331" s="3">
        <v>80</v>
      </c>
    </row>
    <row r="332" spans="1:9" hidden="1" x14ac:dyDescent="0.3">
      <c r="A332" s="1">
        <v>44195</v>
      </c>
      <c r="B332" s="2" t="s">
        <v>9</v>
      </c>
      <c r="C332" s="2" t="s">
        <v>10</v>
      </c>
      <c r="D332" s="2" t="s">
        <v>11</v>
      </c>
      <c r="E332" s="2" t="s">
        <v>32</v>
      </c>
      <c r="F332" s="2">
        <v>5</v>
      </c>
      <c r="G332" s="3">
        <v>110</v>
      </c>
      <c r="H332" s="2" t="s">
        <v>30</v>
      </c>
      <c r="I332" s="3">
        <v>85</v>
      </c>
    </row>
    <row r="333" spans="1:9" x14ac:dyDescent="0.3">
      <c r="A333" s="1">
        <v>44001</v>
      </c>
      <c r="B333" s="2" t="s">
        <v>25</v>
      </c>
      <c r="C333" s="2" t="s">
        <v>27</v>
      </c>
      <c r="D333" s="2" t="s">
        <v>15</v>
      </c>
      <c r="E333" s="2" t="s">
        <v>33</v>
      </c>
      <c r="F333" s="2">
        <v>3</v>
      </c>
      <c r="G333" s="3">
        <v>65</v>
      </c>
      <c r="H333" s="2" t="s">
        <v>16</v>
      </c>
      <c r="I333" s="3">
        <v>50</v>
      </c>
    </row>
    <row r="334" spans="1:9" x14ac:dyDescent="0.3">
      <c r="A334" s="1">
        <v>44426</v>
      </c>
      <c r="B334" s="2" t="s">
        <v>25</v>
      </c>
      <c r="C334" s="2" t="s">
        <v>27</v>
      </c>
      <c r="D334" s="2" t="s">
        <v>15</v>
      </c>
      <c r="E334" s="2" t="s">
        <v>12</v>
      </c>
      <c r="F334" s="2">
        <v>5</v>
      </c>
      <c r="G334" s="3">
        <v>50</v>
      </c>
      <c r="H334" s="2" t="s">
        <v>13</v>
      </c>
      <c r="I334" s="3">
        <v>30</v>
      </c>
    </row>
    <row r="335" spans="1:9" x14ac:dyDescent="0.3">
      <c r="A335" s="1">
        <v>44536</v>
      </c>
      <c r="B335" s="2" t="s">
        <v>25</v>
      </c>
      <c r="C335" s="2" t="s">
        <v>27</v>
      </c>
      <c r="D335" s="2" t="s">
        <v>29</v>
      </c>
      <c r="E335" s="2" t="s">
        <v>33</v>
      </c>
      <c r="F335" s="2">
        <v>4</v>
      </c>
      <c r="G335" s="3">
        <v>20</v>
      </c>
      <c r="H335" s="2" t="s">
        <v>13</v>
      </c>
      <c r="I335" s="3">
        <v>5</v>
      </c>
    </row>
    <row r="336" spans="1:9" hidden="1" x14ac:dyDescent="0.3">
      <c r="A336" s="1">
        <v>44445</v>
      </c>
      <c r="B336" s="2" t="s">
        <v>18</v>
      </c>
      <c r="C336" s="2" t="s">
        <v>31</v>
      </c>
      <c r="D336" s="2" t="s">
        <v>11</v>
      </c>
      <c r="E336" s="2" t="s">
        <v>33</v>
      </c>
      <c r="F336" s="2">
        <v>3</v>
      </c>
      <c r="G336" s="3">
        <v>120</v>
      </c>
      <c r="H336" s="2" t="s">
        <v>16</v>
      </c>
      <c r="I336" s="3">
        <v>110</v>
      </c>
    </row>
    <row r="337" spans="1:9" hidden="1" x14ac:dyDescent="0.3">
      <c r="A337" s="1">
        <v>44157</v>
      </c>
      <c r="B337" s="2" t="s">
        <v>9</v>
      </c>
      <c r="C337" s="2" t="s">
        <v>14</v>
      </c>
      <c r="D337" s="2" t="s">
        <v>11</v>
      </c>
      <c r="E337" s="2" t="s">
        <v>32</v>
      </c>
      <c r="F337" s="2">
        <v>5</v>
      </c>
      <c r="G337" s="3">
        <v>110</v>
      </c>
      <c r="H337" s="2" t="s">
        <v>16</v>
      </c>
      <c r="I337" s="3">
        <v>85</v>
      </c>
    </row>
    <row r="338" spans="1:9" hidden="1" x14ac:dyDescent="0.3">
      <c r="A338" s="1">
        <v>44210</v>
      </c>
      <c r="B338" s="2" t="s">
        <v>21</v>
      </c>
      <c r="C338" s="2" t="s">
        <v>22</v>
      </c>
      <c r="D338" s="2" t="s">
        <v>15</v>
      </c>
      <c r="E338" s="2" t="s">
        <v>32</v>
      </c>
      <c r="F338" s="2">
        <v>3</v>
      </c>
      <c r="G338" s="3">
        <v>45</v>
      </c>
      <c r="H338" s="2" t="s">
        <v>13</v>
      </c>
      <c r="I338" s="3">
        <v>35</v>
      </c>
    </row>
    <row r="339" spans="1:9" x14ac:dyDescent="0.3">
      <c r="A339" s="1">
        <v>44515</v>
      </c>
      <c r="B339" s="2" t="s">
        <v>25</v>
      </c>
      <c r="C339" s="2" t="s">
        <v>26</v>
      </c>
      <c r="D339" s="2" t="s">
        <v>11</v>
      </c>
      <c r="E339" s="2" t="s">
        <v>12</v>
      </c>
      <c r="F339" s="2">
        <v>3</v>
      </c>
      <c r="G339" s="3">
        <v>100</v>
      </c>
      <c r="H339" s="2" t="s">
        <v>13</v>
      </c>
      <c r="I339" s="3">
        <v>80</v>
      </c>
    </row>
    <row r="340" spans="1:9" x14ac:dyDescent="0.3">
      <c r="A340" s="1">
        <v>44544</v>
      </c>
      <c r="B340" s="2" t="s">
        <v>25</v>
      </c>
      <c r="C340" s="2" t="s">
        <v>26</v>
      </c>
      <c r="D340" s="2" t="s">
        <v>29</v>
      </c>
      <c r="E340" s="2" t="s">
        <v>33</v>
      </c>
      <c r="F340" s="2">
        <v>2</v>
      </c>
      <c r="G340" s="3">
        <v>20</v>
      </c>
      <c r="H340" s="2" t="s">
        <v>13</v>
      </c>
      <c r="I340" s="3">
        <v>5</v>
      </c>
    </row>
    <row r="341" spans="1:9" hidden="1" x14ac:dyDescent="0.3">
      <c r="A341" s="1">
        <v>44016</v>
      </c>
      <c r="B341" s="2" t="s">
        <v>9</v>
      </c>
      <c r="C341" s="2" t="s">
        <v>14</v>
      </c>
      <c r="D341" s="2" t="s">
        <v>29</v>
      </c>
      <c r="E341" s="2" t="s">
        <v>12</v>
      </c>
      <c r="F341" s="2">
        <v>1</v>
      </c>
      <c r="G341" s="3">
        <v>25</v>
      </c>
      <c r="H341" s="2" t="s">
        <v>13</v>
      </c>
      <c r="I341" s="3">
        <v>5</v>
      </c>
    </row>
    <row r="342" spans="1:9" hidden="1" x14ac:dyDescent="0.3">
      <c r="A342" s="1">
        <v>44137</v>
      </c>
      <c r="B342" s="2" t="s">
        <v>9</v>
      </c>
      <c r="C342" s="2" t="s">
        <v>14</v>
      </c>
      <c r="D342" s="2" t="s">
        <v>20</v>
      </c>
      <c r="E342" s="2" t="s">
        <v>32</v>
      </c>
      <c r="F342" s="2">
        <v>4</v>
      </c>
      <c r="G342" s="3">
        <v>570</v>
      </c>
      <c r="H342" s="2" t="s">
        <v>13</v>
      </c>
      <c r="I342" s="3">
        <v>490</v>
      </c>
    </row>
    <row r="343" spans="1:9" x14ac:dyDescent="0.3">
      <c r="A343" s="1">
        <v>44464</v>
      </c>
      <c r="B343" s="2" t="s">
        <v>25</v>
      </c>
      <c r="C343" s="2" t="s">
        <v>26</v>
      </c>
      <c r="D343" s="2" t="s">
        <v>11</v>
      </c>
      <c r="E343" s="2" t="s">
        <v>33</v>
      </c>
      <c r="F343" s="2">
        <v>4</v>
      </c>
      <c r="G343" s="3">
        <v>120</v>
      </c>
      <c r="H343" s="2" t="s">
        <v>16</v>
      </c>
      <c r="I343" s="3">
        <v>110</v>
      </c>
    </row>
    <row r="344" spans="1:9" hidden="1" x14ac:dyDescent="0.3">
      <c r="A344" s="1">
        <v>44524</v>
      </c>
      <c r="B344" s="2" t="s">
        <v>9</v>
      </c>
      <c r="C344" s="2" t="s">
        <v>10</v>
      </c>
      <c r="D344" s="2" t="s">
        <v>29</v>
      </c>
      <c r="E344" s="2" t="s">
        <v>33</v>
      </c>
      <c r="F344" s="2">
        <v>3</v>
      </c>
      <c r="G344" s="3">
        <v>20</v>
      </c>
      <c r="H344" s="2" t="s">
        <v>30</v>
      </c>
      <c r="I344" s="3">
        <v>5</v>
      </c>
    </row>
    <row r="345" spans="1:9" hidden="1" x14ac:dyDescent="0.3">
      <c r="A345" s="1">
        <v>44502</v>
      </c>
      <c r="B345" s="2" t="s">
        <v>18</v>
      </c>
      <c r="C345" s="2" t="s">
        <v>31</v>
      </c>
      <c r="D345" s="2" t="s">
        <v>29</v>
      </c>
      <c r="E345" s="2" t="s">
        <v>12</v>
      </c>
      <c r="F345" s="2">
        <v>2</v>
      </c>
      <c r="G345" s="3">
        <v>25</v>
      </c>
      <c r="H345" s="2" t="s">
        <v>13</v>
      </c>
      <c r="I345" s="3">
        <v>5</v>
      </c>
    </row>
    <row r="346" spans="1:9" hidden="1" x14ac:dyDescent="0.3">
      <c r="A346" s="1">
        <v>44194</v>
      </c>
      <c r="B346" s="2" t="s">
        <v>18</v>
      </c>
      <c r="C346" s="2" t="s">
        <v>23</v>
      </c>
      <c r="D346" s="2" t="s">
        <v>20</v>
      </c>
      <c r="E346" s="2" t="s">
        <v>33</v>
      </c>
      <c r="F346" s="2">
        <v>2</v>
      </c>
      <c r="G346" s="3">
        <v>560</v>
      </c>
      <c r="H346" s="2" t="s">
        <v>16</v>
      </c>
      <c r="I346" s="3">
        <v>450</v>
      </c>
    </row>
    <row r="347" spans="1:9" hidden="1" x14ac:dyDescent="0.3">
      <c r="A347" s="1">
        <v>44023</v>
      </c>
      <c r="B347" s="2" t="s">
        <v>18</v>
      </c>
      <c r="C347" s="2" t="s">
        <v>23</v>
      </c>
      <c r="D347" s="2" t="s">
        <v>11</v>
      </c>
      <c r="E347" s="2" t="s">
        <v>32</v>
      </c>
      <c r="F347" s="2">
        <v>5</v>
      </c>
      <c r="G347" s="3">
        <v>110</v>
      </c>
      <c r="H347" s="2" t="s">
        <v>30</v>
      </c>
      <c r="I347" s="3">
        <v>85</v>
      </c>
    </row>
    <row r="348" spans="1:9" hidden="1" x14ac:dyDescent="0.3">
      <c r="A348" s="1">
        <v>44069</v>
      </c>
      <c r="B348" s="2" t="s">
        <v>18</v>
      </c>
      <c r="C348" s="2" t="s">
        <v>31</v>
      </c>
      <c r="D348" s="2" t="s">
        <v>11</v>
      </c>
      <c r="E348" s="2" t="s">
        <v>32</v>
      </c>
      <c r="F348" s="2">
        <v>5</v>
      </c>
      <c r="G348" s="3">
        <v>110</v>
      </c>
      <c r="H348" s="2" t="s">
        <v>16</v>
      </c>
      <c r="I348" s="3">
        <v>85</v>
      </c>
    </row>
    <row r="349" spans="1:9" hidden="1" x14ac:dyDescent="0.3">
      <c r="A349" s="1">
        <v>44483</v>
      </c>
      <c r="B349" s="2" t="s">
        <v>9</v>
      </c>
      <c r="C349" s="2" t="s">
        <v>17</v>
      </c>
      <c r="D349" s="2" t="s">
        <v>15</v>
      </c>
      <c r="E349" s="2" t="s">
        <v>12</v>
      </c>
      <c r="F349" s="2">
        <v>1</v>
      </c>
      <c r="G349" s="3">
        <v>50</v>
      </c>
      <c r="H349" s="2" t="s">
        <v>16</v>
      </c>
      <c r="I349" s="3">
        <v>30</v>
      </c>
    </row>
    <row r="350" spans="1:9" hidden="1" x14ac:dyDescent="0.3">
      <c r="A350" s="1">
        <v>44197</v>
      </c>
      <c r="B350" s="2" t="s">
        <v>9</v>
      </c>
      <c r="C350" s="2" t="s">
        <v>10</v>
      </c>
      <c r="D350" s="2" t="s">
        <v>24</v>
      </c>
      <c r="E350" s="2" t="s">
        <v>12</v>
      </c>
      <c r="F350" s="2">
        <v>3</v>
      </c>
      <c r="G350" s="3">
        <v>80</v>
      </c>
      <c r="H350" s="2" t="s">
        <v>13</v>
      </c>
      <c r="I350" s="3">
        <v>75</v>
      </c>
    </row>
    <row r="351" spans="1:9" hidden="1" x14ac:dyDescent="0.3">
      <c r="A351" s="1">
        <v>44057</v>
      </c>
      <c r="B351" s="2" t="s">
        <v>9</v>
      </c>
      <c r="C351" s="2" t="s">
        <v>10</v>
      </c>
      <c r="D351" s="2" t="s">
        <v>24</v>
      </c>
      <c r="E351" s="2" t="s">
        <v>12</v>
      </c>
      <c r="F351" s="2">
        <v>3</v>
      </c>
      <c r="G351" s="3">
        <v>80</v>
      </c>
      <c r="H351" s="2" t="s">
        <v>13</v>
      </c>
      <c r="I351" s="3">
        <v>75</v>
      </c>
    </row>
    <row r="352" spans="1:9" hidden="1" x14ac:dyDescent="0.3">
      <c r="A352" s="1">
        <v>44470</v>
      </c>
      <c r="B352" s="2" t="s">
        <v>18</v>
      </c>
      <c r="C352" s="2" t="s">
        <v>23</v>
      </c>
      <c r="D352" s="2" t="s">
        <v>24</v>
      </c>
      <c r="E352" s="2" t="s">
        <v>32</v>
      </c>
      <c r="F352" s="2">
        <v>5</v>
      </c>
      <c r="G352" s="3">
        <v>70</v>
      </c>
      <c r="H352" s="2" t="s">
        <v>13</v>
      </c>
      <c r="I352" s="3">
        <v>60</v>
      </c>
    </row>
    <row r="353" spans="1:9" hidden="1" x14ac:dyDescent="0.3">
      <c r="A353" s="1">
        <v>44498</v>
      </c>
      <c r="B353" s="2" t="s">
        <v>9</v>
      </c>
      <c r="C353" s="2" t="s">
        <v>10</v>
      </c>
      <c r="D353" s="2" t="s">
        <v>24</v>
      </c>
      <c r="E353" s="2" t="s">
        <v>32</v>
      </c>
      <c r="F353" s="2">
        <v>4</v>
      </c>
      <c r="G353" s="3">
        <v>70</v>
      </c>
      <c r="H353" s="2" t="s">
        <v>30</v>
      </c>
      <c r="I353" s="3">
        <v>60</v>
      </c>
    </row>
    <row r="354" spans="1:9" x14ac:dyDescent="0.3">
      <c r="A354" s="1">
        <v>44528</v>
      </c>
      <c r="B354" s="2" t="s">
        <v>25</v>
      </c>
      <c r="C354" s="2" t="s">
        <v>26</v>
      </c>
      <c r="D354" s="2" t="s">
        <v>11</v>
      </c>
      <c r="E354" s="2" t="s">
        <v>33</v>
      </c>
      <c r="F354" s="2">
        <v>1</v>
      </c>
      <c r="G354" s="3">
        <v>120</v>
      </c>
      <c r="H354" s="2" t="s">
        <v>16</v>
      </c>
      <c r="I354" s="3">
        <v>110</v>
      </c>
    </row>
    <row r="355" spans="1:9" hidden="1" x14ac:dyDescent="0.3">
      <c r="A355" s="1">
        <v>43861</v>
      </c>
      <c r="B355" s="2" t="s">
        <v>9</v>
      </c>
      <c r="C355" s="2" t="s">
        <v>14</v>
      </c>
      <c r="D355" s="2" t="s">
        <v>29</v>
      </c>
      <c r="E355" s="2" t="s">
        <v>32</v>
      </c>
      <c r="F355" s="2">
        <v>4</v>
      </c>
      <c r="G355" s="3">
        <v>25</v>
      </c>
      <c r="H355" s="2" t="s">
        <v>13</v>
      </c>
      <c r="I355" s="3">
        <v>20</v>
      </c>
    </row>
    <row r="356" spans="1:9" hidden="1" x14ac:dyDescent="0.3">
      <c r="A356" s="1">
        <v>44377</v>
      </c>
      <c r="B356" s="2" t="s">
        <v>18</v>
      </c>
      <c r="C356" s="2" t="s">
        <v>31</v>
      </c>
      <c r="D356" s="2" t="s">
        <v>29</v>
      </c>
      <c r="E356" s="2" t="s">
        <v>33</v>
      </c>
      <c r="F356" s="2">
        <v>3</v>
      </c>
      <c r="G356" s="3">
        <v>20</v>
      </c>
      <c r="H356" s="2" t="s">
        <v>13</v>
      </c>
      <c r="I356" s="3">
        <v>5</v>
      </c>
    </row>
    <row r="357" spans="1:9" hidden="1" x14ac:dyDescent="0.3">
      <c r="A357" s="1">
        <v>43878</v>
      </c>
      <c r="B357" s="2" t="s">
        <v>18</v>
      </c>
      <c r="C357" s="2" t="s">
        <v>31</v>
      </c>
      <c r="D357" s="2" t="s">
        <v>29</v>
      </c>
      <c r="E357" s="2" t="s">
        <v>12</v>
      </c>
      <c r="F357" s="2">
        <v>4</v>
      </c>
      <c r="G357" s="3">
        <v>25</v>
      </c>
      <c r="H357" s="2" t="s">
        <v>13</v>
      </c>
      <c r="I357" s="3">
        <v>5</v>
      </c>
    </row>
    <row r="358" spans="1:9" hidden="1" x14ac:dyDescent="0.3">
      <c r="A358" s="1">
        <v>44519</v>
      </c>
      <c r="B358" s="2" t="s">
        <v>18</v>
      </c>
      <c r="C358" s="2" t="s">
        <v>31</v>
      </c>
      <c r="D358" s="2" t="s">
        <v>20</v>
      </c>
      <c r="E358" s="2" t="s">
        <v>32</v>
      </c>
      <c r="F358" s="2">
        <v>2</v>
      </c>
      <c r="G358" s="3">
        <v>570</v>
      </c>
      <c r="H358" s="2" t="s">
        <v>13</v>
      </c>
      <c r="I358" s="3">
        <v>490</v>
      </c>
    </row>
    <row r="359" spans="1:9" x14ac:dyDescent="0.3">
      <c r="A359" s="1">
        <v>43868</v>
      </c>
      <c r="B359" s="2" t="s">
        <v>25</v>
      </c>
      <c r="C359" s="2" t="s">
        <v>27</v>
      </c>
      <c r="D359" s="2" t="s">
        <v>20</v>
      </c>
      <c r="E359" s="2" t="s">
        <v>33</v>
      </c>
      <c r="F359" s="2">
        <v>5</v>
      </c>
      <c r="G359" s="3">
        <v>560</v>
      </c>
      <c r="H359" s="2" t="s">
        <v>30</v>
      </c>
      <c r="I359" s="3">
        <v>450</v>
      </c>
    </row>
    <row r="360" spans="1:9" hidden="1" x14ac:dyDescent="0.3">
      <c r="A360" s="1">
        <v>44015</v>
      </c>
      <c r="B360" s="2" t="s">
        <v>18</v>
      </c>
      <c r="C360" s="2" t="s">
        <v>19</v>
      </c>
      <c r="D360" s="2" t="s">
        <v>11</v>
      </c>
      <c r="E360" s="2" t="s">
        <v>32</v>
      </c>
      <c r="F360" s="2">
        <v>2</v>
      </c>
      <c r="G360" s="3">
        <v>110</v>
      </c>
      <c r="H360" s="2" t="s">
        <v>16</v>
      </c>
      <c r="I360" s="3">
        <v>85</v>
      </c>
    </row>
    <row r="361" spans="1:9" hidden="1" x14ac:dyDescent="0.3">
      <c r="A361" s="1">
        <v>44472</v>
      </c>
      <c r="B361" s="2" t="s">
        <v>9</v>
      </c>
      <c r="C361" s="2" t="s">
        <v>10</v>
      </c>
      <c r="D361" s="2" t="s">
        <v>20</v>
      </c>
      <c r="E361" s="2" t="s">
        <v>32</v>
      </c>
      <c r="F361" s="2">
        <v>2</v>
      </c>
      <c r="G361" s="3">
        <v>570</v>
      </c>
      <c r="H361" s="2" t="s">
        <v>13</v>
      </c>
      <c r="I361" s="3">
        <v>490</v>
      </c>
    </row>
    <row r="362" spans="1:9" x14ac:dyDescent="0.3">
      <c r="A362" s="1">
        <v>43853</v>
      </c>
      <c r="B362" s="2" t="s">
        <v>25</v>
      </c>
      <c r="C362" s="2" t="s">
        <v>27</v>
      </c>
      <c r="D362" s="2" t="s">
        <v>24</v>
      </c>
      <c r="E362" s="2" t="s">
        <v>32</v>
      </c>
      <c r="F362" s="2">
        <v>1</v>
      </c>
      <c r="G362" s="3">
        <v>70</v>
      </c>
      <c r="H362" s="2" t="s">
        <v>13</v>
      </c>
      <c r="I362" s="3">
        <v>60</v>
      </c>
    </row>
    <row r="363" spans="1:9" hidden="1" x14ac:dyDescent="0.3">
      <c r="A363" s="1">
        <v>43925</v>
      </c>
      <c r="B363" s="2" t="s">
        <v>18</v>
      </c>
      <c r="C363" s="2" t="s">
        <v>23</v>
      </c>
      <c r="D363" s="2" t="s">
        <v>24</v>
      </c>
      <c r="E363" s="2" t="s">
        <v>33</v>
      </c>
      <c r="F363" s="2">
        <v>1</v>
      </c>
      <c r="G363" s="3">
        <v>75</v>
      </c>
      <c r="H363" s="2" t="s">
        <v>13</v>
      </c>
      <c r="I363" s="3">
        <v>70</v>
      </c>
    </row>
    <row r="364" spans="1:9" hidden="1" x14ac:dyDescent="0.3">
      <c r="A364" s="1">
        <v>43852</v>
      </c>
      <c r="B364" s="2" t="s">
        <v>21</v>
      </c>
      <c r="C364" s="2" t="s">
        <v>22</v>
      </c>
      <c r="D364" s="2" t="s">
        <v>11</v>
      </c>
      <c r="E364" s="2" t="s">
        <v>12</v>
      </c>
      <c r="F364" s="2">
        <v>5</v>
      </c>
      <c r="G364" s="3">
        <v>100</v>
      </c>
      <c r="H364" s="2" t="s">
        <v>13</v>
      </c>
      <c r="I364" s="3">
        <v>80</v>
      </c>
    </row>
    <row r="365" spans="1:9" hidden="1" x14ac:dyDescent="0.3">
      <c r="A365" s="1">
        <v>44347</v>
      </c>
      <c r="B365" s="2" t="s">
        <v>9</v>
      </c>
      <c r="C365" s="2" t="s">
        <v>17</v>
      </c>
      <c r="D365" s="2" t="s">
        <v>15</v>
      </c>
      <c r="E365" s="2" t="s">
        <v>12</v>
      </c>
      <c r="F365" s="2">
        <v>2</v>
      </c>
      <c r="G365" s="3">
        <v>50</v>
      </c>
      <c r="H365" s="2" t="s">
        <v>13</v>
      </c>
      <c r="I365" s="3">
        <v>30</v>
      </c>
    </row>
    <row r="366" spans="1:9" x14ac:dyDescent="0.3">
      <c r="A366" s="1">
        <v>44055</v>
      </c>
      <c r="B366" s="2" t="s">
        <v>25</v>
      </c>
      <c r="C366" s="2" t="s">
        <v>26</v>
      </c>
      <c r="D366" s="2" t="s">
        <v>20</v>
      </c>
      <c r="E366" s="2" t="s">
        <v>12</v>
      </c>
      <c r="F366" s="2">
        <v>5</v>
      </c>
      <c r="G366" s="3">
        <v>500</v>
      </c>
      <c r="H366" s="2" t="s">
        <v>16</v>
      </c>
      <c r="I366" s="3">
        <v>400</v>
      </c>
    </row>
    <row r="367" spans="1:9" hidden="1" x14ac:dyDescent="0.3">
      <c r="A367" s="1">
        <v>44492</v>
      </c>
      <c r="B367" s="2" t="s">
        <v>9</v>
      </c>
      <c r="C367" s="2" t="s">
        <v>14</v>
      </c>
      <c r="D367" s="2" t="s">
        <v>20</v>
      </c>
      <c r="E367" s="2" t="s">
        <v>12</v>
      </c>
      <c r="F367" s="2">
        <v>5</v>
      </c>
      <c r="G367" s="3">
        <v>500</v>
      </c>
      <c r="H367" s="2" t="s">
        <v>16</v>
      </c>
      <c r="I367" s="3">
        <v>400</v>
      </c>
    </row>
    <row r="368" spans="1:9" hidden="1" x14ac:dyDescent="0.3">
      <c r="A368" s="1">
        <v>44506</v>
      </c>
      <c r="B368" s="2" t="s">
        <v>21</v>
      </c>
      <c r="C368" s="2" t="s">
        <v>28</v>
      </c>
      <c r="D368" s="2" t="s">
        <v>29</v>
      </c>
      <c r="E368" s="2" t="s">
        <v>33</v>
      </c>
      <c r="F368" s="2">
        <v>1</v>
      </c>
      <c r="G368" s="3">
        <v>20</v>
      </c>
      <c r="H368" s="2" t="s">
        <v>16</v>
      </c>
      <c r="I368" s="3">
        <v>5</v>
      </c>
    </row>
    <row r="369" spans="1:9" x14ac:dyDescent="0.3">
      <c r="A369" s="1">
        <v>44206</v>
      </c>
      <c r="B369" s="2" t="s">
        <v>25</v>
      </c>
      <c r="C369" s="2" t="s">
        <v>27</v>
      </c>
      <c r="D369" s="2" t="s">
        <v>20</v>
      </c>
      <c r="E369" s="2" t="s">
        <v>33</v>
      </c>
      <c r="F369" s="2">
        <v>5</v>
      </c>
      <c r="G369" s="3">
        <v>560</v>
      </c>
      <c r="H369" s="2" t="s">
        <v>16</v>
      </c>
      <c r="I369" s="3">
        <v>450</v>
      </c>
    </row>
    <row r="370" spans="1:9" x14ac:dyDescent="0.3">
      <c r="A370" s="1">
        <v>43835</v>
      </c>
      <c r="B370" s="2" t="s">
        <v>25</v>
      </c>
      <c r="C370" s="2" t="s">
        <v>27</v>
      </c>
      <c r="D370" s="2" t="s">
        <v>24</v>
      </c>
      <c r="E370" s="2" t="s">
        <v>12</v>
      </c>
      <c r="F370" s="2">
        <v>1</v>
      </c>
      <c r="G370" s="3">
        <v>80</v>
      </c>
      <c r="H370" s="2" t="s">
        <v>13</v>
      </c>
      <c r="I370" s="3">
        <v>75</v>
      </c>
    </row>
    <row r="371" spans="1:9" hidden="1" x14ac:dyDescent="0.3">
      <c r="A371" s="1">
        <v>43907</v>
      </c>
      <c r="B371" s="2" t="s">
        <v>9</v>
      </c>
      <c r="C371" s="2" t="s">
        <v>14</v>
      </c>
      <c r="D371" s="2" t="s">
        <v>15</v>
      </c>
      <c r="E371" s="2" t="s">
        <v>32</v>
      </c>
      <c r="F371" s="2">
        <v>1</v>
      </c>
      <c r="G371" s="3">
        <v>45</v>
      </c>
      <c r="H371" s="2" t="s">
        <v>13</v>
      </c>
      <c r="I371" s="3">
        <v>35</v>
      </c>
    </row>
    <row r="372" spans="1:9" x14ac:dyDescent="0.3">
      <c r="A372" s="1">
        <v>44062</v>
      </c>
      <c r="B372" s="2" t="s">
        <v>25</v>
      </c>
      <c r="C372" s="2" t="s">
        <v>26</v>
      </c>
      <c r="D372" s="2" t="s">
        <v>20</v>
      </c>
      <c r="E372" s="2" t="s">
        <v>12</v>
      </c>
      <c r="F372" s="2">
        <v>2</v>
      </c>
      <c r="G372" s="3">
        <v>500</v>
      </c>
      <c r="H372" s="2" t="s">
        <v>13</v>
      </c>
      <c r="I372" s="3">
        <v>400</v>
      </c>
    </row>
    <row r="373" spans="1:9" hidden="1" x14ac:dyDescent="0.3">
      <c r="A373" s="1">
        <v>43875</v>
      </c>
      <c r="B373" s="2" t="s">
        <v>18</v>
      </c>
      <c r="C373" s="2" t="s">
        <v>31</v>
      </c>
      <c r="D373" s="2" t="s">
        <v>29</v>
      </c>
      <c r="E373" s="2" t="s">
        <v>32</v>
      </c>
      <c r="F373" s="2">
        <v>4</v>
      </c>
      <c r="G373" s="3">
        <v>25</v>
      </c>
      <c r="H373" s="2" t="s">
        <v>30</v>
      </c>
      <c r="I373" s="3">
        <v>20</v>
      </c>
    </row>
    <row r="374" spans="1:9" hidden="1" x14ac:dyDescent="0.3">
      <c r="A374" s="1">
        <v>44382</v>
      </c>
      <c r="B374" s="2" t="s">
        <v>21</v>
      </c>
      <c r="C374" s="2" t="s">
        <v>22</v>
      </c>
      <c r="D374" s="2" t="s">
        <v>29</v>
      </c>
      <c r="E374" s="2" t="s">
        <v>32</v>
      </c>
      <c r="F374" s="2">
        <v>3</v>
      </c>
      <c r="G374" s="3">
        <v>25</v>
      </c>
      <c r="H374" s="2" t="s">
        <v>13</v>
      </c>
      <c r="I374" s="3">
        <v>20</v>
      </c>
    </row>
    <row r="375" spans="1:9" hidden="1" x14ac:dyDescent="0.3">
      <c r="A375" s="1">
        <v>43860</v>
      </c>
      <c r="B375" s="2" t="s">
        <v>21</v>
      </c>
      <c r="C375" s="2" t="s">
        <v>28</v>
      </c>
      <c r="D375" s="2" t="s">
        <v>24</v>
      </c>
      <c r="E375" s="2" t="s">
        <v>12</v>
      </c>
      <c r="F375" s="2">
        <v>3</v>
      </c>
      <c r="G375" s="3">
        <v>80</v>
      </c>
      <c r="H375" s="2" t="s">
        <v>13</v>
      </c>
      <c r="I375" s="3">
        <v>75</v>
      </c>
    </row>
    <row r="376" spans="1:9" x14ac:dyDescent="0.3">
      <c r="A376" s="1">
        <v>44279</v>
      </c>
      <c r="B376" s="2" t="s">
        <v>25</v>
      </c>
      <c r="C376" s="2" t="s">
        <v>27</v>
      </c>
      <c r="D376" s="2" t="s">
        <v>29</v>
      </c>
      <c r="E376" s="2" t="s">
        <v>33</v>
      </c>
      <c r="F376" s="2">
        <v>2</v>
      </c>
      <c r="G376" s="3">
        <v>20</v>
      </c>
      <c r="H376" s="2" t="s">
        <v>13</v>
      </c>
      <c r="I376" s="3">
        <v>5</v>
      </c>
    </row>
    <row r="377" spans="1:9" hidden="1" x14ac:dyDescent="0.3">
      <c r="A377" s="1">
        <v>44255</v>
      </c>
      <c r="B377" s="2" t="s">
        <v>18</v>
      </c>
      <c r="C377" s="2" t="s">
        <v>19</v>
      </c>
      <c r="D377" s="2" t="s">
        <v>24</v>
      </c>
      <c r="E377" s="2" t="s">
        <v>32</v>
      </c>
      <c r="F377" s="2">
        <v>4</v>
      </c>
      <c r="G377" s="3">
        <v>70</v>
      </c>
      <c r="H377" s="2" t="s">
        <v>13</v>
      </c>
      <c r="I377" s="3">
        <v>60</v>
      </c>
    </row>
    <row r="378" spans="1:9" hidden="1" x14ac:dyDescent="0.3">
      <c r="A378" s="1">
        <v>44219</v>
      </c>
      <c r="B378" s="2" t="s">
        <v>9</v>
      </c>
      <c r="C378" s="2" t="s">
        <v>17</v>
      </c>
      <c r="D378" s="2" t="s">
        <v>24</v>
      </c>
      <c r="E378" s="2" t="s">
        <v>12</v>
      </c>
      <c r="F378" s="2">
        <v>2</v>
      </c>
      <c r="G378" s="3">
        <v>80</v>
      </c>
      <c r="H378" s="2" t="s">
        <v>13</v>
      </c>
      <c r="I378" s="3">
        <v>75</v>
      </c>
    </row>
    <row r="379" spans="1:9" hidden="1" x14ac:dyDescent="0.3">
      <c r="A379" s="1">
        <v>43854</v>
      </c>
      <c r="B379" s="2" t="s">
        <v>9</v>
      </c>
      <c r="C379" s="2" t="s">
        <v>10</v>
      </c>
      <c r="D379" s="2" t="s">
        <v>11</v>
      </c>
      <c r="E379" s="2" t="s">
        <v>32</v>
      </c>
      <c r="F379" s="2">
        <v>3</v>
      </c>
      <c r="G379" s="3">
        <v>110</v>
      </c>
      <c r="H379" s="2" t="s">
        <v>13</v>
      </c>
      <c r="I379" s="3">
        <v>85</v>
      </c>
    </row>
    <row r="380" spans="1:9" hidden="1" x14ac:dyDescent="0.3">
      <c r="A380" s="1">
        <v>44276</v>
      </c>
      <c r="B380" s="2" t="s">
        <v>9</v>
      </c>
      <c r="C380" s="2" t="s">
        <v>14</v>
      </c>
      <c r="D380" s="2" t="s">
        <v>24</v>
      </c>
      <c r="E380" s="2" t="s">
        <v>32</v>
      </c>
      <c r="F380" s="2">
        <v>1</v>
      </c>
      <c r="G380" s="3">
        <v>70</v>
      </c>
      <c r="H380" s="2" t="s">
        <v>13</v>
      </c>
      <c r="I380" s="3">
        <v>60</v>
      </c>
    </row>
    <row r="381" spans="1:9" x14ac:dyDescent="0.3">
      <c r="A381" s="1">
        <v>43850</v>
      </c>
      <c r="B381" s="2" t="s">
        <v>25</v>
      </c>
      <c r="C381" s="2" t="s">
        <v>27</v>
      </c>
      <c r="D381" s="2" t="s">
        <v>20</v>
      </c>
      <c r="E381" s="2" t="s">
        <v>33</v>
      </c>
      <c r="F381" s="2">
        <v>4</v>
      </c>
      <c r="G381" s="3">
        <v>560</v>
      </c>
      <c r="H381" s="2" t="s">
        <v>16</v>
      </c>
      <c r="I381" s="3">
        <v>450</v>
      </c>
    </row>
    <row r="382" spans="1:9" hidden="1" x14ac:dyDescent="0.3">
      <c r="A382" s="1">
        <v>44014</v>
      </c>
      <c r="B382" s="2" t="s">
        <v>18</v>
      </c>
      <c r="C382" s="2" t="s">
        <v>31</v>
      </c>
      <c r="D382" s="2" t="s">
        <v>24</v>
      </c>
      <c r="E382" s="2" t="s">
        <v>12</v>
      </c>
      <c r="F382" s="2">
        <v>5</v>
      </c>
      <c r="G382" s="3">
        <v>80</v>
      </c>
      <c r="H382" s="2" t="s">
        <v>13</v>
      </c>
      <c r="I382" s="3">
        <v>75</v>
      </c>
    </row>
    <row r="383" spans="1:9" hidden="1" x14ac:dyDescent="0.3">
      <c r="A383" s="1">
        <v>44474</v>
      </c>
      <c r="B383" s="2" t="s">
        <v>18</v>
      </c>
      <c r="C383" s="2" t="s">
        <v>31</v>
      </c>
      <c r="D383" s="2" t="s">
        <v>29</v>
      </c>
      <c r="E383" s="2" t="s">
        <v>32</v>
      </c>
      <c r="F383" s="2">
        <v>3</v>
      </c>
      <c r="G383" s="3">
        <v>25</v>
      </c>
      <c r="H383" s="2" t="s">
        <v>16</v>
      </c>
      <c r="I383" s="3">
        <v>20</v>
      </c>
    </row>
    <row r="384" spans="1:9" hidden="1" x14ac:dyDescent="0.3">
      <c r="A384" s="1">
        <v>44341</v>
      </c>
      <c r="B384" s="2" t="s">
        <v>21</v>
      </c>
      <c r="C384" s="2" t="s">
        <v>28</v>
      </c>
      <c r="D384" s="2" t="s">
        <v>20</v>
      </c>
      <c r="E384" s="2" t="s">
        <v>33</v>
      </c>
      <c r="F384" s="2">
        <v>2</v>
      </c>
      <c r="G384" s="3">
        <v>560</v>
      </c>
      <c r="H384" s="2" t="s">
        <v>13</v>
      </c>
      <c r="I384" s="3">
        <v>450</v>
      </c>
    </row>
    <row r="385" spans="1:9" x14ac:dyDescent="0.3">
      <c r="A385" s="1">
        <v>44019</v>
      </c>
      <c r="B385" s="2" t="s">
        <v>25</v>
      </c>
      <c r="C385" s="2" t="s">
        <v>27</v>
      </c>
      <c r="D385" s="2" t="s">
        <v>15</v>
      </c>
      <c r="E385" s="2" t="s">
        <v>32</v>
      </c>
      <c r="F385" s="2">
        <v>4</v>
      </c>
      <c r="G385" s="3">
        <v>45</v>
      </c>
      <c r="H385" s="2" t="s">
        <v>13</v>
      </c>
      <c r="I385" s="3">
        <v>35</v>
      </c>
    </row>
    <row r="386" spans="1:9" hidden="1" x14ac:dyDescent="0.3">
      <c r="A386" s="1">
        <v>44211</v>
      </c>
      <c r="B386" s="2" t="s">
        <v>18</v>
      </c>
      <c r="C386" s="2" t="s">
        <v>23</v>
      </c>
      <c r="D386" s="2" t="s">
        <v>24</v>
      </c>
      <c r="E386" s="2" t="s">
        <v>32</v>
      </c>
      <c r="F386" s="2">
        <v>5</v>
      </c>
      <c r="G386" s="3">
        <v>70</v>
      </c>
      <c r="H386" s="2" t="s">
        <v>30</v>
      </c>
      <c r="I386" s="3">
        <v>60</v>
      </c>
    </row>
    <row r="387" spans="1:9" hidden="1" x14ac:dyDescent="0.3">
      <c r="A387" s="1">
        <v>44264</v>
      </c>
      <c r="B387" s="2" t="s">
        <v>18</v>
      </c>
      <c r="C387" s="2" t="s">
        <v>19</v>
      </c>
      <c r="D387" s="2" t="s">
        <v>15</v>
      </c>
      <c r="E387" s="2" t="s">
        <v>33</v>
      </c>
      <c r="F387" s="2">
        <v>3</v>
      </c>
      <c r="G387" s="3">
        <v>65</v>
      </c>
      <c r="H387" s="2" t="s">
        <v>13</v>
      </c>
      <c r="I387" s="3">
        <v>50</v>
      </c>
    </row>
    <row r="388" spans="1:9" hidden="1" x14ac:dyDescent="0.3">
      <c r="A388" s="1">
        <v>44210</v>
      </c>
      <c r="B388" s="2" t="s">
        <v>18</v>
      </c>
      <c r="C388" s="2" t="s">
        <v>19</v>
      </c>
      <c r="D388" s="2" t="s">
        <v>24</v>
      </c>
      <c r="E388" s="2" t="s">
        <v>33</v>
      </c>
      <c r="F388" s="2">
        <v>3</v>
      </c>
      <c r="G388" s="3">
        <v>75</v>
      </c>
      <c r="H388" s="2" t="s">
        <v>30</v>
      </c>
      <c r="I388" s="3">
        <v>70</v>
      </c>
    </row>
    <row r="389" spans="1:9" hidden="1" x14ac:dyDescent="0.3">
      <c r="A389" s="1">
        <v>44016</v>
      </c>
      <c r="B389" s="2" t="s">
        <v>21</v>
      </c>
      <c r="C389" s="2" t="s">
        <v>22</v>
      </c>
      <c r="D389" s="2" t="s">
        <v>29</v>
      </c>
      <c r="E389" s="2" t="s">
        <v>33</v>
      </c>
      <c r="F389" s="2">
        <v>3</v>
      </c>
      <c r="G389" s="3">
        <v>20</v>
      </c>
      <c r="H389" s="2" t="s">
        <v>13</v>
      </c>
      <c r="I389" s="3">
        <v>5</v>
      </c>
    </row>
    <row r="390" spans="1:9" hidden="1" x14ac:dyDescent="0.3">
      <c r="A390" s="1">
        <v>44273</v>
      </c>
      <c r="B390" s="2" t="s">
        <v>21</v>
      </c>
      <c r="C390" s="2" t="s">
        <v>22</v>
      </c>
      <c r="D390" s="2" t="s">
        <v>24</v>
      </c>
      <c r="E390" s="2" t="s">
        <v>33</v>
      </c>
      <c r="F390" s="2">
        <v>4</v>
      </c>
      <c r="G390" s="3">
        <v>75</v>
      </c>
      <c r="H390" s="2" t="s">
        <v>30</v>
      </c>
      <c r="I390" s="3">
        <v>70</v>
      </c>
    </row>
    <row r="391" spans="1:9" hidden="1" x14ac:dyDescent="0.3">
      <c r="A391" s="1">
        <v>44295</v>
      </c>
      <c r="B391" s="2" t="s">
        <v>18</v>
      </c>
      <c r="C391" s="2" t="s">
        <v>31</v>
      </c>
      <c r="D391" s="2" t="s">
        <v>20</v>
      </c>
      <c r="E391" s="2" t="s">
        <v>12</v>
      </c>
      <c r="F391" s="2">
        <v>4</v>
      </c>
      <c r="G391" s="3">
        <v>500</v>
      </c>
      <c r="H391" s="2" t="s">
        <v>16</v>
      </c>
      <c r="I391" s="3">
        <v>400</v>
      </c>
    </row>
    <row r="392" spans="1:9" hidden="1" x14ac:dyDescent="0.3">
      <c r="A392" s="1">
        <v>44451</v>
      </c>
      <c r="B392" s="2" t="s">
        <v>18</v>
      </c>
      <c r="C392" s="2" t="s">
        <v>23</v>
      </c>
      <c r="D392" s="2" t="s">
        <v>20</v>
      </c>
      <c r="E392" s="2" t="s">
        <v>33</v>
      </c>
      <c r="F392" s="2">
        <v>5</v>
      </c>
      <c r="G392" s="3">
        <v>560</v>
      </c>
      <c r="H392" s="2" t="s">
        <v>13</v>
      </c>
      <c r="I392" s="3">
        <v>450</v>
      </c>
    </row>
    <row r="393" spans="1:9" hidden="1" x14ac:dyDescent="0.3">
      <c r="A393" s="1">
        <v>44304</v>
      </c>
      <c r="B393" s="2" t="s">
        <v>9</v>
      </c>
      <c r="C393" s="2" t="s">
        <v>10</v>
      </c>
      <c r="D393" s="2" t="s">
        <v>24</v>
      </c>
      <c r="E393" s="2" t="s">
        <v>33</v>
      </c>
      <c r="F393" s="2">
        <v>5</v>
      </c>
      <c r="G393" s="3">
        <v>75</v>
      </c>
      <c r="H393" s="2" t="s">
        <v>13</v>
      </c>
      <c r="I393" s="3">
        <v>70</v>
      </c>
    </row>
    <row r="394" spans="1:9" hidden="1" x14ac:dyDescent="0.3">
      <c r="A394" s="1">
        <v>44089</v>
      </c>
      <c r="B394" s="2" t="s">
        <v>9</v>
      </c>
      <c r="C394" s="2" t="s">
        <v>14</v>
      </c>
      <c r="D394" s="2" t="s">
        <v>15</v>
      </c>
      <c r="E394" s="2" t="s">
        <v>32</v>
      </c>
      <c r="F394" s="2">
        <v>2</v>
      </c>
      <c r="G394" s="3">
        <v>45</v>
      </c>
      <c r="H394" s="2" t="s">
        <v>13</v>
      </c>
      <c r="I394" s="3">
        <v>35</v>
      </c>
    </row>
    <row r="395" spans="1:9" hidden="1" x14ac:dyDescent="0.3">
      <c r="A395" s="1">
        <v>44172</v>
      </c>
      <c r="B395" s="2" t="s">
        <v>21</v>
      </c>
      <c r="C395" s="2" t="s">
        <v>28</v>
      </c>
      <c r="D395" s="2" t="s">
        <v>20</v>
      </c>
      <c r="E395" s="2" t="s">
        <v>12</v>
      </c>
      <c r="F395" s="2">
        <v>4</v>
      </c>
      <c r="G395" s="3">
        <v>500</v>
      </c>
      <c r="H395" s="2" t="s">
        <v>16</v>
      </c>
      <c r="I395" s="3">
        <v>400</v>
      </c>
    </row>
    <row r="396" spans="1:9" hidden="1" x14ac:dyDescent="0.3">
      <c r="A396" s="1">
        <v>43962</v>
      </c>
      <c r="B396" s="2" t="s">
        <v>9</v>
      </c>
      <c r="C396" s="2" t="s">
        <v>14</v>
      </c>
      <c r="D396" s="2" t="s">
        <v>15</v>
      </c>
      <c r="E396" s="2" t="s">
        <v>33</v>
      </c>
      <c r="F396" s="2">
        <v>3</v>
      </c>
      <c r="G396" s="3">
        <v>65</v>
      </c>
      <c r="H396" s="2" t="s">
        <v>13</v>
      </c>
      <c r="I396" s="3">
        <v>50</v>
      </c>
    </row>
    <row r="397" spans="1:9" hidden="1" x14ac:dyDescent="0.3">
      <c r="A397" s="1">
        <v>43926</v>
      </c>
      <c r="B397" s="2" t="s">
        <v>9</v>
      </c>
      <c r="C397" s="2" t="s">
        <v>14</v>
      </c>
      <c r="D397" s="2" t="s">
        <v>20</v>
      </c>
      <c r="E397" s="2" t="s">
        <v>12</v>
      </c>
      <c r="F397" s="2">
        <v>1</v>
      </c>
      <c r="G397" s="3">
        <v>500</v>
      </c>
      <c r="H397" s="2" t="s">
        <v>13</v>
      </c>
      <c r="I397" s="3">
        <v>400</v>
      </c>
    </row>
    <row r="398" spans="1:9" hidden="1" x14ac:dyDescent="0.3">
      <c r="A398" s="1">
        <v>44163</v>
      </c>
      <c r="B398" s="2" t="s">
        <v>18</v>
      </c>
      <c r="C398" s="2" t="s">
        <v>31</v>
      </c>
      <c r="D398" s="2" t="s">
        <v>11</v>
      </c>
      <c r="E398" s="2" t="s">
        <v>12</v>
      </c>
      <c r="F398" s="2">
        <v>1</v>
      </c>
      <c r="G398" s="3">
        <v>100</v>
      </c>
      <c r="H398" s="2" t="s">
        <v>13</v>
      </c>
      <c r="I398" s="3">
        <v>80</v>
      </c>
    </row>
    <row r="399" spans="1:9" hidden="1" x14ac:dyDescent="0.3">
      <c r="A399" s="1">
        <v>43853</v>
      </c>
      <c r="B399" s="2" t="s">
        <v>18</v>
      </c>
      <c r="C399" s="2" t="s">
        <v>31</v>
      </c>
      <c r="D399" s="2" t="s">
        <v>29</v>
      </c>
      <c r="E399" s="2" t="s">
        <v>32</v>
      </c>
      <c r="F399" s="2">
        <v>3</v>
      </c>
      <c r="G399" s="3">
        <v>25</v>
      </c>
      <c r="H399" s="2" t="s">
        <v>16</v>
      </c>
      <c r="I399" s="3">
        <v>20</v>
      </c>
    </row>
    <row r="400" spans="1:9" hidden="1" x14ac:dyDescent="0.3">
      <c r="A400" s="1">
        <v>44015</v>
      </c>
      <c r="B400" s="2" t="s">
        <v>18</v>
      </c>
      <c r="C400" s="2" t="s">
        <v>19</v>
      </c>
      <c r="D400" s="2" t="s">
        <v>24</v>
      </c>
      <c r="E400" s="2" t="s">
        <v>32</v>
      </c>
      <c r="F400" s="2">
        <v>3</v>
      </c>
      <c r="G400" s="3">
        <v>70</v>
      </c>
      <c r="H400" s="2" t="s">
        <v>16</v>
      </c>
      <c r="I400" s="3">
        <v>60</v>
      </c>
    </row>
    <row r="401" spans="1:9" hidden="1" x14ac:dyDescent="0.3">
      <c r="A401" s="1">
        <v>43993</v>
      </c>
      <c r="B401" s="2" t="s">
        <v>18</v>
      </c>
      <c r="C401" s="2" t="s">
        <v>31</v>
      </c>
      <c r="D401" s="2" t="s">
        <v>29</v>
      </c>
      <c r="E401" s="2" t="s">
        <v>32</v>
      </c>
      <c r="F401" s="2">
        <v>1</v>
      </c>
      <c r="G401" s="3">
        <v>25</v>
      </c>
      <c r="H401" s="2" t="s">
        <v>13</v>
      </c>
      <c r="I401" s="3">
        <v>20</v>
      </c>
    </row>
    <row r="402" spans="1:9" x14ac:dyDescent="0.3">
      <c r="A402" s="1">
        <v>43854</v>
      </c>
      <c r="B402" s="2" t="s">
        <v>25</v>
      </c>
      <c r="C402" s="2" t="s">
        <v>26</v>
      </c>
      <c r="D402" s="2" t="s">
        <v>15</v>
      </c>
      <c r="E402" s="2" t="s">
        <v>32</v>
      </c>
      <c r="F402" s="2">
        <v>3</v>
      </c>
      <c r="G402" s="3">
        <v>45</v>
      </c>
      <c r="H402" s="2" t="s">
        <v>16</v>
      </c>
      <c r="I402" s="3">
        <v>35</v>
      </c>
    </row>
    <row r="403" spans="1:9" hidden="1" x14ac:dyDescent="0.3">
      <c r="A403" s="1">
        <v>44483</v>
      </c>
      <c r="B403" s="2" t="s">
        <v>21</v>
      </c>
      <c r="C403" s="2" t="s">
        <v>28</v>
      </c>
      <c r="D403" s="2" t="s">
        <v>11</v>
      </c>
      <c r="E403" s="2" t="s">
        <v>12</v>
      </c>
      <c r="F403" s="2">
        <v>1</v>
      </c>
      <c r="G403" s="3">
        <v>100</v>
      </c>
      <c r="H403" s="2" t="s">
        <v>13</v>
      </c>
      <c r="I403" s="3">
        <v>80</v>
      </c>
    </row>
    <row r="404" spans="1:9" hidden="1" x14ac:dyDescent="0.3">
      <c r="A404" s="1">
        <v>43870</v>
      </c>
      <c r="B404" s="2" t="s">
        <v>21</v>
      </c>
      <c r="C404" s="2" t="s">
        <v>22</v>
      </c>
      <c r="D404" s="2" t="s">
        <v>20</v>
      </c>
      <c r="E404" s="2" t="s">
        <v>12</v>
      </c>
      <c r="F404" s="2">
        <v>4</v>
      </c>
      <c r="G404" s="3">
        <v>500</v>
      </c>
      <c r="H404" s="2" t="s">
        <v>16</v>
      </c>
      <c r="I404" s="3">
        <v>400</v>
      </c>
    </row>
  </sheetData>
  <mergeCells count="1">
    <mergeCell ref="A1:I1"/>
  </mergeCell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60A9-BB12-46CC-A6AC-1287461A85CE}">
  <sheetPr codeName="Arkusz16"/>
  <dimension ref="S6:AT328"/>
  <sheetViews>
    <sheetView topLeftCell="D16" zoomScale="70" zoomScaleNormal="70" workbookViewId="0">
      <selection activeCell="Q32" sqref="Q32"/>
    </sheetView>
  </sheetViews>
  <sheetFormatPr defaultColWidth="9.109375" defaultRowHeight="14.4" x14ac:dyDescent="0.3"/>
  <cols>
    <col min="1" max="18" width="9.109375" style="2"/>
    <col min="19" max="20" width="18.33203125" style="2" bestFit="1" customWidth="1"/>
    <col min="21" max="21" width="8.6640625" style="2" bestFit="1" customWidth="1"/>
    <col min="22" max="22" width="6.6640625" style="2" bestFit="1" customWidth="1"/>
    <col min="23" max="23" width="14" style="2" bestFit="1" customWidth="1"/>
    <col min="24" max="31" width="8.88671875" style="2" bestFit="1" customWidth="1"/>
    <col min="32" max="45" width="9.88671875" style="2" bestFit="1" customWidth="1"/>
    <col min="46" max="46" width="15.6640625" style="2" bestFit="1" customWidth="1"/>
    <col min="47" max="16384" width="9.109375" style="2"/>
  </cols>
  <sheetData>
    <row r="6" spans="19:46" x14ac:dyDescent="0.3">
      <c r="S6"/>
      <c r="T6"/>
    </row>
    <row r="7" spans="19:46" x14ac:dyDescent="0.3">
      <c r="S7" s="88" t="s">
        <v>3</v>
      </c>
      <c r="T7" t="s">
        <v>131</v>
      </c>
    </row>
    <row r="9" spans="19:46" x14ac:dyDescent="0.3">
      <c r="S9" s="88" t="s">
        <v>207</v>
      </c>
      <c r="T9" s="88" t="s">
        <v>117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</row>
    <row r="10" spans="19:46" x14ac:dyDescent="0.3">
      <c r="S10" s="88" t="s">
        <v>115</v>
      </c>
      <c r="T10" t="s">
        <v>12</v>
      </c>
      <c r="U10" t="s">
        <v>32</v>
      </c>
      <c r="V10" t="s">
        <v>33</v>
      </c>
      <c r="W10" t="s">
        <v>116</v>
      </c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</row>
    <row r="11" spans="19:46" x14ac:dyDescent="0.3">
      <c r="S11" s="89" t="s">
        <v>118</v>
      </c>
      <c r="T11" s="92">
        <v>7380</v>
      </c>
      <c r="U11" s="92">
        <v>4460</v>
      </c>
      <c r="V11" s="92">
        <v>8490</v>
      </c>
      <c r="W11" s="92">
        <v>20330</v>
      </c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</row>
    <row r="12" spans="19:46" x14ac:dyDescent="0.3">
      <c r="S12" s="89" t="s">
        <v>130</v>
      </c>
      <c r="T12" s="92">
        <v>5015</v>
      </c>
      <c r="U12" s="92">
        <v>5810</v>
      </c>
      <c r="V12" s="92">
        <v>6685</v>
      </c>
      <c r="W12" s="92">
        <v>17510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3" spans="19:46" x14ac:dyDescent="0.3">
      <c r="S13" s="89" t="s">
        <v>116</v>
      </c>
      <c r="T13" s="92">
        <v>12395</v>
      </c>
      <c r="U13" s="92">
        <v>10270</v>
      </c>
      <c r="V13" s="92">
        <v>15175</v>
      </c>
      <c r="W13" s="92">
        <v>37840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</row>
    <row r="14" spans="19:46" x14ac:dyDescent="0.3"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</row>
    <row r="15" spans="19:46" x14ac:dyDescent="0.3">
      <c r="S15"/>
      <c r="T15"/>
      <c r="U15"/>
      <c r="V15"/>
      <c r="W15"/>
    </row>
    <row r="16" spans="19:46" x14ac:dyDescent="0.3">
      <c r="S16"/>
      <c r="T16"/>
      <c r="U16"/>
      <c r="V16"/>
      <c r="W16"/>
    </row>
    <row r="17" spans="19:23" x14ac:dyDescent="0.3">
      <c r="S17"/>
      <c r="T17"/>
      <c r="U17"/>
      <c r="V17"/>
      <c r="W17"/>
    </row>
    <row r="18" spans="19:23" x14ac:dyDescent="0.3">
      <c r="S18"/>
      <c r="T18"/>
      <c r="U18"/>
      <c r="V18"/>
      <c r="W18"/>
    </row>
    <row r="19" spans="19:23" x14ac:dyDescent="0.3">
      <c r="S19"/>
      <c r="T19"/>
      <c r="U19"/>
      <c r="V19"/>
      <c r="W19"/>
    </row>
    <row r="20" spans="19:23" x14ac:dyDescent="0.3">
      <c r="S20"/>
      <c r="T20"/>
      <c r="U20"/>
      <c r="V20"/>
      <c r="W20"/>
    </row>
    <row r="21" spans="19:23" x14ac:dyDescent="0.3">
      <c r="S21"/>
      <c r="T21"/>
      <c r="U21"/>
      <c r="V21"/>
      <c r="W21"/>
    </row>
    <row r="22" spans="19:23" x14ac:dyDescent="0.3">
      <c r="S22"/>
      <c r="T22"/>
      <c r="U22"/>
      <c r="V22"/>
      <c r="W22"/>
    </row>
    <row r="23" spans="19:23" x14ac:dyDescent="0.3">
      <c r="S23"/>
      <c r="T23"/>
      <c r="U23"/>
      <c r="V23"/>
      <c r="W23"/>
    </row>
    <row r="24" spans="19:23" x14ac:dyDescent="0.3">
      <c r="S24"/>
      <c r="T24"/>
      <c r="U24"/>
      <c r="V24"/>
      <c r="W24"/>
    </row>
    <row r="25" spans="19:23" x14ac:dyDescent="0.3">
      <c r="S25"/>
      <c r="T25"/>
      <c r="U25"/>
      <c r="V25"/>
      <c r="W25"/>
    </row>
    <row r="26" spans="19:23" x14ac:dyDescent="0.3">
      <c r="S26"/>
      <c r="T26"/>
      <c r="U26"/>
      <c r="V26"/>
      <c r="W26"/>
    </row>
    <row r="27" spans="19:23" x14ac:dyDescent="0.3">
      <c r="S27"/>
      <c r="T27"/>
      <c r="U27"/>
      <c r="V27"/>
      <c r="W27"/>
    </row>
    <row r="28" spans="19:23" x14ac:dyDescent="0.3">
      <c r="S28"/>
      <c r="T28"/>
      <c r="U28"/>
      <c r="V28"/>
      <c r="W28"/>
    </row>
    <row r="29" spans="19:23" x14ac:dyDescent="0.3">
      <c r="S29"/>
      <c r="T29"/>
      <c r="U29"/>
      <c r="V29"/>
      <c r="W29"/>
    </row>
    <row r="30" spans="19:23" x14ac:dyDescent="0.3">
      <c r="S30"/>
      <c r="T30"/>
      <c r="U30"/>
      <c r="V30"/>
      <c r="W30"/>
    </row>
    <row r="31" spans="19:23" x14ac:dyDescent="0.3">
      <c r="S31"/>
      <c r="T31"/>
      <c r="U31"/>
      <c r="V31"/>
      <c r="W31"/>
    </row>
    <row r="32" spans="19:23" x14ac:dyDescent="0.3">
      <c r="S32"/>
      <c r="T32"/>
      <c r="U32"/>
      <c r="V32"/>
      <c r="W32"/>
    </row>
    <row r="33" spans="19:23" x14ac:dyDescent="0.3">
      <c r="S33"/>
      <c r="T33"/>
      <c r="U33"/>
      <c r="V33"/>
      <c r="W33"/>
    </row>
    <row r="34" spans="19:23" x14ac:dyDescent="0.3">
      <c r="S34"/>
      <c r="T34"/>
      <c r="U34"/>
      <c r="V34"/>
      <c r="W34"/>
    </row>
    <row r="35" spans="19:23" x14ac:dyDescent="0.3">
      <c r="S35"/>
      <c r="T35"/>
      <c r="U35"/>
      <c r="V35"/>
      <c r="W35"/>
    </row>
    <row r="36" spans="19:23" x14ac:dyDescent="0.3">
      <c r="S36"/>
      <c r="T36"/>
      <c r="U36"/>
      <c r="V36"/>
      <c r="W36"/>
    </row>
    <row r="37" spans="19:23" x14ac:dyDescent="0.3">
      <c r="S37"/>
      <c r="T37"/>
      <c r="U37"/>
      <c r="V37"/>
      <c r="W37"/>
    </row>
    <row r="38" spans="19:23" x14ac:dyDescent="0.3">
      <c r="S38"/>
      <c r="T38"/>
      <c r="U38"/>
      <c r="V38"/>
      <c r="W38"/>
    </row>
    <row r="39" spans="19:23" x14ac:dyDescent="0.3">
      <c r="S39"/>
      <c r="T39"/>
      <c r="U39"/>
      <c r="V39"/>
      <c r="W39"/>
    </row>
    <row r="40" spans="19:23" x14ac:dyDescent="0.3">
      <c r="S40"/>
      <c r="T40"/>
      <c r="U40"/>
      <c r="V40"/>
      <c r="W40"/>
    </row>
    <row r="41" spans="19:23" x14ac:dyDescent="0.3">
      <c r="S41"/>
      <c r="T41"/>
      <c r="U41"/>
      <c r="V41"/>
      <c r="W41"/>
    </row>
    <row r="42" spans="19:23" x14ac:dyDescent="0.3">
      <c r="S42"/>
      <c r="T42"/>
      <c r="U42"/>
      <c r="V42"/>
      <c r="W42"/>
    </row>
    <row r="43" spans="19:23" x14ac:dyDescent="0.3">
      <c r="S43"/>
      <c r="T43"/>
      <c r="U43"/>
      <c r="V43"/>
      <c r="W43"/>
    </row>
    <row r="44" spans="19:23" x14ac:dyDescent="0.3">
      <c r="S44"/>
      <c r="T44"/>
      <c r="U44"/>
      <c r="V44"/>
      <c r="W44"/>
    </row>
    <row r="45" spans="19:23" x14ac:dyDescent="0.3">
      <c r="S45"/>
      <c r="T45"/>
      <c r="U45"/>
      <c r="V45"/>
      <c r="W45"/>
    </row>
    <row r="46" spans="19:23" x14ac:dyDescent="0.3">
      <c r="S46"/>
      <c r="T46"/>
      <c r="U46"/>
      <c r="V46"/>
      <c r="W46"/>
    </row>
    <row r="47" spans="19:23" x14ac:dyDescent="0.3">
      <c r="S47"/>
      <c r="T47"/>
      <c r="U47"/>
      <c r="V47"/>
      <c r="W47"/>
    </row>
    <row r="48" spans="19:23" x14ac:dyDescent="0.3">
      <c r="S48"/>
      <c r="T48"/>
      <c r="U48"/>
      <c r="V48"/>
      <c r="W48"/>
    </row>
    <row r="49" spans="19:23" x14ac:dyDescent="0.3">
      <c r="S49"/>
      <c r="T49"/>
      <c r="U49"/>
      <c r="V49"/>
      <c r="W49"/>
    </row>
    <row r="50" spans="19:23" x14ac:dyDescent="0.3">
      <c r="S50"/>
      <c r="T50"/>
      <c r="U50"/>
      <c r="V50"/>
      <c r="W50"/>
    </row>
    <row r="51" spans="19:23" x14ac:dyDescent="0.3">
      <c r="S51"/>
      <c r="T51"/>
      <c r="U51"/>
      <c r="V51"/>
      <c r="W51"/>
    </row>
    <row r="52" spans="19:23" x14ac:dyDescent="0.3">
      <c r="S52"/>
      <c r="T52"/>
      <c r="U52"/>
      <c r="V52"/>
      <c r="W52"/>
    </row>
    <row r="53" spans="19:23" x14ac:dyDescent="0.3">
      <c r="S53"/>
      <c r="T53"/>
      <c r="U53"/>
      <c r="V53"/>
      <c r="W53"/>
    </row>
    <row r="54" spans="19:23" x14ac:dyDescent="0.3">
      <c r="S54"/>
      <c r="T54"/>
      <c r="U54"/>
      <c r="V54"/>
      <c r="W54"/>
    </row>
    <row r="55" spans="19:23" x14ac:dyDescent="0.3">
      <c r="S55"/>
      <c r="T55"/>
      <c r="U55"/>
      <c r="V55"/>
      <c r="W55"/>
    </row>
    <row r="56" spans="19:23" x14ac:dyDescent="0.3">
      <c r="S56"/>
      <c r="T56"/>
      <c r="U56"/>
      <c r="V56"/>
      <c r="W56"/>
    </row>
    <row r="57" spans="19:23" x14ac:dyDescent="0.3">
      <c r="S57"/>
      <c r="T57"/>
      <c r="U57"/>
      <c r="V57"/>
      <c r="W57"/>
    </row>
    <row r="58" spans="19:23" x14ac:dyDescent="0.3">
      <c r="S58"/>
      <c r="T58"/>
      <c r="U58"/>
      <c r="V58"/>
      <c r="W58"/>
    </row>
    <row r="59" spans="19:23" x14ac:dyDescent="0.3">
      <c r="S59"/>
      <c r="T59"/>
      <c r="U59"/>
      <c r="V59"/>
      <c r="W59"/>
    </row>
    <row r="60" spans="19:23" x14ac:dyDescent="0.3">
      <c r="S60"/>
      <c r="T60"/>
      <c r="U60"/>
      <c r="V60"/>
      <c r="W60"/>
    </row>
    <row r="61" spans="19:23" x14ac:dyDescent="0.3">
      <c r="S61"/>
      <c r="T61"/>
      <c r="U61"/>
      <c r="V61"/>
      <c r="W61"/>
    </row>
    <row r="62" spans="19:23" x14ac:dyDescent="0.3">
      <c r="S62"/>
      <c r="T62"/>
      <c r="U62"/>
      <c r="V62"/>
      <c r="W62"/>
    </row>
    <row r="63" spans="19:23" x14ac:dyDescent="0.3">
      <c r="S63"/>
      <c r="T63"/>
      <c r="U63"/>
      <c r="V63"/>
      <c r="W63"/>
    </row>
    <row r="64" spans="19:23" x14ac:dyDescent="0.3">
      <c r="S64"/>
      <c r="T64"/>
      <c r="U64"/>
      <c r="V64"/>
      <c r="W64"/>
    </row>
    <row r="65" spans="19:23" x14ac:dyDescent="0.3">
      <c r="S65"/>
      <c r="T65"/>
      <c r="U65"/>
      <c r="V65"/>
      <c r="W65"/>
    </row>
    <row r="66" spans="19:23" x14ac:dyDescent="0.3">
      <c r="S66"/>
      <c r="T66"/>
      <c r="U66"/>
      <c r="V66"/>
      <c r="W66"/>
    </row>
    <row r="67" spans="19:23" x14ac:dyDescent="0.3">
      <c r="S67"/>
      <c r="T67"/>
      <c r="U67"/>
      <c r="V67"/>
      <c r="W67"/>
    </row>
    <row r="68" spans="19:23" x14ac:dyDescent="0.3">
      <c r="S68"/>
      <c r="T68"/>
      <c r="U68"/>
      <c r="V68"/>
      <c r="W68"/>
    </row>
    <row r="69" spans="19:23" x14ac:dyDescent="0.3">
      <c r="S69"/>
      <c r="T69"/>
      <c r="U69"/>
      <c r="V69"/>
      <c r="W69"/>
    </row>
    <row r="70" spans="19:23" x14ac:dyDescent="0.3">
      <c r="S70"/>
      <c r="T70"/>
      <c r="U70"/>
      <c r="V70"/>
      <c r="W70"/>
    </row>
    <row r="71" spans="19:23" x14ac:dyDescent="0.3">
      <c r="S71"/>
      <c r="T71"/>
      <c r="U71"/>
      <c r="V71"/>
      <c r="W71"/>
    </row>
    <row r="72" spans="19:23" x14ac:dyDescent="0.3">
      <c r="S72"/>
      <c r="T72"/>
      <c r="U72"/>
      <c r="V72"/>
      <c r="W72"/>
    </row>
    <row r="73" spans="19:23" x14ac:dyDescent="0.3">
      <c r="S73"/>
      <c r="T73"/>
      <c r="U73"/>
      <c r="V73"/>
      <c r="W73"/>
    </row>
    <row r="74" spans="19:23" x14ac:dyDescent="0.3">
      <c r="S74"/>
      <c r="T74"/>
      <c r="U74"/>
      <c r="V74"/>
      <c r="W74"/>
    </row>
    <row r="75" spans="19:23" x14ac:dyDescent="0.3">
      <c r="S75"/>
      <c r="T75"/>
      <c r="U75"/>
      <c r="V75"/>
      <c r="W75"/>
    </row>
    <row r="76" spans="19:23" x14ac:dyDescent="0.3">
      <c r="S76"/>
      <c r="T76"/>
      <c r="U76"/>
      <c r="V76"/>
      <c r="W76"/>
    </row>
    <row r="77" spans="19:23" x14ac:dyDescent="0.3">
      <c r="S77"/>
      <c r="T77"/>
      <c r="U77"/>
      <c r="V77"/>
      <c r="W77"/>
    </row>
    <row r="78" spans="19:23" x14ac:dyDescent="0.3">
      <c r="S78"/>
      <c r="T78"/>
      <c r="U78"/>
      <c r="V78"/>
      <c r="W78"/>
    </row>
    <row r="79" spans="19:23" x14ac:dyDescent="0.3">
      <c r="S79"/>
      <c r="T79"/>
      <c r="U79"/>
      <c r="V79"/>
      <c r="W79"/>
    </row>
    <row r="80" spans="19:23" x14ac:dyDescent="0.3">
      <c r="S80"/>
      <c r="T80"/>
      <c r="U80"/>
      <c r="V80"/>
      <c r="W80"/>
    </row>
    <row r="81" spans="19:23" x14ac:dyDescent="0.3">
      <c r="S81"/>
      <c r="T81"/>
      <c r="U81"/>
      <c r="V81"/>
      <c r="W81"/>
    </row>
    <row r="82" spans="19:23" x14ac:dyDescent="0.3">
      <c r="S82"/>
      <c r="T82"/>
      <c r="U82"/>
      <c r="V82"/>
      <c r="W82"/>
    </row>
    <row r="83" spans="19:23" x14ac:dyDescent="0.3">
      <c r="S83"/>
      <c r="T83"/>
      <c r="U83"/>
      <c r="V83"/>
      <c r="W83"/>
    </row>
    <row r="84" spans="19:23" x14ac:dyDescent="0.3">
      <c r="S84"/>
      <c r="T84"/>
      <c r="U84"/>
      <c r="V84"/>
      <c r="W84"/>
    </row>
    <row r="85" spans="19:23" x14ac:dyDescent="0.3">
      <c r="S85"/>
      <c r="T85"/>
      <c r="U85"/>
      <c r="V85"/>
      <c r="W85"/>
    </row>
    <row r="86" spans="19:23" x14ac:dyDescent="0.3">
      <c r="S86"/>
      <c r="T86"/>
      <c r="U86"/>
      <c r="V86"/>
      <c r="W86"/>
    </row>
    <row r="87" spans="19:23" x14ac:dyDescent="0.3">
      <c r="S87"/>
      <c r="T87"/>
      <c r="U87"/>
      <c r="V87"/>
      <c r="W87"/>
    </row>
    <row r="88" spans="19:23" x14ac:dyDescent="0.3">
      <c r="S88"/>
      <c r="T88"/>
      <c r="U88"/>
      <c r="V88"/>
      <c r="W88"/>
    </row>
    <row r="89" spans="19:23" x14ac:dyDescent="0.3">
      <c r="S89"/>
      <c r="T89"/>
      <c r="U89"/>
      <c r="V89"/>
      <c r="W89"/>
    </row>
    <row r="90" spans="19:23" x14ac:dyDescent="0.3">
      <c r="S90"/>
      <c r="T90"/>
      <c r="U90"/>
      <c r="V90"/>
      <c r="W90"/>
    </row>
    <row r="91" spans="19:23" x14ac:dyDescent="0.3">
      <c r="S91"/>
      <c r="T91"/>
      <c r="U91"/>
      <c r="V91"/>
      <c r="W91"/>
    </row>
    <row r="92" spans="19:23" x14ac:dyDescent="0.3">
      <c r="S92"/>
      <c r="T92"/>
      <c r="U92"/>
      <c r="V92"/>
      <c r="W92"/>
    </row>
    <row r="93" spans="19:23" x14ac:dyDescent="0.3">
      <c r="S93"/>
      <c r="T93"/>
      <c r="U93"/>
      <c r="V93"/>
      <c r="W93"/>
    </row>
    <row r="94" spans="19:23" x14ac:dyDescent="0.3">
      <c r="S94"/>
      <c r="T94"/>
      <c r="U94"/>
      <c r="V94"/>
      <c r="W94"/>
    </row>
    <row r="95" spans="19:23" x14ac:dyDescent="0.3">
      <c r="S95"/>
      <c r="T95"/>
      <c r="U95"/>
      <c r="V95"/>
      <c r="W95"/>
    </row>
    <row r="96" spans="19:23" x14ac:dyDescent="0.3">
      <c r="S96"/>
      <c r="T96"/>
      <c r="U96"/>
      <c r="V96"/>
      <c r="W96"/>
    </row>
    <row r="97" spans="19:23" x14ac:dyDescent="0.3">
      <c r="S97"/>
      <c r="T97"/>
      <c r="U97"/>
      <c r="V97"/>
      <c r="W97"/>
    </row>
    <row r="98" spans="19:23" x14ac:dyDescent="0.3">
      <c r="S98"/>
      <c r="T98"/>
      <c r="U98"/>
      <c r="V98"/>
      <c r="W98"/>
    </row>
    <row r="99" spans="19:23" x14ac:dyDescent="0.3">
      <c r="S99"/>
      <c r="T99"/>
      <c r="U99"/>
      <c r="V99"/>
      <c r="W99"/>
    </row>
    <row r="100" spans="19:23" x14ac:dyDescent="0.3">
      <c r="S100"/>
      <c r="T100"/>
      <c r="U100"/>
      <c r="V100"/>
      <c r="W100"/>
    </row>
    <row r="101" spans="19:23" x14ac:dyDescent="0.3">
      <c r="S101"/>
      <c r="T101"/>
      <c r="U101"/>
      <c r="V101"/>
      <c r="W101"/>
    </row>
    <row r="102" spans="19:23" x14ac:dyDescent="0.3">
      <c r="S102"/>
      <c r="T102"/>
      <c r="U102"/>
      <c r="V102"/>
      <c r="W102"/>
    </row>
    <row r="103" spans="19:23" x14ac:dyDescent="0.3">
      <c r="S103"/>
      <c r="T103"/>
      <c r="U103"/>
      <c r="V103"/>
      <c r="W103"/>
    </row>
    <row r="104" spans="19:23" x14ac:dyDescent="0.3">
      <c r="S104"/>
      <c r="T104"/>
      <c r="U104"/>
      <c r="V104"/>
      <c r="W104"/>
    </row>
    <row r="105" spans="19:23" x14ac:dyDescent="0.3">
      <c r="S105"/>
      <c r="T105"/>
      <c r="U105"/>
      <c r="V105"/>
      <c r="W105"/>
    </row>
    <row r="106" spans="19:23" x14ac:dyDescent="0.3">
      <c r="S106"/>
      <c r="T106"/>
      <c r="U106"/>
      <c r="V106"/>
      <c r="W106"/>
    </row>
    <row r="107" spans="19:23" x14ac:dyDescent="0.3">
      <c r="S107"/>
      <c r="T107"/>
      <c r="U107"/>
      <c r="V107"/>
      <c r="W107"/>
    </row>
    <row r="108" spans="19:23" x14ac:dyDescent="0.3">
      <c r="S108"/>
      <c r="T108"/>
      <c r="U108"/>
      <c r="V108"/>
      <c r="W108"/>
    </row>
    <row r="109" spans="19:23" x14ac:dyDescent="0.3">
      <c r="S109"/>
      <c r="T109"/>
      <c r="U109"/>
      <c r="V109"/>
      <c r="W109"/>
    </row>
    <row r="110" spans="19:23" x14ac:dyDescent="0.3">
      <c r="S110"/>
      <c r="T110"/>
      <c r="U110"/>
      <c r="V110"/>
      <c r="W110"/>
    </row>
    <row r="111" spans="19:23" x14ac:dyDescent="0.3">
      <c r="S111"/>
      <c r="T111"/>
      <c r="U111"/>
      <c r="V111"/>
      <c r="W111"/>
    </row>
    <row r="112" spans="19:23" x14ac:dyDescent="0.3">
      <c r="S112"/>
      <c r="T112"/>
      <c r="U112"/>
      <c r="V112"/>
      <c r="W112"/>
    </row>
    <row r="113" spans="19:23" x14ac:dyDescent="0.3">
      <c r="S113"/>
      <c r="T113"/>
      <c r="U113"/>
      <c r="V113"/>
      <c r="W113"/>
    </row>
    <row r="114" spans="19:23" x14ac:dyDescent="0.3">
      <c r="S114"/>
      <c r="T114"/>
      <c r="U114"/>
      <c r="V114"/>
      <c r="W114"/>
    </row>
    <row r="115" spans="19:23" x14ac:dyDescent="0.3">
      <c r="S115"/>
      <c r="T115"/>
      <c r="U115"/>
      <c r="V115"/>
      <c r="W115"/>
    </row>
    <row r="116" spans="19:23" x14ac:dyDescent="0.3">
      <c r="S116"/>
      <c r="T116"/>
      <c r="U116"/>
      <c r="V116"/>
      <c r="W116"/>
    </row>
    <row r="117" spans="19:23" x14ac:dyDescent="0.3">
      <c r="S117"/>
      <c r="T117"/>
      <c r="U117"/>
      <c r="V117"/>
      <c r="W117"/>
    </row>
    <row r="118" spans="19:23" x14ac:dyDescent="0.3">
      <c r="S118"/>
      <c r="T118"/>
      <c r="U118"/>
      <c r="V118"/>
      <c r="W118"/>
    </row>
    <row r="119" spans="19:23" x14ac:dyDescent="0.3">
      <c r="S119"/>
      <c r="T119"/>
      <c r="U119"/>
      <c r="V119"/>
      <c r="W119"/>
    </row>
    <row r="120" spans="19:23" x14ac:dyDescent="0.3">
      <c r="S120"/>
      <c r="T120"/>
      <c r="U120"/>
      <c r="V120"/>
      <c r="W120"/>
    </row>
    <row r="121" spans="19:23" x14ac:dyDescent="0.3">
      <c r="S121"/>
      <c r="T121"/>
      <c r="U121"/>
      <c r="V121"/>
      <c r="W121"/>
    </row>
    <row r="122" spans="19:23" x14ac:dyDescent="0.3">
      <c r="S122"/>
      <c r="T122"/>
      <c r="U122"/>
      <c r="V122"/>
      <c r="W122"/>
    </row>
    <row r="123" spans="19:23" x14ac:dyDescent="0.3">
      <c r="S123"/>
      <c r="T123"/>
      <c r="U123"/>
      <c r="V123"/>
      <c r="W123"/>
    </row>
    <row r="124" spans="19:23" x14ac:dyDescent="0.3">
      <c r="S124"/>
      <c r="T124"/>
      <c r="U124"/>
      <c r="V124"/>
      <c r="W124"/>
    </row>
    <row r="125" spans="19:23" x14ac:dyDescent="0.3">
      <c r="S125"/>
      <c r="T125"/>
      <c r="U125"/>
      <c r="V125"/>
      <c r="W125"/>
    </row>
    <row r="126" spans="19:23" x14ac:dyDescent="0.3">
      <c r="S126"/>
      <c r="T126"/>
      <c r="U126"/>
      <c r="V126"/>
      <c r="W126"/>
    </row>
    <row r="127" spans="19:23" x14ac:dyDescent="0.3">
      <c r="S127"/>
      <c r="T127"/>
      <c r="U127"/>
      <c r="V127"/>
      <c r="W127"/>
    </row>
    <row r="128" spans="19:23" x14ac:dyDescent="0.3">
      <c r="S128"/>
      <c r="T128"/>
      <c r="U128"/>
      <c r="V128"/>
      <c r="W128"/>
    </row>
    <row r="129" spans="19:23" x14ac:dyDescent="0.3">
      <c r="S129"/>
      <c r="T129"/>
      <c r="U129"/>
      <c r="V129"/>
      <c r="W129"/>
    </row>
    <row r="130" spans="19:23" x14ac:dyDescent="0.3">
      <c r="S130"/>
      <c r="T130"/>
      <c r="U130"/>
      <c r="V130"/>
      <c r="W130"/>
    </row>
    <row r="131" spans="19:23" x14ac:dyDescent="0.3">
      <c r="S131"/>
      <c r="T131"/>
      <c r="U131"/>
      <c r="V131"/>
      <c r="W131"/>
    </row>
    <row r="132" spans="19:23" x14ac:dyDescent="0.3">
      <c r="S132"/>
      <c r="T132"/>
      <c r="U132"/>
      <c r="V132"/>
      <c r="W132"/>
    </row>
    <row r="133" spans="19:23" x14ac:dyDescent="0.3">
      <c r="S133"/>
      <c r="T133"/>
      <c r="U133"/>
      <c r="V133"/>
      <c r="W133"/>
    </row>
    <row r="134" spans="19:23" x14ac:dyDescent="0.3">
      <c r="S134"/>
      <c r="T134"/>
      <c r="U134"/>
      <c r="V134"/>
      <c r="W134"/>
    </row>
    <row r="135" spans="19:23" x14ac:dyDescent="0.3">
      <c r="S135"/>
      <c r="T135"/>
      <c r="U135"/>
      <c r="V135"/>
      <c r="W135"/>
    </row>
    <row r="136" spans="19:23" x14ac:dyDescent="0.3">
      <c r="S136"/>
      <c r="T136"/>
      <c r="U136"/>
      <c r="V136"/>
      <c r="W136"/>
    </row>
    <row r="137" spans="19:23" x14ac:dyDescent="0.3">
      <c r="S137"/>
      <c r="T137"/>
      <c r="U137"/>
      <c r="V137"/>
      <c r="W137"/>
    </row>
    <row r="138" spans="19:23" x14ac:dyDescent="0.3">
      <c r="S138"/>
      <c r="T138"/>
      <c r="U138"/>
      <c r="V138"/>
      <c r="W138"/>
    </row>
    <row r="139" spans="19:23" x14ac:dyDescent="0.3">
      <c r="S139"/>
      <c r="T139"/>
      <c r="U139"/>
      <c r="V139"/>
      <c r="W139"/>
    </row>
    <row r="140" spans="19:23" x14ac:dyDescent="0.3">
      <c r="S140"/>
      <c r="T140"/>
      <c r="U140"/>
      <c r="V140"/>
      <c r="W140"/>
    </row>
    <row r="141" spans="19:23" x14ac:dyDescent="0.3">
      <c r="S141"/>
      <c r="T141"/>
      <c r="U141"/>
      <c r="V141"/>
      <c r="W141"/>
    </row>
    <row r="142" spans="19:23" x14ac:dyDescent="0.3">
      <c r="S142"/>
      <c r="T142"/>
      <c r="U142"/>
      <c r="V142"/>
      <c r="W142"/>
    </row>
    <row r="143" spans="19:23" x14ac:dyDescent="0.3">
      <c r="S143"/>
      <c r="T143"/>
      <c r="U143"/>
      <c r="V143"/>
      <c r="W143"/>
    </row>
    <row r="144" spans="19:23" x14ac:dyDescent="0.3">
      <c r="S144"/>
      <c r="T144"/>
      <c r="U144"/>
      <c r="V144"/>
      <c r="W144"/>
    </row>
    <row r="145" spans="19:23" x14ac:dyDescent="0.3">
      <c r="S145"/>
      <c r="T145"/>
      <c r="U145"/>
      <c r="V145"/>
      <c r="W145"/>
    </row>
    <row r="146" spans="19:23" x14ac:dyDescent="0.3">
      <c r="S146"/>
      <c r="T146"/>
      <c r="U146"/>
      <c r="V146"/>
      <c r="W146"/>
    </row>
    <row r="147" spans="19:23" x14ac:dyDescent="0.3">
      <c r="S147"/>
      <c r="T147"/>
      <c r="U147"/>
      <c r="V147"/>
      <c r="W147"/>
    </row>
    <row r="148" spans="19:23" x14ac:dyDescent="0.3">
      <c r="S148"/>
      <c r="T148"/>
      <c r="U148"/>
      <c r="V148"/>
      <c r="W148"/>
    </row>
    <row r="149" spans="19:23" x14ac:dyDescent="0.3">
      <c r="S149"/>
      <c r="T149"/>
      <c r="U149"/>
      <c r="V149"/>
      <c r="W149"/>
    </row>
    <row r="150" spans="19:23" x14ac:dyDescent="0.3">
      <c r="S150"/>
      <c r="T150"/>
      <c r="U150"/>
      <c r="V150"/>
      <c r="W150"/>
    </row>
    <row r="151" spans="19:23" x14ac:dyDescent="0.3">
      <c r="S151"/>
      <c r="T151"/>
      <c r="U151"/>
      <c r="V151"/>
      <c r="W151"/>
    </row>
    <row r="152" spans="19:23" x14ac:dyDescent="0.3">
      <c r="S152"/>
      <c r="T152"/>
      <c r="U152"/>
      <c r="V152"/>
      <c r="W152"/>
    </row>
    <row r="153" spans="19:23" x14ac:dyDescent="0.3">
      <c r="S153"/>
      <c r="T153"/>
      <c r="U153"/>
      <c r="V153"/>
      <c r="W153"/>
    </row>
    <row r="154" spans="19:23" x14ac:dyDescent="0.3">
      <c r="S154"/>
      <c r="T154"/>
      <c r="U154"/>
      <c r="V154"/>
      <c r="W154"/>
    </row>
    <row r="155" spans="19:23" x14ac:dyDescent="0.3">
      <c r="S155"/>
      <c r="T155"/>
      <c r="U155"/>
      <c r="V155"/>
      <c r="W155"/>
    </row>
    <row r="156" spans="19:23" x14ac:dyDescent="0.3">
      <c r="S156"/>
      <c r="T156"/>
      <c r="U156"/>
      <c r="V156"/>
      <c r="W156"/>
    </row>
    <row r="157" spans="19:23" x14ac:dyDescent="0.3">
      <c r="S157"/>
      <c r="T157"/>
      <c r="U157"/>
      <c r="V157"/>
      <c r="W157"/>
    </row>
    <row r="158" spans="19:23" x14ac:dyDescent="0.3">
      <c r="S158"/>
      <c r="T158"/>
      <c r="U158"/>
      <c r="V158"/>
      <c r="W158"/>
    </row>
    <row r="159" spans="19:23" x14ac:dyDescent="0.3">
      <c r="S159"/>
      <c r="T159"/>
      <c r="U159"/>
      <c r="V159"/>
      <c r="W159"/>
    </row>
    <row r="160" spans="19:23" x14ac:dyDescent="0.3">
      <c r="S160"/>
      <c r="T160"/>
      <c r="U160"/>
      <c r="V160"/>
      <c r="W160"/>
    </row>
    <row r="161" spans="19:23" x14ac:dyDescent="0.3">
      <c r="S161"/>
      <c r="T161"/>
      <c r="U161"/>
      <c r="V161"/>
      <c r="W161"/>
    </row>
    <row r="162" spans="19:23" x14ac:dyDescent="0.3">
      <c r="S162"/>
      <c r="T162"/>
      <c r="U162"/>
      <c r="V162"/>
      <c r="W162"/>
    </row>
    <row r="163" spans="19:23" x14ac:dyDescent="0.3">
      <c r="S163"/>
      <c r="T163"/>
      <c r="U163"/>
      <c r="V163"/>
      <c r="W163"/>
    </row>
    <row r="164" spans="19:23" x14ac:dyDescent="0.3">
      <c r="S164"/>
      <c r="T164"/>
      <c r="U164"/>
      <c r="V164"/>
      <c r="W164"/>
    </row>
    <row r="165" spans="19:23" x14ac:dyDescent="0.3">
      <c r="S165"/>
      <c r="T165"/>
      <c r="U165"/>
      <c r="V165"/>
      <c r="W165"/>
    </row>
    <row r="166" spans="19:23" x14ac:dyDescent="0.3">
      <c r="S166"/>
      <c r="T166"/>
      <c r="U166"/>
      <c r="V166"/>
      <c r="W166"/>
    </row>
    <row r="167" spans="19:23" x14ac:dyDescent="0.3">
      <c r="S167"/>
      <c r="T167"/>
      <c r="U167"/>
      <c r="V167"/>
      <c r="W167"/>
    </row>
    <row r="168" spans="19:23" x14ac:dyDescent="0.3">
      <c r="S168"/>
      <c r="T168"/>
      <c r="U168"/>
      <c r="V168"/>
      <c r="W168"/>
    </row>
    <row r="169" spans="19:23" x14ac:dyDescent="0.3">
      <c r="S169"/>
      <c r="T169"/>
      <c r="U169"/>
      <c r="V169"/>
      <c r="W169"/>
    </row>
    <row r="170" spans="19:23" x14ac:dyDescent="0.3">
      <c r="S170"/>
      <c r="T170"/>
      <c r="U170"/>
      <c r="V170"/>
      <c r="W170"/>
    </row>
    <row r="171" spans="19:23" x14ac:dyDescent="0.3">
      <c r="S171"/>
      <c r="T171"/>
      <c r="U171"/>
      <c r="V171"/>
      <c r="W171"/>
    </row>
    <row r="172" spans="19:23" x14ac:dyDescent="0.3">
      <c r="S172"/>
      <c r="T172"/>
      <c r="U172"/>
      <c r="V172"/>
      <c r="W172"/>
    </row>
    <row r="173" spans="19:23" x14ac:dyDescent="0.3">
      <c r="S173"/>
      <c r="T173"/>
      <c r="U173"/>
      <c r="V173"/>
      <c r="W173"/>
    </row>
    <row r="174" spans="19:23" x14ac:dyDescent="0.3">
      <c r="S174"/>
      <c r="T174"/>
      <c r="U174"/>
      <c r="V174"/>
      <c r="W174"/>
    </row>
    <row r="175" spans="19:23" x14ac:dyDescent="0.3">
      <c r="S175"/>
      <c r="T175"/>
      <c r="U175"/>
      <c r="V175"/>
      <c r="W175"/>
    </row>
    <row r="176" spans="19:23" x14ac:dyDescent="0.3">
      <c r="S176"/>
      <c r="T176"/>
      <c r="U176"/>
      <c r="V176"/>
      <c r="W176"/>
    </row>
    <row r="177" spans="19:23" x14ac:dyDescent="0.3">
      <c r="S177"/>
      <c r="T177"/>
      <c r="U177"/>
      <c r="V177"/>
      <c r="W177"/>
    </row>
    <row r="178" spans="19:23" x14ac:dyDescent="0.3">
      <c r="S178"/>
      <c r="T178"/>
      <c r="U178"/>
      <c r="V178"/>
      <c r="W178"/>
    </row>
    <row r="179" spans="19:23" x14ac:dyDescent="0.3">
      <c r="S179"/>
      <c r="T179"/>
      <c r="U179"/>
      <c r="V179"/>
      <c r="W179"/>
    </row>
    <row r="180" spans="19:23" x14ac:dyDescent="0.3">
      <c r="S180"/>
      <c r="T180"/>
      <c r="U180"/>
      <c r="V180"/>
      <c r="W180"/>
    </row>
    <row r="181" spans="19:23" x14ac:dyDescent="0.3">
      <c r="S181"/>
      <c r="T181"/>
      <c r="U181"/>
      <c r="V181"/>
      <c r="W181"/>
    </row>
    <row r="182" spans="19:23" x14ac:dyDescent="0.3">
      <c r="S182"/>
      <c r="T182"/>
      <c r="U182"/>
      <c r="V182"/>
      <c r="W182"/>
    </row>
    <row r="183" spans="19:23" x14ac:dyDescent="0.3">
      <c r="S183"/>
      <c r="T183"/>
      <c r="U183"/>
      <c r="V183"/>
      <c r="W183"/>
    </row>
    <row r="184" spans="19:23" x14ac:dyDescent="0.3">
      <c r="S184"/>
      <c r="T184"/>
      <c r="U184"/>
      <c r="V184"/>
      <c r="W184"/>
    </row>
    <row r="185" spans="19:23" x14ac:dyDescent="0.3">
      <c r="S185"/>
      <c r="T185"/>
      <c r="U185"/>
      <c r="V185"/>
      <c r="W185"/>
    </row>
    <row r="186" spans="19:23" x14ac:dyDescent="0.3">
      <c r="S186"/>
      <c r="T186"/>
      <c r="U186"/>
      <c r="V186"/>
      <c r="W186"/>
    </row>
    <row r="187" spans="19:23" x14ac:dyDescent="0.3">
      <c r="S187"/>
      <c r="T187"/>
      <c r="U187"/>
      <c r="V187"/>
      <c r="W187"/>
    </row>
    <row r="188" spans="19:23" x14ac:dyDescent="0.3">
      <c r="S188"/>
      <c r="T188"/>
      <c r="U188"/>
      <c r="V188"/>
      <c r="W188"/>
    </row>
    <row r="189" spans="19:23" x14ac:dyDescent="0.3">
      <c r="S189"/>
      <c r="T189"/>
      <c r="U189"/>
      <c r="V189"/>
      <c r="W189"/>
    </row>
    <row r="190" spans="19:23" x14ac:dyDescent="0.3">
      <c r="S190"/>
      <c r="T190"/>
      <c r="U190"/>
      <c r="V190"/>
      <c r="W190"/>
    </row>
    <row r="191" spans="19:23" x14ac:dyDescent="0.3">
      <c r="S191"/>
      <c r="T191"/>
      <c r="U191"/>
      <c r="V191"/>
      <c r="W191"/>
    </row>
    <row r="192" spans="19:23" x14ac:dyDescent="0.3">
      <c r="S192"/>
      <c r="T192"/>
      <c r="U192"/>
      <c r="V192"/>
      <c r="W192"/>
    </row>
    <row r="193" spans="19:23" x14ac:dyDescent="0.3">
      <c r="S193"/>
      <c r="T193"/>
      <c r="U193"/>
      <c r="V193"/>
      <c r="W193"/>
    </row>
    <row r="194" spans="19:23" x14ac:dyDescent="0.3">
      <c r="S194"/>
      <c r="T194"/>
      <c r="U194"/>
      <c r="V194"/>
      <c r="W194"/>
    </row>
    <row r="195" spans="19:23" x14ac:dyDescent="0.3">
      <c r="S195"/>
      <c r="T195"/>
      <c r="U195"/>
      <c r="V195"/>
      <c r="W195"/>
    </row>
    <row r="196" spans="19:23" x14ac:dyDescent="0.3">
      <c r="S196"/>
      <c r="T196"/>
      <c r="U196"/>
      <c r="V196"/>
      <c r="W196"/>
    </row>
    <row r="197" spans="19:23" x14ac:dyDescent="0.3">
      <c r="S197"/>
      <c r="T197"/>
      <c r="U197"/>
      <c r="V197"/>
      <c r="W197"/>
    </row>
    <row r="198" spans="19:23" x14ac:dyDescent="0.3">
      <c r="S198"/>
      <c r="T198"/>
      <c r="U198"/>
      <c r="V198"/>
      <c r="W198"/>
    </row>
    <row r="199" spans="19:23" x14ac:dyDescent="0.3">
      <c r="S199"/>
      <c r="T199"/>
      <c r="U199"/>
      <c r="V199"/>
      <c r="W199"/>
    </row>
    <row r="200" spans="19:23" x14ac:dyDescent="0.3">
      <c r="S200"/>
      <c r="T200"/>
      <c r="U200"/>
      <c r="V200"/>
      <c r="W200"/>
    </row>
    <row r="201" spans="19:23" x14ac:dyDescent="0.3">
      <c r="S201"/>
      <c r="T201"/>
      <c r="U201"/>
      <c r="V201"/>
      <c r="W201"/>
    </row>
    <row r="202" spans="19:23" x14ac:dyDescent="0.3">
      <c r="S202"/>
      <c r="T202"/>
      <c r="U202"/>
      <c r="V202"/>
      <c r="W202"/>
    </row>
    <row r="203" spans="19:23" x14ac:dyDescent="0.3">
      <c r="S203"/>
      <c r="T203"/>
      <c r="U203"/>
      <c r="V203"/>
      <c r="W203"/>
    </row>
    <row r="204" spans="19:23" x14ac:dyDescent="0.3">
      <c r="S204"/>
      <c r="T204"/>
      <c r="U204"/>
      <c r="V204"/>
      <c r="W204"/>
    </row>
    <row r="205" spans="19:23" x14ac:dyDescent="0.3">
      <c r="S205"/>
      <c r="T205"/>
      <c r="U205"/>
      <c r="V205"/>
      <c r="W205"/>
    </row>
    <row r="206" spans="19:23" x14ac:dyDescent="0.3">
      <c r="S206"/>
      <c r="T206"/>
      <c r="U206"/>
      <c r="V206"/>
      <c r="W206"/>
    </row>
    <row r="207" spans="19:23" x14ac:dyDescent="0.3">
      <c r="S207"/>
      <c r="T207"/>
      <c r="U207"/>
      <c r="V207"/>
      <c r="W207"/>
    </row>
    <row r="208" spans="19:23" x14ac:dyDescent="0.3">
      <c r="S208"/>
      <c r="T208"/>
      <c r="U208"/>
      <c r="V208"/>
      <c r="W208"/>
    </row>
    <row r="209" spans="19:23" x14ac:dyDescent="0.3">
      <c r="S209"/>
      <c r="T209"/>
      <c r="U209"/>
      <c r="V209"/>
      <c r="W209"/>
    </row>
    <row r="210" spans="19:23" x14ac:dyDescent="0.3">
      <c r="S210"/>
      <c r="T210"/>
      <c r="U210"/>
      <c r="V210"/>
      <c r="W210"/>
    </row>
    <row r="211" spans="19:23" x14ac:dyDescent="0.3">
      <c r="S211"/>
      <c r="T211"/>
      <c r="U211"/>
      <c r="V211"/>
      <c r="W211"/>
    </row>
    <row r="212" spans="19:23" x14ac:dyDescent="0.3">
      <c r="S212"/>
      <c r="T212"/>
      <c r="U212"/>
      <c r="V212"/>
      <c r="W212"/>
    </row>
    <row r="213" spans="19:23" x14ac:dyDescent="0.3">
      <c r="S213"/>
      <c r="T213"/>
      <c r="U213"/>
      <c r="V213"/>
      <c r="W213"/>
    </row>
    <row r="214" spans="19:23" x14ac:dyDescent="0.3">
      <c r="S214"/>
      <c r="T214"/>
      <c r="U214"/>
      <c r="V214"/>
      <c r="W214"/>
    </row>
    <row r="215" spans="19:23" x14ac:dyDescent="0.3">
      <c r="S215"/>
      <c r="T215"/>
      <c r="U215"/>
      <c r="V215"/>
      <c r="W215"/>
    </row>
    <row r="216" spans="19:23" x14ac:dyDescent="0.3">
      <c r="S216"/>
      <c r="T216"/>
      <c r="U216"/>
      <c r="V216"/>
      <c r="W216"/>
    </row>
    <row r="217" spans="19:23" x14ac:dyDescent="0.3">
      <c r="S217"/>
      <c r="T217"/>
      <c r="U217"/>
      <c r="V217"/>
      <c r="W217"/>
    </row>
    <row r="218" spans="19:23" x14ac:dyDescent="0.3">
      <c r="S218"/>
      <c r="T218"/>
      <c r="U218"/>
      <c r="V218"/>
      <c r="W218"/>
    </row>
    <row r="219" spans="19:23" x14ac:dyDescent="0.3">
      <c r="S219"/>
      <c r="T219"/>
      <c r="U219"/>
      <c r="V219"/>
      <c r="W219"/>
    </row>
    <row r="220" spans="19:23" x14ac:dyDescent="0.3">
      <c r="S220"/>
      <c r="T220"/>
      <c r="U220"/>
      <c r="V220"/>
      <c r="W220"/>
    </row>
    <row r="221" spans="19:23" x14ac:dyDescent="0.3">
      <c r="S221"/>
      <c r="T221"/>
      <c r="U221"/>
      <c r="V221"/>
      <c r="W221"/>
    </row>
    <row r="222" spans="19:23" x14ac:dyDescent="0.3">
      <c r="S222"/>
      <c r="T222"/>
      <c r="U222"/>
      <c r="V222"/>
      <c r="W222"/>
    </row>
    <row r="223" spans="19:23" x14ac:dyDescent="0.3">
      <c r="S223"/>
      <c r="T223"/>
      <c r="U223"/>
      <c r="V223"/>
      <c r="W223"/>
    </row>
    <row r="224" spans="19:23" x14ac:dyDescent="0.3">
      <c r="S224"/>
      <c r="T224"/>
      <c r="U224"/>
      <c r="V224"/>
      <c r="W224"/>
    </row>
    <row r="225" spans="19:23" x14ac:dyDescent="0.3">
      <c r="S225"/>
      <c r="T225"/>
      <c r="U225"/>
      <c r="V225"/>
      <c r="W225"/>
    </row>
    <row r="226" spans="19:23" x14ac:dyDescent="0.3">
      <c r="S226"/>
      <c r="T226"/>
      <c r="U226"/>
      <c r="V226"/>
      <c r="W226"/>
    </row>
    <row r="227" spans="19:23" x14ac:dyDescent="0.3">
      <c r="S227"/>
      <c r="T227"/>
      <c r="U227"/>
      <c r="V227"/>
      <c r="W227"/>
    </row>
    <row r="228" spans="19:23" x14ac:dyDescent="0.3">
      <c r="S228"/>
      <c r="T228"/>
      <c r="U228"/>
      <c r="V228"/>
      <c r="W228"/>
    </row>
    <row r="229" spans="19:23" x14ac:dyDescent="0.3">
      <c r="S229"/>
      <c r="T229"/>
      <c r="U229"/>
      <c r="V229"/>
      <c r="W229"/>
    </row>
    <row r="230" spans="19:23" x14ac:dyDescent="0.3">
      <c r="S230"/>
      <c r="T230"/>
      <c r="U230"/>
      <c r="V230"/>
      <c r="W230"/>
    </row>
    <row r="231" spans="19:23" x14ac:dyDescent="0.3">
      <c r="S231"/>
      <c r="T231"/>
      <c r="U231"/>
      <c r="V231"/>
      <c r="W231"/>
    </row>
    <row r="232" spans="19:23" x14ac:dyDescent="0.3">
      <c r="S232"/>
      <c r="T232"/>
      <c r="U232"/>
      <c r="V232"/>
      <c r="W232"/>
    </row>
    <row r="233" spans="19:23" x14ac:dyDescent="0.3">
      <c r="S233"/>
      <c r="T233"/>
      <c r="U233"/>
      <c r="V233"/>
      <c r="W233"/>
    </row>
    <row r="234" spans="19:23" x14ac:dyDescent="0.3">
      <c r="S234"/>
      <c r="T234"/>
      <c r="U234"/>
      <c r="V234"/>
      <c r="W234"/>
    </row>
    <row r="235" spans="19:23" x14ac:dyDescent="0.3">
      <c r="S235"/>
      <c r="T235"/>
      <c r="U235"/>
      <c r="V235"/>
      <c r="W235"/>
    </row>
    <row r="236" spans="19:23" x14ac:dyDescent="0.3">
      <c r="S236"/>
      <c r="T236"/>
      <c r="U236"/>
      <c r="V236"/>
      <c r="W236"/>
    </row>
    <row r="237" spans="19:23" x14ac:dyDescent="0.3">
      <c r="S237"/>
      <c r="T237"/>
      <c r="U237"/>
      <c r="V237"/>
      <c r="W237"/>
    </row>
    <row r="238" spans="19:23" x14ac:dyDescent="0.3">
      <c r="S238"/>
      <c r="T238"/>
      <c r="U238"/>
      <c r="V238"/>
      <c r="W238"/>
    </row>
    <row r="239" spans="19:23" x14ac:dyDescent="0.3">
      <c r="S239"/>
      <c r="T239"/>
      <c r="U239"/>
      <c r="V239"/>
      <c r="W239"/>
    </row>
    <row r="240" spans="19:23" x14ac:dyDescent="0.3">
      <c r="S240"/>
      <c r="T240"/>
      <c r="U240"/>
      <c r="V240"/>
      <c r="W240"/>
    </row>
    <row r="241" spans="19:23" x14ac:dyDescent="0.3">
      <c r="S241"/>
      <c r="T241"/>
      <c r="U241"/>
      <c r="V241"/>
      <c r="W241"/>
    </row>
    <row r="242" spans="19:23" x14ac:dyDescent="0.3">
      <c r="S242"/>
      <c r="T242"/>
      <c r="U242"/>
      <c r="V242"/>
      <c r="W242"/>
    </row>
    <row r="243" spans="19:23" x14ac:dyDescent="0.3">
      <c r="S243"/>
      <c r="T243"/>
      <c r="U243"/>
      <c r="V243"/>
      <c r="W243"/>
    </row>
    <row r="244" spans="19:23" x14ac:dyDescent="0.3">
      <c r="S244"/>
      <c r="T244"/>
      <c r="U244"/>
      <c r="V244"/>
      <c r="W244"/>
    </row>
    <row r="245" spans="19:23" x14ac:dyDescent="0.3">
      <c r="S245"/>
      <c r="T245"/>
      <c r="U245"/>
      <c r="V245"/>
      <c r="W245"/>
    </row>
    <row r="246" spans="19:23" x14ac:dyDescent="0.3">
      <c r="S246"/>
      <c r="T246"/>
      <c r="U246"/>
      <c r="V246"/>
      <c r="W246"/>
    </row>
    <row r="247" spans="19:23" x14ac:dyDescent="0.3">
      <c r="S247"/>
      <c r="T247"/>
      <c r="U247"/>
      <c r="V247"/>
      <c r="W247"/>
    </row>
    <row r="248" spans="19:23" x14ac:dyDescent="0.3">
      <c r="S248"/>
      <c r="T248"/>
      <c r="U248"/>
      <c r="V248"/>
      <c r="W248"/>
    </row>
    <row r="249" spans="19:23" x14ac:dyDescent="0.3">
      <c r="S249"/>
      <c r="T249"/>
      <c r="U249"/>
      <c r="V249"/>
      <c r="W249"/>
    </row>
    <row r="250" spans="19:23" x14ac:dyDescent="0.3">
      <c r="S250"/>
      <c r="T250"/>
      <c r="U250"/>
      <c r="V250"/>
      <c r="W250"/>
    </row>
    <row r="251" spans="19:23" x14ac:dyDescent="0.3">
      <c r="S251"/>
      <c r="T251"/>
      <c r="U251"/>
      <c r="V251"/>
      <c r="W251"/>
    </row>
    <row r="252" spans="19:23" x14ac:dyDescent="0.3">
      <c r="S252"/>
      <c r="T252"/>
      <c r="U252"/>
      <c r="V252"/>
      <c r="W252"/>
    </row>
    <row r="253" spans="19:23" x14ac:dyDescent="0.3">
      <c r="S253"/>
      <c r="T253"/>
      <c r="U253"/>
      <c r="V253"/>
      <c r="W253"/>
    </row>
    <row r="254" spans="19:23" x14ac:dyDescent="0.3">
      <c r="S254"/>
      <c r="T254"/>
      <c r="U254"/>
      <c r="V254"/>
      <c r="W254"/>
    </row>
    <row r="255" spans="19:23" x14ac:dyDescent="0.3">
      <c r="S255"/>
      <c r="T255"/>
      <c r="U255"/>
      <c r="V255"/>
      <c r="W255"/>
    </row>
    <row r="256" spans="19:23" x14ac:dyDescent="0.3">
      <c r="S256"/>
      <c r="T256"/>
      <c r="U256"/>
      <c r="V256"/>
      <c r="W256"/>
    </row>
    <row r="257" spans="19:23" x14ac:dyDescent="0.3">
      <c r="S257"/>
      <c r="T257"/>
      <c r="U257"/>
      <c r="V257"/>
      <c r="W257"/>
    </row>
    <row r="258" spans="19:23" x14ac:dyDescent="0.3">
      <c r="S258"/>
      <c r="T258"/>
      <c r="U258"/>
      <c r="V258"/>
      <c r="W258"/>
    </row>
    <row r="259" spans="19:23" x14ac:dyDescent="0.3">
      <c r="S259"/>
      <c r="T259"/>
      <c r="U259"/>
      <c r="V259"/>
      <c r="W259"/>
    </row>
    <row r="260" spans="19:23" x14ac:dyDescent="0.3">
      <c r="S260"/>
      <c r="T260"/>
      <c r="U260"/>
      <c r="V260"/>
      <c r="W260"/>
    </row>
    <row r="261" spans="19:23" x14ac:dyDescent="0.3">
      <c r="S261"/>
      <c r="T261"/>
      <c r="U261"/>
      <c r="V261"/>
      <c r="W261"/>
    </row>
    <row r="262" spans="19:23" x14ac:dyDescent="0.3">
      <c r="S262"/>
      <c r="T262"/>
      <c r="U262"/>
      <c r="V262"/>
      <c r="W262"/>
    </row>
    <row r="263" spans="19:23" x14ac:dyDescent="0.3">
      <c r="S263"/>
      <c r="T263"/>
      <c r="U263"/>
      <c r="V263"/>
      <c r="W263"/>
    </row>
    <row r="264" spans="19:23" x14ac:dyDescent="0.3">
      <c r="S264"/>
      <c r="T264"/>
      <c r="U264"/>
      <c r="V264"/>
      <c r="W264"/>
    </row>
    <row r="265" spans="19:23" x14ac:dyDescent="0.3">
      <c r="S265"/>
      <c r="T265"/>
      <c r="U265"/>
      <c r="V265"/>
      <c r="W265"/>
    </row>
    <row r="266" spans="19:23" x14ac:dyDescent="0.3">
      <c r="S266"/>
      <c r="T266"/>
      <c r="U266"/>
      <c r="V266"/>
      <c r="W266"/>
    </row>
    <row r="267" spans="19:23" x14ac:dyDescent="0.3">
      <c r="S267"/>
      <c r="T267"/>
      <c r="U267"/>
      <c r="V267"/>
      <c r="W267"/>
    </row>
    <row r="268" spans="19:23" x14ac:dyDescent="0.3">
      <c r="S268"/>
      <c r="T268"/>
      <c r="U268"/>
      <c r="V268"/>
      <c r="W268"/>
    </row>
    <row r="269" spans="19:23" x14ac:dyDescent="0.3">
      <c r="S269"/>
      <c r="T269"/>
      <c r="U269"/>
      <c r="V269"/>
      <c r="W269"/>
    </row>
    <row r="270" spans="19:23" x14ac:dyDescent="0.3">
      <c r="S270"/>
      <c r="T270"/>
      <c r="U270"/>
      <c r="V270"/>
      <c r="W270"/>
    </row>
    <row r="271" spans="19:23" x14ac:dyDescent="0.3">
      <c r="S271"/>
      <c r="T271"/>
      <c r="U271"/>
      <c r="V271"/>
      <c r="W271"/>
    </row>
    <row r="272" spans="19:23" x14ac:dyDescent="0.3">
      <c r="S272"/>
      <c r="T272"/>
      <c r="U272"/>
      <c r="V272"/>
      <c r="W272"/>
    </row>
    <row r="273" spans="19:23" x14ac:dyDescent="0.3">
      <c r="S273"/>
      <c r="T273"/>
      <c r="U273"/>
      <c r="V273"/>
      <c r="W273"/>
    </row>
    <row r="274" spans="19:23" x14ac:dyDescent="0.3">
      <c r="S274"/>
      <c r="T274"/>
      <c r="U274"/>
      <c r="V274"/>
      <c r="W274"/>
    </row>
    <row r="275" spans="19:23" x14ac:dyDescent="0.3">
      <c r="S275"/>
      <c r="T275"/>
      <c r="U275"/>
      <c r="V275"/>
      <c r="W275"/>
    </row>
    <row r="276" spans="19:23" x14ac:dyDescent="0.3">
      <c r="S276"/>
      <c r="T276"/>
      <c r="U276"/>
      <c r="V276"/>
      <c r="W276"/>
    </row>
    <row r="277" spans="19:23" x14ac:dyDescent="0.3">
      <c r="S277"/>
      <c r="T277"/>
      <c r="U277"/>
      <c r="V277"/>
      <c r="W277"/>
    </row>
    <row r="278" spans="19:23" x14ac:dyDescent="0.3">
      <c r="S278"/>
      <c r="T278"/>
      <c r="U278"/>
      <c r="V278"/>
      <c r="W278"/>
    </row>
    <row r="279" spans="19:23" x14ac:dyDescent="0.3">
      <c r="S279"/>
      <c r="T279"/>
      <c r="U279"/>
      <c r="V279"/>
      <c r="W279"/>
    </row>
    <row r="280" spans="19:23" x14ac:dyDescent="0.3">
      <c r="S280"/>
      <c r="T280"/>
      <c r="U280"/>
      <c r="V280"/>
      <c r="W280"/>
    </row>
    <row r="281" spans="19:23" x14ac:dyDescent="0.3">
      <c r="S281"/>
      <c r="T281"/>
      <c r="U281"/>
      <c r="V281"/>
      <c r="W281"/>
    </row>
    <row r="282" spans="19:23" x14ac:dyDescent="0.3">
      <c r="S282"/>
      <c r="T282"/>
      <c r="U282"/>
      <c r="V282"/>
      <c r="W282"/>
    </row>
    <row r="283" spans="19:23" x14ac:dyDescent="0.3">
      <c r="S283"/>
      <c r="T283"/>
      <c r="U283"/>
      <c r="V283"/>
      <c r="W283"/>
    </row>
    <row r="284" spans="19:23" x14ac:dyDescent="0.3">
      <c r="S284"/>
      <c r="T284"/>
      <c r="U284"/>
      <c r="V284"/>
      <c r="W284"/>
    </row>
    <row r="285" spans="19:23" x14ac:dyDescent="0.3">
      <c r="S285"/>
      <c r="T285"/>
      <c r="U285"/>
      <c r="V285"/>
      <c r="W285"/>
    </row>
    <row r="286" spans="19:23" x14ac:dyDescent="0.3">
      <c r="S286"/>
      <c r="T286"/>
      <c r="U286"/>
      <c r="V286"/>
      <c r="W286"/>
    </row>
    <row r="287" spans="19:23" x14ac:dyDescent="0.3">
      <c r="S287"/>
      <c r="T287"/>
      <c r="U287"/>
      <c r="V287"/>
      <c r="W287"/>
    </row>
    <row r="288" spans="19:23" x14ac:dyDescent="0.3">
      <c r="S288"/>
      <c r="T288"/>
      <c r="U288"/>
      <c r="V288"/>
      <c r="W288"/>
    </row>
    <row r="289" spans="19:23" x14ac:dyDescent="0.3">
      <c r="S289"/>
      <c r="T289"/>
      <c r="U289"/>
      <c r="V289"/>
      <c r="W289"/>
    </row>
    <row r="290" spans="19:23" x14ac:dyDescent="0.3">
      <c r="S290"/>
      <c r="T290"/>
      <c r="U290"/>
      <c r="V290"/>
      <c r="W290"/>
    </row>
    <row r="291" spans="19:23" x14ac:dyDescent="0.3">
      <c r="S291"/>
      <c r="T291"/>
      <c r="U291"/>
      <c r="V291"/>
      <c r="W291"/>
    </row>
    <row r="292" spans="19:23" x14ac:dyDescent="0.3">
      <c r="S292"/>
      <c r="T292"/>
      <c r="U292"/>
      <c r="V292"/>
      <c r="W292"/>
    </row>
    <row r="293" spans="19:23" x14ac:dyDescent="0.3">
      <c r="S293"/>
      <c r="T293"/>
      <c r="U293"/>
      <c r="V293"/>
      <c r="W293"/>
    </row>
    <row r="294" spans="19:23" x14ac:dyDescent="0.3">
      <c r="S294"/>
      <c r="T294"/>
      <c r="U294"/>
      <c r="V294"/>
      <c r="W294"/>
    </row>
    <row r="295" spans="19:23" x14ac:dyDescent="0.3">
      <c r="S295"/>
      <c r="T295"/>
      <c r="U295"/>
      <c r="V295"/>
      <c r="W295"/>
    </row>
    <row r="296" spans="19:23" x14ac:dyDescent="0.3">
      <c r="S296"/>
      <c r="T296"/>
      <c r="U296"/>
      <c r="V296"/>
      <c r="W296"/>
    </row>
    <row r="297" spans="19:23" x14ac:dyDescent="0.3">
      <c r="S297"/>
      <c r="T297"/>
      <c r="U297"/>
      <c r="V297"/>
      <c r="W297"/>
    </row>
    <row r="298" spans="19:23" x14ac:dyDescent="0.3">
      <c r="S298"/>
      <c r="T298"/>
      <c r="U298"/>
      <c r="V298"/>
      <c r="W298"/>
    </row>
    <row r="299" spans="19:23" x14ac:dyDescent="0.3">
      <c r="S299"/>
      <c r="T299"/>
      <c r="U299"/>
      <c r="V299"/>
      <c r="W299"/>
    </row>
    <row r="300" spans="19:23" x14ac:dyDescent="0.3">
      <c r="S300"/>
      <c r="T300"/>
      <c r="U300"/>
      <c r="V300"/>
      <c r="W300"/>
    </row>
    <row r="301" spans="19:23" x14ac:dyDescent="0.3">
      <c r="S301"/>
      <c r="T301"/>
      <c r="U301"/>
      <c r="V301"/>
      <c r="W301"/>
    </row>
    <row r="302" spans="19:23" x14ac:dyDescent="0.3">
      <c r="S302"/>
      <c r="T302"/>
      <c r="U302"/>
      <c r="V302"/>
      <c r="W302"/>
    </row>
    <row r="303" spans="19:23" x14ac:dyDescent="0.3">
      <c r="S303"/>
      <c r="T303"/>
      <c r="U303"/>
      <c r="V303"/>
      <c r="W303"/>
    </row>
    <row r="304" spans="19:23" x14ac:dyDescent="0.3">
      <c r="S304"/>
      <c r="T304"/>
      <c r="U304"/>
      <c r="V304"/>
      <c r="W304"/>
    </row>
    <row r="305" spans="19:23" x14ac:dyDescent="0.3">
      <c r="S305"/>
      <c r="T305"/>
      <c r="U305"/>
      <c r="V305"/>
      <c r="W305"/>
    </row>
    <row r="306" spans="19:23" x14ac:dyDescent="0.3">
      <c r="S306"/>
      <c r="T306"/>
      <c r="U306"/>
      <c r="V306"/>
      <c r="W306"/>
    </row>
    <row r="307" spans="19:23" x14ac:dyDescent="0.3">
      <c r="S307"/>
      <c r="T307"/>
      <c r="U307"/>
      <c r="V307"/>
      <c r="W307"/>
    </row>
    <row r="308" spans="19:23" x14ac:dyDescent="0.3">
      <c r="S308"/>
      <c r="T308"/>
      <c r="U308"/>
      <c r="V308"/>
      <c r="W308"/>
    </row>
    <row r="309" spans="19:23" x14ac:dyDescent="0.3">
      <c r="S309"/>
      <c r="T309"/>
      <c r="U309"/>
      <c r="V309"/>
      <c r="W309"/>
    </row>
    <row r="310" spans="19:23" x14ac:dyDescent="0.3">
      <c r="S310"/>
      <c r="T310"/>
      <c r="U310"/>
      <c r="V310"/>
      <c r="W310"/>
    </row>
    <row r="311" spans="19:23" x14ac:dyDescent="0.3">
      <c r="S311"/>
      <c r="T311"/>
      <c r="U311"/>
      <c r="V311"/>
      <c r="W311"/>
    </row>
    <row r="312" spans="19:23" x14ac:dyDescent="0.3">
      <c r="S312"/>
      <c r="T312"/>
      <c r="U312"/>
      <c r="V312"/>
      <c r="W312"/>
    </row>
    <row r="313" spans="19:23" x14ac:dyDescent="0.3">
      <c r="S313"/>
      <c r="T313"/>
      <c r="U313"/>
      <c r="V313"/>
      <c r="W313"/>
    </row>
    <row r="314" spans="19:23" x14ac:dyDescent="0.3">
      <c r="S314"/>
      <c r="T314"/>
      <c r="U314"/>
      <c r="V314"/>
      <c r="W314"/>
    </row>
    <row r="315" spans="19:23" x14ac:dyDescent="0.3">
      <c r="S315"/>
      <c r="T315"/>
      <c r="U315"/>
      <c r="V315"/>
      <c r="W315"/>
    </row>
    <row r="316" spans="19:23" x14ac:dyDescent="0.3">
      <c r="S316"/>
      <c r="T316"/>
      <c r="U316"/>
      <c r="V316"/>
      <c r="W316"/>
    </row>
    <row r="317" spans="19:23" x14ac:dyDescent="0.3">
      <c r="S317"/>
      <c r="T317"/>
      <c r="U317"/>
      <c r="V317"/>
      <c r="W317"/>
    </row>
    <row r="318" spans="19:23" x14ac:dyDescent="0.3">
      <c r="S318"/>
      <c r="T318"/>
      <c r="U318"/>
      <c r="V318"/>
      <c r="W318"/>
    </row>
    <row r="319" spans="19:23" x14ac:dyDescent="0.3">
      <c r="S319"/>
      <c r="T319"/>
      <c r="U319"/>
      <c r="V319"/>
      <c r="W319"/>
    </row>
    <row r="320" spans="19:23" x14ac:dyDescent="0.3">
      <c r="S320"/>
      <c r="T320"/>
      <c r="U320"/>
      <c r="V320"/>
      <c r="W320"/>
    </row>
    <row r="321" spans="19:23" x14ac:dyDescent="0.3">
      <c r="S321"/>
      <c r="T321"/>
      <c r="U321"/>
      <c r="V321"/>
      <c r="W321"/>
    </row>
    <row r="322" spans="19:23" x14ac:dyDescent="0.3">
      <c r="S322"/>
      <c r="T322"/>
      <c r="U322"/>
      <c r="V322"/>
      <c r="W322"/>
    </row>
    <row r="323" spans="19:23" x14ac:dyDescent="0.3">
      <c r="S323"/>
      <c r="T323"/>
      <c r="U323"/>
      <c r="V323"/>
      <c r="W323"/>
    </row>
    <row r="324" spans="19:23" x14ac:dyDescent="0.3">
      <c r="S324"/>
      <c r="T324"/>
      <c r="U324"/>
      <c r="V324"/>
      <c r="W324"/>
    </row>
    <row r="325" spans="19:23" x14ac:dyDescent="0.3">
      <c r="S325"/>
      <c r="T325"/>
      <c r="U325"/>
      <c r="V325"/>
      <c r="W325"/>
    </row>
    <row r="326" spans="19:23" x14ac:dyDescent="0.3">
      <c r="S326"/>
      <c r="T326"/>
      <c r="U326"/>
      <c r="V326"/>
      <c r="W326"/>
    </row>
    <row r="327" spans="19:23" x14ac:dyDescent="0.3">
      <c r="S327"/>
      <c r="T327"/>
      <c r="U327"/>
      <c r="V327"/>
      <c r="W327"/>
    </row>
    <row r="328" spans="19:23" x14ac:dyDescent="0.3">
      <c r="S328"/>
      <c r="T328"/>
      <c r="U328"/>
      <c r="V328"/>
      <c r="W328"/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273B-5561-4823-8BF9-48496D74F755}">
  <sheetPr codeName="Arkusz17"/>
  <dimension ref="A1:B6"/>
  <sheetViews>
    <sheetView workbookViewId="0">
      <selection sqref="A1:B6"/>
    </sheetView>
  </sheetViews>
  <sheetFormatPr defaultRowHeight="14.4" x14ac:dyDescent="0.3"/>
  <cols>
    <col min="1" max="1" width="9.88671875" bestFit="1" customWidth="1"/>
    <col min="2" max="2" width="22.6640625" customWidth="1"/>
  </cols>
  <sheetData>
    <row r="1" spans="1:2" x14ac:dyDescent="0.3">
      <c r="A1" s="74" t="s">
        <v>2</v>
      </c>
      <c r="B1" s="74" t="s">
        <v>109</v>
      </c>
    </row>
    <row r="2" spans="1:2" x14ac:dyDescent="0.3">
      <c r="A2" s="74" t="s">
        <v>26</v>
      </c>
      <c r="B2" s="74">
        <v>15458</v>
      </c>
    </row>
    <row r="3" spans="1:2" x14ac:dyDescent="0.3">
      <c r="A3" s="74" t="s">
        <v>28</v>
      </c>
      <c r="B3" s="74">
        <v>82523</v>
      </c>
    </row>
    <row r="4" spans="1:2" x14ac:dyDescent="0.3">
      <c r="A4" s="74" t="s">
        <v>23</v>
      </c>
      <c r="B4" s="74">
        <v>21234</v>
      </c>
    </row>
    <row r="5" spans="1:2" x14ac:dyDescent="0.3">
      <c r="A5" s="74" t="s">
        <v>110</v>
      </c>
      <c r="B5" s="74">
        <v>1125</v>
      </c>
    </row>
    <row r="6" spans="1:2" x14ac:dyDescent="0.3">
      <c r="A6" s="74" t="s">
        <v>111</v>
      </c>
      <c r="B6" s="74">
        <v>25521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E3BCE06D-1727-40F9-B53C-9F146ED17337}">
          <xm:f>'People Graph'!$A$1:$B$6</xm:f>
        </x15:webExtension>
      </x15:webExtens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B7AD-9E0A-406E-AC7A-64478BD579F9}">
  <sheetPr codeName="Arkusz1"/>
  <dimension ref="A8:G21"/>
  <sheetViews>
    <sheetView tabSelected="1" workbookViewId="0">
      <selection activeCell="G20" sqref="G20"/>
    </sheetView>
  </sheetViews>
  <sheetFormatPr defaultColWidth="9.109375" defaultRowHeight="14.4" x14ac:dyDescent="0.3"/>
  <cols>
    <col min="1" max="1" width="9.109375" style="2"/>
    <col min="2" max="4" width="11.44140625" style="2" customWidth="1"/>
    <col min="5" max="5" width="9.109375" style="2"/>
    <col min="6" max="6" width="10" style="2" bestFit="1" customWidth="1"/>
    <col min="7" max="7" width="25.6640625" style="2" customWidth="1"/>
    <col min="8" max="16384" width="9.109375" style="2"/>
  </cols>
  <sheetData>
    <row r="8" spans="1:7" ht="15" thickBot="1" x14ac:dyDescent="0.35">
      <c r="B8" s="111" t="s">
        <v>208</v>
      </c>
      <c r="C8" s="7" t="s">
        <v>209</v>
      </c>
      <c r="D8" s="9" t="s">
        <v>210</v>
      </c>
    </row>
    <row r="9" spans="1:7" ht="15" thickBot="1" x14ac:dyDescent="0.35">
      <c r="B9" s="13"/>
      <c r="C9" s="73">
        <v>2020</v>
      </c>
      <c r="D9" s="110">
        <v>2021</v>
      </c>
      <c r="F9" s="136" t="s">
        <v>211</v>
      </c>
    </row>
    <row r="10" spans="1:7" x14ac:dyDescent="0.3">
      <c r="A10" s="2">
        <v>1</v>
      </c>
      <c r="B10" s="109" t="s">
        <v>97</v>
      </c>
      <c r="C10" s="2">
        <v>16</v>
      </c>
      <c r="D10" s="111">
        <v>17</v>
      </c>
      <c r="F10" s="2" t="s">
        <v>106</v>
      </c>
      <c r="G10" s="2">
        <f>VLOOKUP(F10,Tabela10[[Kolumna1]:[Kolumna2]],2,FALSE)</f>
        <v>11</v>
      </c>
    </row>
    <row r="11" spans="1:7" x14ac:dyDescent="0.3">
      <c r="A11" s="2">
        <v>2</v>
      </c>
      <c r="B11" s="5" t="s">
        <v>98</v>
      </c>
      <c r="C11" s="2">
        <v>12</v>
      </c>
      <c r="D11" s="111">
        <v>13</v>
      </c>
    </row>
    <row r="12" spans="1:7" x14ac:dyDescent="0.3">
      <c r="A12" s="2">
        <v>3</v>
      </c>
      <c r="B12" s="5" t="s">
        <v>99</v>
      </c>
      <c r="C12" s="2">
        <v>17</v>
      </c>
      <c r="D12" s="111">
        <v>16</v>
      </c>
      <c r="F12" s="136"/>
    </row>
    <row r="13" spans="1:7" x14ac:dyDescent="0.3">
      <c r="A13" s="2">
        <v>4</v>
      </c>
      <c r="B13" s="5" t="s">
        <v>100</v>
      </c>
      <c r="C13" s="2">
        <v>16</v>
      </c>
      <c r="D13" s="111">
        <v>15</v>
      </c>
    </row>
    <row r="14" spans="1:7" x14ac:dyDescent="0.3">
      <c r="A14" s="2">
        <v>5</v>
      </c>
      <c r="B14" s="5" t="s">
        <v>101</v>
      </c>
      <c r="C14" s="2">
        <v>20</v>
      </c>
      <c r="D14" s="111">
        <v>13</v>
      </c>
      <c r="F14" s="136" t="s">
        <v>212</v>
      </c>
    </row>
    <row r="15" spans="1:7" x14ac:dyDescent="0.3">
      <c r="A15" s="2">
        <v>6</v>
      </c>
      <c r="B15" s="5" t="s">
        <v>102</v>
      </c>
      <c r="C15" s="2">
        <v>19</v>
      </c>
      <c r="D15" s="111">
        <v>15</v>
      </c>
      <c r="F15" s="2">
        <v>8</v>
      </c>
    </row>
    <row r="16" spans="1:7" x14ac:dyDescent="0.3">
      <c r="A16" s="2">
        <v>7</v>
      </c>
      <c r="B16" s="5" t="s">
        <v>103</v>
      </c>
      <c r="C16" s="2">
        <v>15</v>
      </c>
      <c r="D16" s="111">
        <v>18</v>
      </c>
      <c r="G16" s="2">
        <f>VLOOKUP(F15,A10:C21,3,FALSE)</f>
        <v>20</v>
      </c>
    </row>
    <row r="17" spans="1:4" x14ac:dyDescent="0.3">
      <c r="A17" s="2">
        <v>8</v>
      </c>
      <c r="B17" s="5" t="s">
        <v>104</v>
      </c>
      <c r="C17" s="2">
        <v>20</v>
      </c>
      <c r="D17" s="111">
        <v>11</v>
      </c>
    </row>
    <row r="18" spans="1:4" x14ac:dyDescent="0.3">
      <c r="A18" s="2">
        <v>9</v>
      </c>
      <c r="B18" s="5" t="s">
        <v>105</v>
      </c>
      <c r="C18" s="2">
        <v>15</v>
      </c>
      <c r="D18" s="111">
        <v>19</v>
      </c>
    </row>
    <row r="19" spans="1:4" x14ac:dyDescent="0.3">
      <c r="A19" s="2">
        <v>10</v>
      </c>
      <c r="B19" s="5" t="s">
        <v>106</v>
      </c>
      <c r="C19" s="2">
        <v>11</v>
      </c>
      <c r="D19" s="111">
        <v>10</v>
      </c>
    </row>
    <row r="20" spans="1:4" x14ac:dyDescent="0.3">
      <c r="A20" s="2">
        <v>11</v>
      </c>
      <c r="B20" s="5" t="s">
        <v>107</v>
      </c>
      <c r="C20" s="2">
        <v>13</v>
      </c>
      <c r="D20" s="111">
        <v>12</v>
      </c>
    </row>
    <row r="21" spans="1:4" x14ac:dyDescent="0.3">
      <c r="A21" s="2">
        <v>12</v>
      </c>
      <c r="B21" s="5" t="s">
        <v>108</v>
      </c>
      <c r="C21" s="111">
        <v>17</v>
      </c>
      <c r="D21" s="111">
        <v>19</v>
      </c>
    </row>
  </sheetData>
  <dataValidations xWindow="521" yWindow="671" count="1">
    <dataValidation type="list" allowBlank="1" showErrorMessage="1" errorTitle="Nieprawidłowy wpis" promptTitle="Miesiąc" prompt="Wybierz miesiąc z listy" sqref="F13 F10" xr:uid="{F0570B20-5CF7-4F2A-9407-ADAB3BCEF7BE}">
      <formula1>$B$10:$B$21</formula1>
    </dataValidation>
  </dataValidations>
  <pageMargins left="0.7" right="0.7" top="0.75" bottom="0.75" header="0.3" footer="0.3"/>
  <pageSetup paperSize="9" orientation="portrait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Drop Down 2">
              <controlPr defaultSize="0" autoLine="0" autoPict="0">
                <anchor moveWithCells="1">
                  <from>
                    <xdr:col>4</xdr:col>
                    <xdr:colOff>617220</xdr:colOff>
                    <xdr:row>14</xdr:row>
                    <xdr:rowOff>175260</xdr:rowOff>
                  </from>
                  <to>
                    <xdr:col>6</xdr:col>
                    <xdr:colOff>114300</xdr:colOff>
                    <xdr:row>16</xdr:row>
                    <xdr:rowOff>7620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4457-40C1-40D4-B9C6-68EE074D8376}">
  <sheetPr codeName="Arkusz3"/>
  <dimension ref="A1:J400"/>
  <sheetViews>
    <sheetView zoomScaleNormal="100" workbookViewId="0">
      <selection activeCell="J3" sqref="J3"/>
    </sheetView>
  </sheetViews>
  <sheetFormatPr defaultColWidth="9.109375" defaultRowHeight="14.4" x14ac:dyDescent="0.3"/>
  <cols>
    <col min="1" max="1" width="10.109375" style="1" bestFit="1" customWidth="1"/>
    <col min="2" max="2" width="16.109375" style="2" customWidth="1"/>
    <col min="3" max="3" width="9.33203125" style="2" customWidth="1"/>
    <col min="4" max="4" width="11.5546875" style="2" customWidth="1"/>
    <col min="5" max="6" width="9.109375" style="2"/>
    <col min="7" max="7" width="9.88671875" style="3" bestFit="1" customWidth="1"/>
    <col min="8" max="8" width="9.109375" style="2"/>
    <col min="9" max="9" width="9.88671875" style="3" bestFit="1" customWidth="1"/>
    <col min="10" max="10" width="9.88671875" style="2" bestFit="1" customWidth="1"/>
    <col min="11" max="16384" width="9.109375" style="2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107" t="s">
        <v>136</v>
      </c>
    </row>
    <row r="2" spans="1:10" x14ac:dyDescent="0.3">
      <c r="A2" s="1">
        <v>44495</v>
      </c>
      <c r="B2" s="2" t="s">
        <v>18</v>
      </c>
      <c r="C2" s="2" t="s">
        <v>19</v>
      </c>
      <c r="D2" s="2" t="s">
        <v>24</v>
      </c>
      <c r="E2" s="2" t="s">
        <v>32</v>
      </c>
      <c r="F2" s="2">
        <v>5</v>
      </c>
      <c r="G2" s="3">
        <v>70</v>
      </c>
      <c r="H2" s="2" t="s">
        <v>13</v>
      </c>
      <c r="I2" s="3">
        <v>60</v>
      </c>
      <c r="J2" s="108">
        <f>(Dane2[[#This Row],[Cena]]-Dane2[[#This Row],[Koszt]])*Dane2[[#This Row],[Ilość]]</f>
        <v>50</v>
      </c>
    </row>
    <row r="3" spans="1:10" x14ac:dyDescent="0.3">
      <c r="A3" s="1">
        <v>44491</v>
      </c>
      <c r="B3" s="2" t="s">
        <v>9</v>
      </c>
      <c r="C3" s="2" t="s">
        <v>14</v>
      </c>
      <c r="D3" s="2" t="s">
        <v>20</v>
      </c>
      <c r="E3" s="2" t="s">
        <v>32</v>
      </c>
      <c r="F3" s="2">
        <v>5</v>
      </c>
      <c r="G3" s="3">
        <v>570</v>
      </c>
      <c r="H3" s="2" t="s">
        <v>13</v>
      </c>
      <c r="I3" s="3">
        <v>490</v>
      </c>
      <c r="J3" s="108">
        <f>(Dane2[[#This Row],[Cena]]-Dane2[[#This Row],[Koszt]])*Dane2[[#This Row],[Ilość]]</f>
        <v>400</v>
      </c>
    </row>
    <row r="4" spans="1:10" x14ac:dyDescent="0.3">
      <c r="A4" s="1">
        <v>44191</v>
      </c>
      <c r="B4" s="2" t="s">
        <v>25</v>
      </c>
      <c r="C4" s="2" t="s">
        <v>27</v>
      </c>
      <c r="D4" s="2" t="s">
        <v>24</v>
      </c>
      <c r="E4" s="2" t="s">
        <v>32</v>
      </c>
      <c r="F4" s="2">
        <v>1</v>
      </c>
      <c r="G4" s="3">
        <v>70</v>
      </c>
      <c r="H4" s="2" t="s">
        <v>13</v>
      </c>
      <c r="I4" s="3">
        <v>60</v>
      </c>
      <c r="J4" s="108">
        <f>(Dane2[[#This Row],[Cena]]-Dane2[[#This Row],[Koszt]])*Dane2[[#This Row],[Ilość]]</f>
        <v>10</v>
      </c>
    </row>
    <row r="5" spans="1:10" x14ac:dyDescent="0.3">
      <c r="A5" s="1">
        <v>43954</v>
      </c>
      <c r="B5" s="2" t="s">
        <v>18</v>
      </c>
      <c r="C5" s="2" t="s">
        <v>19</v>
      </c>
      <c r="D5" s="2" t="s">
        <v>20</v>
      </c>
      <c r="E5" s="2" t="s">
        <v>32</v>
      </c>
      <c r="F5" s="2">
        <v>4</v>
      </c>
      <c r="G5" s="3">
        <v>570</v>
      </c>
      <c r="H5" s="2" t="s">
        <v>13</v>
      </c>
      <c r="I5" s="3">
        <v>490</v>
      </c>
      <c r="J5" s="108">
        <f>(Dane2[[#This Row],[Cena]]-Dane2[[#This Row],[Koszt]])*Dane2[[#This Row],[Ilość]]</f>
        <v>320</v>
      </c>
    </row>
    <row r="6" spans="1:10" x14ac:dyDescent="0.3">
      <c r="A6" s="1">
        <v>44221</v>
      </c>
      <c r="B6" s="2" t="s">
        <v>25</v>
      </c>
      <c r="C6" s="2" t="s">
        <v>26</v>
      </c>
      <c r="D6" s="2" t="s">
        <v>24</v>
      </c>
      <c r="E6" s="2" t="s">
        <v>32</v>
      </c>
      <c r="F6" s="2">
        <v>4</v>
      </c>
      <c r="G6" s="3">
        <v>70</v>
      </c>
      <c r="H6" s="2" t="s">
        <v>13</v>
      </c>
      <c r="I6" s="3">
        <v>60</v>
      </c>
      <c r="J6" s="108">
        <f>(Dane2[[#This Row],[Cena]]-Dane2[[#This Row],[Koszt]])*Dane2[[#This Row],[Ilość]]</f>
        <v>40</v>
      </c>
    </row>
    <row r="7" spans="1:10" x14ac:dyDescent="0.3">
      <c r="A7" s="1">
        <v>44242</v>
      </c>
      <c r="B7" s="2" t="s">
        <v>21</v>
      </c>
      <c r="C7" s="2" t="s">
        <v>28</v>
      </c>
      <c r="D7" s="2" t="s">
        <v>20</v>
      </c>
      <c r="E7" s="2" t="s">
        <v>32</v>
      </c>
      <c r="F7" s="2">
        <v>3</v>
      </c>
      <c r="G7" s="3">
        <v>570</v>
      </c>
      <c r="H7" s="2" t="s">
        <v>13</v>
      </c>
      <c r="I7" s="3">
        <v>490</v>
      </c>
      <c r="J7" s="108">
        <f>(Dane2[[#This Row],[Cena]]-Dane2[[#This Row],[Koszt]])*Dane2[[#This Row],[Ilość]]</f>
        <v>240</v>
      </c>
    </row>
    <row r="8" spans="1:10" x14ac:dyDescent="0.3">
      <c r="A8" s="1">
        <v>43890</v>
      </c>
      <c r="B8" s="2" t="s">
        <v>9</v>
      </c>
      <c r="C8" s="2" t="s">
        <v>14</v>
      </c>
      <c r="D8" s="2" t="s">
        <v>20</v>
      </c>
      <c r="E8" s="2" t="s">
        <v>33</v>
      </c>
      <c r="F8" s="2">
        <v>5</v>
      </c>
      <c r="G8" s="3">
        <v>560</v>
      </c>
      <c r="H8" s="2" t="s">
        <v>16</v>
      </c>
      <c r="I8" s="3">
        <v>450</v>
      </c>
      <c r="J8" s="108">
        <f>(Dane2[[#This Row],[Cena]]-Dane2[[#This Row],[Koszt]])*Dane2[[#This Row],[Ilość]]</f>
        <v>550</v>
      </c>
    </row>
    <row r="9" spans="1:10" x14ac:dyDescent="0.3">
      <c r="A9" s="1">
        <v>43939</v>
      </c>
      <c r="B9" s="2" t="s">
        <v>18</v>
      </c>
      <c r="C9" s="2" t="s">
        <v>23</v>
      </c>
      <c r="D9" s="2" t="s">
        <v>20</v>
      </c>
      <c r="E9" s="2" t="s">
        <v>33</v>
      </c>
      <c r="F9" s="2">
        <v>3</v>
      </c>
      <c r="G9" s="3">
        <v>560</v>
      </c>
      <c r="H9" s="2" t="s">
        <v>16</v>
      </c>
      <c r="I9" s="3">
        <v>450</v>
      </c>
      <c r="J9" s="108">
        <f>(Dane2[[#This Row],[Cena]]-Dane2[[#This Row],[Koszt]])*Dane2[[#This Row],[Ilość]]</f>
        <v>330</v>
      </c>
    </row>
    <row r="10" spans="1:10" x14ac:dyDescent="0.3">
      <c r="A10" s="1">
        <v>44108</v>
      </c>
      <c r="B10" s="2" t="s">
        <v>9</v>
      </c>
      <c r="C10" s="2" t="s">
        <v>17</v>
      </c>
      <c r="D10" s="2" t="s">
        <v>20</v>
      </c>
      <c r="E10" s="2" t="s">
        <v>33</v>
      </c>
      <c r="F10" s="2">
        <v>5</v>
      </c>
      <c r="G10" s="3">
        <v>560</v>
      </c>
      <c r="H10" s="2" t="s">
        <v>16</v>
      </c>
      <c r="I10" s="3">
        <v>450</v>
      </c>
      <c r="J10" s="108">
        <f>(Dane2[[#This Row],[Cena]]-Dane2[[#This Row],[Koszt]])*Dane2[[#This Row],[Ilość]]</f>
        <v>550</v>
      </c>
    </row>
    <row r="11" spans="1:10" x14ac:dyDescent="0.3">
      <c r="A11" s="1">
        <v>44131</v>
      </c>
      <c r="B11" s="2" t="s">
        <v>18</v>
      </c>
      <c r="C11" s="2" t="s">
        <v>19</v>
      </c>
      <c r="D11" s="2" t="s">
        <v>24</v>
      </c>
      <c r="E11" s="2" t="s">
        <v>33</v>
      </c>
      <c r="F11" s="2">
        <v>5</v>
      </c>
      <c r="G11" s="3">
        <v>75</v>
      </c>
      <c r="H11" s="2" t="s">
        <v>13</v>
      </c>
      <c r="I11" s="3">
        <v>70</v>
      </c>
      <c r="J11" s="108">
        <f>(Dane2[[#This Row],[Cena]]-Dane2[[#This Row],[Koszt]])*Dane2[[#This Row],[Ilość]]</f>
        <v>25</v>
      </c>
    </row>
    <row r="12" spans="1:10" x14ac:dyDescent="0.3">
      <c r="A12" s="1">
        <v>44208</v>
      </c>
      <c r="B12" s="2" t="s">
        <v>9</v>
      </c>
      <c r="C12" s="2" t="s">
        <v>10</v>
      </c>
      <c r="D12" s="2" t="s">
        <v>11</v>
      </c>
      <c r="E12" s="2" t="s">
        <v>12</v>
      </c>
      <c r="F12" s="2">
        <v>1</v>
      </c>
      <c r="G12" s="3">
        <v>100</v>
      </c>
      <c r="H12" s="2" t="s">
        <v>13</v>
      </c>
      <c r="I12" s="3">
        <v>80</v>
      </c>
      <c r="J12" s="108">
        <f>(Dane2[[#This Row],[Cena]]-Dane2[[#This Row],[Koszt]])*Dane2[[#This Row],[Ilość]]</f>
        <v>20</v>
      </c>
    </row>
    <row r="13" spans="1:10" x14ac:dyDescent="0.3">
      <c r="A13" s="1">
        <v>44435</v>
      </c>
      <c r="B13" s="2" t="s">
        <v>25</v>
      </c>
      <c r="C13" s="2" t="s">
        <v>27</v>
      </c>
      <c r="D13" s="2" t="s">
        <v>29</v>
      </c>
      <c r="E13" s="2" t="s">
        <v>33</v>
      </c>
      <c r="F13" s="2">
        <v>5</v>
      </c>
      <c r="G13" s="3">
        <v>20</v>
      </c>
      <c r="H13" s="2" t="s">
        <v>13</v>
      </c>
      <c r="I13" s="3">
        <v>5</v>
      </c>
      <c r="J13" s="108">
        <f>(Dane2[[#This Row],[Cena]]-Dane2[[#This Row],[Koszt]])*Dane2[[#This Row],[Ilość]]</f>
        <v>75</v>
      </c>
    </row>
    <row r="14" spans="1:10" x14ac:dyDescent="0.3">
      <c r="A14" s="1">
        <v>44353</v>
      </c>
      <c r="B14" s="2" t="s">
        <v>9</v>
      </c>
      <c r="C14" s="2" t="s">
        <v>17</v>
      </c>
      <c r="D14" s="2" t="s">
        <v>29</v>
      </c>
      <c r="E14" s="2" t="s">
        <v>32</v>
      </c>
      <c r="F14" s="2">
        <v>4</v>
      </c>
      <c r="G14" s="3">
        <v>25</v>
      </c>
      <c r="H14" s="2" t="s">
        <v>13</v>
      </c>
      <c r="I14" s="3">
        <v>20</v>
      </c>
      <c r="J14" s="108">
        <f>(Dane2[[#This Row],[Cena]]-Dane2[[#This Row],[Koszt]])*Dane2[[#This Row],[Ilość]]</f>
        <v>20</v>
      </c>
    </row>
    <row r="15" spans="1:10" x14ac:dyDescent="0.3">
      <c r="A15" s="1">
        <v>44233</v>
      </c>
      <c r="B15" s="2" t="s">
        <v>21</v>
      </c>
      <c r="C15" s="2" t="s">
        <v>28</v>
      </c>
      <c r="D15" s="2" t="s">
        <v>29</v>
      </c>
      <c r="E15" s="2" t="s">
        <v>32</v>
      </c>
      <c r="F15" s="2">
        <v>1</v>
      </c>
      <c r="G15" s="3">
        <v>25</v>
      </c>
      <c r="H15" s="2" t="s">
        <v>30</v>
      </c>
      <c r="I15" s="3">
        <v>20</v>
      </c>
      <c r="J15" s="108">
        <f>(Dane2[[#This Row],[Cena]]-Dane2[[#This Row],[Koszt]])*Dane2[[#This Row],[Ilość]]</f>
        <v>5</v>
      </c>
    </row>
    <row r="16" spans="1:10" x14ac:dyDescent="0.3">
      <c r="A16" s="1">
        <v>44420</v>
      </c>
      <c r="B16" s="2" t="s">
        <v>18</v>
      </c>
      <c r="C16" s="2" t="s">
        <v>31</v>
      </c>
      <c r="D16" s="2" t="s">
        <v>15</v>
      </c>
      <c r="E16" s="2" t="s">
        <v>32</v>
      </c>
      <c r="F16" s="2">
        <v>1</v>
      </c>
      <c r="G16" s="3">
        <v>45</v>
      </c>
      <c r="H16" s="2" t="s">
        <v>16</v>
      </c>
      <c r="I16" s="3">
        <v>35</v>
      </c>
      <c r="J16" s="108">
        <f>(Dane2[[#This Row],[Cena]]-Dane2[[#This Row],[Koszt]])*Dane2[[#This Row],[Ilość]]</f>
        <v>10</v>
      </c>
    </row>
    <row r="17" spans="1:10" x14ac:dyDescent="0.3">
      <c r="A17" s="1">
        <v>44108</v>
      </c>
      <c r="B17" s="2" t="s">
        <v>21</v>
      </c>
      <c r="C17" s="2" t="s">
        <v>28</v>
      </c>
      <c r="D17" s="2" t="s">
        <v>15</v>
      </c>
      <c r="E17" s="2" t="s">
        <v>33</v>
      </c>
      <c r="F17" s="2">
        <v>1</v>
      </c>
      <c r="G17" s="3">
        <v>65</v>
      </c>
      <c r="H17" s="2" t="s">
        <v>16</v>
      </c>
      <c r="I17" s="3">
        <v>50</v>
      </c>
      <c r="J17" s="108">
        <f>(Dane2[[#This Row],[Cena]]-Dane2[[#This Row],[Koszt]])*Dane2[[#This Row],[Ilość]]</f>
        <v>15</v>
      </c>
    </row>
    <row r="18" spans="1:10" x14ac:dyDescent="0.3">
      <c r="A18" s="1">
        <v>43840</v>
      </c>
      <c r="B18" s="2" t="s">
        <v>9</v>
      </c>
      <c r="C18" s="2" t="s">
        <v>14</v>
      </c>
      <c r="D18" s="2" t="s">
        <v>11</v>
      </c>
      <c r="E18" s="2" t="s">
        <v>32</v>
      </c>
      <c r="F18" s="2">
        <v>1</v>
      </c>
      <c r="G18" s="3">
        <v>110</v>
      </c>
      <c r="H18" s="2" t="s">
        <v>13</v>
      </c>
      <c r="I18" s="3">
        <v>85</v>
      </c>
      <c r="J18" s="108">
        <f>(Dane2[[#This Row],[Cena]]-Dane2[[#This Row],[Koszt]])*Dane2[[#This Row],[Ilość]]</f>
        <v>25</v>
      </c>
    </row>
    <row r="19" spans="1:10" x14ac:dyDescent="0.3">
      <c r="A19" s="1">
        <v>44020</v>
      </c>
      <c r="B19" s="2" t="s">
        <v>9</v>
      </c>
      <c r="C19" s="2" t="s">
        <v>14</v>
      </c>
      <c r="D19" s="2" t="s">
        <v>15</v>
      </c>
      <c r="E19" s="2" t="s">
        <v>12</v>
      </c>
      <c r="F19" s="2">
        <v>3</v>
      </c>
      <c r="G19" s="3">
        <v>50</v>
      </c>
      <c r="H19" s="2" t="s">
        <v>16</v>
      </c>
      <c r="I19" s="3">
        <v>30</v>
      </c>
      <c r="J19" s="108">
        <f>(Dane2[[#This Row],[Cena]]-Dane2[[#This Row],[Koszt]])*Dane2[[#This Row],[Ilość]]</f>
        <v>60</v>
      </c>
    </row>
    <row r="20" spans="1:10" x14ac:dyDescent="0.3">
      <c r="A20" s="1">
        <v>44308</v>
      </c>
      <c r="B20" s="2" t="s">
        <v>9</v>
      </c>
      <c r="C20" s="2" t="s">
        <v>17</v>
      </c>
      <c r="D20" s="2" t="s">
        <v>15</v>
      </c>
      <c r="E20" s="2" t="s">
        <v>12</v>
      </c>
      <c r="F20" s="2">
        <v>2</v>
      </c>
      <c r="G20" s="3">
        <v>50</v>
      </c>
      <c r="H20" s="2" t="s">
        <v>13</v>
      </c>
      <c r="I20" s="3">
        <v>30</v>
      </c>
      <c r="J20" s="108">
        <f>(Dane2[[#This Row],[Cena]]-Dane2[[#This Row],[Koszt]])*Dane2[[#This Row],[Ilość]]</f>
        <v>40</v>
      </c>
    </row>
    <row r="21" spans="1:10" x14ac:dyDescent="0.3">
      <c r="A21" s="1">
        <v>44425</v>
      </c>
      <c r="B21" s="2" t="s">
        <v>21</v>
      </c>
      <c r="C21" s="2" t="s">
        <v>28</v>
      </c>
      <c r="D21" s="2" t="s">
        <v>11</v>
      </c>
      <c r="E21" s="2" t="s">
        <v>33</v>
      </c>
      <c r="F21" s="2">
        <v>1</v>
      </c>
      <c r="G21" s="3">
        <v>120</v>
      </c>
      <c r="H21" s="2" t="s">
        <v>16</v>
      </c>
      <c r="I21" s="3">
        <v>110</v>
      </c>
      <c r="J21" s="108">
        <f>(Dane2[[#This Row],[Cena]]-Dane2[[#This Row],[Koszt]])*Dane2[[#This Row],[Ilość]]</f>
        <v>10</v>
      </c>
    </row>
    <row r="22" spans="1:10" x14ac:dyDescent="0.3">
      <c r="A22" s="1">
        <v>44082</v>
      </c>
      <c r="B22" s="2" t="s">
        <v>18</v>
      </c>
      <c r="C22" s="2" t="s">
        <v>19</v>
      </c>
      <c r="D22" s="2" t="s">
        <v>20</v>
      </c>
      <c r="E22" s="2" t="s">
        <v>12</v>
      </c>
      <c r="F22" s="2">
        <v>3</v>
      </c>
      <c r="G22" s="3">
        <v>500</v>
      </c>
      <c r="H22" s="2" t="s">
        <v>13</v>
      </c>
      <c r="I22" s="3">
        <v>400</v>
      </c>
      <c r="J22" s="108">
        <f>(Dane2[[#This Row],[Cena]]-Dane2[[#This Row],[Koszt]])*Dane2[[#This Row],[Ilość]]</f>
        <v>300</v>
      </c>
    </row>
    <row r="23" spans="1:10" x14ac:dyDescent="0.3">
      <c r="A23" s="1">
        <v>44273</v>
      </c>
      <c r="B23" s="2" t="s">
        <v>9</v>
      </c>
      <c r="C23" s="2" t="s">
        <v>10</v>
      </c>
      <c r="D23" s="2" t="s">
        <v>11</v>
      </c>
      <c r="E23" s="2" t="s">
        <v>12</v>
      </c>
      <c r="F23" s="2">
        <v>2</v>
      </c>
      <c r="G23" s="3">
        <v>100</v>
      </c>
      <c r="H23" s="2" t="s">
        <v>13</v>
      </c>
      <c r="I23" s="3">
        <v>80</v>
      </c>
      <c r="J23" s="108">
        <f>(Dane2[[#This Row],[Cena]]-Dane2[[#This Row],[Koszt]])*Dane2[[#This Row],[Ilość]]</f>
        <v>40</v>
      </c>
    </row>
    <row r="24" spans="1:10" x14ac:dyDescent="0.3">
      <c r="A24" s="1">
        <v>44028</v>
      </c>
      <c r="B24" s="2" t="s">
        <v>21</v>
      </c>
      <c r="C24" s="2" t="s">
        <v>22</v>
      </c>
      <c r="D24" s="2" t="s">
        <v>15</v>
      </c>
      <c r="E24" s="2" t="s">
        <v>12</v>
      </c>
      <c r="F24" s="2">
        <v>5</v>
      </c>
      <c r="G24" s="3">
        <v>50</v>
      </c>
      <c r="H24" s="2" t="s">
        <v>13</v>
      </c>
      <c r="I24" s="3">
        <v>30</v>
      </c>
      <c r="J24" s="108">
        <f>(Dane2[[#This Row],[Cena]]-Dane2[[#This Row],[Koszt]])*Dane2[[#This Row],[Ilość]]</f>
        <v>100</v>
      </c>
    </row>
    <row r="25" spans="1:10" x14ac:dyDescent="0.3">
      <c r="A25" s="1">
        <v>44105</v>
      </c>
      <c r="B25" s="2" t="s">
        <v>25</v>
      </c>
      <c r="C25" s="2" t="s">
        <v>27</v>
      </c>
      <c r="D25" s="2" t="s">
        <v>29</v>
      </c>
      <c r="E25" s="2" t="s">
        <v>32</v>
      </c>
      <c r="F25" s="2">
        <v>1</v>
      </c>
      <c r="G25" s="3">
        <v>25</v>
      </c>
      <c r="H25" s="2" t="s">
        <v>13</v>
      </c>
      <c r="I25" s="3">
        <v>20</v>
      </c>
      <c r="J25" s="108">
        <f>(Dane2[[#This Row],[Cena]]-Dane2[[#This Row],[Koszt]])*Dane2[[#This Row],[Ilość]]</f>
        <v>5</v>
      </c>
    </row>
    <row r="26" spans="1:10" x14ac:dyDescent="0.3">
      <c r="A26" s="1">
        <v>44128</v>
      </c>
      <c r="B26" s="2" t="s">
        <v>9</v>
      </c>
      <c r="C26" s="2" t="s">
        <v>17</v>
      </c>
      <c r="D26" s="2" t="s">
        <v>20</v>
      </c>
      <c r="E26" s="2" t="s">
        <v>32</v>
      </c>
      <c r="F26" s="2">
        <v>3</v>
      </c>
      <c r="G26" s="3">
        <v>570</v>
      </c>
      <c r="H26" s="2" t="s">
        <v>13</v>
      </c>
      <c r="I26" s="3">
        <v>490</v>
      </c>
      <c r="J26" s="108">
        <f>(Dane2[[#This Row],[Cena]]-Dane2[[#This Row],[Koszt]])*Dane2[[#This Row],[Ilość]]</f>
        <v>240</v>
      </c>
    </row>
    <row r="27" spans="1:10" x14ac:dyDescent="0.3">
      <c r="A27" s="1">
        <v>44110</v>
      </c>
      <c r="B27" s="2" t="s">
        <v>18</v>
      </c>
      <c r="C27" s="2" t="s">
        <v>19</v>
      </c>
      <c r="D27" s="2" t="s">
        <v>11</v>
      </c>
      <c r="E27" s="2" t="s">
        <v>33</v>
      </c>
      <c r="F27" s="2">
        <v>3</v>
      </c>
      <c r="G27" s="3">
        <v>120</v>
      </c>
      <c r="H27" s="2" t="s">
        <v>13</v>
      </c>
      <c r="I27" s="3">
        <v>110</v>
      </c>
      <c r="J27" s="108">
        <f>(Dane2[[#This Row],[Cena]]-Dane2[[#This Row],[Koszt]])*Dane2[[#This Row],[Ilość]]</f>
        <v>30</v>
      </c>
    </row>
    <row r="28" spans="1:10" x14ac:dyDescent="0.3">
      <c r="A28" s="1">
        <v>44396</v>
      </c>
      <c r="B28" s="2" t="s">
        <v>9</v>
      </c>
      <c r="C28" s="2" t="s">
        <v>10</v>
      </c>
      <c r="D28" s="2" t="s">
        <v>29</v>
      </c>
      <c r="E28" s="2" t="s">
        <v>33</v>
      </c>
      <c r="F28" s="2">
        <v>3</v>
      </c>
      <c r="G28" s="3">
        <v>20</v>
      </c>
      <c r="H28" s="2" t="s">
        <v>13</v>
      </c>
      <c r="I28" s="3">
        <v>5</v>
      </c>
      <c r="J28" s="108">
        <f>(Dane2[[#This Row],[Cena]]-Dane2[[#This Row],[Koszt]])*Dane2[[#This Row],[Ilość]]</f>
        <v>45</v>
      </c>
    </row>
    <row r="29" spans="1:10" x14ac:dyDescent="0.3">
      <c r="A29" s="1">
        <v>43918</v>
      </c>
      <c r="B29" s="2" t="s">
        <v>25</v>
      </c>
      <c r="C29" s="2" t="s">
        <v>27</v>
      </c>
      <c r="D29" s="2" t="s">
        <v>20</v>
      </c>
      <c r="E29" s="2" t="s">
        <v>32</v>
      </c>
      <c r="F29" s="2">
        <v>1</v>
      </c>
      <c r="G29" s="3">
        <v>570</v>
      </c>
      <c r="H29" s="2" t="s">
        <v>16</v>
      </c>
      <c r="I29" s="3">
        <v>490</v>
      </c>
      <c r="J29" s="108">
        <f>(Dane2[[#This Row],[Cena]]-Dane2[[#This Row],[Koszt]])*Dane2[[#This Row],[Ilość]]</f>
        <v>80</v>
      </c>
    </row>
    <row r="30" spans="1:10" x14ac:dyDescent="0.3">
      <c r="A30" s="1">
        <v>43842</v>
      </c>
      <c r="B30" s="2" t="s">
        <v>25</v>
      </c>
      <c r="C30" s="2" t="s">
        <v>26</v>
      </c>
      <c r="D30" s="2" t="s">
        <v>11</v>
      </c>
      <c r="E30" s="2" t="s">
        <v>32</v>
      </c>
      <c r="F30" s="2">
        <v>5</v>
      </c>
      <c r="G30" s="3">
        <v>110</v>
      </c>
      <c r="H30" s="2" t="s">
        <v>16</v>
      </c>
      <c r="I30" s="3">
        <v>85</v>
      </c>
      <c r="J30" s="108">
        <f>(Dane2[[#This Row],[Cena]]-Dane2[[#This Row],[Koszt]])*Dane2[[#This Row],[Ilość]]</f>
        <v>125</v>
      </c>
    </row>
    <row r="31" spans="1:10" x14ac:dyDescent="0.3">
      <c r="A31" s="1">
        <v>43945</v>
      </c>
      <c r="B31" s="2" t="s">
        <v>18</v>
      </c>
      <c r="C31" s="2" t="s">
        <v>19</v>
      </c>
      <c r="D31" s="2" t="s">
        <v>11</v>
      </c>
      <c r="E31" s="2" t="s">
        <v>12</v>
      </c>
      <c r="F31" s="2">
        <v>1</v>
      </c>
      <c r="G31" s="3">
        <v>100</v>
      </c>
      <c r="H31" s="2" t="s">
        <v>13</v>
      </c>
      <c r="I31" s="3">
        <v>80</v>
      </c>
      <c r="J31" s="108">
        <f>(Dane2[[#This Row],[Cena]]-Dane2[[#This Row],[Koszt]])*Dane2[[#This Row],[Ilość]]</f>
        <v>20</v>
      </c>
    </row>
    <row r="32" spans="1:10" x14ac:dyDescent="0.3">
      <c r="A32" s="1">
        <v>44076</v>
      </c>
      <c r="B32" s="2" t="s">
        <v>18</v>
      </c>
      <c r="C32" s="2" t="s">
        <v>31</v>
      </c>
      <c r="D32" s="2" t="s">
        <v>24</v>
      </c>
      <c r="E32" s="2" t="s">
        <v>33</v>
      </c>
      <c r="F32" s="2">
        <v>4</v>
      </c>
      <c r="G32" s="3">
        <v>75</v>
      </c>
      <c r="H32" s="2" t="s">
        <v>13</v>
      </c>
      <c r="I32" s="3">
        <v>70</v>
      </c>
      <c r="J32" s="108">
        <f>(Dane2[[#This Row],[Cena]]-Dane2[[#This Row],[Koszt]])*Dane2[[#This Row],[Ilość]]</f>
        <v>20</v>
      </c>
    </row>
    <row r="33" spans="1:10" x14ac:dyDescent="0.3">
      <c r="A33" s="1">
        <v>43884</v>
      </c>
      <c r="B33" s="2" t="s">
        <v>9</v>
      </c>
      <c r="C33" s="2" t="s">
        <v>14</v>
      </c>
      <c r="D33" s="2" t="s">
        <v>24</v>
      </c>
      <c r="E33" s="2" t="s">
        <v>33</v>
      </c>
      <c r="F33" s="2">
        <v>1</v>
      </c>
      <c r="G33" s="3">
        <v>75</v>
      </c>
      <c r="H33" s="2" t="s">
        <v>16</v>
      </c>
      <c r="I33" s="3">
        <v>70</v>
      </c>
      <c r="J33" s="108">
        <f>(Dane2[[#This Row],[Cena]]-Dane2[[#This Row],[Koszt]])*Dane2[[#This Row],[Ilość]]</f>
        <v>5</v>
      </c>
    </row>
    <row r="34" spans="1:10" x14ac:dyDescent="0.3">
      <c r="A34" s="1">
        <v>44268</v>
      </c>
      <c r="B34" s="2" t="s">
        <v>9</v>
      </c>
      <c r="C34" s="2" t="s">
        <v>17</v>
      </c>
      <c r="D34" s="2" t="s">
        <v>24</v>
      </c>
      <c r="E34" s="2" t="s">
        <v>32</v>
      </c>
      <c r="F34" s="2">
        <v>2</v>
      </c>
      <c r="G34" s="3">
        <v>70</v>
      </c>
      <c r="H34" s="2" t="s">
        <v>16</v>
      </c>
      <c r="I34" s="3">
        <v>60</v>
      </c>
      <c r="J34" s="108">
        <f>(Dane2[[#This Row],[Cena]]-Dane2[[#This Row],[Koszt]])*Dane2[[#This Row],[Ilość]]</f>
        <v>20</v>
      </c>
    </row>
    <row r="35" spans="1:10" x14ac:dyDescent="0.3">
      <c r="A35" s="1">
        <v>43999</v>
      </c>
      <c r="B35" s="2" t="s">
        <v>18</v>
      </c>
      <c r="C35" s="2" t="s">
        <v>19</v>
      </c>
      <c r="D35" s="2" t="s">
        <v>29</v>
      </c>
      <c r="E35" s="2" t="s">
        <v>33</v>
      </c>
      <c r="F35" s="2">
        <v>3</v>
      </c>
      <c r="G35" s="3">
        <v>20</v>
      </c>
      <c r="H35" s="2" t="s">
        <v>16</v>
      </c>
      <c r="I35" s="3">
        <v>5</v>
      </c>
      <c r="J35" s="108">
        <f>(Dane2[[#This Row],[Cena]]-Dane2[[#This Row],[Koszt]])*Dane2[[#This Row],[Ilość]]</f>
        <v>45</v>
      </c>
    </row>
    <row r="36" spans="1:10" x14ac:dyDescent="0.3">
      <c r="A36" s="1">
        <v>44287</v>
      </c>
      <c r="B36" s="2" t="s">
        <v>9</v>
      </c>
      <c r="C36" s="2" t="s">
        <v>10</v>
      </c>
      <c r="D36" s="2" t="s">
        <v>24</v>
      </c>
      <c r="E36" s="2" t="s">
        <v>33</v>
      </c>
      <c r="F36" s="2">
        <v>2</v>
      </c>
      <c r="G36" s="3">
        <v>75</v>
      </c>
      <c r="H36" s="2" t="s">
        <v>13</v>
      </c>
      <c r="I36" s="3">
        <v>70</v>
      </c>
      <c r="J36" s="108">
        <f>(Dane2[[#This Row],[Cena]]-Dane2[[#This Row],[Koszt]])*Dane2[[#This Row],[Ilość]]</f>
        <v>10</v>
      </c>
    </row>
    <row r="37" spans="1:10" x14ac:dyDescent="0.3">
      <c r="A37" s="1">
        <v>44397</v>
      </c>
      <c r="B37" s="2" t="s">
        <v>21</v>
      </c>
      <c r="C37" s="2" t="s">
        <v>22</v>
      </c>
      <c r="D37" s="2" t="s">
        <v>15</v>
      </c>
      <c r="E37" s="2" t="s">
        <v>32</v>
      </c>
      <c r="F37" s="2">
        <v>4</v>
      </c>
      <c r="G37" s="3">
        <v>45</v>
      </c>
      <c r="H37" s="2" t="s">
        <v>16</v>
      </c>
      <c r="I37" s="3">
        <v>35</v>
      </c>
      <c r="J37" s="108">
        <f>(Dane2[[#This Row],[Cena]]-Dane2[[#This Row],[Koszt]])*Dane2[[#This Row],[Ilość]]</f>
        <v>40</v>
      </c>
    </row>
    <row r="38" spans="1:10" x14ac:dyDescent="0.3">
      <c r="A38" s="1">
        <v>44517</v>
      </c>
      <c r="B38" s="2" t="s">
        <v>21</v>
      </c>
      <c r="C38" s="2" t="s">
        <v>22</v>
      </c>
      <c r="D38" s="2" t="s">
        <v>15</v>
      </c>
      <c r="E38" s="2" t="s">
        <v>32</v>
      </c>
      <c r="F38" s="2">
        <v>5</v>
      </c>
      <c r="G38" s="3">
        <v>45</v>
      </c>
      <c r="H38" s="2" t="s">
        <v>13</v>
      </c>
      <c r="I38" s="3">
        <v>35</v>
      </c>
      <c r="J38" s="108">
        <f>(Dane2[[#This Row],[Cena]]-Dane2[[#This Row],[Koszt]])*Dane2[[#This Row],[Ilość]]</f>
        <v>50</v>
      </c>
    </row>
    <row r="39" spans="1:10" x14ac:dyDescent="0.3">
      <c r="A39" s="1">
        <v>44216</v>
      </c>
      <c r="B39" s="2" t="s">
        <v>18</v>
      </c>
      <c r="C39" s="2" t="s">
        <v>23</v>
      </c>
      <c r="D39" s="2" t="s">
        <v>20</v>
      </c>
      <c r="E39" s="2" t="s">
        <v>12</v>
      </c>
      <c r="F39" s="2">
        <v>3</v>
      </c>
      <c r="G39" s="3">
        <v>500</v>
      </c>
      <c r="H39" s="2" t="s">
        <v>16</v>
      </c>
      <c r="I39" s="3">
        <v>400</v>
      </c>
      <c r="J39" s="108">
        <f>(Dane2[[#This Row],[Cena]]-Dane2[[#This Row],[Koszt]])*Dane2[[#This Row],[Ilość]]</f>
        <v>300</v>
      </c>
    </row>
    <row r="40" spans="1:10" x14ac:dyDescent="0.3">
      <c r="A40" s="1">
        <v>44357</v>
      </c>
      <c r="B40" s="2" t="s">
        <v>25</v>
      </c>
      <c r="C40" s="2" t="s">
        <v>26</v>
      </c>
      <c r="D40" s="2" t="s">
        <v>29</v>
      </c>
      <c r="E40" s="2" t="s">
        <v>33</v>
      </c>
      <c r="F40" s="2">
        <v>4</v>
      </c>
      <c r="G40" s="3">
        <v>20</v>
      </c>
      <c r="H40" s="2" t="s">
        <v>30</v>
      </c>
      <c r="I40" s="3">
        <v>5</v>
      </c>
      <c r="J40" s="108">
        <f>(Dane2[[#This Row],[Cena]]-Dane2[[#This Row],[Koszt]])*Dane2[[#This Row],[Ilość]]</f>
        <v>60</v>
      </c>
    </row>
    <row r="41" spans="1:10" x14ac:dyDescent="0.3">
      <c r="A41" s="1">
        <v>44084</v>
      </c>
      <c r="B41" s="2" t="s">
        <v>9</v>
      </c>
      <c r="C41" s="2" t="s">
        <v>10</v>
      </c>
      <c r="D41" s="2" t="s">
        <v>24</v>
      </c>
      <c r="E41" s="2" t="s">
        <v>32</v>
      </c>
      <c r="F41" s="2">
        <v>3</v>
      </c>
      <c r="G41" s="3">
        <v>70</v>
      </c>
      <c r="H41" s="2" t="s">
        <v>16</v>
      </c>
      <c r="I41" s="3">
        <v>60</v>
      </c>
      <c r="J41" s="108">
        <f>(Dane2[[#This Row],[Cena]]-Dane2[[#This Row],[Koszt]])*Dane2[[#This Row],[Ilość]]</f>
        <v>30</v>
      </c>
    </row>
    <row r="42" spans="1:10" x14ac:dyDescent="0.3">
      <c r="A42" s="1">
        <v>44306</v>
      </c>
      <c r="B42" s="2" t="s">
        <v>18</v>
      </c>
      <c r="C42" s="2" t="s">
        <v>23</v>
      </c>
      <c r="D42" s="2" t="s">
        <v>20</v>
      </c>
      <c r="E42" s="2" t="s">
        <v>33</v>
      </c>
      <c r="F42" s="2">
        <v>4</v>
      </c>
      <c r="G42" s="3">
        <v>560</v>
      </c>
      <c r="H42" s="2" t="s">
        <v>16</v>
      </c>
      <c r="I42" s="3">
        <v>450</v>
      </c>
      <c r="J42" s="108">
        <f>(Dane2[[#This Row],[Cena]]-Dane2[[#This Row],[Koszt]])*Dane2[[#This Row],[Ilość]]</f>
        <v>440</v>
      </c>
    </row>
    <row r="43" spans="1:10" x14ac:dyDescent="0.3">
      <c r="A43" s="1">
        <v>44531</v>
      </c>
      <c r="B43" s="2" t="s">
        <v>25</v>
      </c>
      <c r="C43" s="2" t="s">
        <v>27</v>
      </c>
      <c r="D43" s="2" t="s">
        <v>11</v>
      </c>
      <c r="E43" s="2" t="s">
        <v>32</v>
      </c>
      <c r="F43" s="2">
        <v>3</v>
      </c>
      <c r="G43" s="3">
        <v>110</v>
      </c>
      <c r="H43" s="2" t="s">
        <v>16</v>
      </c>
      <c r="I43" s="3">
        <v>85</v>
      </c>
      <c r="J43" s="108">
        <f>(Dane2[[#This Row],[Cena]]-Dane2[[#This Row],[Koszt]])*Dane2[[#This Row],[Ilość]]</f>
        <v>75</v>
      </c>
    </row>
    <row r="44" spans="1:10" x14ac:dyDescent="0.3">
      <c r="A44" s="1">
        <v>43936</v>
      </c>
      <c r="B44" s="2" t="s">
        <v>21</v>
      </c>
      <c r="C44" s="2" t="s">
        <v>22</v>
      </c>
      <c r="D44" s="2" t="s">
        <v>20</v>
      </c>
      <c r="E44" s="2" t="s">
        <v>12</v>
      </c>
      <c r="F44" s="2">
        <v>4</v>
      </c>
      <c r="G44" s="3">
        <v>500</v>
      </c>
      <c r="H44" s="2" t="s">
        <v>13</v>
      </c>
      <c r="I44" s="3">
        <v>400</v>
      </c>
      <c r="J44" s="108">
        <f>(Dane2[[#This Row],[Cena]]-Dane2[[#This Row],[Koszt]])*Dane2[[#This Row],[Ilość]]</f>
        <v>400</v>
      </c>
    </row>
    <row r="45" spans="1:10" x14ac:dyDescent="0.3">
      <c r="A45" s="1">
        <v>43855</v>
      </c>
      <c r="B45" s="2" t="s">
        <v>21</v>
      </c>
      <c r="C45" s="2" t="s">
        <v>22</v>
      </c>
      <c r="D45" s="2" t="s">
        <v>20</v>
      </c>
      <c r="E45" s="2" t="s">
        <v>12</v>
      </c>
      <c r="F45" s="2">
        <v>2</v>
      </c>
      <c r="G45" s="3">
        <v>500</v>
      </c>
      <c r="H45" s="2" t="s">
        <v>13</v>
      </c>
      <c r="I45" s="3">
        <v>400</v>
      </c>
      <c r="J45" s="108">
        <f>(Dane2[[#This Row],[Cena]]-Dane2[[#This Row],[Koszt]])*Dane2[[#This Row],[Ilość]]</f>
        <v>200</v>
      </c>
    </row>
    <row r="46" spans="1:10" x14ac:dyDescent="0.3">
      <c r="A46" s="1">
        <v>44095</v>
      </c>
      <c r="B46" s="2" t="s">
        <v>9</v>
      </c>
      <c r="C46" s="2" t="s">
        <v>14</v>
      </c>
      <c r="D46" s="2" t="s">
        <v>24</v>
      </c>
      <c r="E46" s="2" t="s">
        <v>12</v>
      </c>
      <c r="F46" s="2">
        <v>3</v>
      </c>
      <c r="G46" s="3">
        <v>80</v>
      </c>
      <c r="H46" s="2" t="s">
        <v>13</v>
      </c>
      <c r="I46" s="3">
        <v>75</v>
      </c>
      <c r="J46" s="108">
        <f>(Dane2[[#This Row],[Cena]]-Dane2[[#This Row],[Koszt]])*Dane2[[#This Row],[Ilość]]</f>
        <v>15</v>
      </c>
    </row>
    <row r="47" spans="1:10" x14ac:dyDescent="0.3">
      <c r="A47" s="1">
        <v>44325</v>
      </c>
      <c r="B47" s="2" t="s">
        <v>25</v>
      </c>
      <c r="C47" s="2" t="s">
        <v>26</v>
      </c>
      <c r="D47" s="2" t="s">
        <v>15</v>
      </c>
      <c r="E47" s="2" t="s">
        <v>12</v>
      </c>
      <c r="F47" s="2">
        <v>4</v>
      </c>
      <c r="G47" s="3">
        <v>50</v>
      </c>
      <c r="H47" s="2" t="s">
        <v>13</v>
      </c>
      <c r="I47" s="3">
        <v>30</v>
      </c>
      <c r="J47" s="108">
        <f>(Dane2[[#This Row],[Cena]]-Dane2[[#This Row],[Koszt]])*Dane2[[#This Row],[Ilość]]</f>
        <v>80</v>
      </c>
    </row>
    <row r="48" spans="1:10" x14ac:dyDescent="0.3">
      <c r="A48" s="1">
        <v>44375</v>
      </c>
      <c r="B48" s="2" t="s">
        <v>9</v>
      </c>
      <c r="C48" s="2" t="s">
        <v>17</v>
      </c>
      <c r="D48" s="2" t="s">
        <v>29</v>
      </c>
      <c r="E48" s="2" t="s">
        <v>33</v>
      </c>
      <c r="F48" s="2">
        <v>4</v>
      </c>
      <c r="G48" s="3">
        <v>20</v>
      </c>
      <c r="H48" s="2" t="s">
        <v>13</v>
      </c>
      <c r="I48" s="3">
        <v>5</v>
      </c>
      <c r="J48" s="108">
        <f>(Dane2[[#This Row],[Cena]]-Dane2[[#This Row],[Koszt]])*Dane2[[#This Row],[Ilość]]</f>
        <v>60</v>
      </c>
    </row>
    <row r="49" spans="1:10" x14ac:dyDescent="0.3">
      <c r="A49" s="1">
        <v>44140</v>
      </c>
      <c r="B49" s="2" t="s">
        <v>18</v>
      </c>
      <c r="C49" s="2" t="s">
        <v>19</v>
      </c>
      <c r="D49" s="2" t="s">
        <v>11</v>
      </c>
      <c r="E49" s="2" t="s">
        <v>12</v>
      </c>
      <c r="F49" s="2">
        <v>1</v>
      </c>
      <c r="G49" s="3">
        <v>100</v>
      </c>
      <c r="H49" s="2" t="s">
        <v>16</v>
      </c>
      <c r="I49" s="3">
        <v>80</v>
      </c>
      <c r="J49" s="108">
        <f>(Dane2[[#This Row],[Cena]]-Dane2[[#This Row],[Koszt]])*Dane2[[#This Row],[Ilość]]</f>
        <v>20</v>
      </c>
    </row>
    <row r="50" spans="1:10" x14ac:dyDescent="0.3">
      <c r="A50" s="1">
        <v>44499</v>
      </c>
      <c r="B50" s="2" t="s">
        <v>9</v>
      </c>
      <c r="C50" s="2" t="s">
        <v>10</v>
      </c>
      <c r="D50" s="2" t="s">
        <v>24</v>
      </c>
      <c r="E50" s="2" t="s">
        <v>12</v>
      </c>
      <c r="F50" s="2">
        <v>4</v>
      </c>
      <c r="G50" s="3">
        <v>80</v>
      </c>
      <c r="H50" s="2" t="s">
        <v>16</v>
      </c>
      <c r="I50" s="3">
        <v>75</v>
      </c>
      <c r="J50" s="108">
        <f>(Dane2[[#This Row],[Cena]]-Dane2[[#This Row],[Koszt]])*Dane2[[#This Row],[Ilość]]</f>
        <v>20</v>
      </c>
    </row>
    <row r="51" spans="1:10" x14ac:dyDescent="0.3">
      <c r="A51" s="1">
        <v>44399</v>
      </c>
      <c r="B51" s="2" t="s">
        <v>21</v>
      </c>
      <c r="C51" s="2" t="s">
        <v>22</v>
      </c>
      <c r="D51" s="2" t="s">
        <v>15</v>
      </c>
      <c r="E51" s="2" t="s">
        <v>12</v>
      </c>
      <c r="F51" s="2">
        <v>3</v>
      </c>
      <c r="G51" s="3">
        <v>50</v>
      </c>
      <c r="H51" s="2" t="s">
        <v>13</v>
      </c>
      <c r="I51" s="3">
        <v>30</v>
      </c>
      <c r="J51" s="108">
        <f>(Dane2[[#This Row],[Cena]]-Dane2[[#This Row],[Koszt]])*Dane2[[#This Row],[Ilość]]</f>
        <v>60</v>
      </c>
    </row>
    <row r="52" spans="1:10" x14ac:dyDescent="0.3">
      <c r="A52" s="1">
        <v>43857</v>
      </c>
      <c r="B52" s="2" t="s">
        <v>21</v>
      </c>
      <c r="C52" s="2" t="s">
        <v>22</v>
      </c>
      <c r="D52" s="2" t="s">
        <v>15</v>
      </c>
      <c r="E52" s="2" t="s">
        <v>32</v>
      </c>
      <c r="F52" s="2">
        <v>2</v>
      </c>
      <c r="G52" s="3">
        <v>45</v>
      </c>
      <c r="H52" s="2" t="s">
        <v>13</v>
      </c>
      <c r="I52" s="3">
        <v>35</v>
      </c>
      <c r="J52" s="108">
        <f>(Dane2[[#This Row],[Cena]]-Dane2[[#This Row],[Koszt]])*Dane2[[#This Row],[Ilość]]</f>
        <v>20</v>
      </c>
    </row>
    <row r="53" spans="1:10" x14ac:dyDescent="0.3">
      <c r="A53" s="1">
        <v>44036</v>
      </c>
      <c r="B53" s="2" t="s">
        <v>18</v>
      </c>
      <c r="C53" s="2" t="s">
        <v>23</v>
      </c>
      <c r="D53" s="2" t="s">
        <v>24</v>
      </c>
      <c r="E53" s="2" t="s">
        <v>12</v>
      </c>
      <c r="F53" s="2">
        <v>2</v>
      </c>
      <c r="G53" s="3">
        <v>80</v>
      </c>
      <c r="H53" s="2" t="s">
        <v>16</v>
      </c>
      <c r="I53" s="3">
        <v>75</v>
      </c>
      <c r="J53" s="108">
        <f>(Dane2[[#This Row],[Cena]]-Dane2[[#This Row],[Koszt]])*Dane2[[#This Row],[Ilość]]</f>
        <v>10</v>
      </c>
    </row>
    <row r="54" spans="1:10" x14ac:dyDescent="0.3">
      <c r="A54" s="1">
        <v>44473</v>
      </c>
      <c r="B54" s="2" t="s">
        <v>18</v>
      </c>
      <c r="C54" s="2" t="s">
        <v>31</v>
      </c>
      <c r="D54" s="2" t="s">
        <v>20</v>
      </c>
      <c r="E54" s="2" t="s">
        <v>33</v>
      </c>
      <c r="F54" s="2">
        <v>3</v>
      </c>
      <c r="G54" s="3">
        <v>560</v>
      </c>
      <c r="H54" s="2" t="s">
        <v>13</v>
      </c>
      <c r="I54" s="3">
        <v>450</v>
      </c>
      <c r="J54" s="108">
        <f>(Dane2[[#This Row],[Cena]]-Dane2[[#This Row],[Koszt]])*Dane2[[#This Row],[Ilość]]</f>
        <v>330</v>
      </c>
    </row>
    <row r="55" spans="1:10" x14ac:dyDescent="0.3">
      <c r="A55" s="1">
        <v>44036</v>
      </c>
      <c r="B55" s="2" t="s">
        <v>9</v>
      </c>
      <c r="C55" s="2" t="s">
        <v>10</v>
      </c>
      <c r="D55" s="2" t="s">
        <v>29</v>
      </c>
      <c r="E55" s="2" t="s">
        <v>33</v>
      </c>
      <c r="F55" s="2">
        <v>2</v>
      </c>
      <c r="G55" s="3">
        <v>20</v>
      </c>
      <c r="H55" s="2" t="s">
        <v>13</v>
      </c>
      <c r="I55" s="3">
        <v>5</v>
      </c>
      <c r="J55" s="108">
        <f>(Dane2[[#This Row],[Cena]]-Dane2[[#This Row],[Koszt]])*Dane2[[#This Row],[Ilość]]</f>
        <v>30</v>
      </c>
    </row>
    <row r="56" spans="1:10" x14ac:dyDescent="0.3">
      <c r="A56" s="1">
        <v>44535</v>
      </c>
      <c r="B56" s="2" t="s">
        <v>21</v>
      </c>
      <c r="C56" s="2" t="s">
        <v>22</v>
      </c>
      <c r="D56" s="2" t="s">
        <v>20</v>
      </c>
      <c r="E56" s="2" t="s">
        <v>12</v>
      </c>
      <c r="F56" s="2">
        <v>2</v>
      </c>
      <c r="G56" s="3">
        <v>500</v>
      </c>
      <c r="H56" s="2" t="s">
        <v>13</v>
      </c>
      <c r="I56" s="3">
        <v>400</v>
      </c>
      <c r="J56" s="108">
        <f>(Dane2[[#This Row],[Cena]]-Dane2[[#This Row],[Koszt]])*Dane2[[#This Row],[Ilość]]</f>
        <v>200</v>
      </c>
    </row>
    <row r="57" spans="1:10" x14ac:dyDescent="0.3">
      <c r="A57" s="1">
        <v>44446</v>
      </c>
      <c r="B57" s="2" t="s">
        <v>25</v>
      </c>
      <c r="C57" s="2" t="s">
        <v>26</v>
      </c>
      <c r="D57" s="2" t="s">
        <v>20</v>
      </c>
      <c r="E57" s="2" t="s">
        <v>32</v>
      </c>
      <c r="F57" s="2">
        <v>5</v>
      </c>
      <c r="G57" s="3">
        <v>570</v>
      </c>
      <c r="H57" s="2" t="s">
        <v>13</v>
      </c>
      <c r="I57" s="3">
        <v>490</v>
      </c>
      <c r="J57" s="108">
        <f>(Dane2[[#This Row],[Cena]]-Dane2[[#This Row],[Koszt]])*Dane2[[#This Row],[Ilość]]</f>
        <v>400</v>
      </c>
    </row>
    <row r="58" spans="1:10" x14ac:dyDescent="0.3">
      <c r="A58" s="1">
        <v>44458</v>
      </c>
      <c r="B58" s="2" t="s">
        <v>25</v>
      </c>
      <c r="C58" s="2" t="s">
        <v>27</v>
      </c>
      <c r="D58" s="2" t="s">
        <v>24</v>
      </c>
      <c r="E58" s="2" t="s">
        <v>32</v>
      </c>
      <c r="F58" s="2">
        <v>2</v>
      </c>
      <c r="G58" s="3">
        <v>70</v>
      </c>
      <c r="H58" s="2" t="s">
        <v>13</v>
      </c>
      <c r="I58" s="3">
        <v>60</v>
      </c>
      <c r="J58" s="108">
        <f>(Dane2[[#This Row],[Cena]]-Dane2[[#This Row],[Koszt]])*Dane2[[#This Row],[Ilość]]</f>
        <v>20</v>
      </c>
    </row>
    <row r="59" spans="1:10" x14ac:dyDescent="0.3">
      <c r="A59" s="1">
        <v>44081</v>
      </c>
      <c r="B59" s="2" t="s">
        <v>18</v>
      </c>
      <c r="C59" s="2" t="s">
        <v>23</v>
      </c>
      <c r="D59" s="2" t="s">
        <v>29</v>
      </c>
      <c r="E59" s="2" t="s">
        <v>32</v>
      </c>
      <c r="F59" s="2">
        <v>3</v>
      </c>
      <c r="G59" s="3">
        <v>25</v>
      </c>
      <c r="H59" s="2" t="s">
        <v>13</v>
      </c>
      <c r="I59" s="3">
        <v>20</v>
      </c>
      <c r="J59" s="108">
        <f>(Dane2[[#This Row],[Cena]]-Dane2[[#This Row],[Koszt]])*Dane2[[#This Row],[Ilość]]</f>
        <v>15</v>
      </c>
    </row>
    <row r="60" spans="1:10" x14ac:dyDescent="0.3">
      <c r="A60" s="1">
        <v>44360</v>
      </c>
      <c r="B60" s="2" t="s">
        <v>21</v>
      </c>
      <c r="C60" s="2" t="s">
        <v>28</v>
      </c>
      <c r="D60" s="2" t="s">
        <v>29</v>
      </c>
      <c r="E60" s="2" t="s">
        <v>32</v>
      </c>
      <c r="F60" s="2">
        <v>5</v>
      </c>
      <c r="G60" s="3">
        <v>25</v>
      </c>
      <c r="H60" s="2" t="s">
        <v>13</v>
      </c>
      <c r="I60" s="3">
        <v>20</v>
      </c>
      <c r="J60" s="108">
        <f>(Dane2[[#This Row],[Cena]]-Dane2[[#This Row],[Koszt]])*Dane2[[#This Row],[Ilość]]</f>
        <v>25</v>
      </c>
    </row>
    <row r="61" spans="1:10" x14ac:dyDescent="0.3">
      <c r="A61" s="1">
        <v>44512</v>
      </c>
      <c r="B61" s="2" t="s">
        <v>21</v>
      </c>
      <c r="C61" s="2" t="s">
        <v>22</v>
      </c>
      <c r="D61" s="2" t="s">
        <v>15</v>
      </c>
      <c r="E61" s="2" t="s">
        <v>33</v>
      </c>
      <c r="F61" s="2">
        <v>4</v>
      </c>
      <c r="G61" s="3">
        <v>65</v>
      </c>
      <c r="H61" s="2" t="s">
        <v>13</v>
      </c>
      <c r="I61" s="3">
        <v>50</v>
      </c>
      <c r="J61" s="108">
        <f>(Dane2[[#This Row],[Cena]]-Dane2[[#This Row],[Koszt]])*Dane2[[#This Row],[Ilość]]</f>
        <v>60</v>
      </c>
    </row>
    <row r="62" spans="1:10" x14ac:dyDescent="0.3">
      <c r="A62" s="1">
        <v>44410</v>
      </c>
      <c r="B62" s="2" t="s">
        <v>18</v>
      </c>
      <c r="C62" s="2" t="s">
        <v>23</v>
      </c>
      <c r="D62" s="2" t="s">
        <v>11</v>
      </c>
      <c r="E62" s="2" t="s">
        <v>12</v>
      </c>
      <c r="F62" s="2">
        <v>2</v>
      </c>
      <c r="G62" s="3">
        <v>100</v>
      </c>
      <c r="H62" s="2" t="s">
        <v>13</v>
      </c>
      <c r="I62" s="3">
        <v>80</v>
      </c>
      <c r="J62" s="108">
        <f>(Dane2[[#This Row],[Cena]]-Dane2[[#This Row],[Koszt]])*Dane2[[#This Row],[Ilość]]</f>
        <v>40</v>
      </c>
    </row>
    <row r="63" spans="1:10" x14ac:dyDescent="0.3">
      <c r="A63" s="1">
        <v>44540</v>
      </c>
      <c r="B63" s="2" t="s">
        <v>9</v>
      </c>
      <c r="C63" s="2" t="s">
        <v>17</v>
      </c>
      <c r="D63" s="2" t="s">
        <v>24</v>
      </c>
      <c r="E63" s="2" t="s">
        <v>33</v>
      </c>
      <c r="F63" s="2">
        <v>4</v>
      </c>
      <c r="G63" s="3">
        <v>75</v>
      </c>
      <c r="H63" s="2" t="s">
        <v>13</v>
      </c>
      <c r="I63" s="3">
        <v>70</v>
      </c>
      <c r="J63" s="108">
        <f>(Dane2[[#This Row],[Cena]]-Dane2[[#This Row],[Koszt]])*Dane2[[#This Row],[Ilość]]</f>
        <v>20</v>
      </c>
    </row>
    <row r="64" spans="1:10" x14ac:dyDescent="0.3">
      <c r="A64" s="1">
        <v>44056</v>
      </c>
      <c r="B64" s="2" t="s">
        <v>9</v>
      </c>
      <c r="C64" s="2" t="s">
        <v>14</v>
      </c>
      <c r="D64" s="2" t="s">
        <v>20</v>
      </c>
      <c r="E64" s="2" t="s">
        <v>32</v>
      </c>
      <c r="F64" s="2">
        <v>1</v>
      </c>
      <c r="G64" s="3">
        <v>570</v>
      </c>
      <c r="H64" s="2" t="s">
        <v>13</v>
      </c>
      <c r="I64" s="3">
        <v>490</v>
      </c>
      <c r="J64" s="108">
        <f>(Dane2[[#This Row],[Cena]]-Dane2[[#This Row],[Koszt]])*Dane2[[#This Row],[Ilość]]</f>
        <v>80</v>
      </c>
    </row>
    <row r="65" spans="1:10" x14ac:dyDescent="0.3">
      <c r="A65" s="1">
        <v>44079</v>
      </c>
      <c r="B65" s="2" t="s">
        <v>9</v>
      </c>
      <c r="C65" s="2" t="s">
        <v>10</v>
      </c>
      <c r="D65" s="2" t="s">
        <v>29</v>
      </c>
      <c r="E65" s="2" t="s">
        <v>32</v>
      </c>
      <c r="F65" s="2">
        <v>4</v>
      </c>
      <c r="G65" s="3">
        <v>25</v>
      </c>
      <c r="H65" s="2" t="s">
        <v>13</v>
      </c>
      <c r="I65" s="3">
        <v>20</v>
      </c>
      <c r="J65" s="108">
        <f>(Dane2[[#This Row],[Cena]]-Dane2[[#This Row],[Koszt]])*Dane2[[#This Row],[Ilość]]</f>
        <v>20</v>
      </c>
    </row>
    <row r="66" spans="1:10" x14ac:dyDescent="0.3">
      <c r="A66" s="1">
        <v>44240</v>
      </c>
      <c r="B66" s="2" t="s">
        <v>25</v>
      </c>
      <c r="C66" s="2" t="s">
        <v>27</v>
      </c>
      <c r="D66" s="2" t="s">
        <v>15</v>
      </c>
      <c r="E66" s="2" t="s">
        <v>12</v>
      </c>
      <c r="F66" s="2">
        <v>3</v>
      </c>
      <c r="G66" s="3">
        <v>50</v>
      </c>
      <c r="H66" s="2" t="s">
        <v>13</v>
      </c>
      <c r="I66" s="3">
        <v>30</v>
      </c>
      <c r="J66" s="108">
        <f>(Dane2[[#This Row],[Cena]]-Dane2[[#This Row],[Koszt]])*Dane2[[#This Row],[Ilość]]</f>
        <v>60</v>
      </c>
    </row>
    <row r="67" spans="1:10" x14ac:dyDescent="0.3">
      <c r="A67" s="1">
        <v>44312</v>
      </c>
      <c r="B67" s="2" t="s">
        <v>25</v>
      </c>
      <c r="C67" s="2" t="s">
        <v>27</v>
      </c>
      <c r="D67" s="2" t="s">
        <v>15</v>
      </c>
      <c r="E67" s="2" t="s">
        <v>32</v>
      </c>
      <c r="F67" s="2">
        <v>1</v>
      </c>
      <c r="G67" s="3">
        <v>45</v>
      </c>
      <c r="H67" s="2" t="s">
        <v>13</v>
      </c>
      <c r="I67" s="3">
        <v>35</v>
      </c>
      <c r="J67" s="108">
        <f>(Dane2[[#This Row],[Cena]]-Dane2[[#This Row],[Koszt]])*Dane2[[#This Row],[Ilość]]</f>
        <v>10</v>
      </c>
    </row>
    <row r="68" spans="1:10" x14ac:dyDescent="0.3">
      <c r="A68" s="1">
        <v>44122</v>
      </c>
      <c r="B68" s="2" t="s">
        <v>25</v>
      </c>
      <c r="C68" s="2" t="s">
        <v>26</v>
      </c>
      <c r="D68" s="2" t="s">
        <v>24</v>
      </c>
      <c r="E68" s="2" t="s">
        <v>12</v>
      </c>
      <c r="F68" s="2">
        <v>3</v>
      </c>
      <c r="G68" s="3">
        <v>80</v>
      </c>
      <c r="H68" s="2" t="s">
        <v>13</v>
      </c>
      <c r="I68" s="3">
        <v>75</v>
      </c>
      <c r="J68" s="108">
        <f>(Dane2[[#This Row],[Cena]]-Dane2[[#This Row],[Koszt]])*Dane2[[#This Row],[Ilość]]</f>
        <v>15</v>
      </c>
    </row>
    <row r="69" spans="1:10" x14ac:dyDescent="0.3">
      <c r="A69" s="1">
        <v>43883</v>
      </c>
      <c r="B69" s="2" t="s">
        <v>9</v>
      </c>
      <c r="C69" s="2" t="s">
        <v>17</v>
      </c>
      <c r="D69" s="2" t="s">
        <v>29</v>
      </c>
      <c r="E69" s="2" t="s">
        <v>32</v>
      </c>
      <c r="F69" s="2">
        <v>5</v>
      </c>
      <c r="G69" s="3">
        <v>25</v>
      </c>
      <c r="H69" s="2" t="s">
        <v>16</v>
      </c>
      <c r="I69" s="3">
        <v>20</v>
      </c>
      <c r="J69" s="108">
        <f>(Dane2[[#This Row],[Cena]]-Dane2[[#This Row],[Koszt]])*Dane2[[#This Row],[Ilość]]</f>
        <v>25</v>
      </c>
    </row>
    <row r="70" spans="1:10" x14ac:dyDescent="0.3">
      <c r="A70" s="1">
        <v>43924</v>
      </c>
      <c r="B70" s="2" t="s">
        <v>21</v>
      </c>
      <c r="C70" s="2" t="s">
        <v>22</v>
      </c>
      <c r="D70" s="2" t="s">
        <v>20</v>
      </c>
      <c r="E70" s="2" t="s">
        <v>33</v>
      </c>
      <c r="F70" s="2">
        <v>3</v>
      </c>
      <c r="G70" s="3">
        <v>560</v>
      </c>
      <c r="H70" s="2" t="s">
        <v>13</v>
      </c>
      <c r="I70" s="3">
        <v>450</v>
      </c>
      <c r="J70" s="108">
        <f>(Dane2[[#This Row],[Cena]]-Dane2[[#This Row],[Koszt]])*Dane2[[#This Row],[Ilość]]</f>
        <v>330</v>
      </c>
    </row>
    <row r="71" spans="1:10" x14ac:dyDescent="0.3">
      <c r="A71" s="1">
        <v>44303</v>
      </c>
      <c r="B71" s="2" t="s">
        <v>9</v>
      </c>
      <c r="C71" s="2" t="s">
        <v>10</v>
      </c>
      <c r="D71" s="2" t="s">
        <v>11</v>
      </c>
      <c r="E71" s="2" t="s">
        <v>12</v>
      </c>
      <c r="F71" s="2">
        <v>1</v>
      </c>
      <c r="G71" s="3">
        <v>100</v>
      </c>
      <c r="H71" s="2" t="s">
        <v>13</v>
      </c>
      <c r="I71" s="3">
        <v>80</v>
      </c>
      <c r="J71" s="108">
        <f>(Dane2[[#This Row],[Cena]]-Dane2[[#This Row],[Koszt]])*Dane2[[#This Row],[Ilość]]</f>
        <v>20</v>
      </c>
    </row>
    <row r="72" spans="1:10" x14ac:dyDescent="0.3">
      <c r="A72" s="1">
        <v>44497</v>
      </c>
      <c r="B72" s="2" t="s">
        <v>25</v>
      </c>
      <c r="C72" s="2" t="s">
        <v>26</v>
      </c>
      <c r="D72" s="2" t="s">
        <v>24</v>
      </c>
      <c r="E72" s="2" t="s">
        <v>12</v>
      </c>
      <c r="F72" s="2">
        <v>1</v>
      </c>
      <c r="G72" s="3">
        <v>80</v>
      </c>
      <c r="H72" s="2" t="s">
        <v>13</v>
      </c>
      <c r="I72" s="3">
        <v>75</v>
      </c>
      <c r="J72" s="108">
        <f>(Dane2[[#This Row],[Cena]]-Dane2[[#This Row],[Koszt]])*Dane2[[#This Row],[Ilość]]</f>
        <v>5</v>
      </c>
    </row>
    <row r="73" spans="1:10" x14ac:dyDescent="0.3">
      <c r="A73" s="1">
        <v>44058</v>
      </c>
      <c r="B73" s="2" t="s">
        <v>21</v>
      </c>
      <c r="C73" s="2" t="s">
        <v>28</v>
      </c>
      <c r="D73" s="2" t="s">
        <v>15</v>
      </c>
      <c r="E73" s="2" t="s">
        <v>33</v>
      </c>
      <c r="F73" s="2">
        <v>2</v>
      </c>
      <c r="G73" s="3">
        <v>65</v>
      </c>
      <c r="H73" s="2" t="s">
        <v>13</v>
      </c>
      <c r="I73" s="3">
        <v>50</v>
      </c>
      <c r="J73" s="108">
        <f>(Dane2[[#This Row],[Cena]]-Dane2[[#This Row],[Koszt]])*Dane2[[#This Row],[Ilość]]</f>
        <v>30</v>
      </c>
    </row>
    <row r="74" spans="1:10" x14ac:dyDescent="0.3">
      <c r="A74" s="1">
        <v>44310</v>
      </c>
      <c r="B74" s="2" t="s">
        <v>21</v>
      </c>
      <c r="C74" s="2" t="s">
        <v>28</v>
      </c>
      <c r="D74" s="2" t="s">
        <v>29</v>
      </c>
      <c r="E74" s="2" t="s">
        <v>12</v>
      </c>
      <c r="F74" s="2">
        <v>3</v>
      </c>
      <c r="G74" s="3">
        <v>25</v>
      </c>
      <c r="H74" s="2" t="s">
        <v>16</v>
      </c>
      <c r="I74" s="3">
        <v>5</v>
      </c>
      <c r="J74" s="108">
        <f>(Dane2[[#This Row],[Cena]]-Dane2[[#This Row],[Koszt]])*Dane2[[#This Row],[Ilość]]</f>
        <v>60</v>
      </c>
    </row>
    <row r="75" spans="1:10" x14ac:dyDescent="0.3">
      <c r="A75" s="1">
        <v>44469</v>
      </c>
      <c r="B75" s="2" t="s">
        <v>18</v>
      </c>
      <c r="C75" s="2" t="s">
        <v>23</v>
      </c>
      <c r="D75" s="2" t="s">
        <v>29</v>
      </c>
      <c r="E75" s="2" t="s">
        <v>12</v>
      </c>
      <c r="F75" s="2">
        <v>2</v>
      </c>
      <c r="G75" s="3">
        <v>25</v>
      </c>
      <c r="H75" s="2" t="s">
        <v>13</v>
      </c>
      <c r="I75" s="3">
        <v>5</v>
      </c>
      <c r="J75" s="108">
        <f>(Dane2[[#This Row],[Cena]]-Dane2[[#This Row],[Koszt]])*Dane2[[#This Row],[Ilość]]</f>
        <v>40</v>
      </c>
    </row>
    <row r="76" spans="1:10" x14ac:dyDescent="0.3">
      <c r="A76" s="1">
        <v>43930</v>
      </c>
      <c r="B76" s="2" t="s">
        <v>21</v>
      </c>
      <c r="C76" s="2" t="s">
        <v>28</v>
      </c>
      <c r="D76" s="2" t="s">
        <v>29</v>
      </c>
      <c r="E76" s="2" t="s">
        <v>32</v>
      </c>
      <c r="F76" s="2">
        <v>2</v>
      </c>
      <c r="G76" s="3">
        <v>25</v>
      </c>
      <c r="H76" s="2" t="s">
        <v>13</v>
      </c>
      <c r="I76" s="3">
        <v>20</v>
      </c>
      <c r="J76" s="108">
        <f>(Dane2[[#This Row],[Cena]]-Dane2[[#This Row],[Koszt]])*Dane2[[#This Row],[Ilość]]</f>
        <v>10</v>
      </c>
    </row>
    <row r="77" spans="1:10" x14ac:dyDescent="0.3">
      <c r="A77" s="1">
        <v>43988</v>
      </c>
      <c r="B77" s="2" t="s">
        <v>9</v>
      </c>
      <c r="C77" s="2" t="s">
        <v>14</v>
      </c>
      <c r="D77" s="2" t="s">
        <v>29</v>
      </c>
      <c r="E77" s="2" t="s">
        <v>32</v>
      </c>
      <c r="F77" s="2">
        <v>2</v>
      </c>
      <c r="G77" s="3">
        <v>25</v>
      </c>
      <c r="H77" s="2" t="s">
        <v>13</v>
      </c>
      <c r="I77" s="3">
        <v>20</v>
      </c>
      <c r="J77" s="108">
        <f>(Dane2[[#This Row],[Cena]]-Dane2[[#This Row],[Koszt]])*Dane2[[#This Row],[Ilość]]</f>
        <v>10</v>
      </c>
    </row>
    <row r="78" spans="1:10" x14ac:dyDescent="0.3">
      <c r="A78" s="1">
        <v>43866</v>
      </c>
      <c r="B78" s="2" t="s">
        <v>25</v>
      </c>
      <c r="C78" s="2" t="s">
        <v>27</v>
      </c>
      <c r="D78" s="2" t="s">
        <v>11</v>
      </c>
      <c r="E78" s="2" t="s">
        <v>33</v>
      </c>
      <c r="F78" s="2">
        <v>5</v>
      </c>
      <c r="G78" s="3">
        <v>120</v>
      </c>
      <c r="H78" s="2" t="s">
        <v>13</v>
      </c>
      <c r="I78" s="3">
        <v>110</v>
      </c>
      <c r="J78" s="108">
        <f>(Dane2[[#This Row],[Cena]]-Dane2[[#This Row],[Koszt]])*Dane2[[#This Row],[Ilość]]</f>
        <v>50</v>
      </c>
    </row>
    <row r="79" spans="1:10" x14ac:dyDescent="0.3">
      <c r="A79" s="1">
        <v>44442</v>
      </c>
      <c r="B79" s="2" t="s">
        <v>21</v>
      </c>
      <c r="C79" s="2" t="s">
        <v>22</v>
      </c>
      <c r="D79" s="2" t="s">
        <v>11</v>
      </c>
      <c r="E79" s="2" t="s">
        <v>32</v>
      </c>
      <c r="F79" s="2">
        <v>5</v>
      </c>
      <c r="G79" s="3">
        <v>110</v>
      </c>
      <c r="H79" s="2" t="s">
        <v>13</v>
      </c>
      <c r="I79" s="3">
        <v>85</v>
      </c>
      <c r="J79" s="108">
        <f>(Dane2[[#This Row],[Cena]]-Dane2[[#This Row],[Koszt]])*Dane2[[#This Row],[Ilość]]</f>
        <v>125</v>
      </c>
    </row>
    <row r="80" spans="1:10" x14ac:dyDescent="0.3">
      <c r="A80" s="1">
        <v>43867</v>
      </c>
      <c r="B80" s="2" t="s">
        <v>18</v>
      </c>
      <c r="C80" s="2" t="s">
        <v>31</v>
      </c>
      <c r="D80" s="2" t="s">
        <v>20</v>
      </c>
      <c r="E80" s="2" t="s">
        <v>33</v>
      </c>
      <c r="F80" s="2">
        <v>5</v>
      </c>
      <c r="G80" s="3">
        <v>560</v>
      </c>
      <c r="H80" s="2" t="s">
        <v>16</v>
      </c>
      <c r="I80" s="3">
        <v>450</v>
      </c>
      <c r="J80" s="108">
        <f>(Dane2[[#This Row],[Cena]]-Dane2[[#This Row],[Koszt]])*Dane2[[#This Row],[Ilość]]</f>
        <v>550</v>
      </c>
    </row>
    <row r="81" spans="1:10" x14ac:dyDescent="0.3">
      <c r="A81" s="1">
        <v>44301</v>
      </c>
      <c r="B81" s="2" t="s">
        <v>18</v>
      </c>
      <c r="C81" s="2" t="s">
        <v>19</v>
      </c>
      <c r="D81" s="2" t="s">
        <v>24</v>
      </c>
      <c r="E81" s="2" t="s">
        <v>32</v>
      </c>
      <c r="F81" s="2">
        <v>2</v>
      </c>
      <c r="G81" s="3">
        <v>70</v>
      </c>
      <c r="H81" s="2" t="s">
        <v>30</v>
      </c>
      <c r="I81" s="3">
        <v>60</v>
      </c>
      <c r="J81" s="108">
        <f>(Dane2[[#This Row],[Cena]]-Dane2[[#This Row],[Koszt]])*Dane2[[#This Row],[Ilość]]</f>
        <v>20</v>
      </c>
    </row>
    <row r="82" spans="1:10" x14ac:dyDescent="0.3">
      <c r="A82" s="1">
        <v>44154</v>
      </c>
      <c r="B82" s="2" t="s">
        <v>9</v>
      </c>
      <c r="C82" s="2" t="s">
        <v>17</v>
      </c>
      <c r="D82" s="2" t="s">
        <v>29</v>
      </c>
      <c r="E82" s="2" t="s">
        <v>12</v>
      </c>
      <c r="F82" s="2">
        <v>5</v>
      </c>
      <c r="G82" s="3">
        <v>25</v>
      </c>
      <c r="H82" s="2" t="s">
        <v>16</v>
      </c>
      <c r="I82" s="3">
        <v>5</v>
      </c>
      <c r="J82" s="108">
        <f>(Dane2[[#This Row],[Cena]]-Dane2[[#This Row],[Koszt]])*Dane2[[#This Row],[Ilość]]</f>
        <v>100</v>
      </c>
    </row>
    <row r="83" spans="1:10" x14ac:dyDescent="0.3">
      <c r="A83" s="1">
        <v>44121</v>
      </c>
      <c r="B83" s="2" t="s">
        <v>18</v>
      </c>
      <c r="C83" s="2" t="s">
        <v>31</v>
      </c>
      <c r="D83" s="2" t="s">
        <v>24</v>
      </c>
      <c r="E83" s="2" t="s">
        <v>33</v>
      </c>
      <c r="F83" s="2">
        <v>4</v>
      </c>
      <c r="G83" s="3">
        <v>75</v>
      </c>
      <c r="H83" s="2" t="s">
        <v>13</v>
      </c>
      <c r="I83" s="3">
        <v>70</v>
      </c>
      <c r="J83" s="108">
        <f>(Dane2[[#This Row],[Cena]]-Dane2[[#This Row],[Koszt]])*Dane2[[#This Row],[Ilość]]</f>
        <v>20</v>
      </c>
    </row>
    <row r="84" spans="1:10" x14ac:dyDescent="0.3">
      <c r="A84" s="1">
        <v>43919</v>
      </c>
      <c r="B84" s="2" t="s">
        <v>21</v>
      </c>
      <c r="C84" s="2" t="s">
        <v>28</v>
      </c>
      <c r="D84" s="2" t="s">
        <v>15</v>
      </c>
      <c r="E84" s="2" t="s">
        <v>32</v>
      </c>
      <c r="F84" s="2">
        <v>4</v>
      </c>
      <c r="G84" s="3">
        <v>45</v>
      </c>
      <c r="H84" s="2" t="s">
        <v>16</v>
      </c>
      <c r="I84" s="3">
        <v>35</v>
      </c>
      <c r="J84" s="108">
        <f>(Dane2[[#This Row],[Cena]]-Dane2[[#This Row],[Koszt]])*Dane2[[#This Row],[Ilość]]</f>
        <v>40</v>
      </c>
    </row>
    <row r="85" spans="1:10" x14ac:dyDescent="0.3">
      <c r="A85" s="1">
        <v>43996</v>
      </c>
      <c r="B85" s="2" t="s">
        <v>9</v>
      </c>
      <c r="C85" s="2" t="s">
        <v>14</v>
      </c>
      <c r="D85" s="2" t="s">
        <v>29</v>
      </c>
      <c r="E85" s="2" t="s">
        <v>33</v>
      </c>
      <c r="F85" s="2">
        <v>5</v>
      </c>
      <c r="G85" s="3">
        <v>20</v>
      </c>
      <c r="H85" s="2" t="s">
        <v>30</v>
      </c>
      <c r="I85" s="3">
        <v>5</v>
      </c>
      <c r="J85" s="108">
        <f>(Dane2[[#This Row],[Cena]]-Dane2[[#This Row],[Koszt]])*Dane2[[#This Row],[Ilość]]</f>
        <v>75</v>
      </c>
    </row>
    <row r="86" spans="1:10" x14ac:dyDescent="0.3">
      <c r="A86" s="1">
        <v>44335</v>
      </c>
      <c r="B86" s="2" t="s">
        <v>18</v>
      </c>
      <c r="C86" s="2" t="s">
        <v>23</v>
      </c>
      <c r="D86" s="2" t="s">
        <v>24</v>
      </c>
      <c r="E86" s="2" t="s">
        <v>32</v>
      </c>
      <c r="F86" s="2">
        <v>4</v>
      </c>
      <c r="G86" s="3">
        <v>70</v>
      </c>
      <c r="H86" s="2" t="s">
        <v>16</v>
      </c>
      <c r="I86" s="3">
        <v>60</v>
      </c>
      <c r="J86" s="108">
        <f>(Dane2[[#This Row],[Cena]]-Dane2[[#This Row],[Koszt]])*Dane2[[#This Row],[Ilość]]</f>
        <v>40</v>
      </c>
    </row>
    <row r="87" spans="1:10" x14ac:dyDescent="0.3">
      <c r="A87" s="1">
        <v>44401</v>
      </c>
      <c r="B87" s="2" t="s">
        <v>21</v>
      </c>
      <c r="C87" s="2" t="s">
        <v>28</v>
      </c>
      <c r="D87" s="2" t="s">
        <v>24</v>
      </c>
      <c r="E87" s="2" t="s">
        <v>12</v>
      </c>
      <c r="F87" s="2">
        <v>3</v>
      </c>
      <c r="G87" s="3">
        <v>80</v>
      </c>
      <c r="H87" s="2" t="s">
        <v>13</v>
      </c>
      <c r="I87" s="3">
        <v>75</v>
      </c>
      <c r="J87" s="108">
        <f>(Dane2[[#This Row],[Cena]]-Dane2[[#This Row],[Koszt]])*Dane2[[#This Row],[Ilość]]</f>
        <v>15</v>
      </c>
    </row>
    <row r="88" spans="1:10" x14ac:dyDescent="0.3">
      <c r="A88" s="1">
        <v>43867</v>
      </c>
      <c r="B88" s="2" t="s">
        <v>9</v>
      </c>
      <c r="C88" s="2" t="s">
        <v>10</v>
      </c>
      <c r="D88" s="2" t="s">
        <v>29</v>
      </c>
      <c r="E88" s="2" t="s">
        <v>33</v>
      </c>
      <c r="F88" s="2">
        <v>2</v>
      </c>
      <c r="G88" s="3">
        <v>20</v>
      </c>
      <c r="H88" s="2" t="s">
        <v>13</v>
      </c>
      <c r="I88" s="3">
        <v>5</v>
      </c>
      <c r="J88" s="108">
        <f>(Dane2[[#This Row],[Cena]]-Dane2[[#This Row],[Koszt]])*Dane2[[#This Row],[Ilość]]</f>
        <v>30</v>
      </c>
    </row>
    <row r="89" spans="1:10" x14ac:dyDescent="0.3">
      <c r="A89" s="1">
        <v>43837</v>
      </c>
      <c r="B89" s="2" t="s">
        <v>21</v>
      </c>
      <c r="C89" s="2" t="s">
        <v>22</v>
      </c>
      <c r="D89" s="2" t="s">
        <v>15</v>
      </c>
      <c r="E89" s="2" t="s">
        <v>12</v>
      </c>
      <c r="F89" s="2">
        <v>3</v>
      </c>
      <c r="G89" s="3">
        <v>50</v>
      </c>
      <c r="H89" s="2" t="s">
        <v>30</v>
      </c>
      <c r="I89" s="3">
        <v>30</v>
      </c>
      <c r="J89" s="108">
        <f>(Dane2[[#This Row],[Cena]]-Dane2[[#This Row],[Koszt]])*Dane2[[#This Row],[Ilość]]</f>
        <v>60</v>
      </c>
    </row>
    <row r="90" spans="1:10" x14ac:dyDescent="0.3">
      <c r="A90" s="1">
        <v>44123</v>
      </c>
      <c r="B90" s="2" t="s">
        <v>25</v>
      </c>
      <c r="C90" s="2" t="s">
        <v>26</v>
      </c>
      <c r="D90" s="2" t="s">
        <v>20</v>
      </c>
      <c r="E90" s="2" t="s">
        <v>33</v>
      </c>
      <c r="F90" s="2">
        <v>2</v>
      </c>
      <c r="G90" s="3">
        <v>560</v>
      </c>
      <c r="H90" s="2" t="s">
        <v>30</v>
      </c>
      <c r="I90" s="3">
        <v>450</v>
      </c>
      <c r="J90" s="108">
        <f>(Dane2[[#This Row],[Cena]]-Dane2[[#This Row],[Koszt]])*Dane2[[#This Row],[Ilość]]</f>
        <v>220</v>
      </c>
    </row>
    <row r="91" spans="1:10" x14ac:dyDescent="0.3">
      <c r="A91" s="1">
        <v>44014</v>
      </c>
      <c r="B91" s="2" t="s">
        <v>18</v>
      </c>
      <c r="C91" s="2" t="s">
        <v>23</v>
      </c>
      <c r="D91" s="2" t="s">
        <v>11</v>
      </c>
      <c r="E91" s="2" t="s">
        <v>33</v>
      </c>
      <c r="F91" s="2">
        <v>1</v>
      </c>
      <c r="G91" s="3">
        <v>120</v>
      </c>
      <c r="H91" s="2" t="s">
        <v>30</v>
      </c>
      <c r="I91" s="3">
        <v>110</v>
      </c>
      <c r="J91" s="108">
        <f>(Dane2[[#This Row],[Cena]]-Dane2[[#This Row],[Koszt]])*Dane2[[#This Row],[Ilość]]</f>
        <v>10</v>
      </c>
    </row>
    <row r="92" spans="1:10" x14ac:dyDescent="0.3">
      <c r="A92" s="1">
        <v>44066</v>
      </c>
      <c r="B92" s="2" t="s">
        <v>9</v>
      </c>
      <c r="C92" s="2" t="s">
        <v>14</v>
      </c>
      <c r="D92" s="2" t="s">
        <v>20</v>
      </c>
      <c r="E92" s="2" t="s">
        <v>12</v>
      </c>
      <c r="F92" s="2">
        <v>2</v>
      </c>
      <c r="G92" s="3">
        <v>500</v>
      </c>
      <c r="H92" s="2" t="s">
        <v>16</v>
      </c>
      <c r="I92" s="3">
        <v>400</v>
      </c>
      <c r="J92" s="108">
        <f>(Dane2[[#This Row],[Cena]]-Dane2[[#This Row],[Koszt]])*Dane2[[#This Row],[Ilość]]</f>
        <v>200</v>
      </c>
    </row>
    <row r="93" spans="1:10" x14ac:dyDescent="0.3">
      <c r="A93" s="1">
        <v>43862</v>
      </c>
      <c r="B93" s="2" t="s">
        <v>9</v>
      </c>
      <c r="C93" s="2" t="s">
        <v>10</v>
      </c>
      <c r="D93" s="2" t="s">
        <v>24</v>
      </c>
      <c r="E93" s="2" t="s">
        <v>32</v>
      </c>
      <c r="F93" s="2">
        <v>4</v>
      </c>
      <c r="G93" s="3">
        <v>70</v>
      </c>
      <c r="H93" s="2" t="s">
        <v>16</v>
      </c>
      <c r="I93" s="3">
        <v>60</v>
      </c>
      <c r="J93" s="108">
        <f>(Dane2[[#This Row],[Cena]]-Dane2[[#This Row],[Koszt]])*Dane2[[#This Row],[Ilość]]</f>
        <v>40</v>
      </c>
    </row>
    <row r="94" spans="1:10" x14ac:dyDescent="0.3">
      <c r="A94" s="1">
        <v>44069</v>
      </c>
      <c r="B94" s="2" t="s">
        <v>25</v>
      </c>
      <c r="C94" s="2" t="s">
        <v>27</v>
      </c>
      <c r="D94" s="2" t="s">
        <v>11</v>
      </c>
      <c r="E94" s="2" t="s">
        <v>12</v>
      </c>
      <c r="F94" s="2">
        <v>4</v>
      </c>
      <c r="G94" s="3">
        <v>100</v>
      </c>
      <c r="H94" s="2" t="s">
        <v>13</v>
      </c>
      <c r="I94" s="3">
        <v>80</v>
      </c>
      <c r="J94" s="108">
        <f>(Dane2[[#This Row],[Cena]]-Dane2[[#This Row],[Koszt]])*Dane2[[#This Row],[Ilość]]</f>
        <v>80</v>
      </c>
    </row>
    <row r="95" spans="1:10" x14ac:dyDescent="0.3">
      <c r="A95" s="1">
        <v>44559</v>
      </c>
      <c r="B95" s="2" t="s">
        <v>18</v>
      </c>
      <c r="C95" s="2" t="s">
        <v>31</v>
      </c>
      <c r="D95" s="2" t="s">
        <v>20</v>
      </c>
      <c r="E95" s="2" t="s">
        <v>32</v>
      </c>
      <c r="F95" s="2">
        <v>1</v>
      </c>
      <c r="G95" s="3">
        <v>570</v>
      </c>
      <c r="H95" s="2" t="s">
        <v>13</v>
      </c>
      <c r="I95" s="3">
        <v>490</v>
      </c>
      <c r="J95" s="108">
        <f>(Dane2[[#This Row],[Cena]]-Dane2[[#This Row],[Koszt]])*Dane2[[#This Row],[Ilość]]</f>
        <v>80</v>
      </c>
    </row>
    <row r="96" spans="1:10" x14ac:dyDescent="0.3">
      <c r="A96" s="1">
        <v>44357</v>
      </c>
      <c r="B96" s="2" t="s">
        <v>18</v>
      </c>
      <c r="C96" s="2" t="s">
        <v>31</v>
      </c>
      <c r="D96" s="2" t="s">
        <v>29</v>
      </c>
      <c r="E96" s="2" t="s">
        <v>33</v>
      </c>
      <c r="F96" s="2">
        <v>2</v>
      </c>
      <c r="G96" s="3">
        <v>20</v>
      </c>
      <c r="H96" s="2" t="s">
        <v>13</v>
      </c>
      <c r="I96" s="3">
        <v>5</v>
      </c>
      <c r="J96" s="108">
        <f>(Dane2[[#This Row],[Cena]]-Dane2[[#This Row],[Koszt]])*Dane2[[#This Row],[Ilość]]</f>
        <v>30</v>
      </c>
    </row>
    <row r="97" spans="1:10" x14ac:dyDescent="0.3">
      <c r="A97" s="1">
        <v>44255</v>
      </c>
      <c r="B97" s="2" t="s">
        <v>25</v>
      </c>
      <c r="C97" s="2" t="s">
        <v>26</v>
      </c>
      <c r="D97" s="2" t="s">
        <v>15</v>
      </c>
      <c r="E97" s="2" t="s">
        <v>12</v>
      </c>
      <c r="F97" s="2">
        <v>3</v>
      </c>
      <c r="G97" s="3">
        <v>50</v>
      </c>
      <c r="H97" s="2" t="s">
        <v>13</v>
      </c>
      <c r="I97" s="3">
        <v>30</v>
      </c>
      <c r="J97" s="108">
        <f>(Dane2[[#This Row],[Cena]]-Dane2[[#This Row],[Koszt]])*Dane2[[#This Row],[Ilość]]</f>
        <v>60</v>
      </c>
    </row>
    <row r="98" spans="1:10" x14ac:dyDescent="0.3">
      <c r="A98" s="1">
        <v>43893</v>
      </c>
      <c r="B98" s="2" t="s">
        <v>21</v>
      </c>
      <c r="C98" s="2" t="s">
        <v>22</v>
      </c>
      <c r="D98" s="2" t="s">
        <v>29</v>
      </c>
      <c r="E98" s="2" t="s">
        <v>32</v>
      </c>
      <c r="F98" s="2">
        <v>2</v>
      </c>
      <c r="G98" s="3">
        <v>25</v>
      </c>
      <c r="H98" s="2" t="s">
        <v>16</v>
      </c>
      <c r="I98" s="3">
        <v>20</v>
      </c>
      <c r="J98" s="108">
        <f>(Dane2[[#This Row],[Cena]]-Dane2[[#This Row],[Koszt]])*Dane2[[#This Row],[Ilość]]</f>
        <v>10</v>
      </c>
    </row>
    <row r="99" spans="1:10" x14ac:dyDescent="0.3">
      <c r="A99" s="1">
        <v>43905</v>
      </c>
      <c r="B99" s="2" t="s">
        <v>25</v>
      </c>
      <c r="C99" s="2" t="s">
        <v>27</v>
      </c>
      <c r="D99" s="2" t="s">
        <v>20</v>
      </c>
      <c r="E99" s="2" t="s">
        <v>33</v>
      </c>
      <c r="F99" s="2">
        <v>2</v>
      </c>
      <c r="G99" s="3">
        <v>560</v>
      </c>
      <c r="H99" s="2" t="s">
        <v>30</v>
      </c>
      <c r="I99" s="3">
        <v>450</v>
      </c>
      <c r="J99" s="108">
        <f>(Dane2[[#This Row],[Cena]]-Dane2[[#This Row],[Koszt]])*Dane2[[#This Row],[Ilość]]</f>
        <v>220</v>
      </c>
    </row>
    <row r="100" spans="1:10" x14ac:dyDescent="0.3">
      <c r="A100" s="1">
        <v>44255</v>
      </c>
      <c r="B100" s="2" t="s">
        <v>25</v>
      </c>
      <c r="C100" s="2" t="s">
        <v>26</v>
      </c>
      <c r="D100" s="2" t="s">
        <v>29</v>
      </c>
      <c r="E100" s="2" t="s">
        <v>33</v>
      </c>
      <c r="F100" s="2">
        <v>2</v>
      </c>
      <c r="G100" s="3">
        <v>20</v>
      </c>
      <c r="H100" s="2" t="s">
        <v>13</v>
      </c>
      <c r="I100" s="3">
        <v>5</v>
      </c>
      <c r="J100" s="108">
        <f>(Dane2[[#This Row],[Cena]]-Dane2[[#This Row],[Koszt]])*Dane2[[#This Row],[Ilość]]</f>
        <v>30</v>
      </c>
    </row>
    <row r="101" spans="1:10" x14ac:dyDescent="0.3">
      <c r="A101" s="1">
        <v>44006</v>
      </c>
      <c r="B101" s="2" t="s">
        <v>9</v>
      </c>
      <c r="C101" s="2" t="s">
        <v>14</v>
      </c>
      <c r="D101" s="2" t="s">
        <v>20</v>
      </c>
      <c r="E101" s="2" t="s">
        <v>32</v>
      </c>
      <c r="F101" s="2">
        <v>5</v>
      </c>
      <c r="G101" s="3">
        <v>570</v>
      </c>
      <c r="H101" s="2" t="s">
        <v>30</v>
      </c>
      <c r="I101" s="3">
        <v>490</v>
      </c>
      <c r="J101" s="108">
        <f>(Dane2[[#This Row],[Cena]]-Dane2[[#This Row],[Koszt]])*Dane2[[#This Row],[Ilość]]</f>
        <v>400</v>
      </c>
    </row>
    <row r="102" spans="1:10" x14ac:dyDescent="0.3">
      <c r="A102" s="1">
        <v>44348</v>
      </c>
      <c r="B102" s="2" t="s">
        <v>9</v>
      </c>
      <c r="C102" s="2" t="s">
        <v>14</v>
      </c>
      <c r="D102" s="2" t="s">
        <v>24</v>
      </c>
      <c r="E102" s="2" t="s">
        <v>12</v>
      </c>
      <c r="F102" s="2">
        <v>3</v>
      </c>
      <c r="G102" s="3">
        <v>80</v>
      </c>
      <c r="H102" s="2" t="s">
        <v>13</v>
      </c>
      <c r="I102" s="3">
        <v>75</v>
      </c>
      <c r="J102" s="108">
        <f>(Dane2[[#This Row],[Cena]]-Dane2[[#This Row],[Koszt]])*Dane2[[#This Row],[Ilość]]</f>
        <v>15</v>
      </c>
    </row>
    <row r="103" spans="1:10" x14ac:dyDescent="0.3">
      <c r="A103" s="1">
        <v>44205</v>
      </c>
      <c r="B103" s="2" t="s">
        <v>21</v>
      </c>
      <c r="C103" s="2" t="s">
        <v>28</v>
      </c>
      <c r="D103" s="2" t="s">
        <v>29</v>
      </c>
      <c r="E103" s="2" t="s">
        <v>32</v>
      </c>
      <c r="F103" s="2">
        <v>4</v>
      </c>
      <c r="G103" s="3">
        <v>25</v>
      </c>
      <c r="H103" s="2" t="s">
        <v>13</v>
      </c>
      <c r="I103" s="3">
        <v>20</v>
      </c>
      <c r="J103" s="108">
        <f>(Dane2[[#This Row],[Cena]]-Dane2[[#This Row],[Koszt]])*Dane2[[#This Row],[Ilość]]</f>
        <v>20</v>
      </c>
    </row>
    <row r="104" spans="1:10" x14ac:dyDescent="0.3">
      <c r="A104" s="1">
        <v>43969</v>
      </c>
      <c r="B104" s="2" t="s">
        <v>21</v>
      </c>
      <c r="C104" s="2" t="s">
        <v>28</v>
      </c>
      <c r="D104" s="2" t="s">
        <v>29</v>
      </c>
      <c r="E104" s="2" t="s">
        <v>32</v>
      </c>
      <c r="F104" s="2">
        <v>5</v>
      </c>
      <c r="G104" s="3">
        <v>25</v>
      </c>
      <c r="H104" s="2" t="s">
        <v>13</v>
      </c>
      <c r="I104" s="3">
        <v>20</v>
      </c>
      <c r="J104" s="108">
        <f>(Dane2[[#This Row],[Cena]]-Dane2[[#This Row],[Koszt]])*Dane2[[#This Row],[Ilość]]</f>
        <v>25</v>
      </c>
    </row>
    <row r="105" spans="1:10" x14ac:dyDescent="0.3">
      <c r="A105" s="1">
        <v>44007</v>
      </c>
      <c r="B105" s="2" t="s">
        <v>9</v>
      </c>
      <c r="C105" s="2" t="s">
        <v>17</v>
      </c>
      <c r="D105" s="2" t="s">
        <v>11</v>
      </c>
      <c r="E105" s="2" t="s">
        <v>32</v>
      </c>
      <c r="F105" s="2">
        <v>2</v>
      </c>
      <c r="G105" s="3">
        <v>110</v>
      </c>
      <c r="H105" s="2" t="s">
        <v>13</v>
      </c>
      <c r="I105" s="3">
        <v>85</v>
      </c>
      <c r="J105" s="108">
        <f>(Dane2[[#This Row],[Cena]]-Dane2[[#This Row],[Koszt]])*Dane2[[#This Row],[Ilość]]</f>
        <v>50</v>
      </c>
    </row>
    <row r="106" spans="1:10" x14ac:dyDescent="0.3">
      <c r="A106" s="1">
        <v>44155</v>
      </c>
      <c r="B106" s="2" t="s">
        <v>9</v>
      </c>
      <c r="C106" s="2" t="s">
        <v>10</v>
      </c>
      <c r="D106" s="2" t="s">
        <v>24</v>
      </c>
      <c r="E106" s="2" t="s">
        <v>33</v>
      </c>
      <c r="F106" s="2">
        <v>3</v>
      </c>
      <c r="G106" s="3">
        <v>75</v>
      </c>
      <c r="H106" s="2" t="s">
        <v>13</v>
      </c>
      <c r="I106" s="3">
        <v>70</v>
      </c>
      <c r="J106" s="108">
        <f>(Dane2[[#This Row],[Cena]]-Dane2[[#This Row],[Koszt]])*Dane2[[#This Row],[Ilość]]</f>
        <v>15</v>
      </c>
    </row>
    <row r="107" spans="1:10" x14ac:dyDescent="0.3">
      <c r="A107" s="1">
        <v>44548</v>
      </c>
      <c r="B107" s="2" t="s">
        <v>25</v>
      </c>
      <c r="C107" s="2" t="s">
        <v>27</v>
      </c>
      <c r="D107" s="2" t="s">
        <v>15</v>
      </c>
      <c r="E107" s="2" t="s">
        <v>12</v>
      </c>
      <c r="F107" s="2">
        <v>5</v>
      </c>
      <c r="G107" s="3">
        <v>50</v>
      </c>
      <c r="H107" s="2" t="s">
        <v>13</v>
      </c>
      <c r="I107" s="3">
        <v>30</v>
      </c>
      <c r="J107" s="108">
        <f>(Dane2[[#This Row],[Cena]]-Dane2[[#This Row],[Koszt]])*Dane2[[#This Row],[Ilość]]</f>
        <v>100</v>
      </c>
    </row>
    <row r="108" spans="1:10" x14ac:dyDescent="0.3">
      <c r="A108" s="1">
        <v>43943</v>
      </c>
      <c r="B108" s="2" t="s">
        <v>9</v>
      </c>
      <c r="C108" s="2" t="s">
        <v>17</v>
      </c>
      <c r="D108" s="2" t="s">
        <v>29</v>
      </c>
      <c r="E108" s="2" t="s">
        <v>12</v>
      </c>
      <c r="F108" s="2">
        <v>4</v>
      </c>
      <c r="G108" s="3">
        <v>25</v>
      </c>
      <c r="H108" s="2" t="s">
        <v>13</v>
      </c>
      <c r="I108" s="3">
        <v>5</v>
      </c>
      <c r="J108" s="108">
        <f>(Dane2[[#This Row],[Cena]]-Dane2[[#This Row],[Koszt]])*Dane2[[#This Row],[Ilość]]</f>
        <v>80</v>
      </c>
    </row>
    <row r="109" spans="1:10" x14ac:dyDescent="0.3">
      <c r="A109" s="1">
        <v>43876</v>
      </c>
      <c r="B109" s="2" t="s">
        <v>9</v>
      </c>
      <c r="C109" s="2" t="s">
        <v>14</v>
      </c>
      <c r="D109" s="2" t="s">
        <v>11</v>
      </c>
      <c r="E109" s="2" t="s">
        <v>12</v>
      </c>
      <c r="F109" s="2">
        <v>3</v>
      </c>
      <c r="G109" s="3">
        <v>100</v>
      </c>
      <c r="H109" s="2" t="s">
        <v>16</v>
      </c>
      <c r="I109" s="3">
        <v>80</v>
      </c>
      <c r="J109" s="108">
        <f>(Dane2[[#This Row],[Cena]]-Dane2[[#This Row],[Koszt]])*Dane2[[#This Row],[Ilość]]</f>
        <v>60</v>
      </c>
    </row>
    <row r="110" spans="1:10" x14ac:dyDescent="0.3">
      <c r="A110" s="1">
        <v>44300</v>
      </c>
      <c r="B110" s="2" t="s">
        <v>9</v>
      </c>
      <c r="C110" s="2" t="s">
        <v>10</v>
      </c>
      <c r="D110" s="2" t="s">
        <v>24</v>
      </c>
      <c r="E110" s="2" t="s">
        <v>33</v>
      </c>
      <c r="F110" s="2">
        <v>4</v>
      </c>
      <c r="G110" s="3">
        <v>75</v>
      </c>
      <c r="H110" s="2" t="s">
        <v>13</v>
      </c>
      <c r="I110" s="3">
        <v>70</v>
      </c>
      <c r="J110" s="108">
        <f>(Dane2[[#This Row],[Cena]]-Dane2[[#This Row],[Koszt]])*Dane2[[#This Row],[Ilość]]</f>
        <v>20</v>
      </c>
    </row>
    <row r="111" spans="1:10" x14ac:dyDescent="0.3">
      <c r="A111" s="1">
        <v>44081</v>
      </c>
      <c r="B111" s="2" t="s">
        <v>18</v>
      </c>
      <c r="C111" s="2" t="s">
        <v>19</v>
      </c>
      <c r="D111" s="2" t="s">
        <v>11</v>
      </c>
      <c r="E111" s="2" t="s">
        <v>12</v>
      </c>
      <c r="F111" s="2">
        <v>3</v>
      </c>
      <c r="G111" s="3">
        <v>100</v>
      </c>
      <c r="H111" s="2" t="s">
        <v>16</v>
      </c>
      <c r="I111" s="3">
        <v>80</v>
      </c>
      <c r="J111" s="108">
        <f>(Dane2[[#This Row],[Cena]]-Dane2[[#This Row],[Koszt]])*Dane2[[#This Row],[Ilość]]</f>
        <v>60</v>
      </c>
    </row>
    <row r="112" spans="1:10" x14ac:dyDescent="0.3">
      <c r="A112" s="1">
        <v>43975</v>
      </c>
      <c r="B112" s="2" t="s">
        <v>25</v>
      </c>
      <c r="C112" s="2" t="s">
        <v>27</v>
      </c>
      <c r="D112" s="2" t="s">
        <v>15</v>
      </c>
      <c r="E112" s="2" t="s">
        <v>12</v>
      </c>
      <c r="F112" s="2">
        <v>4</v>
      </c>
      <c r="G112" s="3">
        <v>50</v>
      </c>
      <c r="H112" s="2" t="s">
        <v>13</v>
      </c>
      <c r="I112" s="3">
        <v>30</v>
      </c>
      <c r="J112" s="108">
        <f>(Dane2[[#This Row],[Cena]]-Dane2[[#This Row],[Koszt]])*Dane2[[#This Row],[Ilość]]</f>
        <v>80</v>
      </c>
    </row>
    <row r="113" spans="1:10" x14ac:dyDescent="0.3">
      <c r="A113" s="1">
        <v>43899</v>
      </c>
      <c r="B113" s="2" t="s">
        <v>21</v>
      </c>
      <c r="C113" s="2" t="s">
        <v>28</v>
      </c>
      <c r="D113" s="2" t="s">
        <v>24</v>
      </c>
      <c r="E113" s="2" t="s">
        <v>32</v>
      </c>
      <c r="F113" s="2">
        <v>4</v>
      </c>
      <c r="G113" s="3">
        <v>70</v>
      </c>
      <c r="H113" s="2" t="s">
        <v>13</v>
      </c>
      <c r="I113" s="3">
        <v>60</v>
      </c>
      <c r="J113" s="108">
        <f>(Dane2[[#This Row],[Cena]]-Dane2[[#This Row],[Koszt]])*Dane2[[#This Row],[Ilość]]</f>
        <v>40</v>
      </c>
    </row>
    <row r="114" spans="1:10" x14ac:dyDescent="0.3">
      <c r="A114" s="1">
        <v>44112</v>
      </c>
      <c r="B114" s="2" t="s">
        <v>18</v>
      </c>
      <c r="C114" s="2" t="s">
        <v>23</v>
      </c>
      <c r="D114" s="2" t="s">
        <v>29</v>
      </c>
      <c r="E114" s="2" t="s">
        <v>32</v>
      </c>
      <c r="F114" s="2">
        <v>4</v>
      </c>
      <c r="G114" s="3">
        <v>25</v>
      </c>
      <c r="H114" s="2" t="s">
        <v>13</v>
      </c>
      <c r="I114" s="3">
        <v>20</v>
      </c>
      <c r="J114" s="108">
        <f>(Dane2[[#This Row],[Cena]]-Dane2[[#This Row],[Koszt]])*Dane2[[#This Row],[Ilość]]</f>
        <v>20</v>
      </c>
    </row>
    <row r="115" spans="1:10" x14ac:dyDescent="0.3">
      <c r="A115" s="1">
        <v>44396</v>
      </c>
      <c r="B115" s="2" t="s">
        <v>18</v>
      </c>
      <c r="C115" s="2" t="s">
        <v>31</v>
      </c>
      <c r="D115" s="2" t="s">
        <v>20</v>
      </c>
      <c r="E115" s="2" t="s">
        <v>32</v>
      </c>
      <c r="F115" s="2">
        <v>1</v>
      </c>
      <c r="G115" s="3">
        <v>570</v>
      </c>
      <c r="H115" s="2" t="s">
        <v>13</v>
      </c>
      <c r="I115" s="3">
        <v>490</v>
      </c>
      <c r="J115" s="108">
        <f>(Dane2[[#This Row],[Cena]]-Dane2[[#This Row],[Koszt]])*Dane2[[#This Row],[Ilość]]</f>
        <v>80</v>
      </c>
    </row>
    <row r="116" spans="1:10" x14ac:dyDescent="0.3">
      <c r="A116" s="1">
        <v>44455</v>
      </c>
      <c r="B116" s="2" t="s">
        <v>18</v>
      </c>
      <c r="C116" s="2" t="s">
        <v>19</v>
      </c>
      <c r="D116" s="2" t="s">
        <v>15</v>
      </c>
      <c r="E116" s="2" t="s">
        <v>12</v>
      </c>
      <c r="F116" s="2">
        <v>3</v>
      </c>
      <c r="G116" s="3">
        <v>50</v>
      </c>
      <c r="H116" s="2" t="s">
        <v>13</v>
      </c>
      <c r="I116" s="3">
        <v>30</v>
      </c>
      <c r="J116" s="108">
        <f>(Dane2[[#This Row],[Cena]]-Dane2[[#This Row],[Koszt]])*Dane2[[#This Row],[Ilość]]</f>
        <v>60</v>
      </c>
    </row>
    <row r="117" spans="1:10" x14ac:dyDescent="0.3">
      <c r="A117" s="1">
        <v>44323</v>
      </c>
      <c r="B117" s="2" t="s">
        <v>18</v>
      </c>
      <c r="C117" s="2" t="s">
        <v>31</v>
      </c>
      <c r="D117" s="2" t="s">
        <v>24</v>
      </c>
      <c r="E117" s="2" t="s">
        <v>32</v>
      </c>
      <c r="F117" s="2">
        <v>2</v>
      </c>
      <c r="G117" s="3">
        <v>70</v>
      </c>
      <c r="H117" s="2" t="s">
        <v>13</v>
      </c>
      <c r="I117" s="3">
        <v>60</v>
      </c>
      <c r="J117" s="108">
        <f>(Dane2[[#This Row],[Cena]]-Dane2[[#This Row],[Koszt]])*Dane2[[#This Row],[Ilość]]</f>
        <v>20</v>
      </c>
    </row>
    <row r="118" spans="1:10" x14ac:dyDescent="0.3">
      <c r="A118" s="1">
        <v>44324</v>
      </c>
      <c r="B118" s="2" t="s">
        <v>18</v>
      </c>
      <c r="C118" s="2" t="s">
        <v>31</v>
      </c>
      <c r="D118" s="2" t="s">
        <v>29</v>
      </c>
      <c r="E118" s="2" t="s">
        <v>32</v>
      </c>
      <c r="F118" s="2">
        <v>3</v>
      </c>
      <c r="G118" s="3">
        <v>25</v>
      </c>
      <c r="H118" s="2" t="s">
        <v>16</v>
      </c>
      <c r="I118" s="3">
        <v>20</v>
      </c>
      <c r="J118" s="108">
        <f>(Dane2[[#This Row],[Cena]]-Dane2[[#This Row],[Koszt]])*Dane2[[#This Row],[Ilość]]</f>
        <v>15</v>
      </c>
    </row>
    <row r="119" spans="1:10" x14ac:dyDescent="0.3">
      <c r="A119" s="1">
        <v>43923</v>
      </c>
      <c r="B119" s="2" t="s">
        <v>9</v>
      </c>
      <c r="C119" s="2" t="s">
        <v>17</v>
      </c>
      <c r="D119" s="2" t="s">
        <v>20</v>
      </c>
      <c r="E119" s="2" t="s">
        <v>12</v>
      </c>
      <c r="F119" s="2">
        <v>4</v>
      </c>
      <c r="G119" s="3">
        <v>500</v>
      </c>
      <c r="H119" s="2" t="s">
        <v>13</v>
      </c>
      <c r="I119" s="3">
        <v>400</v>
      </c>
      <c r="J119" s="108">
        <f>(Dane2[[#This Row],[Cena]]-Dane2[[#This Row],[Koszt]])*Dane2[[#This Row],[Ilość]]</f>
        <v>400</v>
      </c>
    </row>
    <row r="120" spans="1:10" x14ac:dyDescent="0.3">
      <c r="A120" s="1">
        <v>44249</v>
      </c>
      <c r="B120" s="2" t="s">
        <v>25</v>
      </c>
      <c r="C120" s="2" t="s">
        <v>27</v>
      </c>
      <c r="D120" s="2" t="s">
        <v>24</v>
      </c>
      <c r="E120" s="2" t="s">
        <v>32</v>
      </c>
      <c r="F120" s="2">
        <v>1</v>
      </c>
      <c r="G120" s="3">
        <v>70</v>
      </c>
      <c r="H120" s="2" t="s">
        <v>16</v>
      </c>
      <c r="I120" s="3">
        <v>60</v>
      </c>
      <c r="J120" s="108">
        <f>(Dane2[[#This Row],[Cena]]-Dane2[[#This Row],[Koszt]])*Dane2[[#This Row],[Ilość]]</f>
        <v>10</v>
      </c>
    </row>
    <row r="121" spans="1:10" x14ac:dyDescent="0.3">
      <c r="A121" s="1">
        <v>43926</v>
      </c>
      <c r="B121" s="2" t="s">
        <v>9</v>
      </c>
      <c r="C121" s="2" t="s">
        <v>14</v>
      </c>
      <c r="D121" s="2" t="s">
        <v>24</v>
      </c>
      <c r="E121" s="2" t="s">
        <v>32</v>
      </c>
      <c r="F121" s="2">
        <v>1</v>
      </c>
      <c r="G121" s="3">
        <v>70</v>
      </c>
      <c r="H121" s="2" t="s">
        <v>16</v>
      </c>
      <c r="I121" s="3">
        <v>60</v>
      </c>
      <c r="J121" s="108">
        <f>(Dane2[[#This Row],[Cena]]-Dane2[[#This Row],[Koszt]])*Dane2[[#This Row],[Ilość]]</f>
        <v>10</v>
      </c>
    </row>
    <row r="122" spans="1:10" x14ac:dyDescent="0.3">
      <c r="A122" s="1">
        <v>44303</v>
      </c>
      <c r="B122" s="2" t="s">
        <v>25</v>
      </c>
      <c r="C122" s="2" t="s">
        <v>26</v>
      </c>
      <c r="D122" s="2" t="s">
        <v>20</v>
      </c>
      <c r="E122" s="2" t="s">
        <v>33</v>
      </c>
      <c r="F122" s="2">
        <v>2</v>
      </c>
      <c r="G122" s="3">
        <v>560</v>
      </c>
      <c r="H122" s="2" t="s">
        <v>16</v>
      </c>
      <c r="I122" s="3">
        <v>450</v>
      </c>
      <c r="J122" s="108">
        <f>(Dane2[[#This Row],[Cena]]-Dane2[[#This Row],[Koszt]])*Dane2[[#This Row],[Ilość]]</f>
        <v>220</v>
      </c>
    </row>
    <row r="123" spans="1:10" x14ac:dyDescent="0.3">
      <c r="A123" s="1">
        <v>44427</v>
      </c>
      <c r="B123" s="2" t="s">
        <v>25</v>
      </c>
      <c r="C123" s="2" t="s">
        <v>26</v>
      </c>
      <c r="D123" s="2" t="s">
        <v>11</v>
      </c>
      <c r="E123" s="2" t="s">
        <v>12</v>
      </c>
      <c r="F123" s="2">
        <v>5</v>
      </c>
      <c r="G123" s="3">
        <v>100</v>
      </c>
      <c r="H123" s="2" t="s">
        <v>13</v>
      </c>
      <c r="I123" s="3">
        <v>80</v>
      </c>
      <c r="J123" s="108">
        <f>(Dane2[[#This Row],[Cena]]-Dane2[[#This Row],[Koszt]])*Dane2[[#This Row],[Ilość]]</f>
        <v>100</v>
      </c>
    </row>
    <row r="124" spans="1:10" x14ac:dyDescent="0.3">
      <c r="A124" s="1">
        <v>44397</v>
      </c>
      <c r="B124" s="2" t="s">
        <v>18</v>
      </c>
      <c r="C124" s="2" t="s">
        <v>31</v>
      </c>
      <c r="D124" s="2" t="s">
        <v>24</v>
      </c>
      <c r="E124" s="2" t="s">
        <v>33</v>
      </c>
      <c r="F124" s="2">
        <v>5</v>
      </c>
      <c r="G124" s="3">
        <v>75</v>
      </c>
      <c r="H124" s="2" t="s">
        <v>13</v>
      </c>
      <c r="I124" s="3">
        <v>70</v>
      </c>
      <c r="J124" s="108">
        <f>(Dane2[[#This Row],[Cena]]-Dane2[[#This Row],[Koszt]])*Dane2[[#This Row],[Ilość]]</f>
        <v>25</v>
      </c>
    </row>
    <row r="125" spans="1:10" x14ac:dyDescent="0.3">
      <c r="A125" s="1">
        <v>44365</v>
      </c>
      <c r="B125" s="2" t="s">
        <v>25</v>
      </c>
      <c r="C125" s="2" t="s">
        <v>26</v>
      </c>
      <c r="D125" s="2" t="s">
        <v>24</v>
      </c>
      <c r="E125" s="2" t="s">
        <v>33</v>
      </c>
      <c r="F125" s="2">
        <v>5</v>
      </c>
      <c r="G125" s="3">
        <v>75</v>
      </c>
      <c r="H125" s="2" t="s">
        <v>13</v>
      </c>
      <c r="I125" s="3">
        <v>70</v>
      </c>
      <c r="J125" s="108">
        <f>(Dane2[[#This Row],[Cena]]-Dane2[[#This Row],[Koszt]])*Dane2[[#This Row],[Ilość]]</f>
        <v>25</v>
      </c>
    </row>
    <row r="126" spans="1:10" x14ac:dyDescent="0.3">
      <c r="A126" s="1">
        <v>43978</v>
      </c>
      <c r="B126" s="2" t="s">
        <v>9</v>
      </c>
      <c r="C126" s="2" t="s">
        <v>17</v>
      </c>
      <c r="D126" s="2" t="s">
        <v>11</v>
      </c>
      <c r="E126" s="2" t="s">
        <v>33</v>
      </c>
      <c r="F126" s="2">
        <v>3</v>
      </c>
      <c r="G126" s="3">
        <v>120</v>
      </c>
      <c r="H126" s="2" t="s">
        <v>13</v>
      </c>
      <c r="I126" s="3">
        <v>110</v>
      </c>
      <c r="J126" s="108">
        <f>(Dane2[[#This Row],[Cena]]-Dane2[[#This Row],[Koszt]])*Dane2[[#This Row],[Ilość]]</f>
        <v>30</v>
      </c>
    </row>
    <row r="127" spans="1:10" x14ac:dyDescent="0.3">
      <c r="A127" s="1">
        <v>44322</v>
      </c>
      <c r="B127" s="2" t="s">
        <v>21</v>
      </c>
      <c r="C127" s="2" t="s">
        <v>28</v>
      </c>
      <c r="D127" s="2" t="s">
        <v>15</v>
      </c>
      <c r="E127" s="2" t="s">
        <v>33</v>
      </c>
      <c r="F127" s="2">
        <v>1</v>
      </c>
      <c r="G127" s="3">
        <v>65</v>
      </c>
      <c r="H127" s="2" t="s">
        <v>13</v>
      </c>
      <c r="I127" s="3">
        <v>50</v>
      </c>
      <c r="J127" s="108">
        <f>(Dane2[[#This Row],[Cena]]-Dane2[[#This Row],[Koszt]])*Dane2[[#This Row],[Ilość]]</f>
        <v>15</v>
      </c>
    </row>
    <row r="128" spans="1:10" x14ac:dyDescent="0.3">
      <c r="A128" s="1">
        <v>43836</v>
      </c>
      <c r="B128" s="2" t="s">
        <v>9</v>
      </c>
      <c r="C128" s="2" t="s">
        <v>10</v>
      </c>
      <c r="D128" s="2" t="s">
        <v>11</v>
      </c>
      <c r="E128" s="2" t="s">
        <v>33</v>
      </c>
      <c r="F128" s="2">
        <v>3</v>
      </c>
      <c r="G128" s="3">
        <v>120</v>
      </c>
      <c r="H128" s="2" t="s">
        <v>16</v>
      </c>
      <c r="I128" s="3">
        <v>110</v>
      </c>
      <c r="J128" s="108">
        <f>(Dane2[[#This Row],[Cena]]-Dane2[[#This Row],[Koszt]])*Dane2[[#This Row],[Ilość]]</f>
        <v>30</v>
      </c>
    </row>
    <row r="129" spans="1:10" x14ac:dyDescent="0.3">
      <c r="A129" s="1">
        <v>44322</v>
      </c>
      <c r="B129" s="2" t="s">
        <v>25</v>
      </c>
      <c r="C129" s="2" t="s">
        <v>27</v>
      </c>
      <c r="D129" s="2" t="s">
        <v>29</v>
      </c>
      <c r="E129" s="2" t="s">
        <v>33</v>
      </c>
      <c r="F129" s="2">
        <v>1</v>
      </c>
      <c r="G129" s="3">
        <v>20</v>
      </c>
      <c r="H129" s="2" t="s">
        <v>13</v>
      </c>
      <c r="I129" s="3">
        <v>5</v>
      </c>
      <c r="J129" s="108">
        <f>(Dane2[[#This Row],[Cena]]-Dane2[[#This Row],[Koszt]])*Dane2[[#This Row],[Ilość]]</f>
        <v>15</v>
      </c>
    </row>
    <row r="130" spans="1:10" x14ac:dyDescent="0.3">
      <c r="A130" s="1">
        <v>43922</v>
      </c>
      <c r="B130" s="2" t="s">
        <v>9</v>
      </c>
      <c r="C130" s="2" t="s">
        <v>17</v>
      </c>
      <c r="D130" s="2" t="s">
        <v>20</v>
      </c>
      <c r="E130" s="2" t="s">
        <v>32</v>
      </c>
      <c r="F130" s="2">
        <v>5</v>
      </c>
      <c r="G130" s="3">
        <v>570</v>
      </c>
      <c r="H130" s="2" t="s">
        <v>13</v>
      </c>
      <c r="I130" s="3">
        <v>490</v>
      </c>
      <c r="J130" s="108">
        <f>(Dane2[[#This Row],[Cena]]-Dane2[[#This Row],[Koszt]])*Dane2[[#This Row],[Ilość]]</f>
        <v>400</v>
      </c>
    </row>
    <row r="131" spans="1:10" x14ac:dyDescent="0.3">
      <c r="A131" s="1">
        <v>44138</v>
      </c>
      <c r="B131" s="2" t="s">
        <v>9</v>
      </c>
      <c r="C131" s="2" t="s">
        <v>17</v>
      </c>
      <c r="D131" s="2" t="s">
        <v>24</v>
      </c>
      <c r="E131" s="2" t="s">
        <v>33</v>
      </c>
      <c r="F131" s="2">
        <v>5</v>
      </c>
      <c r="G131" s="3">
        <v>75</v>
      </c>
      <c r="H131" s="2" t="s">
        <v>16</v>
      </c>
      <c r="I131" s="3">
        <v>70</v>
      </c>
      <c r="J131" s="108">
        <f>(Dane2[[#This Row],[Cena]]-Dane2[[#This Row],[Koszt]])*Dane2[[#This Row],[Ilość]]</f>
        <v>25</v>
      </c>
    </row>
    <row r="132" spans="1:10" x14ac:dyDescent="0.3">
      <c r="A132" s="1">
        <v>44136</v>
      </c>
      <c r="B132" s="2" t="s">
        <v>18</v>
      </c>
      <c r="C132" s="2" t="s">
        <v>19</v>
      </c>
      <c r="D132" s="2" t="s">
        <v>24</v>
      </c>
      <c r="E132" s="2" t="s">
        <v>33</v>
      </c>
      <c r="F132" s="2">
        <v>5</v>
      </c>
      <c r="G132" s="3">
        <v>75</v>
      </c>
      <c r="H132" s="2" t="s">
        <v>13</v>
      </c>
      <c r="I132" s="3">
        <v>70</v>
      </c>
      <c r="J132" s="108">
        <f>(Dane2[[#This Row],[Cena]]-Dane2[[#This Row],[Koszt]])*Dane2[[#This Row],[Ilość]]</f>
        <v>25</v>
      </c>
    </row>
    <row r="133" spans="1:10" x14ac:dyDescent="0.3">
      <c r="A133" s="1">
        <v>44375</v>
      </c>
      <c r="B133" s="2" t="s">
        <v>18</v>
      </c>
      <c r="C133" s="2" t="s">
        <v>19</v>
      </c>
      <c r="D133" s="2" t="s">
        <v>15</v>
      </c>
      <c r="E133" s="2" t="s">
        <v>32</v>
      </c>
      <c r="F133" s="2">
        <v>3</v>
      </c>
      <c r="G133" s="3">
        <v>45</v>
      </c>
      <c r="H133" s="2" t="s">
        <v>13</v>
      </c>
      <c r="I133" s="3">
        <v>35</v>
      </c>
      <c r="J133" s="108">
        <f>(Dane2[[#This Row],[Cena]]-Dane2[[#This Row],[Koszt]])*Dane2[[#This Row],[Ilość]]</f>
        <v>30</v>
      </c>
    </row>
    <row r="134" spans="1:10" x14ac:dyDescent="0.3">
      <c r="A134" s="1">
        <v>44520</v>
      </c>
      <c r="B134" s="2" t="s">
        <v>18</v>
      </c>
      <c r="C134" s="2" t="s">
        <v>31</v>
      </c>
      <c r="D134" s="2" t="s">
        <v>29</v>
      </c>
      <c r="E134" s="2" t="s">
        <v>12</v>
      </c>
      <c r="F134" s="2">
        <v>5</v>
      </c>
      <c r="G134" s="3">
        <v>25</v>
      </c>
      <c r="H134" s="2" t="s">
        <v>13</v>
      </c>
      <c r="I134" s="3">
        <v>5</v>
      </c>
      <c r="J134" s="108">
        <f>(Dane2[[#This Row],[Cena]]-Dane2[[#This Row],[Koszt]])*Dane2[[#This Row],[Ilość]]</f>
        <v>100</v>
      </c>
    </row>
    <row r="135" spans="1:10" x14ac:dyDescent="0.3">
      <c r="A135" s="1">
        <v>44091</v>
      </c>
      <c r="B135" s="2" t="s">
        <v>25</v>
      </c>
      <c r="C135" s="2" t="s">
        <v>26</v>
      </c>
      <c r="D135" s="2" t="s">
        <v>29</v>
      </c>
      <c r="E135" s="2" t="s">
        <v>32</v>
      </c>
      <c r="F135" s="2">
        <v>3</v>
      </c>
      <c r="G135" s="3">
        <v>25</v>
      </c>
      <c r="H135" s="2" t="s">
        <v>16</v>
      </c>
      <c r="I135" s="3">
        <v>20</v>
      </c>
      <c r="J135" s="108">
        <f>(Dane2[[#This Row],[Cena]]-Dane2[[#This Row],[Koszt]])*Dane2[[#This Row],[Ilość]]</f>
        <v>15</v>
      </c>
    </row>
    <row r="136" spans="1:10" x14ac:dyDescent="0.3">
      <c r="A136" s="1">
        <v>44222</v>
      </c>
      <c r="B136" s="2" t="s">
        <v>18</v>
      </c>
      <c r="C136" s="2" t="s">
        <v>31</v>
      </c>
      <c r="D136" s="2" t="s">
        <v>29</v>
      </c>
      <c r="E136" s="2" t="s">
        <v>33</v>
      </c>
      <c r="F136" s="2">
        <v>4</v>
      </c>
      <c r="G136" s="3">
        <v>20</v>
      </c>
      <c r="H136" s="2" t="s">
        <v>13</v>
      </c>
      <c r="I136" s="3">
        <v>5</v>
      </c>
      <c r="J136" s="108">
        <f>(Dane2[[#This Row],[Cena]]-Dane2[[#This Row],[Koszt]])*Dane2[[#This Row],[Ilość]]</f>
        <v>60</v>
      </c>
    </row>
    <row r="137" spans="1:10" x14ac:dyDescent="0.3">
      <c r="A137" s="1">
        <v>43954</v>
      </c>
      <c r="B137" s="2" t="s">
        <v>18</v>
      </c>
      <c r="C137" s="2" t="s">
        <v>23</v>
      </c>
      <c r="D137" s="2" t="s">
        <v>20</v>
      </c>
      <c r="E137" s="2" t="s">
        <v>12</v>
      </c>
      <c r="F137" s="2">
        <v>5</v>
      </c>
      <c r="G137" s="3">
        <v>500</v>
      </c>
      <c r="H137" s="2" t="s">
        <v>13</v>
      </c>
      <c r="I137" s="3">
        <v>400</v>
      </c>
      <c r="J137" s="108">
        <f>(Dane2[[#This Row],[Cena]]-Dane2[[#This Row],[Koszt]])*Dane2[[#This Row],[Ilość]]</f>
        <v>500</v>
      </c>
    </row>
    <row r="138" spans="1:10" x14ac:dyDescent="0.3">
      <c r="A138" s="1">
        <v>44463</v>
      </c>
      <c r="B138" s="2" t="s">
        <v>21</v>
      </c>
      <c r="C138" s="2" t="s">
        <v>22</v>
      </c>
      <c r="D138" s="2" t="s">
        <v>11</v>
      </c>
      <c r="E138" s="2" t="s">
        <v>33</v>
      </c>
      <c r="F138" s="2">
        <v>4</v>
      </c>
      <c r="G138" s="3">
        <v>120</v>
      </c>
      <c r="H138" s="2" t="s">
        <v>13</v>
      </c>
      <c r="I138" s="3">
        <v>110</v>
      </c>
      <c r="J138" s="108">
        <f>(Dane2[[#This Row],[Cena]]-Dane2[[#This Row],[Koszt]])*Dane2[[#This Row],[Ilość]]</f>
        <v>40</v>
      </c>
    </row>
    <row r="139" spans="1:10" x14ac:dyDescent="0.3">
      <c r="A139" s="1">
        <v>44344</v>
      </c>
      <c r="B139" s="2" t="s">
        <v>25</v>
      </c>
      <c r="C139" s="2" t="s">
        <v>26</v>
      </c>
      <c r="D139" s="2" t="s">
        <v>29</v>
      </c>
      <c r="E139" s="2" t="s">
        <v>33</v>
      </c>
      <c r="F139" s="2">
        <v>5</v>
      </c>
      <c r="G139" s="3">
        <v>20</v>
      </c>
      <c r="H139" s="2" t="s">
        <v>13</v>
      </c>
      <c r="I139" s="3">
        <v>5</v>
      </c>
      <c r="J139" s="108">
        <f>(Dane2[[#This Row],[Cena]]-Dane2[[#This Row],[Koszt]])*Dane2[[#This Row],[Ilość]]</f>
        <v>75</v>
      </c>
    </row>
    <row r="140" spans="1:10" x14ac:dyDescent="0.3">
      <c r="A140" s="1">
        <v>44458</v>
      </c>
      <c r="B140" s="2" t="s">
        <v>9</v>
      </c>
      <c r="C140" s="2" t="s">
        <v>14</v>
      </c>
      <c r="D140" s="2" t="s">
        <v>20</v>
      </c>
      <c r="E140" s="2" t="s">
        <v>32</v>
      </c>
      <c r="F140" s="2">
        <v>2</v>
      </c>
      <c r="G140" s="3">
        <v>570</v>
      </c>
      <c r="H140" s="2" t="s">
        <v>13</v>
      </c>
      <c r="I140" s="3">
        <v>490</v>
      </c>
      <c r="J140" s="108">
        <f>(Dane2[[#This Row],[Cena]]-Dane2[[#This Row],[Koszt]])*Dane2[[#This Row],[Ilość]]</f>
        <v>160</v>
      </c>
    </row>
    <row r="141" spans="1:10" x14ac:dyDescent="0.3">
      <c r="A141" s="1">
        <v>44215</v>
      </c>
      <c r="B141" s="2" t="s">
        <v>9</v>
      </c>
      <c r="C141" s="2" t="s">
        <v>14</v>
      </c>
      <c r="D141" s="2" t="s">
        <v>24</v>
      </c>
      <c r="E141" s="2" t="s">
        <v>33</v>
      </c>
      <c r="F141" s="2">
        <v>5</v>
      </c>
      <c r="G141" s="3">
        <v>75</v>
      </c>
      <c r="H141" s="2" t="s">
        <v>16</v>
      </c>
      <c r="I141" s="3">
        <v>70</v>
      </c>
      <c r="J141" s="108">
        <f>(Dane2[[#This Row],[Cena]]-Dane2[[#This Row],[Koszt]])*Dane2[[#This Row],[Ilość]]</f>
        <v>25</v>
      </c>
    </row>
    <row r="142" spans="1:10" x14ac:dyDescent="0.3">
      <c r="A142" s="1">
        <v>43938</v>
      </c>
      <c r="B142" s="2" t="s">
        <v>18</v>
      </c>
      <c r="C142" s="2" t="s">
        <v>23</v>
      </c>
      <c r="D142" s="2" t="s">
        <v>29</v>
      </c>
      <c r="E142" s="2" t="s">
        <v>33</v>
      </c>
      <c r="F142" s="2">
        <v>2</v>
      </c>
      <c r="G142" s="3">
        <v>20</v>
      </c>
      <c r="H142" s="2" t="s">
        <v>30</v>
      </c>
      <c r="I142" s="3">
        <v>5</v>
      </c>
      <c r="J142" s="108">
        <f>(Dane2[[#This Row],[Cena]]-Dane2[[#This Row],[Koszt]])*Dane2[[#This Row],[Ilość]]</f>
        <v>30</v>
      </c>
    </row>
    <row r="143" spans="1:10" x14ac:dyDescent="0.3">
      <c r="A143" s="1">
        <v>44393</v>
      </c>
      <c r="B143" s="2" t="s">
        <v>25</v>
      </c>
      <c r="C143" s="2" t="s">
        <v>27</v>
      </c>
      <c r="D143" s="2" t="s">
        <v>15</v>
      </c>
      <c r="E143" s="2" t="s">
        <v>33</v>
      </c>
      <c r="F143" s="2">
        <v>1</v>
      </c>
      <c r="G143" s="3">
        <v>65</v>
      </c>
      <c r="H143" s="2" t="s">
        <v>16</v>
      </c>
      <c r="I143" s="3">
        <v>50</v>
      </c>
      <c r="J143" s="108">
        <f>(Dane2[[#This Row],[Cena]]-Dane2[[#This Row],[Koszt]])*Dane2[[#This Row],[Ilość]]</f>
        <v>15</v>
      </c>
    </row>
    <row r="144" spans="1:10" x14ac:dyDescent="0.3">
      <c r="A144" s="1">
        <v>44276</v>
      </c>
      <c r="B144" s="2" t="s">
        <v>18</v>
      </c>
      <c r="C144" s="2" t="s">
        <v>23</v>
      </c>
      <c r="D144" s="2" t="s">
        <v>29</v>
      </c>
      <c r="E144" s="2" t="s">
        <v>12</v>
      </c>
      <c r="F144" s="2">
        <v>2</v>
      </c>
      <c r="G144" s="3">
        <v>25</v>
      </c>
      <c r="H144" s="2" t="s">
        <v>13</v>
      </c>
      <c r="I144" s="3">
        <v>5</v>
      </c>
      <c r="J144" s="108">
        <f>(Dane2[[#This Row],[Cena]]-Dane2[[#This Row],[Koszt]])*Dane2[[#This Row],[Ilość]]</f>
        <v>40</v>
      </c>
    </row>
    <row r="145" spans="1:10" x14ac:dyDescent="0.3">
      <c r="A145" s="1">
        <v>44408</v>
      </c>
      <c r="B145" s="2" t="s">
        <v>18</v>
      </c>
      <c r="C145" s="2" t="s">
        <v>19</v>
      </c>
      <c r="D145" s="2" t="s">
        <v>15</v>
      </c>
      <c r="E145" s="2" t="s">
        <v>12</v>
      </c>
      <c r="F145" s="2">
        <v>4</v>
      </c>
      <c r="G145" s="3">
        <v>50</v>
      </c>
      <c r="H145" s="2" t="s">
        <v>13</v>
      </c>
      <c r="I145" s="3">
        <v>30</v>
      </c>
      <c r="J145" s="108">
        <f>(Dane2[[#This Row],[Cena]]-Dane2[[#This Row],[Koszt]])*Dane2[[#This Row],[Ilość]]</f>
        <v>80</v>
      </c>
    </row>
    <row r="146" spans="1:10" x14ac:dyDescent="0.3">
      <c r="A146" s="1">
        <v>44199</v>
      </c>
      <c r="B146" s="2" t="s">
        <v>25</v>
      </c>
      <c r="C146" s="2" t="s">
        <v>26</v>
      </c>
      <c r="D146" s="2" t="s">
        <v>20</v>
      </c>
      <c r="E146" s="2" t="s">
        <v>33</v>
      </c>
      <c r="F146" s="2">
        <v>5</v>
      </c>
      <c r="G146" s="3">
        <v>560</v>
      </c>
      <c r="H146" s="2" t="s">
        <v>16</v>
      </c>
      <c r="I146" s="3">
        <v>450</v>
      </c>
      <c r="J146" s="108">
        <f>(Dane2[[#This Row],[Cena]]-Dane2[[#This Row],[Koszt]])*Dane2[[#This Row],[Ilość]]</f>
        <v>550</v>
      </c>
    </row>
    <row r="147" spans="1:10" x14ac:dyDescent="0.3">
      <c r="A147" s="1">
        <v>44500</v>
      </c>
      <c r="B147" s="2" t="s">
        <v>18</v>
      </c>
      <c r="C147" s="2" t="s">
        <v>31</v>
      </c>
      <c r="D147" s="2" t="s">
        <v>24</v>
      </c>
      <c r="E147" s="2" t="s">
        <v>32</v>
      </c>
      <c r="F147" s="2">
        <v>4</v>
      </c>
      <c r="G147" s="3">
        <v>70</v>
      </c>
      <c r="H147" s="2" t="s">
        <v>16</v>
      </c>
      <c r="I147" s="3">
        <v>60</v>
      </c>
      <c r="J147" s="108">
        <f>(Dane2[[#This Row],[Cena]]-Dane2[[#This Row],[Koszt]])*Dane2[[#This Row],[Ilość]]</f>
        <v>40</v>
      </c>
    </row>
    <row r="148" spans="1:10" x14ac:dyDescent="0.3">
      <c r="A148" s="1">
        <v>43831</v>
      </c>
      <c r="B148" s="2" t="s">
        <v>18</v>
      </c>
      <c r="C148" s="2" t="s">
        <v>31</v>
      </c>
      <c r="D148" s="2" t="s">
        <v>24</v>
      </c>
      <c r="E148" s="2" t="s">
        <v>33</v>
      </c>
      <c r="F148" s="2">
        <v>5</v>
      </c>
      <c r="G148" s="3">
        <v>75</v>
      </c>
      <c r="H148" s="2" t="s">
        <v>13</v>
      </c>
      <c r="I148" s="3">
        <v>70</v>
      </c>
      <c r="J148" s="108">
        <f>(Dane2[[#This Row],[Cena]]-Dane2[[#This Row],[Koszt]])*Dane2[[#This Row],[Ilość]]</f>
        <v>25</v>
      </c>
    </row>
    <row r="149" spans="1:10" x14ac:dyDescent="0.3">
      <c r="A149" s="1">
        <v>44108</v>
      </c>
      <c r="B149" s="2" t="s">
        <v>25</v>
      </c>
      <c r="C149" s="2" t="s">
        <v>26</v>
      </c>
      <c r="D149" s="2" t="s">
        <v>15</v>
      </c>
      <c r="E149" s="2" t="s">
        <v>32</v>
      </c>
      <c r="F149" s="2">
        <v>5</v>
      </c>
      <c r="G149" s="3">
        <v>45</v>
      </c>
      <c r="H149" s="2" t="s">
        <v>13</v>
      </c>
      <c r="I149" s="3">
        <v>35</v>
      </c>
      <c r="J149" s="108">
        <f>(Dane2[[#This Row],[Cena]]-Dane2[[#This Row],[Koszt]])*Dane2[[#This Row],[Ilość]]</f>
        <v>50</v>
      </c>
    </row>
    <row r="150" spans="1:10" x14ac:dyDescent="0.3">
      <c r="A150" s="1">
        <v>43904</v>
      </c>
      <c r="B150" s="2" t="s">
        <v>9</v>
      </c>
      <c r="C150" s="2" t="s">
        <v>10</v>
      </c>
      <c r="D150" s="2" t="s">
        <v>11</v>
      </c>
      <c r="E150" s="2" t="s">
        <v>33</v>
      </c>
      <c r="F150" s="2">
        <v>3</v>
      </c>
      <c r="G150" s="3">
        <v>120</v>
      </c>
      <c r="H150" s="2" t="s">
        <v>13</v>
      </c>
      <c r="I150" s="3">
        <v>110</v>
      </c>
      <c r="J150" s="108">
        <f>(Dane2[[#This Row],[Cena]]-Dane2[[#This Row],[Koszt]])*Dane2[[#This Row],[Ilość]]</f>
        <v>30</v>
      </c>
    </row>
    <row r="151" spans="1:10" x14ac:dyDescent="0.3">
      <c r="A151" s="1">
        <v>43879</v>
      </c>
      <c r="B151" s="2" t="s">
        <v>21</v>
      </c>
      <c r="C151" s="2" t="s">
        <v>22</v>
      </c>
      <c r="D151" s="2" t="s">
        <v>11</v>
      </c>
      <c r="E151" s="2" t="s">
        <v>33</v>
      </c>
      <c r="F151" s="2">
        <v>3</v>
      </c>
      <c r="G151" s="3">
        <v>120</v>
      </c>
      <c r="H151" s="2" t="s">
        <v>30</v>
      </c>
      <c r="I151" s="3">
        <v>110</v>
      </c>
      <c r="J151" s="108">
        <f>(Dane2[[#This Row],[Cena]]-Dane2[[#This Row],[Koszt]])*Dane2[[#This Row],[Ilość]]</f>
        <v>30</v>
      </c>
    </row>
    <row r="152" spans="1:10" x14ac:dyDescent="0.3">
      <c r="A152" s="1">
        <v>44395</v>
      </c>
      <c r="B152" s="2" t="s">
        <v>18</v>
      </c>
      <c r="C152" s="2" t="s">
        <v>19</v>
      </c>
      <c r="D152" s="2" t="s">
        <v>29</v>
      </c>
      <c r="E152" s="2" t="s">
        <v>32</v>
      </c>
      <c r="F152" s="2">
        <v>5</v>
      </c>
      <c r="G152" s="3">
        <v>25</v>
      </c>
      <c r="H152" s="2" t="s">
        <v>13</v>
      </c>
      <c r="I152" s="3">
        <v>20</v>
      </c>
      <c r="J152" s="108">
        <f>(Dane2[[#This Row],[Cena]]-Dane2[[#This Row],[Koszt]])*Dane2[[#This Row],[Ilość]]</f>
        <v>25</v>
      </c>
    </row>
    <row r="153" spans="1:10" x14ac:dyDescent="0.3">
      <c r="A153" s="1">
        <v>43941</v>
      </c>
      <c r="B153" s="2" t="s">
        <v>25</v>
      </c>
      <c r="C153" s="2" t="s">
        <v>27</v>
      </c>
      <c r="D153" s="2" t="s">
        <v>15</v>
      </c>
      <c r="E153" s="2" t="s">
        <v>12</v>
      </c>
      <c r="F153" s="2">
        <v>1</v>
      </c>
      <c r="G153" s="3">
        <v>50</v>
      </c>
      <c r="H153" s="2" t="s">
        <v>13</v>
      </c>
      <c r="I153" s="3">
        <v>30</v>
      </c>
      <c r="J153" s="108">
        <f>(Dane2[[#This Row],[Cena]]-Dane2[[#This Row],[Koszt]])*Dane2[[#This Row],[Ilość]]</f>
        <v>20</v>
      </c>
    </row>
    <row r="154" spans="1:10" x14ac:dyDescent="0.3">
      <c r="A154" s="1">
        <v>44203</v>
      </c>
      <c r="B154" s="2" t="s">
        <v>21</v>
      </c>
      <c r="C154" s="2" t="s">
        <v>22</v>
      </c>
      <c r="D154" s="2" t="s">
        <v>20</v>
      </c>
      <c r="E154" s="2" t="s">
        <v>33</v>
      </c>
      <c r="F154" s="2">
        <v>2</v>
      </c>
      <c r="G154" s="3">
        <v>560</v>
      </c>
      <c r="H154" s="2" t="s">
        <v>13</v>
      </c>
      <c r="I154" s="3">
        <v>450</v>
      </c>
      <c r="J154" s="108">
        <f>(Dane2[[#This Row],[Cena]]-Dane2[[#This Row],[Koszt]])*Dane2[[#This Row],[Ilość]]</f>
        <v>220</v>
      </c>
    </row>
    <row r="155" spans="1:10" x14ac:dyDescent="0.3">
      <c r="A155" s="1">
        <v>44413</v>
      </c>
      <c r="B155" s="2" t="s">
        <v>25</v>
      </c>
      <c r="C155" s="2" t="s">
        <v>27</v>
      </c>
      <c r="D155" s="2" t="s">
        <v>15</v>
      </c>
      <c r="E155" s="2" t="s">
        <v>32</v>
      </c>
      <c r="F155" s="2">
        <v>1</v>
      </c>
      <c r="G155" s="3">
        <v>45</v>
      </c>
      <c r="H155" s="2" t="s">
        <v>13</v>
      </c>
      <c r="I155" s="3">
        <v>35</v>
      </c>
      <c r="J155" s="108">
        <f>(Dane2[[#This Row],[Cena]]-Dane2[[#This Row],[Koszt]])*Dane2[[#This Row],[Ilość]]</f>
        <v>10</v>
      </c>
    </row>
    <row r="156" spans="1:10" x14ac:dyDescent="0.3">
      <c r="A156" s="1">
        <v>43934</v>
      </c>
      <c r="B156" s="2" t="s">
        <v>18</v>
      </c>
      <c r="C156" s="2" t="s">
        <v>19</v>
      </c>
      <c r="D156" s="2" t="s">
        <v>11</v>
      </c>
      <c r="E156" s="2" t="s">
        <v>12</v>
      </c>
      <c r="F156" s="2">
        <v>5</v>
      </c>
      <c r="G156" s="3">
        <v>100</v>
      </c>
      <c r="H156" s="2" t="s">
        <v>13</v>
      </c>
      <c r="I156" s="3">
        <v>80</v>
      </c>
      <c r="J156" s="108">
        <f>(Dane2[[#This Row],[Cena]]-Dane2[[#This Row],[Koszt]])*Dane2[[#This Row],[Ilość]]</f>
        <v>100</v>
      </c>
    </row>
    <row r="157" spans="1:10" x14ac:dyDescent="0.3">
      <c r="A157" s="1">
        <v>44205</v>
      </c>
      <c r="B157" s="2" t="s">
        <v>18</v>
      </c>
      <c r="C157" s="2" t="s">
        <v>23</v>
      </c>
      <c r="D157" s="2" t="s">
        <v>11</v>
      </c>
      <c r="E157" s="2" t="s">
        <v>33</v>
      </c>
      <c r="F157" s="2">
        <v>2</v>
      </c>
      <c r="G157" s="3">
        <v>120</v>
      </c>
      <c r="H157" s="2" t="s">
        <v>13</v>
      </c>
      <c r="I157" s="3">
        <v>110</v>
      </c>
      <c r="J157" s="108">
        <f>(Dane2[[#This Row],[Cena]]-Dane2[[#This Row],[Koszt]])*Dane2[[#This Row],[Ilość]]</f>
        <v>20</v>
      </c>
    </row>
    <row r="158" spans="1:10" x14ac:dyDescent="0.3">
      <c r="A158" s="1">
        <v>43892</v>
      </c>
      <c r="B158" s="2" t="s">
        <v>18</v>
      </c>
      <c r="C158" s="2" t="s">
        <v>23</v>
      </c>
      <c r="D158" s="2" t="s">
        <v>29</v>
      </c>
      <c r="E158" s="2" t="s">
        <v>33</v>
      </c>
      <c r="F158" s="2">
        <v>1</v>
      </c>
      <c r="G158" s="3">
        <v>20</v>
      </c>
      <c r="H158" s="2" t="s">
        <v>16</v>
      </c>
      <c r="I158" s="3">
        <v>5</v>
      </c>
      <c r="J158" s="108">
        <f>(Dane2[[#This Row],[Cena]]-Dane2[[#This Row],[Koszt]])*Dane2[[#This Row],[Ilość]]</f>
        <v>15</v>
      </c>
    </row>
    <row r="159" spans="1:10" x14ac:dyDescent="0.3">
      <c r="A159" s="1">
        <v>43936</v>
      </c>
      <c r="B159" s="2" t="s">
        <v>21</v>
      </c>
      <c r="C159" s="2" t="s">
        <v>22</v>
      </c>
      <c r="D159" s="2" t="s">
        <v>24</v>
      </c>
      <c r="E159" s="2" t="s">
        <v>12</v>
      </c>
      <c r="F159" s="2">
        <v>5</v>
      </c>
      <c r="G159" s="3">
        <v>80</v>
      </c>
      <c r="H159" s="2" t="s">
        <v>13</v>
      </c>
      <c r="I159" s="3">
        <v>75</v>
      </c>
      <c r="J159" s="108">
        <f>(Dane2[[#This Row],[Cena]]-Dane2[[#This Row],[Koszt]])*Dane2[[#This Row],[Ilość]]</f>
        <v>25</v>
      </c>
    </row>
    <row r="160" spans="1:10" x14ac:dyDescent="0.3">
      <c r="A160" s="1">
        <v>43966</v>
      </c>
      <c r="B160" s="2" t="s">
        <v>18</v>
      </c>
      <c r="C160" s="2" t="s">
        <v>19</v>
      </c>
      <c r="D160" s="2" t="s">
        <v>24</v>
      </c>
      <c r="E160" s="2" t="s">
        <v>12</v>
      </c>
      <c r="F160" s="2">
        <v>2</v>
      </c>
      <c r="G160" s="3">
        <v>80</v>
      </c>
      <c r="H160" s="2" t="s">
        <v>13</v>
      </c>
      <c r="I160" s="3">
        <v>75</v>
      </c>
      <c r="J160" s="108">
        <f>(Dane2[[#This Row],[Cena]]-Dane2[[#This Row],[Koszt]])*Dane2[[#This Row],[Ilość]]</f>
        <v>10</v>
      </c>
    </row>
    <row r="161" spans="1:10" x14ac:dyDescent="0.3">
      <c r="A161" s="1">
        <v>43872</v>
      </c>
      <c r="B161" s="2" t="s">
        <v>21</v>
      </c>
      <c r="C161" s="2" t="s">
        <v>28</v>
      </c>
      <c r="D161" s="2" t="s">
        <v>29</v>
      </c>
      <c r="E161" s="2" t="s">
        <v>12</v>
      </c>
      <c r="F161" s="2">
        <v>5</v>
      </c>
      <c r="G161" s="3">
        <v>25</v>
      </c>
      <c r="H161" s="2" t="s">
        <v>30</v>
      </c>
      <c r="I161" s="3">
        <v>5</v>
      </c>
      <c r="J161" s="108">
        <f>(Dane2[[#This Row],[Cena]]-Dane2[[#This Row],[Koszt]])*Dane2[[#This Row],[Ilość]]</f>
        <v>100</v>
      </c>
    </row>
    <row r="162" spans="1:10" x14ac:dyDescent="0.3">
      <c r="A162" s="1">
        <v>44481</v>
      </c>
      <c r="B162" s="2" t="s">
        <v>18</v>
      </c>
      <c r="C162" s="2" t="s">
        <v>19</v>
      </c>
      <c r="D162" s="2" t="s">
        <v>11</v>
      </c>
      <c r="E162" s="2" t="s">
        <v>12</v>
      </c>
      <c r="F162" s="2">
        <v>4</v>
      </c>
      <c r="G162" s="3">
        <v>100</v>
      </c>
      <c r="H162" s="2" t="s">
        <v>13</v>
      </c>
      <c r="I162" s="3">
        <v>80</v>
      </c>
      <c r="J162" s="108">
        <f>(Dane2[[#This Row],[Cena]]-Dane2[[#This Row],[Koszt]])*Dane2[[#This Row],[Ilość]]</f>
        <v>80</v>
      </c>
    </row>
    <row r="163" spans="1:10" x14ac:dyDescent="0.3">
      <c r="A163" s="1">
        <v>43890</v>
      </c>
      <c r="B163" s="2" t="s">
        <v>9</v>
      </c>
      <c r="C163" s="2" t="s">
        <v>17</v>
      </c>
      <c r="D163" s="2" t="s">
        <v>15</v>
      </c>
      <c r="E163" s="2" t="s">
        <v>32</v>
      </c>
      <c r="F163" s="2">
        <v>1</v>
      </c>
      <c r="G163" s="3">
        <v>45</v>
      </c>
      <c r="H163" s="2" t="s">
        <v>13</v>
      </c>
      <c r="I163" s="3">
        <v>35</v>
      </c>
      <c r="J163" s="108">
        <f>(Dane2[[#This Row],[Cena]]-Dane2[[#This Row],[Koszt]])*Dane2[[#This Row],[Ilość]]</f>
        <v>10</v>
      </c>
    </row>
    <row r="164" spans="1:10" x14ac:dyDescent="0.3">
      <c r="A164" s="1">
        <v>44358</v>
      </c>
      <c r="B164" s="2" t="s">
        <v>9</v>
      </c>
      <c r="C164" s="2" t="s">
        <v>17</v>
      </c>
      <c r="D164" s="2" t="s">
        <v>11</v>
      </c>
      <c r="E164" s="2" t="s">
        <v>33</v>
      </c>
      <c r="F164" s="2">
        <v>1</v>
      </c>
      <c r="G164" s="3">
        <v>120</v>
      </c>
      <c r="H164" s="2" t="s">
        <v>16</v>
      </c>
      <c r="I164" s="3">
        <v>110</v>
      </c>
      <c r="J164" s="108">
        <f>(Dane2[[#This Row],[Cena]]-Dane2[[#This Row],[Koszt]])*Dane2[[#This Row],[Ilość]]</f>
        <v>10</v>
      </c>
    </row>
    <row r="165" spans="1:10" x14ac:dyDescent="0.3">
      <c r="A165" s="1">
        <v>44189</v>
      </c>
      <c r="B165" s="2" t="s">
        <v>9</v>
      </c>
      <c r="C165" s="2" t="s">
        <v>10</v>
      </c>
      <c r="D165" s="2" t="s">
        <v>24</v>
      </c>
      <c r="E165" s="2" t="s">
        <v>33</v>
      </c>
      <c r="F165" s="2">
        <v>3</v>
      </c>
      <c r="G165" s="3">
        <v>75</v>
      </c>
      <c r="H165" s="2" t="s">
        <v>16</v>
      </c>
      <c r="I165" s="3">
        <v>70</v>
      </c>
      <c r="J165" s="108">
        <f>(Dane2[[#This Row],[Cena]]-Dane2[[#This Row],[Koszt]])*Dane2[[#This Row],[Ilość]]</f>
        <v>15</v>
      </c>
    </row>
    <row r="166" spans="1:10" x14ac:dyDescent="0.3">
      <c r="A166" s="1">
        <v>44272</v>
      </c>
      <c r="B166" s="2" t="s">
        <v>18</v>
      </c>
      <c r="C166" s="2" t="s">
        <v>31</v>
      </c>
      <c r="D166" s="2" t="s">
        <v>20</v>
      </c>
      <c r="E166" s="2" t="s">
        <v>12</v>
      </c>
      <c r="F166" s="2">
        <v>2</v>
      </c>
      <c r="G166" s="3">
        <v>500</v>
      </c>
      <c r="H166" s="2" t="s">
        <v>13</v>
      </c>
      <c r="I166" s="3">
        <v>400</v>
      </c>
      <c r="J166" s="108">
        <f>(Dane2[[#This Row],[Cena]]-Dane2[[#This Row],[Koszt]])*Dane2[[#This Row],[Ilość]]</f>
        <v>200</v>
      </c>
    </row>
    <row r="167" spans="1:10" x14ac:dyDescent="0.3">
      <c r="A167" s="1">
        <v>44546</v>
      </c>
      <c r="B167" s="2" t="s">
        <v>18</v>
      </c>
      <c r="C167" s="2" t="s">
        <v>23</v>
      </c>
      <c r="D167" s="2" t="s">
        <v>20</v>
      </c>
      <c r="E167" s="2" t="s">
        <v>12</v>
      </c>
      <c r="F167" s="2">
        <v>1</v>
      </c>
      <c r="G167" s="3">
        <v>500</v>
      </c>
      <c r="H167" s="2" t="s">
        <v>13</v>
      </c>
      <c r="I167" s="3">
        <v>400</v>
      </c>
      <c r="J167" s="108">
        <f>(Dane2[[#This Row],[Cena]]-Dane2[[#This Row],[Koszt]])*Dane2[[#This Row],[Ilość]]</f>
        <v>100</v>
      </c>
    </row>
    <row r="168" spans="1:10" x14ac:dyDescent="0.3">
      <c r="A168" s="1">
        <v>43936</v>
      </c>
      <c r="B168" s="2" t="s">
        <v>9</v>
      </c>
      <c r="C168" s="2" t="s">
        <v>14</v>
      </c>
      <c r="D168" s="2" t="s">
        <v>20</v>
      </c>
      <c r="E168" s="2" t="s">
        <v>12</v>
      </c>
      <c r="F168" s="2">
        <v>5</v>
      </c>
      <c r="G168" s="3">
        <v>500</v>
      </c>
      <c r="H168" s="2" t="s">
        <v>16</v>
      </c>
      <c r="I168" s="3">
        <v>400</v>
      </c>
      <c r="J168" s="108">
        <f>(Dane2[[#This Row],[Cena]]-Dane2[[#This Row],[Koszt]])*Dane2[[#This Row],[Ilość]]</f>
        <v>500</v>
      </c>
    </row>
    <row r="169" spans="1:10" x14ac:dyDescent="0.3">
      <c r="A169" s="1">
        <v>43975</v>
      </c>
      <c r="B169" s="2" t="s">
        <v>9</v>
      </c>
      <c r="C169" s="2" t="s">
        <v>17</v>
      </c>
      <c r="D169" s="2" t="s">
        <v>15</v>
      </c>
      <c r="E169" s="2" t="s">
        <v>33</v>
      </c>
      <c r="F169" s="2">
        <v>1</v>
      </c>
      <c r="G169" s="3">
        <v>65</v>
      </c>
      <c r="H169" s="2" t="s">
        <v>30</v>
      </c>
      <c r="I169" s="3">
        <v>50</v>
      </c>
      <c r="J169" s="108">
        <f>(Dane2[[#This Row],[Cena]]-Dane2[[#This Row],[Koszt]])*Dane2[[#This Row],[Ilość]]</f>
        <v>15</v>
      </c>
    </row>
    <row r="170" spans="1:10" x14ac:dyDescent="0.3">
      <c r="A170" s="1">
        <v>44558</v>
      </c>
      <c r="B170" s="2" t="s">
        <v>18</v>
      </c>
      <c r="C170" s="2" t="s">
        <v>31</v>
      </c>
      <c r="D170" s="2" t="s">
        <v>11</v>
      </c>
      <c r="E170" s="2" t="s">
        <v>12</v>
      </c>
      <c r="F170" s="2">
        <v>1</v>
      </c>
      <c r="G170" s="3">
        <v>100</v>
      </c>
      <c r="H170" s="2" t="s">
        <v>13</v>
      </c>
      <c r="I170" s="3">
        <v>80</v>
      </c>
      <c r="J170" s="108">
        <f>(Dane2[[#This Row],[Cena]]-Dane2[[#This Row],[Koszt]])*Dane2[[#This Row],[Ilość]]</f>
        <v>20</v>
      </c>
    </row>
    <row r="171" spans="1:10" x14ac:dyDescent="0.3">
      <c r="A171" s="1">
        <v>44207</v>
      </c>
      <c r="B171" s="2" t="s">
        <v>9</v>
      </c>
      <c r="C171" s="2" t="s">
        <v>14</v>
      </c>
      <c r="D171" s="2" t="s">
        <v>15</v>
      </c>
      <c r="E171" s="2" t="s">
        <v>32</v>
      </c>
      <c r="F171" s="2">
        <v>1</v>
      </c>
      <c r="G171" s="3">
        <v>45</v>
      </c>
      <c r="H171" s="2" t="s">
        <v>13</v>
      </c>
      <c r="I171" s="3">
        <v>35</v>
      </c>
      <c r="J171" s="108">
        <f>(Dane2[[#This Row],[Cena]]-Dane2[[#This Row],[Koszt]])*Dane2[[#This Row],[Ilość]]</f>
        <v>10</v>
      </c>
    </row>
    <row r="172" spans="1:10" x14ac:dyDescent="0.3">
      <c r="A172" s="1">
        <v>44360</v>
      </c>
      <c r="B172" s="2" t="s">
        <v>25</v>
      </c>
      <c r="C172" s="2" t="s">
        <v>26</v>
      </c>
      <c r="D172" s="2" t="s">
        <v>15</v>
      </c>
      <c r="E172" s="2" t="s">
        <v>33</v>
      </c>
      <c r="F172" s="2">
        <v>4</v>
      </c>
      <c r="G172" s="3">
        <v>65</v>
      </c>
      <c r="H172" s="2" t="s">
        <v>13</v>
      </c>
      <c r="I172" s="3">
        <v>50</v>
      </c>
      <c r="J172" s="108">
        <f>(Dane2[[#This Row],[Cena]]-Dane2[[#This Row],[Koszt]])*Dane2[[#This Row],[Ilość]]</f>
        <v>60</v>
      </c>
    </row>
    <row r="173" spans="1:10" x14ac:dyDescent="0.3">
      <c r="A173" s="1">
        <v>44191</v>
      </c>
      <c r="B173" s="2" t="s">
        <v>9</v>
      </c>
      <c r="C173" s="2" t="s">
        <v>10</v>
      </c>
      <c r="D173" s="2" t="s">
        <v>20</v>
      </c>
      <c r="E173" s="2" t="s">
        <v>32</v>
      </c>
      <c r="F173" s="2">
        <v>3</v>
      </c>
      <c r="G173" s="3">
        <v>570</v>
      </c>
      <c r="H173" s="2" t="s">
        <v>13</v>
      </c>
      <c r="I173" s="3">
        <v>490</v>
      </c>
      <c r="J173" s="108">
        <f>(Dane2[[#This Row],[Cena]]-Dane2[[#This Row],[Koszt]])*Dane2[[#This Row],[Ilość]]</f>
        <v>240</v>
      </c>
    </row>
    <row r="174" spans="1:10" x14ac:dyDescent="0.3">
      <c r="A174" s="1">
        <v>44219</v>
      </c>
      <c r="B174" s="2" t="s">
        <v>18</v>
      </c>
      <c r="C174" s="2" t="s">
        <v>19</v>
      </c>
      <c r="D174" s="2" t="s">
        <v>15</v>
      </c>
      <c r="E174" s="2" t="s">
        <v>12</v>
      </c>
      <c r="F174" s="2">
        <v>3</v>
      </c>
      <c r="G174" s="3">
        <v>50</v>
      </c>
      <c r="H174" s="2" t="s">
        <v>16</v>
      </c>
      <c r="I174" s="3">
        <v>30</v>
      </c>
      <c r="J174" s="108">
        <f>(Dane2[[#This Row],[Cena]]-Dane2[[#This Row],[Koszt]])*Dane2[[#This Row],[Ilość]]</f>
        <v>60</v>
      </c>
    </row>
    <row r="175" spans="1:10" x14ac:dyDescent="0.3">
      <c r="A175" s="1">
        <v>44236</v>
      </c>
      <c r="B175" s="2" t="s">
        <v>18</v>
      </c>
      <c r="C175" s="2" t="s">
        <v>19</v>
      </c>
      <c r="D175" s="2" t="s">
        <v>29</v>
      </c>
      <c r="E175" s="2" t="s">
        <v>33</v>
      </c>
      <c r="F175" s="2">
        <v>1</v>
      </c>
      <c r="G175" s="3">
        <v>20</v>
      </c>
      <c r="H175" s="2" t="s">
        <v>13</v>
      </c>
      <c r="I175" s="3">
        <v>5</v>
      </c>
      <c r="J175" s="108">
        <f>(Dane2[[#This Row],[Cena]]-Dane2[[#This Row],[Koszt]])*Dane2[[#This Row],[Ilość]]</f>
        <v>15</v>
      </c>
    </row>
    <row r="176" spans="1:10" x14ac:dyDescent="0.3">
      <c r="A176" s="1">
        <v>44284</v>
      </c>
      <c r="B176" s="2" t="s">
        <v>9</v>
      </c>
      <c r="C176" s="2" t="s">
        <v>14</v>
      </c>
      <c r="D176" s="2" t="s">
        <v>24</v>
      </c>
      <c r="E176" s="2" t="s">
        <v>12</v>
      </c>
      <c r="F176" s="2">
        <v>3</v>
      </c>
      <c r="G176" s="3">
        <v>80</v>
      </c>
      <c r="H176" s="2" t="s">
        <v>13</v>
      </c>
      <c r="I176" s="3">
        <v>75</v>
      </c>
      <c r="J176" s="108">
        <f>(Dane2[[#This Row],[Cena]]-Dane2[[#This Row],[Koszt]])*Dane2[[#This Row],[Ilość]]</f>
        <v>15</v>
      </c>
    </row>
    <row r="177" spans="1:10" x14ac:dyDescent="0.3">
      <c r="A177" s="1">
        <v>44296</v>
      </c>
      <c r="B177" s="2" t="s">
        <v>9</v>
      </c>
      <c r="C177" s="2" t="s">
        <v>17</v>
      </c>
      <c r="D177" s="2" t="s">
        <v>20</v>
      </c>
      <c r="E177" s="2" t="s">
        <v>33</v>
      </c>
      <c r="F177" s="2">
        <v>1</v>
      </c>
      <c r="G177" s="3">
        <v>560</v>
      </c>
      <c r="H177" s="2" t="s">
        <v>30</v>
      </c>
      <c r="I177" s="3">
        <v>450</v>
      </c>
      <c r="J177" s="108">
        <f>(Dane2[[#This Row],[Cena]]-Dane2[[#This Row],[Koszt]])*Dane2[[#This Row],[Ilość]]</f>
        <v>110</v>
      </c>
    </row>
    <row r="178" spans="1:10" x14ac:dyDescent="0.3">
      <c r="A178" s="1">
        <v>43885</v>
      </c>
      <c r="B178" s="2" t="s">
        <v>18</v>
      </c>
      <c r="C178" s="2" t="s">
        <v>19</v>
      </c>
      <c r="D178" s="2" t="s">
        <v>15</v>
      </c>
      <c r="E178" s="2" t="s">
        <v>33</v>
      </c>
      <c r="F178" s="2">
        <v>4</v>
      </c>
      <c r="G178" s="3">
        <v>65</v>
      </c>
      <c r="H178" s="2" t="s">
        <v>16</v>
      </c>
      <c r="I178" s="3">
        <v>50</v>
      </c>
      <c r="J178" s="108">
        <f>(Dane2[[#This Row],[Cena]]-Dane2[[#This Row],[Koszt]])*Dane2[[#This Row],[Ilość]]</f>
        <v>60</v>
      </c>
    </row>
    <row r="179" spans="1:10" x14ac:dyDescent="0.3">
      <c r="A179" s="1">
        <v>44257</v>
      </c>
      <c r="B179" s="2" t="s">
        <v>21</v>
      </c>
      <c r="C179" s="2" t="s">
        <v>28</v>
      </c>
      <c r="D179" s="2" t="s">
        <v>20</v>
      </c>
      <c r="E179" s="2" t="s">
        <v>33</v>
      </c>
      <c r="F179" s="2">
        <v>5</v>
      </c>
      <c r="G179" s="3">
        <v>560</v>
      </c>
      <c r="H179" s="2" t="s">
        <v>16</v>
      </c>
      <c r="I179" s="3">
        <v>450</v>
      </c>
      <c r="J179" s="108">
        <f>(Dane2[[#This Row],[Cena]]-Dane2[[#This Row],[Koszt]])*Dane2[[#This Row],[Ilość]]</f>
        <v>550</v>
      </c>
    </row>
    <row r="180" spans="1:10" x14ac:dyDescent="0.3">
      <c r="A180" s="1">
        <v>44049</v>
      </c>
      <c r="B180" s="2" t="s">
        <v>18</v>
      </c>
      <c r="C180" s="2" t="s">
        <v>31</v>
      </c>
      <c r="D180" s="2" t="s">
        <v>24</v>
      </c>
      <c r="E180" s="2" t="s">
        <v>32</v>
      </c>
      <c r="F180" s="2">
        <v>2</v>
      </c>
      <c r="G180" s="3">
        <v>70</v>
      </c>
      <c r="H180" s="2" t="s">
        <v>13</v>
      </c>
      <c r="I180" s="3">
        <v>60</v>
      </c>
      <c r="J180" s="108">
        <f>(Dane2[[#This Row],[Cena]]-Dane2[[#This Row],[Koszt]])*Dane2[[#This Row],[Ilość]]</f>
        <v>20</v>
      </c>
    </row>
    <row r="181" spans="1:10" x14ac:dyDescent="0.3">
      <c r="A181" s="1">
        <v>44251</v>
      </c>
      <c r="B181" s="2" t="s">
        <v>21</v>
      </c>
      <c r="C181" s="2" t="s">
        <v>28</v>
      </c>
      <c r="D181" s="2" t="s">
        <v>24</v>
      </c>
      <c r="E181" s="2" t="s">
        <v>32</v>
      </c>
      <c r="F181" s="2">
        <v>5</v>
      </c>
      <c r="G181" s="3">
        <v>70</v>
      </c>
      <c r="H181" s="2" t="s">
        <v>16</v>
      </c>
      <c r="I181" s="3">
        <v>60</v>
      </c>
      <c r="J181" s="108">
        <f>(Dane2[[#This Row],[Cena]]-Dane2[[#This Row],[Koszt]])*Dane2[[#This Row],[Ilość]]</f>
        <v>50</v>
      </c>
    </row>
    <row r="182" spans="1:10" x14ac:dyDescent="0.3">
      <c r="A182" s="1">
        <v>44021</v>
      </c>
      <c r="B182" s="2" t="s">
        <v>21</v>
      </c>
      <c r="C182" s="2" t="s">
        <v>22</v>
      </c>
      <c r="D182" s="2" t="s">
        <v>15</v>
      </c>
      <c r="E182" s="2" t="s">
        <v>33</v>
      </c>
      <c r="F182" s="2">
        <v>5</v>
      </c>
      <c r="G182" s="3">
        <v>65</v>
      </c>
      <c r="H182" s="2" t="s">
        <v>13</v>
      </c>
      <c r="I182" s="3">
        <v>50</v>
      </c>
      <c r="J182" s="108">
        <f>(Dane2[[#This Row],[Cena]]-Dane2[[#This Row],[Koszt]])*Dane2[[#This Row],[Ilość]]</f>
        <v>75</v>
      </c>
    </row>
    <row r="183" spans="1:10" x14ac:dyDescent="0.3">
      <c r="A183" s="1">
        <v>44252</v>
      </c>
      <c r="B183" s="2" t="s">
        <v>9</v>
      </c>
      <c r="C183" s="2" t="s">
        <v>10</v>
      </c>
      <c r="D183" s="2" t="s">
        <v>29</v>
      </c>
      <c r="E183" s="2" t="s">
        <v>33</v>
      </c>
      <c r="F183" s="2">
        <v>1</v>
      </c>
      <c r="G183" s="3">
        <v>20</v>
      </c>
      <c r="H183" s="2" t="s">
        <v>13</v>
      </c>
      <c r="I183" s="3">
        <v>5</v>
      </c>
      <c r="J183" s="108">
        <f>(Dane2[[#This Row],[Cena]]-Dane2[[#This Row],[Koszt]])*Dane2[[#This Row],[Ilość]]</f>
        <v>15</v>
      </c>
    </row>
    <row r="184" spans="1:10" x14ac:dyDescent="0.3">
      <c r="A184" s="1">
        <v>43854</v>
      </c>
      <c r="B184" s="2" t="s">
        <v>25</v>
      </c>
      <c r="C184" s="2" t="s">
        <v>27</v>
      </c>
      <c r="D184" s="2" t="s">
        <v>15</v>
      </c>
      <c r="E184" s="2" t="s">
        <v>32</v>
      </c>
      <c r="F184" s="2">
        <v>2</v>
      </c>
      <c r="G184" s="3">
        <v>45</v>
      </c>
      <c r="H184" s="2" t="s">
        <v>13</v>
      </c>
      <c r="I184" s="3">
        <v>35</v>
      </c>
      <c r="J184" s="108">
        <f>(Dane2[[#This Row],[Cena]]-Dane2[[#This Row],[Koszt]])*Dane2[[#This Row],[Ilość]]</f>
        <v>20</v>
      </c>
    </row>
    <row r="185" spans="1:10" x14ac:dyDescent="0.3">
      <c r="A185" s="1">
        <v>44244</v>
      </c>
      <c r="B185" s="2" t="s">
        <v>9</v>
      </c>
      <c r="C185" s="2" t="s">
        <v>14</v>
      </c>
      <c r="D185" s="2" t="s">
        <v>24</v>
      </c>
      <c r="E185" s="2" t="s">
        <v>12</v>
      </c>
      <c r="F185" s="2">
        <v>2</v>
      </c>
      <c r="G185" s="3">
        <v>80</v>
      </c>
      <c r="H185" s="2" t="s">
        <v>13</v>
      </c>
      <c r="I185" s="3">
        <v>75</v>
      </c>
      <c r="J185" s="108">
        <f>(Dane2[[#This Row],[Cena]]-Dane2[[#This Row],[Koszt]])*Dane2[[#This Row],[Ilość]]</f>
        <v>10</v>
      </c>
    </row>
    <row r="186" spans="1:10" x14ac:dyDescent="0.3">
      <c r="A186" s="1">
        <v>43923</v>
      </c>
      <c r="B186" s="2" t="s">
        <v>9</v>
      </c>
      <c r="C186" s="2" t="s">
        <v>14</v>
      </c>
      <c r="D186" s="2" t="s">
        <v>20</v>
      </c>
      <c r="E186" s="2" t="s">
        <v>33</v>
      </c>
      <c r="F186" s="2">
        <v>5</v>
      </c>
      <c r="G186" s="3">
        <v>560</v>
      </c>
      <c r="H186" s="2" t="s">
        <v>13</v>
      </c>
      <c r="I186" s="3">
        <v>450</v>
      </c>
      <c r="J186" s="108">
        <f>(Dane2[[#This Row],[Cena]]-Dane2[[#This Row],[Koszt]])*Dane2[[#This Row],[Ilość]]</f>
        <v>550</v>
      </c>
    </row>
    <row r="187" spans="1:10" x14ac:dyDescent="0.3">
      <c r="A187" s="1">
        <v>44301</v>
      </c>
      <c r="B187" s="2" t="s">
        <v>21</v>
      </c>
      <c r="C187" s="2" t="s">
        <v>28</v>
      </c>
      <c r="D187" s="2" t="s">
        <v>20</v>
      </c>
      <c r="E187" s="2" t="s">
        <v>12</v>
      </c>
      <c r="F187" s="2">
        <v>1</v>
      </c>
      <c r="G187" s="3">
        <v>500</v>
      </c>
      <c r="H187" s="2" t="s">
        <v>13</v>
      </c>
      <c r="I187" s="3">
        <v>400</v>
      </c>
      <c r="J187" s="108">
        <f>(Dane2[[#This Row],[Cena]]-Dane2[[#This Row],[Koszt]])*Dane2[[#This Row],[Ilość]]</f>
        <v>100</v>
      </c>
    </row>
    <row r="188" spans="1:10" x14ac:dyDescent="0.3">
      <c r="A188" s="1">
        <v>44492</v>
      </c>
      <c r="B188" s="2" t="s">
        <v>18</v>
      </c>
      <c r="C188" s="2" t="s">
        <v>23</v>
      </c>
      <c r="D188" s="2" t="s">
        <v>20</v>
      </c>
      <c r="E188" s="2" t="s">
        <v>32</v>
      </c>
      <c r="F188" s="2">
        <v>4</v>
      </c>
      <c r="G188" s="3">
        <v>570</v>
      </c>
      <c r="H188" s="2" t="s">
        <v>16</v>
      </c>
      <c r="I188" s="3">
        <v>490</v>
      </c>
      <c r="J188" s="108">
        <f>(Dane2[[#This Row],[Cena]]-Dane2[[#This Row],[Koszt]])*Dane2[[#This Row],[Ilość]]</f>
        <v>320</v>
      </c>
    </row>
    <row r="189" spans="1:10" x14ac:dyDescent="0.3">
      <c r="A189" s="1">
        <v>44049</v>
      </c>
      <c r="B189" s="2" t="s">
        <v>25</v>
      </c>
      <c r="C189" s="2" t="s">
        <v>26</v>
      </c>
      <c r="D189" s="2" t="s">
        <v>15</v>
      </c>
      <c r="E189" s="2" t="s">
        <v>33</v>
      </c>
      <c r="F189" s="2">
        <v>1</v>
      </c>
      <c r="G189" s="3">
        <v>65</v>
      </c>
      <c r="H189" s="2" t="s">
        <v>30</v>
      </c>
      <c r="I189" s="3">
        <v>50</v>
      </c>
      <c r="J189" s="108">
        <f>(Dane2[[#This Row],[Cena]]-Dane2[[#This Row],[Koszt]])*Dane2[[#This Row],[Ilość]]</f>
        <v>15</v>
      </c>
    </row>
    <row r="190" spans="1:10" x14ac:dyDescent="0.3">
      <c r="A190" s="1">
        <v>44514</v>
      </c>
      <c r="B190" s="2" t="s">
        <v>25</v>
      </c>
      <c r="C190" s="2" t="s">
        <v>26</v>
      </c>
      <c r="D190" s="2" t="s">
        <v>24</v>
      </c>
      <c r="E190" s="2" t="s">
        <v>33</v>
      </c>
      <c r="F190" s="2">
        <v>4</v>
      </c>
      <c r="G190" s="3">
        <v>75</v>
      </c>
      <c r="H190" s="2" t="s">
        <v>13</v>
      </c>
      <c r="I190" s="3">
        <v>70</v>
      </c>
      <c r="J190" s="108">
        <f>(Dane2[[#This Row],[Cena]]-Dane2[[#This Row],[Koszt]])*Dane2[[#This Row],[Ilość]]</f>
        <v>20</v>
      </c>
    </row>
    <row r="191" spans="1:10" x14ac:dyDescent="0.3">
      <c r="A191" s="1">
        <v>44408</v>
      </c>
      <c r="B191" s="2" t="s">
        <v>21</v>
      </c>
      <c r="C191" s="2" t="s">
        <v>28</v>
      </c>
      <c r="D191" s="2" t="s">
        <v>15</v>
      </c>
      <c r="E191" s="2" t="s">
        <v>33</v>
      </c>
      <c r="F191" s="2">
        <v>3</v>
      </c>
      <c r="G191" s="3">
        <v>65</v>
      </c>
      <c r="H191" s="2" t="s">
        <v>13</v>
      </c>
      <c r="I191" s="3">
        <v>50</v>
      </c>
      <c r="J191" s="108">
        <f>(Dane2[[#This Row],[Cena]]-Dane2[[#This Row],[Koszt]])*Dane2[[#This Row],[Ilość]]</f>
        <v>45</v>
      </c>
    </row>
    <row r="192" spans="1:10" x14ac:dyDescent="0.3">
      <c r="A192" s="1">
        <v>44001</v>
      </c>
      <c r="B192" s="2" t="s">
        <v>18</v>
      </c>
      <c r="C192" s="2" t="s">
        <v>31</v>
      </c>
      <c r="D192" s="2" t="s">
        <v>24</v>
      </c>
      <c r="E192" s="2" t="s">
        <v>32</v>
      </c>
      <c r="F192" s="2">
        <v>4</v>
      </c>
      <c r="G192" s="3">
        <v>70</v>
      </c>
      <c r="H192" s="2" t="s">
        <v>13</v>
      </c>
      <c r="I192" s="3">
        <v>60</v>
      </c>
      <c r="J192" s="108">
        <f>(Dane2[[#This Row],[Cena]]-Dane2[[#This Row],[Koszt]])*Dane2[[#This Row],[Ilość]]</f>
        <v>40</v>
      </c>
    </row>
    <row r="193" spans="1:10" x14ac:dyDescent="0.3">
      <c r="A193" s="1">
        <v>44120</v>
      </c>
      <c r="B193" s="2" t="s">
        <v>21</v>
      </c>
      <c r="C193" s="2" t="s">
        <v>22</v>
      </c>
      <c r="D193" s="2" t="s">
        <v>29</v>
      </c>
      <c r="E193" s="2" t="s">
        <v>12</v>
      </c>
      <c r="F193" s="2">
        <v>3</v>
      </c>
      <c r="G193" s="3">
        <v>25</v>
      </c>
      <c r="H193" s="2" t="s">
        <v>13</v>
      </c>
      <c r="I193" s="3">
        <v>5</v>
      </c>
      <c r="J193" s="108">
        <f>(Dane2[[#This Row],[Cena]]-Dane2[[#This Row],[Koszt]])*Dane2[[#This Row],[Ilość]]</f>
        <v>60</v>
      </c>
    </row>
    <row r="194" spans="1:10" x14ac:dyDescent="0.3">
      <c r="A194" s="1">
        <v>43917</v>
      </c>
      <c r="B194" s="2" t="s">
        <v>25</v>
      </c>
      <c r="C194" s="2" t="s">
        <v>26</v>
      </c>
      <c r="D194" s="2" t="s">
        <v>11</v>
      </c>
      <c r="E194" s="2" t="s">
        <v>33</v>
      </c>
      <c r="F194" s="2">
        <v>2</v>
      </c>
      <c r="G194" s="3">
        <v>120</v>
      </c>
      <c r="H194" s="2" t="s">
        <v>13</v>
      </c>
      <c r="I194" s="3">
        <v>110</v>
      </c>
      <c r="J194" s="108">
        <f>(Dane2[[#This Row],[Cena]]-Dane2[[#This Row],[Koszt]])*Dane2[[#This Row],[Ilość]]</f>
        <v>20</v>
      </c>
    </row>
    <row r="195" spans="1:10" x14ac:dyDescent="0.3">
      <c r="A195" s="1">
        <v>43912</v>
      </c>
      <c r="B195" s="2" t="s">
        <v>9</v>
      </c>
      <c r="C195" s="2" t="s">
        <v>10</v>
      </c>
      <c r="D195" s="2" t="s">
        <v>11</v>
      </c>
      <c r="E195" s="2" t="s">
        <v>32</v>
      </c>
      <c r="F195" s="2">
        <v>1</v>
      </c>
      <c r="G195" s="3">
        <v>110</v>
      </c>
      <c r="H195" s="2" t="s">
        <v>13</v>
      </c>
      <c r="I195" s="3">
        <v>85</v>
      </c>
      <c r="J195" s="108">
        <f>(Dane2[[#This Row],[Cena]]-Dane2[[#This Row],[Koszt]])*Dane2[[#This Row],[Ilość]]</f>
        <v>25</v>
      </c>
    </row>
    <row r="196" spans="1:10" x14ac:dyDescent="0.3">
      <c r="A196" s="1">
        <v>44008</v>
      </c>
      <c r="B196" s="2" t="s">
        <v>9</v>
      </c>
      <c r="C196" s="2" t="s">
        <v>17</v>
      </c>
      <c r="D196" s="2" t="s">
        <v>20</v>
      </c>
      <c r="E196" s="2" t="s">
        <v>32</v>
      </c>
      <c r="F196" s="2">
        <v>1</v>
      </c>
      <c r="G196" s="3">
        <v>570</v>
      </c>
      <c r="H196" s="2" t="s">
        <v>16</v>
      </c>
      <c r="I196" s="3">
        <v>490</v>
      </c>
      <c r="J196" s="108">
        <f>(Dane2[[#This Row],[Cena]]-Dane2[[#This Row],[Koszt]])*Dane2[[#This Row],[Ilość]]</f>
        <v>80</v>
      </c>
    </row>
    <row r="197" spans="1:10" x14ac:dyDescent="0.3">
      <c r="A197" s="1">
        <v>44086</v>
      </c>
      <c r="B197" s="2" t="s">
        <v>9</v>
      </c>
      <c r="C197" s="2" t="s">
        <v>10</v>
      </c>
      <c r="D197" s="2" t="s">
        <v>11</v>
      </c>
      <c r="E197" s="2" t="s">
        <v>12</v>
      </c>
      <c r="F197" s="2">
        <v>5</v>
      </c>
      <c r="G197" s="3">
        <v>100</v>
      </c>
      <c r="H197" s="2" t="s">
        <v>13</v>
      </c>
      <c r="I197" s="3">
        <v>80</v>
      </c>
      <c r="J197" s="108">
        <f>(Dane2[[#This Row],[Cena]]-Dane2[[#This Row],[Koszt]])*Dane2[[#This Row],[Ilość]]</f>
        <v>100</v>
      </c>
    </row>
    <row r="198" spans="1:10" x14ac:dyDescent="0.3">
      <c r="A198" s="1">
        <v>44165</v>
      </c>
      <c r="B198" s="2" t="s">
        <v>9</v>
      </c>
      <c r="C198" s="2" t="s">
        <v>10</v>
      </c>
      <c r="D198" s="2" t="s">
        <v>20</v>
      </c>
      <c r="E198" s="2" t="s">
        <v>33</v>
      </c>
      <c r="F198" s="2">
        <v>1</v>
      </c>
      <c r="G198" s="3">
        <v>560</v>
      </c>
      <c r="H198" s="2" t="s">
        <v>13</v>
      </c>
      <c r="I198" s="3">
        <v>450</v>
      </c>
      <c r="J198" s="108">
        <f>(Dane2[[#This Row],[Cena]]-Dane2[[#This Row],[Koszt]])*Dane2[[#This Row],[Ilość]]</f>
        <v>110</v>
      </c>
    </row>
    <row r="199" spans="1:10" x14ac:dyDescent="0.3">
      <c r="A199" s="1">
        <v>44258</v>
      </c>
      <c r="B199" s="2" t="s">
        <v>21</v>
      </c>
      <c r="C199" s="2" t="s">
        <v>28</v>
      </c>
      <c r="D199" s="2" t="s">
        <v>29</v>
      </c>
      <c r="E199" s="2" t="s">
        <v>33</v>
      </c>
      <c r="F199" s="2">
        <v>2</v>
      </c>
      <c r="G199" s="3">
        <v>20</v>
      </c>
      <c r="H199" s="2" t="s">
        <v>13</v>
      </c>
      <c r="I199" s="3">
        <v>5</v>
      </c>
      <c r="J199" s="108">
        <f>(Dane2[[#This Row],[Cena]]-Dane2[[#This Row],[Koszt]])*Dane2[[#This Row],[Ilość]]</f>
        <v>30</v>
      </c>
    </row>
    <row r="200" spans="1:10" x14ac:dyDescent="0.3">
      <c r="A200" s="1">
        <v>44257</v>
      </c>
      <c r="B200" s="2" t="s">
        <v>21</v>
      </c>
      <c r="C200" s="2" t="s">
        <v>22</v>
      </c>
      <c r="D200" s="2" t="s">
        <v>24</v>
      </c>
      <c r="E200" s="2" t="s">
        <v>32</v>
      </c>
      <c r="F200" s="2">
        <v>1</v>
      </c>
      <c r="G200" s="3">
        <v>70</v>
      </c>
      <c r="H200" s="2" t="s">
        <v>13</v>
      </c>
      <c r="I200" s="3">
        <v>60</v>
      </c>
      <c r="J200" s="108">
        <f>(Dane2[[#This Row],[Cena]]-Dane2[[#This Row],[Koszt]])*Dane2[[#This Row],[Ilość]]</f>
        <v>10</v>
      </c>
    </row>
    <row r="201" spans="1:10" x14ac:dyDescent="0.3">
      <c r="A201" s="1">
        <v>43971</v>
      </c>
      <c r="B201" s="2" t="s">
        <v>18</v>
      </c>
      <c r="C201" s="2" t="s">
        <v>19</v>
      </c>
      <c r="D201" s="2" t="s">
        <v>15</v>
      </c>
      <c r="E201" s="2" t="s">
        <v>33</v>
      </c>
      <c r="F201" s="2">
        <v>1</v>
      </c>
      <c r="G201" s="3">
        <v>65</v>
      </c>
      <c r="H201" s="2" t="s">
        <v>13</v>
      </c>
      <c r="I201" s="3">
        <v>50</v>
      </c>
      <c r="J201" s="108">
        <f>(Dane2[[#This Row],[Cena]]-Dane2[[#This Row],[Koszt]])*Dane2[[#This Row],[Ilość]]</f>
        <v>15</v>
      </c>
    </row>
    <row r="202" spans="1:10" x14ac:dyDescent="0.3">
      <c r="A202" s="1">
        <v>44508</v>
      </c>
      <c r="B202" s="2" t="s">
        <v>21</v>
      </c>
      <c r="C202" s="2" t="s">
        <v>28</v>
      </c>
      <c r="D202" s="2" t="s">
        <v>15</v>
      </c>
      <c r="E202" s="2" t="s">
        <v>32</v>
      </c>
      <c r="F202" s="2">
        <v>3</v>
      </c>
      <c r="G202" s="3">
        <v>45</v>
      </c>
      <c r="H202" s="2" t="s">
        <v>13</v>
      </c>
      <c r="I202" s="3">
        <v>35</v>
      </c>
      <c r="J202" s="108">
        <f>(Dane2[[#This Row],[Cena]]-Dane2[[#This Row],[Koszt]])*Dane2[[#This Row],[Ilość]]</f>
        <v>30</v>
      </c>
    </row>
    <row r="203" spans="1:10" x14ac:dyDescent="0.3">
      <c r="A203" s="1">
        <v>44028</v>
      </c>
      <c r="B203" s="2" t="s">
        <v>18</v>
      </c>
      <c r="C203" s="2" t="s">
        <v>19</v>
      </c>
      <c r="D203" s="2" t="s">
        <v>15</v>
      </c>
      <c r="E203" s="2" t="s">
        <v>33</v>
      </c>
      <c r="F203" s="2">
        <v>5</v>
      </c>
      <c r="G203" s="3">
        <v>65</v>
      </c>
      <c r="H203" s="2" t="s">
        <v>30</v>
      </c>
      <c r="I203" s="3">
        <v>50</v>
      </c>
      <c r="J203" s="108">
        <f>(Dane2[[#This Row],[Cena]]-Dane2[[#This Row],[Koszt]])*Dane2[[#This Row],[Ilość]]</f>
        <v>75</v>
      </c>
    </row>
    <row r="204" spans="1:10" x14ac:dyDescent="0.3">
      <c r="A204" s="1">
        <v>44378</v>
      </c>
      <c r="B204" s="2" t="s">
        <v>18</v>
      </c>
      <c r="C204" s="2" t="s">
        <v>23</v>
      </c>
      <c r="D204" s="2" t="s">
        <v>24</v>
      </c>
      <c r="E204" s="2" t="s">
        <v>32</v>
      </c>
      <c r="F204" s="2">
        <v>2</v>
      </c>
      <c r="G204" s="3">
        <v>70</v>
      </c>
      <c r="H204" s="2" t="s">
        <v>16</v>
      </c>
      <c r="I204" s="3">
        <v>60</v>
      </c>
      <c r="J204" s="108">
        <f>(Dane2[[#This Row],[Cena]]-Dane2[[#This Row],[Koszt]])*Dane2[[#This Row],[Ilość]]</f>
        <v>20</v>
      </c>
    </row>
    <row r="205" spans="1:10" x14ac:dyDescent="0.3">
      <c r="A205" s="1">
        <v>44274</v>
      </c>
      <c r="B205" s="2" t="s">
        <v>9</v>
      </c>
      <c r="C205" s="2" t="s">
        <v>14</v>
      </c>
      <c r="D205" s="2" t="s">
        <v>15</v>
      </c>
      <c r="E205" s="2" t="s">
        <v>33</v>
      </c>
      <c r="F205" s="2">
        <v>1</v>
      </c>
      <c r="G205" s="3">
        <v>65</v>
      </c>
      <c r="H205" s="2" t="s">
        <v>30</v>
      </c>
      <c r="I205" s="3">
        <v>50</v>
      </c>
      <c r="J205" s="108">
        <f>(Dane2[[#This Row],[Cena]]-Dane2[[#This Row],[Koszt]])*Dane2[[#This Row],[Ilość]]</f>
        <v>15</v>
      </c>
    </row>
    <row r="206" spans="1:10" x14ac:dyDescent="0.3">
      <c r="A206" s="1">
        <v>44473</v>
      </c>
      <c r="B206" s="2" t="s">
        <v>18</v>
      </c>
      <c r="C206" s="2" t="s">
        <v>23</v>
      </c>
      <c r="D206" s="2" t="s">
        <v>20</v>
      </c>
      <c r="E206" s="2" t="s">
        <v>33</v>
      </c>
      <c r="F206" s="2">
        <v>1</v>
      </c>
      <c r="G206" s="3">
        <v>560</v>
      </c>
      <c r="H206" s="2" t="s">
        <v>13</v>
      </c>
      <c r="I206" s="3">
        <v>450</v>
      </c>
      <c r="J206" s="108">
        <f>(Dane2[[#This Row],[Cena]]-Dane2[[#This Row],[Koszt]])*Dane2[[#This Row],[Ilość]]</f>
        <v>110</v>
      </c>
    </row>
    <row r="207" spans="1:10" x14ac:dyDescent="0.3">
      <c r="A207" s="1">
        <v>43968</v>
      </c>
      <c r="B207" s="2" t="s">
        <v>18</v>
      </c>
      <c r="C207" s="2" t="s">
        <v>19</v>
      </c>
      <c r="D207" s="2" t="s">
        <v>29</v>
      </c>
      <c r="E207" s="2" t="s">
        <v>33</v>
      </c>
      <c r="F207" s="2">
        <v>1</v>
      </c>
      <c r="G207" s="3">
        <v>20</v>
      </c>
      <c r="H207" s="2" t="s">
        <v>16</v>
      </c>
      <c r="I207" s="3">
        <v>5</v>
      </c>
      <c r="J207" s="108">
        <f>(Dane2[[#This Row],[Cena]]-Dane2[[#This Row],[Koszt]])*Dane2[[#This Row],[Ilość]]</f>
        <v>15</v>
      </c>
    </row>
    <row r="208" spans="1:10" x14ac:dyDescent="0.3">
      <c r="A208" s="1">
        <v>43996</v>
      </c>
      <c r="B208" s="2" t="s">
        <v>21</v>
      </c>
      <c r="C208" s="2" t="s">
        <v>28</v>
      </c>
      <c r="D208" s="2" t="s">
        <v>20</v>
      </c>
      <c r="E208" s="2" t="s">
        <v>33</v>
      </c>
      <c r="F208" s="2">
        <v>3</v>
      </c>
      <c r="G208" s="3">
        <v>560</v>
      </c>
      <c r="H208" s="2" t="s">
        <v>13</v>
      </c>
      <c r="I208" s="3">
        <v>450</v>
      </c>
      <c r="J208" s="108">
        <f>(Dane2[[#This Row],[Cena]]-Dane2[[#This Row],[Koszt]])*Dane2[[#This Row],[Ilość]]</f>
        <v>330</v>
      </c>
    </row>
    <row r="209" spans="1:10" x14ac:dyDescent="0.3">
      <c r="A209" s="1">
        <v>44182</v>
      </c>
      <c r="B209" s="2" t="s">
        <v>21</v>
      </c>
      <c r="C209" s="2" t="s">
        <v>28</v>
      </c>
      <c r="D209" s="2" t="s">
        <v>11</v>
      </c>
      <c r="E209" s="2" t="s">
        <v>12</v>
      </c>
      <c r="F209" s="2">
        <v>2</v>
      </c>
      <c r="G209" s="3">
        <v>100</v>
      </c>
      <c r="H209" s="2" t="s">
        <v>13</v>
      </c>
      <c r="I209" s="3">
        <v>80</v>
      </c>
      <c r="J209" s="108">
        <f>(Dane2[[#This Row],[Cena]]-Dane2[[#This Row],[Koszt]])*Dane2[[#This Row],[Ilość]]</f>
        <v>40</v>
      </c>
    </row>
    <row r="210" spans="1:10" x14ac:dyDescent="0.3">
      <c r="A210" s="1">
        <v>43996</v>
      </c>
      <c r="B210" s="2" t="s">
        <v>9</v>
      </c>
      <c r="C210" s="2" t="s">
        <v>14</v>
      </c>
      <c r="D210" s="2" t="s">
        <v>29</v>
      </c>
      <c r="E210" s="2" t="s">
        <v>12</v>
      </c>
      <c r="F210" s="2">
        <v>5</v>
      </c>
      <c r="G210" s="3">
        <v>25</v>
      </c>
      <c r="H210" s="2" t="s">
        <v>13</v>
      </c>
      <c r="I210" s="3">
        <v>5</v>
      </c>
      <c r="J210" s="108">
        <f>(Dane2[[#This Row],[Cena]]-Dane2[[#This Row],[Koszt]])*Dane2[[#This Row],[Ilość]]</f>
        <v>100</v>
      </c>
    </row>
    <row r="211" spans="1:10" x14ac:dyDescent="0.3">
      <c r="A211" s="1">
        <v>44539</v>
      </c>
      <c r="B211" s="2" t="s">
        <v>18</v>
      </c>
      <c r="C211" s="2" t="s">
        <v>23</v>
      </c>
      <c r="D211" s="2" t="s">
        <v>29</v>
      </c>
      <c r="E211" s="2" t="s">
        <v>12</v>
      </c>
      <c r="F211" s="2">
        <v>2</v>
      </c>
      <c r="G211" s="3">
        <v>25</v>
      </c>
      <c r="H211" s="2" t="s">
        <v>30</v>
      </c>
      <c r="I211" s="3">
        <v>5</v>
      </c>
      <c r="J211" s="108">
        <f>(Dane2[[#This Row],[Cena]]-Dane2[[#This Row],[Koszt]])*Dane2[[#This Row],[Ilość]]</f>
        <v>40</v>
      </c>
    </row>
    <row r="212" spans="1:10" x14ac:dyDescent="0.3">
      <c r="A212" s="1">
        <v>44262</v>
      </c>
      <c r="B212" s="2" t="s">
        <v>18</v>
      </c>
      <c r="C212" s="2" t="s">
        <v>23</v>
      </c>
      <c r="D212" s="2" t="s">
        <v>15</v>
      </c>
      <c r="E212" s="2" t="s">
        <v>32</v>
      </c>
      <c r="F212" s="2">
        <v>5</v>
      </c>
      <c r="G212" s="3">
        <v>45</v>
      </c>
      <c r="H212" s="2" t="s">
        <v>30</v>
      </c>
      <c r="I212" s="3">
        <v>35</v>
      </c>
      <c r="J212" s="108">
        <f>(Dane2[[#This Row],[Cena]]-Dane2[[#This Row],[Koszt]])*Dane2[[#This Row],[Ilość]]</f>
        <v>50</v>
      </c>
    </row>
    <row r="213" spans="1:10" x14ac:dyDescent="0.3">
      <c r="A213" s="1">
        <v>44501</v>
      </c>
      <c r="B213" s="2" t="s">
        <v>21</v>
      </c>
      <c r="C213" s="2" t="s">
        <v>22</v>
      </c>
      <c r="D213" s="2" t="s">
        <v>20</v>
      </c>
      <c r="E213" s="2" t="s">
        <v>12</v>
      </c>
      <c r="F213" s="2">
        <v>2</v>
      </c>
      <c r="G213" s="3">
        <v>500</v>
      </c>
      <c r="H213" s="2" t="s">
        <v>16</v>
      </c>
      <c r="I213" s="3">
        <v>400</v>
      </c>
      <c r="J213" s="108">
        <f>(Dane2[[#This Row],[Cena]]-Dane2[[#This Row],[Koszt]])*Dane2[[#This Row],[Ilość]]</f>
        <v>200</v>
      </c>
    </row>
    <row r="214" spans="1:10" x14ac:dyDescent="0.3">
      <c r="A214" s="1">
        <v>44339</v>
      </c>
      <c r="B214" s="2" t="s">
        <v>18</v>
      </c>
      <c r="C214" s="2" t="s">
        <v>23</v>
      </c>
      <c r="D214" s="2" t="s">
        <v>20</v>
      </c>
      <c r="E214" s="2" t="s">
        <v>32</v>
      </c>
      <c r="F214" s="2">
        <v>1</v>
      </c>
      <c r="G214" s="3">
        <v>570</v>
      </c>
      <c r="H214" s="2" t="s">
        <v>13</v>
      </c>
      <c r="I214" s="3">
        <v>490</v>
      </c>
      <c r="J214" s="108">
        <f>(Dane2[[#This Row],[Cena]]-Dane2[[#This Row],[Koszt]])*Dane2[[#This Row],[Ilość]]</f>
        <v>80</v>
      </c>
    </row>
    <row r="215" spans="1:10" x14ac:dyDescent="0.3">
      <c r="A215" s="1">
        <v>44407</v>
      </c>
      <c r="B215" s="2" t="s">
        <v>25</v>
      </c>
      <c r="C215" s="2" t="s">
        <v>26</v>
      </c>
      <c r="D215" s="2" t="s">
        <v>11</v>
      </c>
      <c r="E215" s="2" t="s">
        <v>32</v>
      </c>
      <c r="F215" s="2">
        <v>3</v>
      </c>
      <c r="G215" s="3">
        <v>110</v>
      </c>
      <c r="H215" s="2" t="s">
        <v>13</v>
      </c>
      <c r="I215" s="3">
        <v>85</v>
      </c>
      <c r="J215" s="108">
        <f>(Dane2[[#This Row],[Cena]]-Dane2[[#This Row],[Koszt]])*Dane2[[#This Row],[Ilość]]</f>
        <v>75</v>
      </c>
    </row>
    <row r="216" spans="1:10" x14ac:dyDescent="0.3">
      <c r="A216" s="1">
        <v>44095</v>
      </c>
      <c r="B216" s="2" t="s">
        <v>25</v>
      </c>
      <c r="C216" s="2" t="s">
        <v>26</v>
      </c>
      <c r="D216" s="2" t="s">
        <v>11</v>
      </c>
      <c r="E216" s="2" t="s">
        <v>33</v>
      </c>
      <c r="F216" s="2">
        <v>2</v>
      </c>
      <c r="G216" s="3">
        <v>120</v>
      </c>
      <c r="H216" s="2" t="s">
        <v>13</v>
      </c>
      <c r="I216" s="3">
        <v>110</v>
      </c>
      <c r="J216" s="108">
        <f>(Dane2[[#This Row],[Cena]]-Dane2[[#This Row],[Koszt]])*Dane2[[#This Row],[Ilość]]</f>
        <v>20</v>
      </c>
    </row>
    <row r="217" spans="1:10" x14ac:dyDescent="0.3">
      <c r="A217" s="1">
        <v>44142</v>
      </c>
      <c r="B217" s="2" t="s">
        <v>9</v>
      </c>
      <c r="C217" s="2" t="s">
        <v>14</v>
      </c>
      <c r="D217" s="2" t="s">
        <v>15</v>
      </c>
      <c r="E217" s="2" t="s">
        <v>12</v>
      </c>
      <c r="F217" s="2">
        <v>3</v>
      </c>
      <c r="G217" s="3">
        <v>50</v>
      </c>
      <c r="H217" s="2" t="s">
        <v>13</v>
      </c>
      <c r="I217" s="3">
        <v>30</v>
      </c>
      <c r="J217" s="108">
        <f>(Dane2[[#This Row],[Cena]]-Dane2[[#This Row],[Koszt]])*Dane2[[#This Row],[Ilość]]</f>
        <v>60</v>
      </c>
    </row>
    <row r="218" spans="1:10" x14ac:dyDescent="0.3">
      <c r="A218" s="1">
        <v>44351</v>
      </c>
      <c r="B218" s="2" t="s">
        <v>21</v>
      </c>
      <c r="C218" s="2" t="s">
        <v>28</v>
      </c>
      <c r="D218" s="2" t="s">
        <v>20</v>
      </c>
      <c r="E218" s="2" t="s">
        <v>32</v>
      </c>
      <c r="F218" s="2">
        <v>3</v>
      </c>
      <c r="G218" s="3">
        <v>570</v>
      </c>
      <c r="H218" s="2" t="s">
        <v>13</v>
      </c>
      <c r="I218" s="3">
        <v>490</v>
      </c>
      <c r="J218" s="108">
        <f>(Dane2[[#This Row],[Cena]]-Dane2[[#This Row],[Koszt]])*Dane2[[#This Row],[Ilość]]</f>
        <v>240</v>
      </c>
    </row>
    <row r="219" spans="1:10" x14ac:dyDescent="0.3">
      <c r="A219" s="1">
        <v>43944</v>
      </c>
      <c r="B219" s="2" t="s">
        <v>9</v>
      </c>
      <c r="C219" s="2" t="s">
        <v>14</v>
      </c>
      <c r="D219" s="2" t="s">
        <v>15</v>
      </c>
      <c r="E219" s="2" t="s">
        <v>32</v>
      </c>
      <c r="F219" s="2">
        <v>5</v>
      </c>
      <c r="G219" s="3">
        <v>45</v>
      </c>
      <c r="H219" s="2" t="s">
        <v>13</v>
      </c>
      <c r="I219" s="3">
        <v>35</v>
      </c>
      <c r="J219" s="108">
        <f>(Dane2[[#This Row],[Cena]]-Dane2[[#This Row],[Koszt]])*Dane2[[#This Row],[Ilość]]</f>
        <v>50</v>
      </c>
    </row>
    <row r="220" spans="1:10" x14ac:dyDescent="0.3">
      <c r="A220" s="1">
        <v>44292</v>
      </c>
      <c r="B220" s="2" t="s">
        <v>18</v>
      </c>
      <c r="C220" s="2" t="s">
        <v>23</v>
      </c>
      <c r="D220" s="2" t="s">
        <v>29</v>
      </c>
      <c r="E220" s="2" t="s">
        <v>33</v>
      </c>
      <c r="F220" s="2">
        <v>5</v>
      </c>
      <c r="G220" s="3">
        <v>20</v>
      </c>
      <c r="H220" s="2" t="s">
        <v>16</v>
      </c>
      <c r="I220" s="3">
        <v>5</v>
      </c>
      <c r="J220" s="108">
        <f>(Dane2[[#This Row],[Cena]]-Dane2[[#This Row],[Koszt]])*Dane2[[#This Row],[Ilość]]</f>
        <v>75</v>
      </c>
    </row>
    <row r="221" spans="1:10" x14ac:dyDescent="0.3">
      <c r="A221" s="1">
        <v>44223</v>
      </c>
      <c r="B221" s="2" t="s">
        <v>21</v>
      </c>
      <c r="C221" s="2" t="s">
        <v>22</v>
      </c>
      <c r="D221" s="2" t="s">
        <v>15</v>
      </c>
      <c r="E221" s="2" t="s">
        <v>32</v>
      </c>
      <c r="F221" s="2">
        <v>3</v>
      </c>
      <c r="G221" s="3">
        <v>45</v>
      </c>
      <c r="H221" s="2" t="s">
        <v>13</v>
      </c>
      <c r="I221" s="3">
        <v>35</v>
      </c>
      <c r="J221" s="108">
        <f>(Dane2[[#This Row],[Cena]]-Dane2[[#This Row],[Koszt]])*Dane2[[#This Row],[Ilość]]</f>
        <v>30</v>
      </c>
    </row>
    <row r="222" spans="1:10" x14ac:dyDescent="0.3">
      <c r="A222" s="1">
        <v>43840</v>
      </c>
      <c r="B222" s="2" t="s">
        <v>18</v>
      </c>
      <c r="C222" s="2" t="s">
        <v>31</v>
      </c>
      <c r="D222" s="2" t="s">
        <v>29</v>
      </c>
      <c r="E222" s="2" t="s">
        <v>33</v>
      </c>
      <c r="F222" s="2">
        <v>4</v>
      </c>
      <c r="G222" s="3">
        <v>20</v>
      </c>
      <c r="H222" s="2" t="s">
        <v>13</v>
      </c>
      <c r="I222" s="3">
        <v>5</v>
      </c>
      <c r="J222" s="108">
        <f>(Dane2[[#This Row],[Cena]]-Dane2[[#This Row],[Koszt]])*Dane2[[#This Row],[Ilość]]</f>
        <v>60</v>
      </c>
    </row>
    <row r="223" spans="1:10" x14ac:dyDescent="0.3">
      <c r="A223" s="1">
        <v>44274</v>
      </c>
      <c r="B223" s="2" t="s">
        <v>18</v>
      </c>
      <c r="C223" s="2" t="s">
        <v>23</v>
      </c>
      <c r="D223" s="2" t="s">
        <v>24</v>
      </c>
      <c r="E223" s="2" t="s">
        <v>12</v>
      </c>
      <c r="F223" s="2">
        <v>2</v>
      </c>
      <c r="G223" s="3">
        <v>80</v>
      </c>
      <c r="H223" s="2" t="s">
        <v>13</v>
      </c>
      <c r="I223" s="3">
        <v>75</v>
      </c>
      <c r="J223" s="108">
        <f>(Dane2[[#This Row],[Cena]]-Dane2[[#This Row],[Koszt]])*Dane2[[#This Row],[Ilość]]</f>
        <v>10</v>
      </c>
    </row>
    <row r="224" spans="1:10" x14ac:dyDescent="0.3">
      <c r="A224" s="1">
        <v>44192</v>
      </c>
      <c r="B224" s="2" t="s">
        <v>9</v>
      </c>
      <c r="C224" s="2" t="s">
        <v>10</v>
      </c>
      <c r="D224" s="2" t="s">
        <v>24</v>
      </c>
      <c r="E224" s="2" t="s">
        <v>33</v>
      </c>
      <c r="F224" s="2">
        <v>2</v>
      </c>
      <c r="G224" s="3">
        <v>75</v>
      </c>
      <c r="H224" s="2" t="s">
        <v>16</v>
      </c>
      <c r="I224" s="3">
        <v>70</v>
      </c>
      <c r="J224" s="108">
        <f>(Dane2[[#This Row],[Cena]]-Dane2[[#This Row],[Koszt]])*Dane2[[#This Row],[Ilość]]</f>
        <v>10</v>
      </c>
    </row>
    <row r="225" spans="1:10" x14ac:dyDescent="0.3">
      <c r="A225" s="1">
        <v>44271</v>
      </c>
      <c r="B225" s="2" t="s">
        <v>9</v>
      </c>
      <c r="C225" s="2" t="s">
        <v>14</v>
      </c>
      <c r="D225" s="2" t="s">
        <v>11</v>
      </c>
      <c r="E225" s="2" t="s">
        <v>12</v>
      </c>
      <c r="F225" s="2">
        <v>4</v>
      </c>
      <c r="G225" s="3">
        <v>100</v>
      </c>
      <c r="H225" s="2" t="s">
        <v>13</v>
      </c>
      <c r="I225" s="3">
        <v>80</v>
      </c>
      <c r="J225" s="108">
        <f>(Dane2[[#This Row],[Cena]]-Dane2[[#This Row],[Koszt]])*Dane2[[#This Row],[Ilość]]</f>
        <v>80</v>
      </c>
    </row>
    <row r="226" spans="1:10" x14ac:dyDescent="0.3">
      <c r="A226" s="1">
        <v>44126</v>
      </c>
      <c r="B226" s="2" t="s">
        <v>25</v>
      </c>
      <c r="C226" s="2" t="s">
        <v>26</v>
      </c>
      <c r="D226" s="2" t="s">
        <v>24</v>
      </c>
      <c r="E226" s="2" t="s">
        <v>33</v>
      </c>
      <c r="F226" s="2">
        <v>3</v>
      </c>
      <c r="G226" s="3">
        <v>75</v>
      </c>
      <c r="H226" s="2" t="s">
        <v>13</v>
      </c>
      <c r="I226" s="3">
        <v>70</v>
      </c>
      <c r="J226" s="108">
        <f>(Dane2[[#This Row],[Cena]]-Dane2[[#This Row],[Koszt]])*Dane2[[#This Row],[Ilość]]</f>
        <v>15</v>
      </c>
    </row>
    <row r="227" spans="1:10" x14ac:dyDescent="0.3">
      <c r="A227" s="1">
        <v>44051</v>
      </c>
      <c r="B227" s="2" t="s">
        <v>25</v>
      </c>
      <c r="C227" s="2" t="s">
        <v>27</v>
      </c>
      <c r="D227" s="2" t="s">
        <v>20</v>
      </c>
      <c r="E227" s="2" t="s">
        <v>32</v>
      </c>
      <c r="F227" s="2">
        <v>2</v>
      </c>
      <c r="G227" s="3">
        <v>570</v>
      </c>
      <c r="H227" s="2" t="s">
        <v>16</v>
      </c>
      <c r="I227" s="3">
        <v>490</v>
      </c>
      <c r="J227" s="108">
        <f>(Dane2[[#This Row],[Cena]]-Dane2[[#This Row],[Koszt]])*Dane2[[#This Row],[Ilość]]</f>
        <v>160</v>
      </c>
    </row>
    <row r="228" spans="1:10" x14ac:dyDescent="0.3">
      <c r="A228" s="1">
        <v>44481</v>
      </c>
      <c r="B228" s="2" t="s">
        <v>21</v>
      </c>
      <c r="C228" s="2" t="s">
        <v>22</v>
      </c>
      <c r="D228" s="2" t="s">
        <v>29</v>
      </c>
      <c r="E228" s="2" t="s">
        <v>33</v>
      </c>
      <c r="F228" s="2">
        <v>1</v>
      </c>
      <c r="G228" s="3">
        <v>20</v>
      </c>
      <c r="H228" s="2" t="s">
        <v>13</v>
      </c>
      <c r="I228" s="3">
        <v>5</v>
      </c>
      <c r="J228" s="108">
        <f>(Dane2[[#This Row],[Cena]]-Dane2[[#This Row],[Koszt]])*Dane2[[#This Row],[Ilość]]</f>
        <v>15</v>
      </c>
    </row>
    <row r="229" spans="1:10" x14ac:dyDescent="0.3">
      <c r="A229" s="1">
        <v>43947</v>
      </c>
      <c r="B229" s="2" t="s">
        <v>18</v>
      </c>
      <c r="C229" s="2" t="s">
        <v>19</v>
      </c>
      <c r="D229" s="2" t="s">
        <v>20</v>
      </c>
      <c r="E229" s="2" t="s">
        <v>12</v>
      </c>
      <c r="F229" s="2">
        <v>5</v>
      </c>
      <c r="G229" s="3">
        <v>500</v>
      </c>
      <c r="H229" s="2" t="s">
        <v>30</v>
      </c>
      <c r="I229" s="3">
        <v>400</v>
      </c>
      <c r="J229" s="108">
        <f>(Dane2[[#This Row],[Cena]]-Dane2[[#This Row],[Koszt]])*Dane2[[#This Row],[Ilość]]</f>
        <v>500</v>
      </c>
    </row>
    <row r="230" spans="1:10" x14ac:dyDescent="0.3">
      <c r="A230" s="1">
        <v>43921</v>
      </c>
      <c r="B230" s="2" t="s">
        <v>9</v>
      </c>
      <c r="C230" s="2" t="s">
        <v>14</v>
      </c>
      <c r="D230" s="2" t="s">
        <v>11</v>
      </c>
      <c r="E230" s="2" t="s">
        <v>33</v>
      </c>
      <c r="F230" s="2">
        <v>5</v>
      </c>
      <c r="G230" s="3">
        <v>120</v>
      </c>
      <c r="H230" s="2" t="s">
        <v>13</v>
      </c>
      <c r="I230" s="3">
        <v>110</v>
      </c>
      <c r="J230" s="108">
        <f>(Dane2[[#This Row],[Cena]]-Dane2[[#This Row],[Koszt]])*Dane2[[#This Row],[Ilość]]</f>
        <v>50</v>
      </c>
    </row>
    <row r="231" spans="1:10" x14ac:dyDescent="0.3">
      <c r="A231" s="1">
        <v>44522</v>
      </c>
      <c r="B231" s="2" t="s">
        <v>18</v>
      </c>
      <c r="C231" s="2" t="s">
        <v>23</v>
      </c>
      <c r="D231" s="2" t="s">
        <v>11</v>
      </c>
      <c r="E231" s="2" t="s">
        <v>33</v>
      </c>
      <c r="F231" s="2">
        <v>5</v>
      </c>
      <c r="G231" s="3">
        <v>120</v>
      </c>
      <c r="H231" s="2" t="s">
        <v>16</v>
      </c>
      <c r="I231" s="3">
        <v>110</v>
      </c>
      <c r="J231" s="108">
        <f>(Dane2[[#This Row],[Cena]]-Dane2[[#This Row],[Koszt]])*Dane2[[#This Row],[Ilość]]</f>
        <v>50</v>
      </c>
    </row>
    <row r="232" spans="1:10" x14ac:dyDescent="0.3">
      <c r="A232" s="1">
        <v>44015</v>
      </c>
      <c r="B232" s="2" t="s">
        <v>9</v>
      </c>
      <c r="C232" s="2" t="s">
        <v>10</v>
      </c>
      <c r="D232" s="2" t="s">
        <v>11</v>
      </c>
      <c r="E232" s="2" t="s">
        <v>12</v>
      </c>
      <c r="F232" s="2">
        <v>4</v>
      </c>
      <c r="G232" s="3">
        <v>100</v>
      </c>
      <c r="H232" s="2" t="s">
        <v>13</v>
      </c>
      <c r="I232" s="3">
        <v>80</v>
      </c>
      <c r="J232" s="108">
        <f>(Dane2[[#This Row],[Cena]]-Dane2[[#This Row],[Koszt]])*Dane2[[#This Row],[Ilość]]</f>
        <v>80</v>
      </c>
    </row>
    <row r="233" spans="1:10" x14ac:dyDescent="0.3">
      <c r="A233" s="1">
        <v>43967</v>
      </c>
      <c r="B233" s="2" t="s">
        <v>25</v>
      </c>
      <c r="C233" s="2" t="s">
        <v>27</v>
      </c>
      <c r="D233" s="2" t="s">
        <v>24</v>
      </c>
      <c r="E233" s="2" t="s">
        <v>33</v>
      </c>
      <c r="F233" s="2">
        <v>4</v>
      </c>
      <c r="G233" s="3">
        <v>75</v>
      </c>
      <c r="H233" s="2" t="s">
        <v>13</v>
      </c>
      <c r="I233" s="3">
        <v>70</v>
      </c>
      <c r="J233" s="108">
        <f>(Dane2[[#This Row],[Cena]]-Dane2[[#This Row],[Koszt]])*Dane2[[#This Row],[Ilość]]</f>
        <v>20</v>
      </c>
    </row>
    <row r="234" spans="1:10" x14ac:dyDescent="0.3">
      <c r="A234" s="1">
        <v>44543</v>
      </c>
      <c r="B234" s="2" t="s">
        <v>9</v>
      </c>
      <c r="C234" s="2" t="s">
        <v>14</v>
      </c>
      <c r="D234" s="2" t="s">
        <v>20</v>
      </c>
      <c r="E234" s="2" t="s">
        <v>12</v>
      </c>
      <c r="F234" s="2">
        <v>1</v>
      </c>
      <c r="G234" s="3">
        <v>500</v>
      </c>
      <c r="H234" s="2" t="s">
        <v>30</v>
      </c>
      <c r="I234" s="3">
        <v>400</v>
      </c>
      <c r="J234" s="108">
        <f>(Dane2[[#This Row],[Cena]]-Dane2[[#This Row],[Koszt]])*Dane2[[#This Row],[Ilość]]</f>
        <v>100</v>
      </c>
    </row>
    <row r="235" spans="1:10" x14ac:dyDescent="0.3">
      <c r="A235" s="1">
        <v>44408</v>
      </c>
      <c r="B235" s="2" t="s">
        <v>25</v>
      </c>
      <c r="C235" s="2" t="s">
        <v>26</v>
      </c>
      <c r="D235" s="2" t="s">
        <v>29</v>
      </c>
      <c r="E235" s="2" t="s">
        <v>32</v>
      </c>
      <c r="F235" s="2">
        <v>3</v>
      </c>
      <c r="G235" s="3">
        <v>25</v>
      </c>
      <c r="H235" s="2" t="s">
        <v>13</v>
      </c>
      <c r="I235" s="3">
        <v>20</v>
      </c>
      <c r="J235" s="108">
        <f>(Dane2[[#This Row],[Cena]]-Dane2[[#This Row],[Koszt]])*Dane2[[#This Row],[Ilość]]</f>
        <v>15</v>
      </c>
    </row>
    <row r="236" spans="1:10" x14ac:dyDescent="0.3">
      <c r="A236" s="1">
        <v>44400</v>
      </c>
      <c r="B236" s="2" t="s">
        <v>18</v>
      </c>
      <c r="C236" s="2" t="s">
        <v>23</v>
      </c>
      <c r="D236" s="2" t="s">
        <v>15</v>
      </c>
      <c r="E236" s="2" t="s">
        <v>33</v>
      </c>
      <c r="F236" s="2">
        <v>3</v>
      </c>
      <c r="G236" s="3">
        <v>65</v>
      </c>
      <c r="H236" s="2" t="s">
        <v>16</v>
      </c>
      <c r="I236" s="3">
        <v>50</v>
      </c>
      <c r="J236" s="108">
        <f>(Dane2[[#This Row],[Cena]]-Dane2[[#This Row],[Koszt]])*Dane2[[#This Row],[Ilość]]</f>
        <v>45</v>
      </c>
    </row>
    <row r="237" spans="1:10" x14ac:dyDescent="0.3">
      <c r="A237" s="1">
        <v>43896</v>
      </c>
      <c r="B237" s="2" t="s">
        <v>9</v>
      </c>
      <c r="C237" s="2" t="s">
        <v>14</v>
      </c>
      <c r="D237" s="2" t="s">
        <v>15</v>
      </c>
      <c r="E237" s="2" t="s">
        <v>33</v>
      </c>
      <c r="F237" s="2">
        <v>2</v>
      </c>
      <c r="G237" s="3">
        <v>65</v>
      </c>
      <c r="H237" s="2" t="s">
        <v>16</v>
      </c>
      <c r="I237" s="3">
        <v>50</v>
      </c>
      <c r="J237" s="108">
        <f>(Dane2[[#This Row],[Cena]]-Dane2[[#This Row],[Koszt]])*Dane2[[#This Row],[Ilość]]</f>
        <v>30</v>
      </c>
    </row>
    <row r="238" spans="1:10" x14ac:dyDescent="0.3">
      <c r="A238" s="1">
        <v>44351</v>
      </c>
      <c r="B238" s="2" t="s">
        <v>9</v>
      </c>
      <c r="C238" s="2" t="s">
        <v>17</v>
      </c>
      <c r="D238" s="2" t="s">
        <v>20</v>
      </c>
      <c r="E238" s="2" t="s">
        <v>32</v>
      </c>
      <c r="F238" s="2">
        <v>5</v>
      </c>
      <c r="G238" s="3">
        <v>570</v>
      </c>
      <c r="H238" s="2" t="s">
        <v>13</v>
      </c>
      <c r="I238" s="3">
        <v>490</v>
      </c>
      <c r="J238" s="108">
        <f>(Dane2[[#This Row],[Cena]]-Dane2[[#This Row],[Koszt]])*Dane2[[#This Row],[Ilość]]</f>
        <v>400</v>
      </c>
    </row>
    <row r="239" spans="1:10" x14ac:dyDescent="0.3">
      <c r="A239" s="1">
        <v>44267</v>
      </c>
      <c r="B239" s="2" t="s">
        <v>18</v>
      </c>
      <c r="C239" s="2" t="s">
        <v>31</v>
      </c>
      <c r="D239" s="2" t="s">
        <v>15</v>
      </c>
      <c r="E239" s="2" t="s">
        <v>12</v>
      </c>
      <c r="F239" s="2">
        <v>3</v>
      </c>
      <c r="G239" s="3">
        <v>50</v>
      </c>
      <c r="H239" s="2" t="s">
        <v>13</v>
      </c>
      <c r="I239" s="3">
        <v>30</v>
      </c>
      <c r="J239" s="108">
        <f>(Dane2[[#This Row],[Cena]]-Dane2[[#This Row],[Koszt]])*Dane2[[#This Row],[Ilość]]</f>
        <v>60</v>
      </c>
    </row>
    <row r="240" spans="1:10" x14ac:dyDescent="0.3">
      <c r="A240" s="1">
        <v>43960</v>
      </c>
      <c r="B240" s="2" t="s">
        <v>9</v>
      </c>
      <c r="C240" s="2" t="s">
        <v>14</v>
      </c>
      <c r="D240" s="2" t="s">
        <v>20</v>
      </c>
      <c r="E240" s="2" t="s">
        <v>33</v>
      </c>
      <c r="F240" s="2">
        <v>5</v>
      </c>
      <c r="G240" s="3">
        <v>560</v>
      </c>
      <c r="H240" s="2" t="s">
        <v>13</v>
      </c>
      <c r="I240" s="3">
        <v>450</v>
      </c>
      <c r="J240" s="108">
        <f>(Dane2[[#This Row],[Cena]]-Dane2[[#This Row],[Koszt]])*Dane2[[#This Row],[Ilość]]</f>
        <v>550</v>
      </c>
    </row>
    <row r="241" spans="1:10" x14ac:dyDescent="0.3">
      <c r="A241" s="1">
        <v>44029</v>
      </c>
      <c r="B241" s="2" t="s">
        <v>9</v>
      </c>
      <c r="C241" s="2" t="s">
        <v>17</v>
      </c>
      <c r="D241" s="2" t="s">
        <v>24</v>
      </c>
      <c r="E241" s="2" t="s">
        <v>32</v>
      </c>
      <c r="F241" s="2">
        <v>4</v>
      </c>
      <c r="G241" s="3">
        <v>70</v>
      </c>
      <c r="H241" s="2" t="s">
        <v>13</v>
      </c>
      <c r="I241" s="3">
        <v>60</v>
      </c>
      <c r="J241" s="108">
        <f>(Dane2[[#This Row],[Cena]]-Dane2[[#This Row],[Koszt]])*Dane2[[#This Row],[Ilość]]</f>
        <v>40</v>
      </c>
    </row>
    <row r="242" spans="1:10" x14ac:dyDescent="0.3">
      <c r="A242" s="1">
        <v>44520</v>
      </c>
      <c r="B242" s="2" t="s">
        <v>9</v>
      </c>
      <c r="C242" s="2" t="s">
        <v>14</v>
      </c>
      <c r="D242" s="2" t="s">
        <v>20</v>
      </c>
      <c r="E242" s="2" t="s">
        <v>32</v>
      </c>
      <c r="F242" s="2">
        <v>4</v>
      </c>
      <c r="G242" s="3">
        <v>570</v>
      </c>
      <c r="H242" s="2" t="s">
        <v>13</v>
      </c>
      <c r="I242" s="3">
        <v>490</v>
      </c>
      <c r="J242" s="108">
        <f>(Dane2[[#This Row],[Cena]]-Dane2[[#This Row],[Koszt]])*Dane2[[#This Row],[Ilość]]</f>
        <v>320</v>
      </c>
    </row>
    <row r="243" spans="1:10" x14ac:dyDescent="0.3">
      <c r="A243" s="1">
        <v>43965</v>
      </c>
      <c r="B243" s="2" t="s">
        <v>18</v>
      </c>
      <c r="C243" s="2" t="s">
        <v>19</v>
      </c>
      <c r="D243" s="2" t="s">
        <v>20</v>
      </c>
      <c r="E243" s="2" t="s">
        <v>32</v>
      </c>
      <c r="F243" s="2">
        <v>2</v>
      </c>
      <c r="G243" s="3">
        <v>570</v>
      </c>
      <c r="H243" s="2" t="s">
        <v>13</v>
      </c>
      <c r="I243" s="3">
        <v>490</v>
      </c>
      <c r="J243" s="108">
        <f>(Dane2[[#This Row],[Cena]]-Dane2[[#This Row],[Koszt]])*Dane2[[#This Row],[Ilość]]</f>
        <v>160</v>
      </c>
    </row>
    <row r="244" spans="1:10" x14ac:dyDescent="0.3">
      <c r="A244" s="1">
        <v>44256</v>
      </c>
      <c r="B244" s="2" t="s">
        <v>9</v>
      </c>
      <c r="C244" s="2" t="s">
        <v>17</v>
      </c>
      <c r="D244" s="2" t="s">
        <v>24</v>
      </c>
      <c r="E244" s="2" t="s">
        <v>12</v>
      </c>
      <c r="F244" s="2">
        <v>3</v>
      </c>
      <c r="G244" s="3">
        <v>80</v>
      </c>
      <c r="H244" s="2" t="s">
        <v>13</v>
      </c>
      <c r="I244" s="3">
        <v>75</v>
      </c>
      <c r="J244" s="108">
        <f>(Dane2[[#This Row],[Cena]]-Dane2[[#This Row],[Koszt]])*Dane2[[#This Row],[Ilość]]</f>
        <v>15</v>
      </c>
    </row>
    <row r="245" spans="1:10" x14ac:dyDescent="0.3">
      <c r="A245" s="1">
        <v>44535</v>
      </c>
      <c r="B245" s="2" t="s">
        <v>18</v>
      </c>
      <c r="C245" s="2" t="s">
        <v>19</v>
      </c>
      <c r="D245" s="2" t="s">
        <v>20</v>
      </c>
      <c r="E245" s="2" t="s">
        <v>32</v>
      </c>
      <c r="F245" s="2">
        <v>1</v>
      </c>
      <c r="G245" s="3">
        <v>570</v>
      </c>
      <c r="H245" s="2" t="s">
        <v>16</v>
      </c>
      <c r="I245" s="3">
        <v>490</v>
      </c>
      <c r="J245" s="108">
        <f>(Dane2[[#This Row],[Cena]]-Dane2[[#This Row],[Koszt]])*Dane2[[#This Row],[Ilość]]</f>
        <v>80</v>
      </c>
    </row>
    <row r="246" spans="1:10" x14ac:dyDescent="0.3">
      <c r="A246" s="1">
        <v>43927</v>
      </c>
      <c r="B246" s="2" t="s">
        <v>9</v>
      </c>
      <c r="C246" s="2" t="s">
        <v>14</v>
      </c>
      <c r="D246" s="2" t="s">
        <v>29</v>
      </c>
      <c r="E246" s="2" t="s">
        <v>32</v>
      </c>
      <c r="F246" s="2">
        <v>4</v>
      </c>
      <c r="G246" s="3">
        <v>25</v>
      </c>
      <c r="H246" s="2" t="s">
        <v>13</v>
      </c>
      <c r="I246" s="3">
        <v>20</v>
      </c>
      <c r="J246" s="108">
        <f>(Dane2[[#This Row],[Cena]]-Dane2[[#This Row],[Koszt]])*Dane2[[#This Row],[Ilość]]</f>
        <v>20</v>
      </c>
    </row>
    <row r="247" spans="1:10" x14ac:dyDescent="0.3">
      <c r="A247" s="1">
        <v>43868</v>
      </c>
      <c r="B247" s="2" t="s">
        <v>18</v>
      </c>
      <c r="C247" s="2" t="s">
        <v>23</v>
      </c>
      <c r="D247" s="2" t="s">
        <v>11</v>
      </c>
      <c r="E247" s="2" t="s">
        <v>33</v>
      </c>
      <c r="F247" s="2">
        <v>2</v>
      </c>
      <c r="G247" s="3">
        <v>120</v>
      </c>
      <c r="H247" s="2" t="s">
        <v>13</v>
      </c>
      <c r="I247" s="3">
        <v>110</v>
      </c>
      <c r="J247" s="108">
        <f>(Dane2[[#This Row],[Cena]]-Dane2[[#This Row],[Koszt]])*Dane2[[#This Row],[Ilość]]</f>
        <v>20</v>
      </c>
    </row>
    <row r="248" spans="1:10" x14ac:dyDescent="0.3">
      <c r="A248" s="1">
        <v>44524</v>
      </c>
      <c r="B248" s="2" t="s">
        <v>9</v>
      </c>
      <c r="C248" s="2" t="s">
        <v>10</v>
      </c>
      <c r="D248" s="2" t="s">
        <v>15</v>
      </c>
      <c r="E248" s="2" t="s">
        <v>12</v>
      </c>
      <c r="F248" s="2">
        <v>4</v>
      </c>
      <c r="G248" s="3">
        <v>50</v>
      </c>
      <c r="H248" s="2" t="s">
        <v>13</v>
      </c>
      <c r="I248" s="3">
        <v>30</v>
      </c>
      <c r="J248" s="108">
        <f>(Dane2[[#This Row],[Cena]]-Dane2[[#This Row],[Koszt]])*Dane2[[#This Row],[Ilość]]</f>
        <v>80</v>
      </c>
    </row>
    <row r="249" spans="1:10" x14ac:dyDescent="0.3">
      <c r="A249" s="1">
        <v>44448</v>
      </c>
      <c r="B249" s="2" t="s">
        <v>9</v>
      </c>
      <c r="C249" s="2" t="s">
        <v>14</v>
      </c>
      <c r="D249" s="2" t="s">
        <v>15</v>
      </c>
      <c r="E249" s="2" t="s">
        <v>12</v>
      </c>
      <c r="F249" s="2">
        <v>5</v>
      </c>
      <c r="G249" s="3">
        <v>50</v>
      </c>
      <c r="H249" s="2" t="s">
        <v>16</v>
      </c>
      <c r="I249" s="3">
        <v>30</v>
      </c>
      <c r="J249" s="108">
        <f>(Dane2[[#This Row],[Cena]]-Dane2[[#This Row],[Koszt]])*Dane2[[#This Row],[Ilość]]</f>
        <v>100</v>
      </c>
    </row>
    <row r="250" spans="1:10" x14ac:dyDescent="0.3">
      <c r="A250" s="1">
        <v>44407</v>
      </c>
      <c r="B250" s="2" t="s">
        <v>21</v>
      </c>
      <c r="C250" s="2" t="s">
        <v>28</v>
      </c>
      <c r="D250" s="2" t="s">
        <v>11</v>
      </c>
      <c r="E250" s="2" t="s">
        <v>32</v>
      </c>
      <c r="F250" s="2">
        <v>5</v>
      </c>
      <c r="G250" s="3">
        <v>110</v>
      </c>
      <c r="H250" s="2" t="s">
        <v>16</v>
      </c>
      <c r="I250" s="3">
        <v>85</v>
      </c>
      <c r="J250" s="108">
        <f>(Dane2[[#This Row],[Cena]]-Dane2[[#This Row],[Koszt]])*Dane2[[#This Row],[Ilość]]</f>
        <v>125</v>
      </c>
    </row>
    <row r="251" spans="1:10" x14ac:dyDescent="0.3">
      <c r="A251" s="1">
        <v>43940</v>
      </c>
      <c r="B251" s="2" t="s">
        <v>9</v>
      </c>
      <c r="C251" s="2" t="s">
        <v>17</v>
      </c>
      <c r="D251" s="2" t="s">
        <v>20</v>
      </c>
      <c r="E251" s="2" t="s">
        <v>33</v>
      </c>
      <c r="F251" s="2">
        <v>1</v>
      </c>
      <c r="G251" s="3">
        <v>560</v>
      </c>
      <c r="H251" s="2" t="s">
        <v>30</v>
      </c>
      <c r="I251" s="3">
        <v>450</v>
      </c>
      <c r="J251" s="108">
        <f>(Dane2[[#This Row],[Cena]]-Dane2[[#This Row],[Koszt]])*Dane2[[#This Row],[Ilość]]</f>
        <v>110</v>
      </c>
    </row>
    <row r="252" spans="1:10" x14ac:dyDescent="0.3">
      <c r="A252" s="1">
        <v>44235</v>
      </c>
      <c r="B252" s="2" t="s">
        <v>9</v>
      </c>
      <c r="C252" s="2" t="s">
        <v>17</v>
      </c>
      <c r="D252" s="2" t="s">
        <v>11</v>
      </c>
      <c r="E252" s="2" t="s">
        <v>12</v>
      </c>
      <c r="F252" s="2">
        <v>5</v>
      </c>
      <c r="G252" s="3">
        <v>100</v>
      </c>
      <c r="H252" s="2" t="s">
        <v>13</v>
      </c>
      <c r="I252" s="3">
        <v>80</v>
      </c>
      <c r="J252" s="108">
        <f>(Dane2[[#This Row],[Cena]]-Dane2[[#This Row],[Koszt]])*Dane2[[#This Row],[Ilość]]</f>
        <v>100</v>
      </c>
    </row>
    <row r="253" spans="1:10" x14ac:dyDescent="0.3">
      <c r="A253" s="1">
        <v>43992</v>
      </c>
      <c r="B253" s="2" t="s">
        <v>18</v>
      </c>
      <c r="C253" s="2" t="s">
        <v>19</v>
      </c>
      <c r="D253" s="2" t="s">
        <v>29</v>
      </c>
      <c r="E253" s="2" t="s">
        <v>12</v>
      </c>
      <c r="F253" s="2">
        <v>2</v>
      </c>
      <c r="G253" s="3">
        <v>25</v>
      </c>
      <c r="H253" s="2" t="s">
        <v>13</v>
      </c>
      <c r="I253" s="3">
        <v>5</v>
      </c>
      <c r="J253" s="108">
        <f>(Dane2[[#This Row],[Cena]]-Dane2[[#This Row],[Koszt]])*Dane2[[#This Row],[Ilość]]</f>
        <v>40</v>
      </c>
    </row>
    <row r="254" spans="1:10" x14ac:dyDescent="0.3">
      <c r="A254" s="1">
        <v>44389</v>
      </c>
      <c r="B254" s="2" t="s">
        <v>18</v>
      </c>
      <c r="C254" s="2" t="s">
        <v>23</v>
      </c>
      <c r="D254" s="2" t="s">
        <v>29</v>
      </c>
      <c r="E254" s="2" t="s">
        <v>33</v>
      </c>
      <c r="F254" s="2">
        <v>2</v>
      </c>
      <c r="G254" s="3">
        <v>20</v>
      </c>
      <c r="H254" s="2" t="s">
        <v>13</v>
      </c>
      <c r="I254" s="3">
        <v>5</v>
      </c>
      <c r="J254" s="108">
        <f>(Dane2[[#This Row],[Cena]]-Dane2[[#This Row],[Koszt]])*Dane2[[#This Row],[Ilość]]</f>
        <v>30</v>
      </c>
    </row>
    <row r="255" spans="1:10" x14ac:dyDescent="0.3">
      <c r="A255" s="1">
        <v>44231</v>
      </c>
      <c r="B255" s="2" t="s">
        <v>21</v>
      </c>
      <c r="C255" s="2" t="s">
        <v>28</v>
      </c>
      <c r="D255" s="2" t="s">
        <v>15</v>
      </c>
      <c r="E255" s="2" t="s">
        <v>12</v>
      </c>
      <c r="F255" s="2">
        <v>5</v>
      </c>
      <c r="G255" s="3">
        <v>50</v>
      </c>
      <c r="H255" s="2" t="s">
        <v>13</v>
      </c>
      <c r="I255" s="3">
        <v>30</v>
      </c>
      <c r="J255" s="108">
        <f>(Dane2[[#This Row],[Cena]]-Dane2[[#This Row],[Koszt]])*Dane2[[#This Row],[Ilość]]</f>
        <v>100</v>
      </c>
    </row>
    <row r="256" spans="1:10" x14ac:dyDescent="0.3">
      <c r="A256" s="1">
        <v>44550</v>
      </c>
      <c r="B256" s="2" t="s">
        <v>18</v>
      </c>
      <c r="C256" s="2" t="s">
        <v>31</v>
      </c>
      <c r="D256" s="2" t="s">
        <v>11</v>
      </c>
      <c r="E256" s="2" t="s">
        <v>32</v>
      </c>
      <c r="F256" s="2">
        <v>4</v>
      </c>
      <c r="G256" s="3">
        <v>110</v>
      </c>
      <c r="H256" s="2" t="s">
        <v>16</v>
      </c>
      <c r="I256" s="3">
        <v>85</v>
      </c>
      <c r="J256" s="108">
        <f>(Dane2[[#This Row],[Cena]]-Dane2[[#This Row],[Koszt]])*Dane2[[#This Row],[Ilość]]</f>
        <v>100</v>
      </c>
    </row>
    <row r="257" spans="1:10" x14ac:dyDescent="0.3">
      <c r="A257" s="1">
        <v>44350</v>
      </c>
      <c r="B257" s="2" t="s">
        <v>18</v>
      </c>
      <c r="C257" s="2" t="s">
        <v>19</v>
      </c>
      <c r="D257" s="2" t="s">
        <v>20</v>
      </c>
      <c r="E257" s="2" t="s">
        <v>33</v>
      </c>
      <c r="F257" s="2">
        <v>3</v>
      </c>
      <c r="G257" s="3">
        <v>560</v>
      </c>
      <c r="H257" s="2" t="s">
        <v>16</v>
      </c>
      <c r="I257" s="3">
        <v>450</v>
      </c>
      <c r="J257" s="108">
        <f>(Dane2[[#This Row],[Cena]]-Dane2[[#This Row],[Koszt]])*Dane2[[#This Row],[Ilość]]</f>
        <v>330</v>
      </c>
    </row>
    <row r="258" spans="1:10" x14ac:dyDescent="0.3">
      <c r="A258" s="1">
        <v>43918</v>
      </c>
      <c r="B258" s="2" t="s">
        <v>21</v>
      </c>
      <c r="C258" s="2" t="s">
        <v>22</v>
      </c>
      <c r="D258" s="2" t="s">
        <v>29</v>
      </c>
      <c r="E258" s="2" t="s">
        <v>12</v>
      </c>
      <c r="F258" s="2">
        <v>5</v>
      </c>
      <c r="G258" s="3">
        <v>25</v>
      </c>
      <c r="H258" s="2" t="s">
        <v>13</v>
      </c>
      <c r="I258" s="3">
        <v>5</v>
      </c>
      <c r="J258" s="108">
        <f>(Dane2[[#This Row],[Cena]]-Dane2[[#This Row],[Koszt]])*Dane2[[#This Row],[Ilość]]</f>
        <v>100</v>
      </c>
    </row>
    <row r="259" spans="1:10" x14ac:dyDescent="0.3">
      <c r="A259" s="1">
        <v>43930</v>
      </c>
      <c r="B259" s="2" t="s">
        <v>18</v>
      </c>
      <c r="C259" s="2" t="s">
        <v>23</v>
      </c>
      <c r="D259" s="2" t="s">
        <v>15</v>
      </c>
      <c r="E259" s="2" t="s">
        <v>32</v>
      </c>
      <c r="F259" s="2">
        <v>4</v>
      </c>
      <c r="G259" s="3">
        <v>45</v>
      </c>
      <c r="H259" s="2" t="s">
        <v>16</v>
      </c>
      <c r="I259" s="3">
        <v>35</v>
      </c>
      <c r="J259" s="108">
        <f>(Dane2[[#This Row],[Cena]]-Dane2[[#This Row],[Koszt]])*Dane2[[#This Row],[Ilość]]</f>
        <v>40</v>
      </c>
    </row>
    <row r="260" spans="1:10" x14ac:dyDescent="0.3">
      <c r="A260" s="1">
        <v>44134</v>
      </c>
      <c r="B260" s="2" t="s">
        <v>21</v>
      </c>
      <c r="C260" s="2" t="s">
        <v>22</v>
      </c>
      <c r="D260" s="2" t="s">
        <v>29</v>
      </c>
      <c r="E260" s="2" t="s">
        <v>33</v>
      </c>
      <c r="F260" s="2">
        <v>2</v>
      </c>
      <c r="G260" s="3">
        <v>20</v>
      </c>
      <c r="H260" s="2" t="s">
        <v>16</v>
      </c>
      <c r="I260" s="3">
        <v>5</v>
      </c>
      <c r="J260" s="108">
        <f>(Dane2[[#This Row],[Cena]]-Dane2[[#This Row],[Koszt]])*Dane2[[#This Row],[Ilość]]</f>
        <v>30</v>
      </c>
    </row>
    <row r="261" spans="1:10" x14ac:dyDescent="0.3">
      <c r="A261" s="1">
        <v>43904</v>
      </c>
      <c r="B261" s="2" t="s">
        <v>21</v>
      </c>
      <c r="C261" s="2" t="s">
        <v>22</v>
      </c>
      <c r="D261" s="2" t="s">
        <v>11</v>
      </c>
      <c r="E261" s="2" t="s">
        <v>12</v>
      </c>
      <c r="F261" s="2">
        <v>1</v>
      </c>
      <c r="G261" s="3">
        <v>100</v>
      </c>
      <c r="H261" s="2" t="s">
        <v>30</v>
      </c>
      <c r="I261" s="3">
        <v>80</v>
      </c>
      <c r="J261" s="108">
        <f>(Dane2[[#This Row],[Cena]]-Dane2[[#This Row],[Koszt]])*Dane2[[#This Row],[Ilość]]</f>
        <v>20</v>
      </c>
    </row>
    <row r="262" spans="1:10" x14ac:dyDescent="0.3">
      <c r="A262" s="1">
        <v>44423</v>
      </c>
      <c r="B262" s="2" t="s">
        <v>25</v>
      </c>
      <c r="C262" s="2" t="s">
        <v>27</v>
      </c>
      <c r="D262" s="2" t="s">
        <v>29</v>
      </c>
      <c r="E262" s="2" t="s">
        <v>32</v>
      </c>
      <c r="F262" s="2">
        <v>5</v>
      </c>
      <c r="G262" s="3">
        <v>25</v>
      </c>
      <c r="H262" s="2" t="s">
        <v>30</v>
      </c>
      <c r="I262" s="3">
        <v>20</v>
      </c>
      <c r="J262" s="108">
        <f>(Dane2[[#This Row],[Cena]]-Dane2[[#This Row],[Koszt]])*Dane2[[#This Row],[Ilość]]</f>
        <v>25</v>
      </c>
    </row>
    <row r="263" spans="1:10" x14ac:dyDescent="0.3">
      <c r="A263" s="1">
        <v>43901</v>
      </c>
      <c r="B263" s="2" t="s">
        <v>25</v>
      </c>
      <c r="C263" s="2" t="s">
        <v>27</v>
      </c>
      <c r="D263" s="2" t="s">
        <v>15</v>
      </c>
      <c r="E263" s="2" t="s">
        <v>33</v>
      </c>
      <c r="F263" s="2">
        <v>4</v>
      </c>
      <c r="G263" s="3">
        <v>65</v>
      </c>
      <c r="H263" s="2" t="s">
        <v>13</v>
      </c>
      <c r="I263" s="3">
        <v>50</v>
      </c>
      <c r="J263" s="108">
        <f>(Dane2[[#This Row],[Cena]]-Dane2[[#This Row],[Koszt]])*Dane2[[#This Row],[Ilość]]</f>
        <v>60</v>
      </c>
    </row>
    <row r="264" spans="1:10" x14ac:dyDescent="0.3">
      <c r="A264" s="1">
        <v>44191</v>
      </c>
      <c r="B264" s="2" t="s">
        <v>21</v>
      </c>
      <c r="C264" s="2" t="s">
        <v>22</v>
      </c>
      <c r="D264" s="2" t="s">
        <v>15</v>
      </c>
      <c r="E264" s="2" t="s">
        <v>12</v>
      </c>
      <c r="F264" s="2">
        <v>1</v>
      </c>
      <c r="G264" s="3">
        <v>50</v>
      </c>
      <c r="H264" s="2" t="s">
        <v>13</v>
      </c>
      <c r="I264" s="3">
        <v>30</v>
      </c>
      <c r="J264" s="108">
        <f>(Dane2[[#This Row],[Cena]]-Dane2[[#This Row],[Koszt]])*Dane2[[#This Row],[Ilość]]</f>
        <v>20</v>
      </c>
    </row>
    <row r="265" spans="1:10" x14ac:dyDescent="0.3">
      <c r="A265" s="1">
        <v>44381</v>
      </c>
      <c r="B265" s="2" t="s">
        <v>9</v>
      </c>
      <c r="C265" s="2" t="s">
        <v>14</v>
      </c>
      <c r="D265" s="2" t="s">
        <v>29</v>
      </c>
      <c r="E265" s="2" t="s">
        <v>33</v>
      </c>
      <c r="F265" s="2">
        <v>5</v>
      </c>
      <c r="G265" s="3">
        <v>20</v>
      </c>
      <c r="H265" s="2" t="s">
        <v>13</v>
      </c>
      <c r="I265" s="3">
        <v>5</v>
      </c>
      <c r="J265" s="108">
        <f>(Dane2[[#This Row],[Cena]]-Dane2[[#This Row],[Koszt]])*Dane2[[#This Row],[Ilość]]</f>
        <v>75</v>
      </c>
    </row>
    <row r="266" spans="1:10" x14ac:dyDescent="0.3">
      <c r="A266" s="1">
        <v>44132</v>
      </c>
      <c r="B266" s="2" t="s">
        <v>21</v>
      </c>
      <c r="C266" s="2" t="s">
        <v>22</v>
      </c>
      <c r="D266" s="2" t="s">
        <v>20</v>
      </c>
      <c r="E266" s="2" t="s">
        <v>33</v>
      </c>
      <c r="F266" s="2">
        <v>3</v>
      </c>
      <c r="G266" s="3">
        <v>560</v>
      </c>
      <c r="H266" s="2" t="s">
        <v>16</v>
      </c>
      <c r="I266" s="3">
        <v>450</v>
      </c>
      <c r="J266" s="108">
        <f>(Dane2[[#This Row],[Cena]]-Dane2[[#This Row],[Koszt]])*Dane2[[#This Row],[Ilość]]</f>
        <v>330</v>
      </c>
    </row>
    <row r="267" spans="1:10" x14ac:dyDescent="0.3">
      <c r="A267" s="1">
        <v>44263</v>
      </c>
      <c r="B267" s="2" t="s">
        <v>9</v>
      </c>
      <c r="C267" s="2" t="s">
        <v>17</v>
      </c>
      <c r="D267" s="2" t="s">
        <v>24</v>
      </c>
      <c r="E267" s="2" t="s">
        <v>32</v>
      </c>
      <c r="F267" s="2">
        <v>4</v>
      </c>
      <c r="G267" s="3">
        <v>70</v>
      </c>
      <c r="H267" s="2" t="s">
        <v>16</v>
      </c>
      <c r="I267" s="3">
        <v>60</v>
      </c>
      <c r="J267" s="108">
        <f>(Dane2[[#This Row],[Cena]]-Dane2[[#This Row],[Koszt]])*Dane2[[#This Row],[Ilość]]</f>
        <v>40</v>
      </c>
    </row>
    <row r="268" spans="1:10" x14ac:dyDescent="0.3">
      <c r="A268" s="1">
        <v>44236</v>
      </c>
      <c r="B268" s="2" t="s">
        <v>18</v>
      </c>
      <c r="C268" s="2" t="s">
        <v>19</v>
      </c>
      <c r="D268" s="2" t="s">
        <v>15</v>
      </c>
      <c r="E268" s="2" t="s">
        <v>33</v>
      </c>
      <c r="F268" s="2">
        <v>1</v>
      </c>
      <c r="G268" s="3">
        <v>65</v>
      </c>
      <c r="H268" s="2" t="s">
        <v>16</v>
      </c>
      <c r="I268" s="3">
        <v>50</v>
      </c>
      <c r="J268" s="108">
        <f>(Dane2[[#This Row],[Cena]]-Dane2[[#This Row],[Koszt]])*Dane2[[#This Row],[Ilość]]</f>
        <v>15</v>
      </c>
    </row>
    <row r="269" spans="1:10" x14ac:dyDescent="0.3">
      <c r="A269" s="1">
        <v>44426</v>
      </c>
      <c r="B269" s="2" t="s">
        <v>9</v>
      </c>
      <c r="C269" s="2" t="s">
        <v>14</v>
      </c>
      <c r="D269" s="2" t="s">
        <v>11</v>
      </c>
      <c r="E269" s="2" t="s">
        <v>32</v>
      </c>
      <c r="F269" s="2">
        <v>3</v>
      </c>
      <c r="G269" s="3">
        <v>110</v>
      </c>
      <c r="H269" s="2" t="s">
        <v>13</v>
      </c>
      <c r="I269" s="3">
        <v>85</v>
      </c>
      <c r="J269" s="108">
        <f>(Dane2[[#This Row],[Cena]]-Dane2[[#This Row],[Koszt]])*Dane2[[#This Row],[Ilość]]</f>
        <v>75</v>
      </c>
    </row>
    <row r="270" spans="1:10" x14ac:dyDescent="0.3">
      <c r="A270" s="1">
        <v>44498</v>
      </c>
      <c r="B270" s="2" t="s">
        <v>21</v>
      </c>
      <c r="C270" s="2" t="s">
        <v>22</v>
      </c>
      <c r="D270" s="2" t="s">
        <v>15</v>
      </c>
      <c r="E270" s="2" t="s">
        <v>33</v>
      </c>
      <c r="F270" s="2">
        <v>1</v>
      </c>
      <c r="G270" s="3">
        <v>65</v>
      </c>
      <c r="H270" s="2" t="s">
        <v>13</v>
      </c>
      <c r="I270" s="3">
        <v>50</v>
      </c>
      <c r="J270" s="108">
        <f>(Dane2[[#This Row],[Cena]]-Dane2[[#This Row],[Koszt]])*Dane2[[#This Row],[Ilość]]</f>
        <v>15</v>
      </c>
    </row>
    <row r="271" spans="1:10" x14ac:dyDescent="0.3">
      <c r="A271" s="1">
        <v>43988</v>
      </c>
      <c r="B271" s="2" t="s">
        <v>18</v>
      </c>
      <c r="C271" s="2" t="s">
        <v>31</v>
      </c>
      <c r="D271" s="2" t="s">
        <v>29</v>
      </c>
      <c r="E271" s="2" t="s">
        <v>33</v>
      </c>
      <c r="F271" s="2">
        <v>1</v>
      </c>
      <c r="G271" s="3">
        <v>20</v>
      </c>
      <c r="H271" s="2" t="s">
        <v>13</v>
      </c>
      <c r="I271" s="3">
        <v>5</v>
      </c>
      <c r="J271" s="108">
        <f>(Dane2[[#This Row],[Cena]]-Dane2[[#This Row],[Koszt]])*Dane2[[#This Row],[Ilość]]</f>
        <v>15</v>
      </c>
    </row>
    <row r="272" spans="1:10" x14ac:dyDescent="0.3">
      <c r="A272" s="1">
        <v>44268</v>
      </c>
      <c r="B272" s="2" t="s">
        <v>21</v>
      </c>
      <c r="C272" s="2" t="s">
        <v>22</v>
      </c>
      <c r="D272" s="2" t="s">
        <v>20</v>
      </c>
      <c r="E272" s="2" t="s">
        <v>32</v>
      </c>
      <c r="F272" s="2">
        <v>4</v>
      </c>
      <c r="G272" s="3">
        <v>570</v>
      </c>
      <c r="H272" s="2" t="s">
        <v>13</v>
      </c>
      <c r="I272" s="3">
        <v>490</v>
      </c>
      <c r="J272" s="108">
        <f>(Dane2[[#This Row],[Cena]]-Dane2[[#This Row],[Koszt]])*Dane2[[#This Row],[Ilość]]</f>
        <v>320</v>
      </c>
    </row>
    <row r="273" spans="1:10" x14ac:dyDescent="0.3">
      <c r="A273" s="1">
        <v>43903</v>
      </c>
      <c r="B273" s="2" t="s">
        <v>18</v>
      </c>
      <c r="C273" s="2" t="s">
        <v>31</v>
      </c>
      <c r="D273" s="2" t="s">
        <v>20</v>
      </c>
      <c r="E273" s="2" t="s">
        <v>12</v>
      </c>
      <c r="F273" s="2">
        <v>5</v>
      </c>
      <c r="G273" s="3">
        <v>500</v>
      </c>
      <c r="H273" s="2" t="s">
        <v>13</v>
      </c>
      <c r="I273" s="3">
        <v>400</v>
      </c>
      <c r="J273" s="108">
        <f>(Dane2[[#This Row],[Cena]]-Dane2[[#This Row],[Koszt]])*Dane2[[#This Row],[Ilość]]</f>
        <v>500</v>
      </c>
    </row>
    <row r="274" spans="1:10" x14ac:dyDescent="0.3">
      <c r="A274" s="1">
        <v>43890</v>
      </c>
      <c r="B274" s="2" t="s">
        <v>9</v>
      </c>
      <c r="C274" s="2" t="s">
        <v>10</v>
      </c>
      <c r="D274" s="2" t="s">
        <v>15</v>
      </c>
      <c r="E274" s="2" t="s">
        <v>12</v>
      </c>
      <c r="F274" s="2">
        <v>3</v>
      </c>
      <c r="G274" s="3">
        <v>50</v>
      </c>
      <c r="H274" s="2" t="s">
        <v>13</v>
      </c>
      <c r="I274" s="3">
        <v>30</v>
      </c>
      <c r="J274" s="108">
        <f>(Dane2[[#This Row],[Cena]]-Dane2[[#This Row],[Koszt]])*Dane2[[#This Row],[Ilość]]</f>
        <v>60</v>
      </c>
    </row>
    <row r="275" spans="1:10" x14ac:dyDescent="0.3">
      <c r="A275" s="1">
        <v>43961</v>
      </c>
      <c r="B275" s="2" t="s">
        <v>21</v>
      </c>
      <c r="C275" s="2" t="s">
        <v>22</v>
      </c>
      <c r="D275" s="2" t="s">
        <v>29</v>
      </c>
      <c r="E275" s="2" t="s">
        <v>33</v>
      </c>
      <c r="F275" s="2">
        <v>4</v>
      </c>
      <c r="G275" s="3">
        <v>20</v>
      </c>
      <c r="H275" s="2" t="s">
        <v>13</v>
      </c>
      <c r="I275" s="3">
        <v>5</v>
      </c>
      <c r="J275" s="108">
        <f>(Dane2[[#This Row],[Cena]]-Dane2[[#This Row],[Koszt]])*Dane2[[#This Row],[Ilość]]</f>
        <v>60</v>
      </c>
    </row>
    <row r="276" spans="1:10" x14ac:dyDescent="0.3">
      <c r="A276" s="1">
        <v>44197</v>
      </c>
      <c r="B276" s="2" t="s">
        <v>18</v>
      </c>
      <c r="C276" s="2" t="s">
        <v>23</v>
      </c>
      <c r="D276" s="2" t="s">
        <v>20</v>
      </c>
      <c r="E276" s="2" t="s">
        <v>33</v>
      </c>
      <c r="F276" s="2">
        <v>4</v>
      </c>
      <c r="G276" s="3">
        <v>560</v>
      </c>
      <c r="H276" s="2" t="s">
        <v>13</v>
      </c>
      <c r="I276" s="3">
        <v>450</v>
      </c>
      <c r="J276" s="108">
        <f>(Dane2[[#This Row],[Cena]]-Dane2[[#This Row],[Koszt]])*Dane2[[#This Row],[Ilość]]</f>
        <v>440</v>
      </c>
    </row>
    <row r="277" spans="1:10" x14ac:dyDescent="0.3">
      <c r="A277" s="1">
        <v>44470</v>
      </c>
      <c r="B277" s="2" t="s">
        <v>9</v>
      </c>
      <c r="C277" s="2" t="s">
        <v>17</v>
      </c>
      <c r="D277" s="2" t="s">
        <v>29</v>
      </c>
      <c r="E277" s="2" t="s">
        <v>32</v>
      </c>
      <c r="F277" s="2">
        <v>4</v>
      </c>
      <c r="G277" s="3">
        <v>25</v>
      </c>
      <c r="H277" s="2" t="s">
        <v>13</v>
      </c>
      <c r="I277" s="3">
        <v>20</v>
      </c>
      <c r="J277" s="108">
        <f>(Dane2[[#This Row],[Cena]]-Dane2[[#This Row],[Koszt]])*Dane2[[#This Row],[Ilość]]</f>
        <v>20</v>
      </c>
    </row>
    <row r="278" spans="1:10" x14ac:dyDescent="0.3">
      <c r="A278" s="1">
        <v>44187</v>
      </c>
      <c r="B278" s="2" t="s">
        <v>18</v>
      </c>
      <c r="C278" s="2" t="s">
        <v>23</v>
      </c>
      <c r="D278" s="2" t="s">
        <v>11</v>
      </c>
      <c r="E278" s="2" t="s">
        <v>12</v>
      </c>
      <c r="F278" s="2">
        <v>5</v>
      </c>
      <c r="G278" s="3">
        <v>100</v>
      </c>
      <c r="H278" s="2" t="s">
        <v>16</v>
      </c>
      <c r="I278" s="3">
        <v>80</v>
      </c>
      <c r="J278" s="108">
        <f>(Dane2[[#This Row],[Cena]]-Dane2[[#This Row],[Koszt]])*Dane2[[#This Row],[Ilość]]</f>
        <v>100</v>
      </c>
    </row>
    <row r="279" spans="1:10" x14ac:dyDescent="0.3">
      <c r="A279" s="1">
        <v>44093</v>
      </c>
      <c r="B279" s="2" t="s">
        <v>18</v>
      </c>
      <c r="C279" s="2" t="s">
        <v>23</v>
      </c>
      <c r="D279" s="2" t="s">
        <v>15</v>
      </c>
      <c r="E279" s="2" t="s">
        <v>12</v>
      </c>
      <c r="F279" s="2">
        <v>5</v>
      </c>
      <c r="G279" s="3">
        <v>50</v>
      </c>
      <c r="H279" s="2" t="s">
        <v>13</v>
      </c>
      <c r="I279" s="3">
        <v>30</v>
      </c>
      <c r="J279" s="108">
        <f>(Dane2[[#This Row],[Cena]]-Dane2[[#This Row],[Koszt]])*Dane2[[#This Row],[Ilość]]</f>
        <v>100</v>
      </c>
    </row>
    <row r="280" spans="1:10" x14ac:dyDescent="0.3">
      <c r="A280" s="1">
        <v>44164</v>
      </c>
      <c r="B280" s="2" t="s">
        <v>25</v>
      </c>
      <c r="C280" s="2" t="s">
        <v>27</v>
      </c>
      <c r="D280" s="2" t="s">
        <v>24</v>
      </c>
      <c r="E280" s="2" t="s">
        <v>33</v>
      </c>
      <c r="F280" s="2">
        <v>3</v>
      </c>
      <c r="G280" s="3">
        <v>75</v>
      </c>
      <c r="H280" s="2" t="s">
        <v>16</v>
      </c>
      <c r="I280" s="3">
        <v>70</v>
      </c>
      <c r="J280" s="108">
        <f>(Dane2[[#This Row],[Cena]]-Dane2[[#This Row],[Koszt]])*Dane2[[#This Row],[Ilość]]</f>
        <v>15</v>
      </c>
    </row>
    <row r="281" spans="1:10" x14ac:dyDescent="0.3">
      <c r="A281" s="1">
        <v>44221</v>
      </c>
      <c r="B281" s="2" t="s">
        <v>21</v>
      </c>
      <c r="C281" s="2" t="s">
        <v>28</v>
      </c>
      <c r="D281" s="2" t="s">
        <v>20</v>
      </c>
      <c r="E281" s="2" t="s">
        <v>33</v>
      </c>
      <c r="F281" s="2">
        <v>1</v>
      </c>
      <c r="G281" s="3">
        <v>560</v>
      </c>
      <c r="H281" s="2" t="s">
        <v>16</v>
      </c>
      <c r="I281" s="3">
        <v>450</v>
      </c>
      <c r="J281" s="108">
        <f>(Dane2[[#This Row],[Cena]]-Dane2[[#This Row],[Koszt]])*Dane2[[#This Row],[Ilość]]</f>
        <v>110</v>
      </c>
    </row>
    <row r="282" spans="1:10" x14ac:dyDescent="0.3">
      <c r="A282" s="1">
        <v>44025</v>
      </c>
      <c r="B282" s="2" t="s">
        <v>18</v>
      </c>
      <c r="C282" s="2" t="s">
        <v>31</v>
      </c>
      <c r="D282" s="2" t="s">
        <v>24</v>
      </c>
      <c r="E282" s="2" t="s">
        <v>33</v>
      </c>
      <c r="F282" s="2">
        <v>1</v>
      </c>
      <c r="G282" s="3">
        <v>75</v>
      </c>
      <c r="H282" s="2" t="s">
        <v>30</v>
      </c>
      <c r="I282" s="3">
        <v>70</v>
      </c>
      <c r="J282" s="108">
        <f>(Dane2[[#This Row],[Cena]]-Dane2[[#This Row],[Koszt]])*Dane2[[#This Row],[Ilość]]</f>
        <v>5</v>
      </c>
    </row>
    <row r="283" spans="1:10" x14ac:dyDescent="0.3">
      <c r="A283" s="1">
        <v>44026</v>
      </c>
      <c r="B283" s="2" t="s">
        <v>9</v>
      </c>
      <c r="C283" s="2" t="s">
        <v>17</v>
      </c>
      <c r="D283" s="2" t="s">
        <v>11</v>
      </c>
      <c r="E283" s="2" t="s">
        <v>33</v>
      </c>
      <c r="F283" s="2">
        <v>4</v>
      </c>
      <c r="G283" s="3">
        <v>120</v>
      </c>
      <c r="H283" s="2" t="s">
        <v>13</v>
      </c>
      <c r="I283" s="3">
        <v>110</v>
      </c>
      <c r="J283" s="108">
        <f>(Dane2[[#This Row],[Cena]]-Dane2[[#This Row],[Koszt]])*Dane2[[#This Row],[Ilość]]</f>
        <v>40</v>
      </c>
    </row>
    <row r="284" spans="1:10" x14ac:dyDescent="0.3">
      <c r="A284" s="1">
        <v>44417</v>
      </c>
      <c r="B284" s="2" t="s">
        <v>21</v>
      </c>
      <c r="C284" s="2" t="s">
        <v>22</v>
      </c>
      <c r="D284" s="2" t="s">
        <v>29</v>
      </c>
      <c r="E284" s="2" t="s">
        <v>32</v>
      </c>
      <c r="F284" s="2">
        <v>1</v>
      </c>
      <c r="G284" s="3">
        <v>25</v>
      </c>
      <c r="H284" s="2" t="s">
        <v>13</v>
      </c>
      <c r="I284" s="3">
        <v>20</v>
      </c>
      <c r="J284" s="108">
        <f>(Dane2[[#This Row],[Cena]]-Dane2[[#This Row],[Koszt]])*Dane2[[#This Row],[Ilość]]</f>
        <v>5</v>
      </c>
    </row>
    <row r="285" spans="1:10" x14ac:dyDescent="0.3">
      <c r="A285" s="1">
        <v>44144</v>
      </c>
      <c r="B285" s="2" t="s">
        <v>18</v>
      </c>
      <c r="C285" s="2" t="s">
        <v>23</v>
      </c>
      <c r="D285" s="2" t="s">
        <v>15</v>
      </c>
      <c r="E285" s="2" t="s">
        <v>32</v>
      </c>
      <c r="F285" s="2">
        <v>5</v>
      </c>
      <c r="G285" s="3">
        <v>45</v>
      </c>
      <c r="H285" s="2" t="s">
        <v>13</v>
      </c>
      <c r="I285" s="3">
        <v>35</v>
      </c>
      <c r="J285" s="108">
        <f>(Dane2[[#This Row],[Cena]]-Dane2[[#This Row],[Koszt]])*Dane2[[#This Row],[Ilość]]</f>
        <v>50</v>
      </c>
    </row>
    <row r="286" spans="1:10" x14ac:dyDescent="0.3">
      <c r="A286" s="1">
        <v>44245</v>
      </c>
      <c r="B286" s="2" t="s">
        <v>9</v>
      </c>
      <c r="C286" s="2" t="s">
        <v>17</v>
      </c>
      <c r="D286" s="2" t="s">
        <v>11</v>
      </c>
      <c r="E286" s="2" t="s">
        <v>12</v>
      </c>
      <c r="F286" s="2">
        <v>5</v>
      </c>
      <c r="G286" s="3">
        <v>100</v>
      </c>
      <c r="H286" s="2" t="s">
        <v>13</v>
      </c>
      <c r="I286" s="3">
        <v>80</v>
      </c>
      <c r="J286" s="108">
        <f>(Dane2[[#This Row],[Cena]]-Dane2[[#This Row],[Koszt]])*Dane2[[#This Row],[Ilość]]</f>
        <v>100</v>
      </c>
    </row>
    <row r="287" spans="1:10" x14ac:dyDescent="0.3">
      <c r="A287" s="1">
        <v>44456</v>
      </c>
      <c r="B287" s="2" t="s">
        <v>18</v>
      </c>
      <c r="C287" s="2" t="s">
        <v>31</v>
      </c>
      <c r="D287" s="2" t="s">
        <v>15</v>
      </c>
      <c r="E287" s="2" t="s">
        <v>32</v>
      </c>
      <c r="F287" s="2">
        <v>1</v>
      </c>
      <c r="G287" s="3">
        <v>45</v>
      </c>
      <c r="H287" s="2" t="s">
        <v>16</v>
      </c>
      <c r="I287" s="3">
        <v>35</v>
      </c>
      <c r="J287" s="108">
        <f>(Dane2[[#This Row],[Cena]]-Dane2[[#This Row],[Koszt]])*Dane2[[#This Row],[Ilość]]</f>
        <v>10</v>
      </c>
    </row>
    <row r="288" spans="1:10" x14ac:dyDescent="0.3">
      <c r="A288" s="1">
        <v>43896</v>
      </c>
      <c r="B288" s="2" t="s">
        <v>18</v>
      </c>
      <c r="C288" s="2" t="s">
        <v>19</v>
      </c>
      <c r="D288" s="2" t="s">
        <v>20</v>
      </c>
      <c r="E288" s="2" t="s">
        <v>33</v>
      </c>
      <c r="F288" s="2">
        <v>2</v>
      </c>
      <c r="G288" s="3">
        <v>560</v>
      </c>
      <c r="H288" s="2" t="s">
        <v>13</v>
      </c>
      <c r="I288" s="3">
        <v>450</v>
      </c>
      <c r="J288" s="108">
        <f>(Dane2[[#This Row],[Cena]]-Dane2[[#This Row],[Koszt]])*Dane2[[#This Row],[Ilość]]</f>
        <v>220</v>
      </c>
    </row>
    <row r="289" spans="1:10" x14ac:dyDescent="0.3">
      <c r="A289" s="1">
        <v>44126</v>
      </c>
      <c r="B289" s="2" t="s">
        <v>18</v>
      </c>
      <c r="C289" s="2" t="s">
        <v>19</v>
      </c>
      <c r="D289" s="2" t="s">
        <v>15</v>
      </c>
      <c r="E289" s="2" t="s">
        <v>12</v>
      </c>
      <c r="F289" s="2">
        <v>1</v>
      </c>
      <c r="G289" s="3">
        <v>50</v>
      </c>
      <c r="H289" s="2" t="s">
        <v>16</v>
      </c>
      <c r="I289" s="3">
        <v>30</v>
      </c>
      <c r="J289" s="108">
        <f>(Dane2[[#This Row],[Cena]]-Dane2[[#This Row],[Koszt]])*Dane2[[#This Row],[Ilość]]</f>
        <v>20</v>
      </c>
    </row>
    <row r="290" spans="1:10" x14ac:dyDescent="0.3">
      <c r="A290" s="1">
        <v>44186</v>
      </c>
      <c r="B290" s="2" t="s">
        <v>18</v>
      </c>
      <c r="C290" s="2" t="s">
        <v>31</v>
      </c>
      <c r="D290" s="2" t="s">
        <v>24</v>
      </c>
      <c r="E290" s="2" t="s">
        <v>12</v>
      </c>
      <c r="F290" s="2">
        <v>5</v>
      </c>
      <c r="G290" s="3">
        <v>80</v>
      </c>
      <c r="H290" s="2" t="s">
        <v>13</v>
      </c>
      <c r="I290" s="3">
        <v>75</v>
      </c>
      <c r="J290" s="108">
        <f>(Dane2[[#This Row],[Cena]]-Dane2[[#This Row],[Koszt]])*Dane2[[#This Row],[Ilość]]</f>
        <v>25</v>
      </c>
    </row>
    <row r="291" spans="1:10" x14ac:dyDescent="0.3">
      <c r="A291" s="1">
        <v>44299</v>
      </c>
      <c r="B291" s="2" t="s">
        <v>25</v>
      </c>
      <c r="C291" s="2" t="s">
        <v>27</v>
      </c>
      <c r="D291" s="2" t="s">
        <v>24</v>
      </c>
      <c r="E291" s="2" t="s">
        <v>33</v>
      </c>
      <c r="F291" s="2">
        <v>5</v>
      </c>
      <c r="G291" s="3">
        <v>75</v>
      </c>
      <c r="H291" s="2" t="s">
        <v>16</v>
      </c>
      <c r="I291" s="3">
        <v>70</v>
      </c>
      <c r="J291" s="108">
        <f>(Dane2[[#This Row],[Cena]]-Dane2[[#This Row],[Koszt]])*Dane2[[#This Row],[Ilość]]</f>
        <v>25</v>
      </c>
    </row>
    <row r="292" spans="1:10" x14ac:dyDescent="0.3">
      <c r="A292" s="1">
        <v>44212</v>
      </c>
      <c r="B292" s="2" t="s">
        <v>9</v>
      </c>
      <c r="C292" s="2" t="s">
        <v>17</v>
      </c>
      <c r="D292" s="2" t="s">
        <v>11</v>
      </c>
      <c r="E292" s="2" t="s">
        <v>33</v>
      </c>
      <c r="F292" s="2">
        <v>2</v>
      </c>
      <c r="G292" s="3">
        <v>120</v>
      </c>
      <c r="H292" s="2" t="s">
        <v>13</v>
      </c>
      <c r="I292" s="3">
        <v>110</v>
      </c>
      <c r="J292" s="108">
        <f>(Dane2[[#This Row],[Cena]]-Dane2[[#This Row],[Koszt]])*Dane2[[#This Row],[Ilość]]</f>
        <v>20</v>
      </c>
    </row>
    <row r="293" spans="1:10" x14ac:dyDescent="0.3">
      <c r="A293" s="1">
        <v>44223</v>
      </c>
      <c r="B293" s="2" t="s">
        <v>18</v>
      </c>
      <c r="C293" s="2" t="s">
        <v>19</v>
      </c>
      <c r="D293" s="2" t="s">
        <v>15</v>
      </c>
      <c r="E293" s="2" t="s">
        <v>33</v>
      </c>
      <c r="F293" s="2">
        <v>1</v>
      </c>
      <c r="G293" s="3">
        <v>65</v>
      </c>
      <c r="H293" s="2" t="s">
        <v>13</v>
      </c>
      <c r="I293" s="3">
        <v>50</v>
      </c>
      <c r="J293" s="108">
        <f>(Dane2[[#This Row],[Cena]]-Dane2[[#This Row],[Koszt]])*Dane2[[#This Row],[Ilość]]</f>
        <v>15</v>
      </c>
    </row>
    <row r="294" spans="1:10" x14ac:dyDescent="0.3">
      <c r="A294" s="1">
        <v>43948</v>
      </c>
      <c r="B294" s="2" t="s">
        <v>25</v>
      </c>
      <c r="C294" s="2" t="s">
        <v>27</v>
      </c>
      <c r="D294" s="2" t="s">
        <v>20</v>
      </c>
      <c r="E294" s="2" t="s">
        <v>33</v>
      </c>
      <c r="F294" s="2">
        <v>2</v>
      </c>
      <c r="G294" s="3">
        <v>560</v>
      </c>
      <c r="H294" s="2" t="s">
        <v>13</v>
      </c>
      <c r="I294" s="3">
        <v>450</v>
      </c>
      <c r="J294" s="108">
        <f>(Dane2[[#This Row],[Cena]]-Dane2[[#This Row],[Koszt]])*Dane2[[#This Row],[Ilość]]</f>
        <v>220</v>
      </c>
    </row>
    <row r="295" spans="1:10" x14ac:dyDescent="0.3">
      <c r="A295" s="1">
        <v>44188</v>
      </c>
      <c r="B295" s="2" t="s">
        <v>21</v>
      </c>
      <c r="C295" s="2" t="s">
        <v>28</v>
      </c>
      <c r="D295" s="2" t="s">
        <v>11</v>
      </c>
      <c r="E295" s="2" t="s">
        <v>32</v>
      </c>
      <c r="F295" s="2">
        <v>5</v>
      </c>
      <c r="G295" s="3">
        <v>110</v>
      </c>
      <c r="H295" s="2" t="s">
        <v>13</v>
      </c>
      <c r="I295" s="3">
        <v>85</v>
      </c>
      <c r="J295" s="108">
        <f>(Dane2[[#This Row],[Cena]]-Dane2[[#This Row],[Koszt]])*Dane2[[#This Row],[Ilość]]</f>
        <v>125</v>
      </c>
    </row>
    <row r="296" spans="1:10" x14ac:dyDescent="0.3">
      <c r="A296" s="1">
        <v>44110</v>
      </c>
      <c r="B296" s="2" t="s">
        <v>9</v>
      </c>
      <c r="C296" s="2" t="s">
        <v>10</v>
      </c>
      <c r="D296" s="2" t="s">
        <v>15</v>
      </c>
      <c r="E296" s="2" t="s">
        <v>32</v>
      </c>
      <c r="F296" s="2">
        <v>2</v>
      </c>
      <c r="G296" s="3">
        <v>45</v>
      </c>
      <c r="H296" s="2" t="s">
        <v>30</v>
      </c>
      <c r="I296" s="3">
        <v>35</v>
      </c>
      <c r="J296" s="108">
        <f>(Dane2[[#This Row],[Cena]]-Dane2[[#This Row],[Koszt]])*Dane2[[#This Row],[Ilość]]</f>
        <v>20</v>
      </c>
    </row>
    <row r="297" spans="1:10" x14ac:dyDescent="0.3">
      <c r="A297" s="1">
        <v>43961</v>
      </c>
      <c r="B297" s="2" t="s">
        <v>9</v>
      </c>
      <c r="C297" s="2" t="s">
        <v>17</v>
      </c>
      <c r="D297" s="2" t="s">
        <v>20</v>
      </c>
      <c r="E297" s="2" t="s">
        <v>33</v>
      </c>
      <c r="F297" s="2">
        <v>3</v>
      </c>
      <c r="G297" s="3">
        <v>560</v>
      </c>
      <c r="H297" s="2" t="s">
        <v>13</v>
      </c>
      <c r="I297" s="3">
        <v>450</v>
      </c>
      <c r="J297" s="108">
        <f>(Dane2[[#This Row],[Cena]]-Dane2[[#This Row],[Koszt]])*Dane2[[#This Row],[Ilość]]</f>
        <v>330</v>
      </c>
    </row>
    <row r="298" spans="1:10" x14ac:dyDescent="0.3">
      <c r="A298" s="1">
        <v>43948</v>
      </c>
      <c r="B298" s="2" t="s">
        <v>9</v>
      </c>
      <c r="C298" s="2" t="s">
        <v>17</v>
      </c>
      <c r="D298" s="2" t="s">
        <v>11</v>
      </c>
      <c r="E298" s="2" t="s">
        <v>33</v>
      </c>
      <c r="F298" s="2">
        <v>4</v>
      </c>
      <c r="G298" s="3">
        <v>120</v>
      </c>
      <c r="H298" s="2" t="s">
        <v>16</v>
      </c>
      <c r="I298" s="3">
        <v>110</v>
      </c>
      <c r="J298" s="108">
        <f>(Dane2[[#This Row],[Cena]]-Dane2[[#This Row],[Koszt]])*Dane2[[#This Row],[Ilość]]</f>
        <v>40</v>
      </c>
    </row>
    <row r="299" spans="1:10" x14ac:dyDescent="0.3">
      <c r="A299" s="1">
        <v>44200</v>
      </c>
      <c r="B299" s="2" t="s">
        <v>25</v>
      </c>
      <c r="C299" s="2" t="s">
        <v>26</v>
      </c>
      <c r="D299" s="2" t="s">
        <v>20</v>
      </c>
      <c r="E299" s="2" t="s">
        <v>32</v>
      </c>
      <c r="F299" s="2">
        <v>2</v>
      </c>
      <c r="G299" s="3">
        <v>570</v>
      </c>
      <c r="H299" s="2" t="s">
        <v>13</v>
      </c>
      <c r="I299" s="3">
        <v>490</v>
      </c>
      <c r="J299" s="108">
        <f>(Dane2[[#This Row],[Cena]]-Dane2[[#This Row],[Koszt]])*Dane2[[#This Row],[Ilość]]</f>
        <v>160</v>
      </c>
    </row>
    <row r="300" spans="1:10" x14ac:dyDescent="0.3">
      <c r="A300" s="1">
        <v>43965</v>
      </c>
      <c r="B300" s="2" t="s">
        <v>18</v>
      </c>
      <c r="C300" s="2" t="s">
        <v>31</v>
      </c>
      <c r="D300" s="2" t="s">
        <v>11</v>
      </c>
      <c r="E300" s="2" t="s">
        <v>33</v>
      </c>
      <c r="F300" s="2">
        <v>3</v>
      </c>
      <c r="G300" s="3">
        <v>120</v>
      </c>
      <c r="H300" s="2" t="s">
        <v>16</v>
      </c>
      <c r="I300" s="3">
        <v>110</v>
      </c>
      <c r="J300" s="108">
        <f>(Dane2[[#This Row],[Cena]]-Dane2[[#This Row],[Koszt]])*Dane2[[#This Row],[Ilość]]</f>
        <v>30</v>
      </c>
    </row>
    <row r="301" spans="1:10" x14ac:dyDescent="0.3">
      <c r="A301" s="1">
        <v>44409</v>
      </c>
      <c r="B301" s="2" t="s">
        <v>25</v>
      </c>
      <c r="C301" s="2" t="s">
        <v>26</v>
      </c>
      <c r="D301" s="2" t="s">
        <v>15</v>
      </c>
      <c r="E301" s="2" t="s">
        <v>33</v>
      </c>
      <c r="F301" s="2">
        <v>4</v>
      </c>
      <c r="G301" s="3">
        <v>65</v>
      </c>
      <c r="H301" s="2" t="s">
        <v>16</v>
      </c>
      <c r="I301" s="3">
        <v>50</v>
      </c>
      <c r="J301" s="108">
        <f>(Dane2[[#This Row],[Cena]]-Dane2[[#This Row],[Koszt]])*Dane2[[#This Row],[Ilość]]</f>
        <v>60</v>
      </c>
    </row>
    <row r="302" spans="1:10" x14ac:dyDescent="0.3">
      <c r="A302" s="1">
        <v>44331</v>
      </c>
      <c r="B302" s="2" t="s">
        <v>18</v>
      </c>
      <c r="C302" s="2" t="s">
        <v>19</v>
      </c>
      <c r="D302" s="2" t="s">
        <v>20</v>
      </c>
      <c r="E302" s="2" t="s">
        <v>12</v>
      </c>
      <c r="F302" s="2">
        <v>4</v>
      </c>
      <c r="G302" s="3">
        <v>500</v>
      </c>
      <c r="H302" s="2" t="s">
        <v>13</v>
      </c>
      <c r="I302" s="3">
        <v>400</v>
      </c>
      <c r="J302" s="108">
        <f>(Dane2[[#This Row],[Cena]]-Dane2[[#This Row],[Koszt]])*Dane2[[#This Row],[Ilość]]</f>
        <v>400</v>
      </c>
    </row>
    <row r="303" spans="1:10" x14ac:dyDescent="0.3">
      <c r="A303" s="1">
        <v>44210</v>
      </c>
      <c r="B303" s="2" t="s">
        <v>21</v>
      </c>
      <c r="C303" s="2" t="s">
        <v>28</v>
      </c>
      <c r="D303" s="2" t="s">
        <v>20</v>
      </c>
      <c r="E303" s="2" t="s">
        <v>32</v>
      </c>
      <c r="F303" s="2">
        <v>5</v>
      </c>
      <c r="G303" s="3">
        <v>570</v>
      </c>
      <c r="H303" s="2" t="s">
        <v>16</v>
      </c>
      <c r="I303" s="3">
        <v>490</v>
      </c>
      <c r="J303" s="108">
        <f>(Dane2[[#This Row],[Cena]]-Dane2[[#This Row],[Koszt]])*Dane2[[#This Row],[Ilość]]</f>
        <v>400</v>
      </c>
    </row>
    <row r="304" spans="1:10" x14ac:dyDescent="0.3">
      <c r="A304" s="1">
        <v>44032</v>
      </c>
      <c r="B304" s="2" t="s">
        <v>9</v>
      </c>
      <c r="C304" s="2" t="s">
        <v>17</v>
      </c>
      <c r="D304" s="2" t="s">
        <v>20</v>
      </c>
      <c r="E304" s="2" t="s">
        <v>33</v>
      </c>
      <c r="F304" s="2">
        <v>1</v>
      </c>
      <c r="G304" s="3">
        <v>560</v>
      </c>
      <c r="H304" s="2" t="s">
        <v>13</v>
      </c>
      <c r="I304" s="3">
        <v>450</v>
      </c>
      <c r="J304" s="108">
        <f>(Dane2[[#This Row],[Cena]]-Dane2[[#This Row],[Koszt]])*Dane2[[#This Row],[Ilość]]</f>
        <v>110</v>
      </c>
    </row>
    <row r="305" spans="1:10" x14ac:dyDescent="0.3">
      <c r="A305" s="1">
        <v>44416</v>
      </c>
      <c r="B305" s="2" t="s">
        <v>25</v>
      </c>
      <c r="C305" s="2" t="s">
        <v>27</v>
      </c>
      <c r="D305" s="2" t="s">
        <v>24</v>
      </c>
      <c r="E305" s="2" t="s">
        <v>32</v>
      </c>
      <c r="F305" s="2">
        <v>5</v>
      </c>
      <c r="G305" s="3">
        <v>70</v>
      </c>
      <c r="H305" s="2" t="s">
        <v>13</v>
      </c>
      <c r="I305" s="3">
        <v>60</v>
      </c>
      <c r="J305" s="108">
        <f>(Dane2[[#This Row],[Cena]]-Dane2[[#This Row],[Koszt]])*Dane2[[#This Row],[Ilość]]</f>
        <v>50</v>
      </c>
    </row>
    <row r="306" spans="1:10" x14ac:dyDescent="0.3">
      <c r="A306" s="1">
        <v>44217</v>
      </c>
      <c r="B306" s="2" t="s">
        <v>25</v>
      </c>
      <c r="C306" s="2" t="s">
        <v>27</v>
      </c>
      <c r="D306" s="2" t="s">
        <v>15</v>
      </c>
      <c r="E306" s="2" t="s">
        <v>33</v>
      </c>
      <c r="F306" s="2">
        <v>4</v>
      </c>
      <c r="G306" s="3">
        <v>65</v>
      </c>
      <c r="H306" s="2" t="s">
        <v>13</v>
      </c>
      <c r="I306" s="3">
        <v>50</v>
      </c>
      <c r="J306" s="108">
        <f>(Dane2[[#This Row],[Cena]]-Dane2[[#This Row],[Koszt]])*Dane2[[#This Row],[Ilość]]</f>
        <v>60</v>
      </c>
    </row>
    <row r="307" spans="1:10" x14ac:dyDescent="0.3">
      <c r="A307" s="1">
        <v>44086</v>
      </c>
      <c r="B307" s="2" t="s">
        <v>25</v>
      </c>
      <c r="C307" s="2" t="s">
        <v>27</v>
      </c>
      <c r="D307" s="2" t="s">
        <v>15</v>
      </c>
      <c r="E307" s="2" t="s">
        <v>33</v>
      </c>
      <c r="F307" s="2">
        <v>1</v>
      </c>
      <c r="G307" s="3">
        <v>65</v>
      </c>
      <c r="H307" s="2" t="s">
        <v>13</v>
      </c>
      <c r="I307" s="3">
        <v>50</v>
      </c>
      <c r="J307" s="108">
        <f>(Dane2[[#This Row],[Cena]]-Dane2[[#This Row],[Koszt]])*Dane2[[#This Row],[Ilość]]</f>
        <v>15</v>
      </c>
    </row>
    <row r="308" spans="1:10" x14ac:dyDescent="0.3">
      <c r="A308" s="1">
        <v>44152</v>
      </c>
      <c r="B308" s="2" t="s">
        <v>18</v>
      </c>
      <c r="C308" s="2" t="s">
        <v>23</v>
      </c>
      <c r="D308" s="2" t="s">
        <v>11</v>
      </c>
      <c r="E308" s="2" t="s">
        <v>33</v>
      </c>
      <c r="F308" s="2">
        <v>5</v>
      </c>
      <c r="G308" s="3">
        <v>120</v>
      </c>
      <c r="H308" s="2" t="s">
        <v>13</v>
      </c>
      <c r="I308" s="3">
        <v>110</v>
      </c>
      <c r="J308" s="108">
        <f>(Dane2[[#This Row],[Cena]]-Dane2[[#This Row],[Koszt]])*Dane2[[#This Row],[Ilość]]</f>
        <v>50</v>
      </c>
    </row>
    <row r="309" spans="1:10" x14ac:dyDescent="0.3">
      <c r="A309" s="1">
        <v>43849</v>
      </c>
      <c r="B309" s="2" t="s">
        <v>9</v>
      </c>
      <c r="C309" s="2" t="s">
        <v>17</v>
      </c>
      <c r="D309" s="2" t="s">
        <v>15</v>
      </c>
      <c r="E309" s="2" t="s">
        <v>32</v>
      </c>
      <c r="F309" s="2">
        <v>4</v>
      </c>
      <c r="G309" s="3">
        <v>45</v>
      </c>
      <c r="H309" s="2" t="s">
        <v>30</v>
      </c>
      <c r="I309" s="3">
        <v>35</v>
      </c>
      <c r="J309" s="108">
        <f>(Dane2[[#This Row],[Cena]]-Dane2[[#This Row],[Koszt]])*Dane2[[#This Row],[Ilość]]</f>
        <v>40</v>
      </c>
    </row>
    <row r="310" spans="1:10" x14ac:dyDescent="0.3">
      <c r="A310" s="1">
        <v>44005</v>
      </c>
      <c r="B310" s="2" t="s">
        <v>18</v>
      </c>
      <c r="C310" s="2" t="s">
        <v>23</v>
      </c>
      <c r="D310" s="2" t="s">
        <v>29</v>
      </c>
      <c r="E310" s="2" t="s">
        <v>12</v>
      </c>
      <c r="F310" s="2">
        <v>2</v>
      </c>
      <c r="G310" s="3">
        <v>25</v>
      </c>
      <c r="H310" s="2" t="s">
        <v>13</v>
      </c>
      <c r="I310" s="3">
        <v>5</v>
      </c>
      <c r="J310" s="108">
        <f>(Dane2[[#This Row],[Cena]]-Dane2[[#This Row],[Koszt]])*Dane2[[#This Row],[Ilość]]</f>
        <v>40</v>
      </c>
    </row>
    <row r="311" spans="1:10" x14ac:dyDescent="0.3">
      <c r="A311" s="1">
        <v>44077</v>
      </c>
      <c r="B311" s="2" t="s">
        <v>21</v>
      </c>
      <c r="C311" s="2" t="s">
        <v>22</v>
      </c>
      <c r="D311" s="2" t="s">
        <v>29</v>
      </c>
      <c r="E311" s="2" t="s">
        <v>32</v>
      </c>
      <c r="F311" s="2">
        <v>4</v>
      </c>
      <c r="G311" s="3">
        <v>25</v>
      </c>
      <c r="H311" s="2" t="s">
        <v>13</v>
      </c>
      <c r="I311" s="3">
        <v>20</v>
      </c>
      <c r="J311" s="108">
        <f>(Dane2[[#This Row],[Cena]]-Dane2[[#This Row],[Koszt]])*Dane2[[#This Row],[Ilość]]</f>
        <v>20</v>
      </c>
    </row>
    <row r="312" spans="1:10" x14ac:dyDescent="0.3">
      <c r="A312" s="1">
        <v>44554</v>
      </c>
      <c r="B312" s="2" t="s">
        <v>25</v>
      </c>
      <c r="C312" s="2" t="s">
        <v>27</v>
      </c>
      <c r="D312" s="2" t="s">
        <v>15</v>
      </c>
      <c r="E312" s="2" t="s">
        <v>32</v>
      </c>
      <c r="F312" s="2">
        <v>5</v>
      </c>
      <c r="G312" s="3">
        <v>45</v>
      </c>
      <c r="H312" s="2" t="s">
        <v>16</v>
      </c>
      <c r="I312" s="3">
        <v>35</v>
      </c>
      <c r="J312" s="108">
        <f>(Dane2[[#This Row],[Cena]]-Dane2[[#This Row],[Koszt]])*Dane2[[#This Row],[Ilość]]</f>
        <v>50</v>
      </c>
    </row>
    <row r="313" spans="1:10" x14ac:dyDescent="0.3">
      <c r="A313" s="1">
        <v>44266</v>
      </c>
      <c r="B313" s="2" t="s">
        <v>25</v>
      </c>
      <c r="C313" s="2" t="s">
        <v>27</v>
      </c>
      <c r="D313" s="2" t="s">
        <v>29</v>
      </c>
      <c r="E313" s="2" t="s">
        <v>33</v>
      </c>
      <c r="F313" s="2">
        <v>3</v>
      </c>
      <c r="G313" s="3">
        <v>20</v>
      </c>
      <c r="H313" s="2" t="s">
        <v>13</v>
      </c>
      <c r="I313" s="3">
        <v>5</v>
      </c>
      <c r="J313" s="108">
        <f>(Dane2[[#This Row],[Cena]]-Dane2[[#This Row],[Koszt]])*Dane2[[#This Row],[Ilość]]</f>
        <v>45</v>
      </c>
    </row>
    <row r="314" spans="1:10" x14ac:dyDescent="0.3">
      <c r="A314" s="1">
        <v>44250</v>
      </c>
      <c r="B314" s="2" t="s">
        <v>18</v>
      </c>
      <c r="C314" s="2" t="s">
        <v>19</v>
      </c>
      <c r="D314" s="2" t="s">
        <v>29</v>
      </c>
      <c r="E314" s="2" t="s">
        <v>32</v>
      </c>
      <c r="F314" s="2">
        <v>2</v>
      </c>
      <c r="G314" s="3">
        <v>25</v>
      </c>
      <c r="H314" s="2" t="s">
        <v>13</v>
      </c>
      <c r="I314" s="3">
        <v>20</v>
      </c>
      <c r="J314" s="108">
        <f>(Dane2[[#This Row],[Cena]]-Dane2[[#This Row],[Koszt]])*Dane2[[#This Row],[Ilość]]</f>
        <v>10</v>
      </c>
    </row>
    <row r="315" spans="1:10" x14ac:dyDescent="0.3">
      <c r="A315" s="1">
        <v>43986</v>
      </c>
      <c r="B315" s="2" t="s">
        <v>21</v>
      </c>
      <c r="C315" s="2" t="s">
        <v>28</v>
      </c>
      <c r="D315" s="2" t="s">
        <v>24</v>
      </c>
      <c r="E315" s="2" t="s">
        <v>12</v>
      </c>
      <c r="F315" s="2">
        <v>4</v>
      </c>
      <c r="G315" s="3">
        <v>80</v>
      </c>
      <c r="H315" s="2" t="s">
        <v>16</v>
      </c>
      <c r="I315" s="3">
        <v>75</v>
      </c>
      <c r="J315" s="108">
        <f>(Dane2[[#This Row],[Cena]]-Dane2[[#This Row],[Koszt]])*Dane2[[#This Row],[Ilość]]</f>
        <v>20</v>
      </c>
    </row>
    <row r="316" spans="1:10" x14ac:dyDescent="0.3">
      <c r="A316" s="1">
        <v>44393</v>
      </c>
      <c r="B316" s="2" t="s">
        <v>21</v>
      </c>
      <c r="C316" s="2" t="s">
        <v>22</v>
      </c>
      <c r="D316" s="2" t="s">
        <v>29</v>
      </c>
      <c r="E316" s="2" t="s">
        <v>12</v>
      </c>
      <c r="F316" s="2">
        <v>4</v>
      </c>
      <c r="G316" s="3">
        <v>25</v>
      </c>
      <c r="H316" s="2" t="s">
        <v>13</v>
      </c>
      <c r="I316" s="3">
        <v>5</v>
      </c>
      <c r="J316" s="108">
        <f>(Dane2[[#This Row],[Cena]]-Dane2[[#This Row],[Koszt]])*Dane2[[#This Row],[Ilość]]</f>
        <v>80</v>
      </c>
    </row>
    <row r="317" spans="1:10" x14ac:dyDescent="0.3">
      <c r="A317" s="1">
        <v>44238</v>
      </c>
      <c r="B317" s="2" t="s">
        <v>25</v>
      </c>
      <c r="C317" s="2" t="s">
        <v>27</v>
      </c>
      <c r="D317" s="2" t="s">
        <v>24</v>
      </c>
      <c r="E317" s="2" t="s">
        <v>12</v>
      </c>
      <c r="F317" s="2">
        <v>3</v>
      </c>
      <c r="G317" s="3">
        <v>80</v>
      </c>
      <c r="H317" s="2" t="s">
        <v>16</v>
      </c>
      <c r="I317" s="3">
        <v>75</v>
      </c>
      <c r="J317" s="108">
        <f>(Dane2[[#This Row],[Cena]]-Dane2[[#This Row],[Koszt]])*Dane2[[#This Row],[Ilość]]</f>
        <v>15</v>
      </c>
    </row>
    <row r="318" spans="1:10" x14ac:dyDescent="0.3">
      <c r="A318" s="1">
        <v>44291</v>
      </c>
      <c r="B318" s="2" t="s">
        <v>25</v>
      </c>
      <c r="C318" s="2" t="s">
        <v>26</v>
      </c>
      <c r="D318" s="2" t="s">
        <v>24</v>
      </c>
      <c r="E318" s="2" t="s">
        <v>12</v>
      </c>
      <c r="F318" s="2">
        <v>4</v>
      </c>
      <c r="G318" s="3">
        <v>80</v>
      </c>
      <c r="H318" s="2" t="s">
        <v>13</v>
      </c>
      <c r="I318" s="3">
        <v>75</v>
      </c>
      <c r="J318" s="108">
        <f>(Dane2[[#This Row],[Cena]]-Dane2[[#This Row],[Koszt]])*Dane2[[#This Row],[Ilość]]</f>
        <v>20</v>
      </c>
    </row>
    <row r="319" spans="1:10" x14ac:dyDescent="0.3">
      <c r="A319" s="1">
        <v>44281</v>
      </c>
      <c r="B319" s="2" t="s">
        <v>18</v>
      </c>
      <c r="C319" s="2" t="s">
        <v>31</v>
      </c>
      <c r="D319" s="2" t="s">
        <v>29</v>
      </c>
      <c r="E319" s="2" t="s">
        <v>12</v>
      </c>
      <c r="F319" s="2">
        <v>5</v>
      </c>
      <c r="G319" s="3">
        <v>25</v>
      </c>
      <c r="H319" s="2" t="s">
        <v>13</v>
      </c>
      <c r="I319" s="3">
        <v>5</v>
      </c>
      <c r="J319" s="108">
        <f>(Dane2[[#This Row],[Cena]]-Dane2[[#This Row],[Koszt]])*Dane2[[#This Row],[Ilość]]</f>
        <v>100</v>
      </c>
    </row>
    <row r="320" spans="1:10" x14ac:dyDescent="0.3">
      <c r="A320" s="1">
        <v>44223</v>
      </c>
      <c r="B320" s="2" t="s">
        <v>18</v>
      </c>
      <c r="C320" s="2" t="s">
        <v>31</v>
      </c>
      <c r="D320" s="2" t="s">
        <v>24</v>
      </c>
      <c r="E320" s="2" t="s">
        <v>33</v>
      </c>
      <c r="F320" s="2">
        <v>4</v>
      </c>
      <c r="G320" s="3">
        <v>75</v>
      </c>
      <c r="H320" s="2" t="s">
        <v>13</v>
      </c>
      <c r="I320" s="3">
        <v>70</v>
      </c>
      <c r="J320" s="108">
        <f>(Dane2[[#This Row],[Cena]]-Dane2[[#This Row],[Koszt]])*Dane2[[#This Row],[Ilość]]</f>
        <v>20</v>
      </c>
    </row>
    <row r="321" spans="1:10" x14ac:dyDescent="0.3">
      <c r="A321" s="1">
        <v>44494</v>
      </c>
      <c r="B321" s="2" t="s">
        <v>18</v>
      </c>
      <c r="C321" s="2" t="s">
        <v>23</v>
      </c>
      <c r="D321" s="2" t="s">
        <v>24</v>
      </c>
      <c r="E321" s="2" t="s">
        <v>12</v>
      </c>
      <c r="F321" s="2">
        <v>2</v>
      </c>
      <c r="G321" s="3">
        <v>80</v>
      </c>
      <c r="H321" s="2" t="s">
        <v>13</v>
      </c>
      <c r="I321" s="3">
        <v>75</v>
      </c>
      <c r="J321" s="108">
        <f>(Dane2[[#This Row],[Cena]]-Dane2[[#This Row],[Koszt]])*Dane2[[#This Row],[Ilość]]</f>
        <v>10</v>
      </c>
    </row>
    <row r="322" spans="1:10" x14ac:dyDescent="0.3">
      <c r="A322" s="1">
        <v>44227</v>
      </c>
      <c r="B322" s="2" t="s">
        <v>21</v>
      </c>
      <c r="C322" s="2" t="s">
        <v>28</v>
      </c>
      <c r="D322" s="2" t="s">
        <v>11</v>
      </c>
      <c r="E322" s="2" t="s">
        <v>33</v>
      </c>
      <c r="F322" s="2">
        <v>1</v>
      </c>
      <c r="G322" s="3">
        <v>120</v>
      </c>
      <c r="H322" s="2" t="s">
        <v>13</v>
      </c>
      <c r="I322" s="3">
        <v>110</v>
      </c>
      <c r="J322" s="108">
        <f>(Dane2[[#This Row],[Cena]]-Dane2[[#This Row],[Koszt]])*Dane2[[#This Row],[Ilość]]</f>
        <v>10</v>
      </c>
    </row>
    <row r="323" spans="1:10" x14ac:dyDescent="0.3">
      <c r="A323" s="1">
        <v>43880</v>
      </c>
      <c r="B323" s="2" t="s">
        <v>9</v>
      </c>
      <c r="C323" s="2" t="s">
        <v>17</v>
      </c>
      <c r="D323" s="2" t="s">
        <v>15</v>
      </c>
      <c r="E323" s="2" t="s">
        <v>32</v>
      </c>
      <c r="F323" s="2">
        <v>4</v>
      </c>
      <c r="G323" s="3">
        <v>45</v>
      </c>
      <c r="H323" s="2" t="s">
        <v>13</v>
      </c>
      <c r="I323" s="3">
        <v>35</v>
      </c>
      <c r="J323" s="108">
        <f>(Dane2[[#This Row],[Cena]]-Dane2[[#This Row],[Koszt]])*Dane2[[#This Row],[Ilość]]</f>
        <v>40</v>
      </c>
    </row>
    <row r="324" spans="1:10" x14ac:dyDescent="0.3">
      <c r="A324" s="1">
        <v>44362</v>
      </c>
      <c r="B324" s="2" t="s">
        <v>25</v>
      </c>
      <c r="C324" s="2" t="s">
        <v>26</v>
      </c>
      <c r="D324" s="2" t="s">
        <v>11</v>
      </c>
      <c r="E324" s="2" t="s">
        <v>33</v>
      </c>
      <c r="F324" s="2">
        <v>1</v>
      </c>
      <c r="G324" s="3">
        <v>120</v>
      </c>
      <c r="H324" s="2" t="s">
        <v>16</v>
      </c>
      <c r="I324" s="3">
        <v>110</v>
      </c>
      <c r="J324" s="108">
        <f>(Dane2[[#This Row],[Cena]]-Dane2[[#This Row],[Koszt]])*Dane2[[#This Row],[Ilość]]</f>
        <v>10</v>
      </c>
    </row>
    <row r="325" spans="1:10" x14ac:dyDescent="0.3">
      <c r="A325" s="1">
        <v>44485</v>
      </c>
      <c r="B325" s="2" t="s">
        <v>21</v>
      </c>
      <c r="C325" s="2" t="s">
        <v>22</v>
      </c>
      <c r="D325" s="2" t="s">
        <v>29</v>
      </c>
      <c r="E325" s="2" t="s">
        <v>33</v>
      </c>
      <c r="F325" s="2">
        <v>1</v>
      </c>
      <c r="G325" s="3">
        <v>20</v>
      </c>
      <c r="H325" s="2" t="s">
        <v>13</v>
      </c>
      <c r="I325" s="3">
        <v>5</v>
      </c>
      <c r="J325" s="108">
        <f>(Dane2[[#This Row],[Cena]]-Dane2[[#This Row],[Koszt]])*Dane2[[#This Row],[Ilość]]</f>
        <v>15</v>
      </c>
    </row>
    <row r="326" spans="1:10" x14ac:dyDescent="0.3">
      <c r="A326" s="1">
        <v>44556</v>
      </c>
      <c r="B326" s="2" t="s">
        <v>18</v>
      </c>
      <c r="C326" s="2" t="s">
        <v>23</v>
      </c>
      <c r="D326" s="2" t="s">
        <v>24</v>
      </c>
      <c r="E326" s="2" t="s">
        <v>32</v>
      </c>
      <c r="F326" s="2">
        <v>4</v>
      </c>
      <c r="G326" s="3">
        <v>70</v>
      </c>
      <c r="H326" s="2" t="s">
        <v>13</v>
      </c>
      <c r="I326" s="3">
        <v>60</v>
      </c>
      <c r="J326" s="108">
        <f>(Dane2[[#This Row],[Cena]]-Dane2[[#This Row],[Koszt]])*Dane2[[#This Row],[Ilość]]</f>
        <v>40</v>
      </c>
    </row>
    <row r="327" spans="1:10" x14ac:dyDescent="0.3">
      <c r="A327" s="1">
        <v>44545</v>
      </c>
      <c r="B327" s="2" t="s">
        <v>9</v>
      </c>
      <c r="C327" s="2" t="s">
        <v>17</v>
      </c>
      <c r="D327" s="2" t="s">
        <v>11</v>
      </c>
      <c r="E327" s="2" t="s">
        <v>12</v>
      </c>
      <c r="F327" s="2">
        <v>3</v>
      </c>
      <c r="G327" s="3">
        <v>100</v>
      </c>
      <c r="H327" s="2" t="s">
        <v>16</v>
      </c>
      <c r="I327" s="3">
        <v>80</v>
      </c>
      <c r="J327" s="108">
        <f>(Dane2[[#This Row],[Cena]]-Dane2[[#This Row],[Koszt]])*Dane2[[#This Row],[Ilość]]</f>
        <v>60</v>
      </c>
    </row>
    <row r="328" spans="1:10" x14ac:dyDescent="0.3">
      <c r="A328" s="1">
        <v>44195</v>
      </c>
      <c r="B328" s="2" t="s">
        <v>9</v>
      </c>
      <c r="C328" s="2" t="s">
        <v>10</v>
      </c>
      <c r="D328" s="2" t="s">
        <v>11</v>
      </c>
      <c r="E328" s="2" t="s">
        <v>32</v>
      </c>
      <c r="F328" s="2">
        <v>5</v>
      </c>
      <c r="G328" s="3">
        <v>110</v>
      </c>
      <c r="H328" s="2" t="s">
        <v>30</v>
      </c>
      <c r="I328" s="3">
        <v>85</v>
      </c>
      <c r="J328" s="108">
        <f>(Dane2[[#This Row],[Cena]]-Dane2[[#This Row],[Koszt]])*Dane2[[#This Row],[Ilość]]</f>
        <v>125</v>
      </c>
    </row>
    <row r="329" spans="1:10" x14ac:dyDescent="0.3">
      <c r="A329" s="1">
        <v>44001</v>
      </c>
      <c r="B329" s="2" t="s">
        <v>25</v>
      </c>
      <c r="C329" s="2" t="s">
        <v>27</v>
      </c>
      <c r="D329" s="2" t="s">
        <v>15</v>
      </c>
      <c r="E329" s="2" t="s">
        <v>33</v>
      </c>
      <c r="F329" s="2">
        <v>3</v>
      </c>
      <c r="G329" s="3">
        <v>65</v>
      </c>
      <c r="H329" s="2" t="s">
        <v>16</v>
      </c>
      <c r="I329" s="3">
        <v>50</v>
      </c>
      <c r="J329" s="108">
        <f>(Dane2[[#This Row],[Cena]]-Dane2[[#This Row],[Koszt]])*Dane2[[#This Row],[Ilość]]</f>
        <v>45</v>
      </c>
    </row>
    <row r="330" spans="1:10" x14ac:dyDescent="0.3">
      <c r="A330" s="1">
        <v>44426</v>
      </c>
      <c r="B330" s="2" t="s">
        <v>25</v>
      </c>
      <c r="C330" s="2" t="s">
        <v>27</v>
      </c>
      <c r="D330" s="2" t="s">
        <v>15</v>
      </c>
      <c r="E330" s="2" t="s">
        <v>12</v>
      </c>
      <c r="F330" s="2">
        <v>5</v>
      </c>
      <c r="G330" s="3">
        <v>50</v>
      </c>
      <c r="H330" s="2" t="s">
        <v>13</v>
      </c>
      <c r="I330" s="3">
        <v>30</v>
      </c>
      <c r="J330" s="108">
        <f>(Dane2[[#This Row],[Cena]]-Dane2[[#This Row],[Koszt]])*Dane2[[#This Row],[Ilość]]</f>
        <v>100</v>
      </c>
    </row>
    <row r="331" spans="1:10" x14ac:dyDescent="0.3">
      <c r="A331" s="1">
        <v>44536</v>
      </c>
      <c r="B331" s="2" t="s">
        <v>25</v>
      </c>
      <c r="C331" s="2" t="s">
        <v>27</v>
      </c>
      <c r="D331" s="2" t="s">
        <v>29</v>
      </c>
      <c r="E331" s="2" t="s">
        <v>33</v>
      </c>
      <c r="F331" s="2">
        <v>4</v>
      </c>
      <c r="G331" s="3">
        <v>20</v>
      </c>
      <c r="H331" s="2" t="s">
        <v>13</v>
      </c>
      <c r="I331" s="3">
        <v>5</v>
      </c>
      <c r="J331" s="108">
        <f>(Dane2[[#This Row],[Cena]]-Dane2[[#This Row],[Koszt]])*Dane2[[#This Row],[Ilość]]</f>
        <v>60</v>
      </c>
    </row>
    <row r="332" spans="1:10" x14ac:dyDescent="0.3">
      <c r="A332" s="1">
        <v>44445</v>
      </c>
      <c r="B332" s="2" t="s">
        <v>18</v>
      </c>
      <c r="C332" s="2" t="s">
        <v>31</v>
      </c>
      <c r="D332" s="2" t="s">
        <v>11</v>
      </c>
      <c r="E332" s="2" t="s">
        <v>33</v>
      </c>
      <c r="F332" s="2">
        <v>3</v>
      </c>
      <c r="G332" s="3">
        <v>120</v>
      </c>
      <c r="H332" s="2" t="s">
        <v>16</v>
      </c>
      <c r="I332" s="3">
        <v>110</v>
      </c>
      <c r="J332" s="108">
        <f>(Dane2[[#This Row],[Cena]]-Dane2[[#This Row],[Koszt]])*Dane2[[#This Row],[Ilość]]</f>
        <v>30</v>
      </c>
    </row>
    <row r="333" spans="1:10" x14ac:dyDescent="0.3">
      <c r="A333" s="1">
        <v>44157</v>
      </c>
      <c r="B333" s="2" t="s">
        <v>9</v>
      </c>
      <c r="C333" s="2" t="s">
        <v>14</v>
      </c>
      <c r="D333" s="2" t="s">
        <v>11</v>
      </c>
      <c r="E333" s="2" t="s">
        <v>32</v>
      </c>
      <c r="F333" s="2">
        <v>5</v>
      </c>
      <c r="G333" s="3">
        <v>110</v>
      </c>
      <c r="H333" s="2" t="s">
        <v>16</v>
      </c>
      <c r="I333" s="3">
        <v>85</v>
      </c>
      <c r="J333" s="108">
        <f>(Dane2[[#This Row],[Cena]]-Dane2[[#This Row],[Koszt]])*Dane2[[#This Row],[Ilość]]</f>
        <v>125</v>
      </c>
    </row>
    <row r="334" spans="1:10" x14ac:dyDescent="0.3">
      <c r="A334" s="1">
        <v>44210</v>
      </c>
      <c r="B334" s="2" t="s">
        <v>21</v>
      </c>
      <c r="C334" s="2" t="s">
        <v>22</v>
      </c>
      <c r="D334" s="2" t="s">
        <v>15</v>
      </c>
      <c r="E334" s="2" t="s">
        <v>32</v>
      </c>
      <c r="F334" s="2">
        <v>3</v>
      </c>
      <c r="G334" s="3">
        <v>45</v>
      </c>
      <c r="H334" s="2" t="s">
        <v>13</v>
      </c>
      <c r="I334" s="3">
        <v>35</v>
      </c>
      <c r="J334" s="108">
        <f>(Dane2[[#This Row],[Cena]]-Dane2[[#This Row],[Koszt]])*Dane2[[#This Row],[Ilość]]</f>
        <v>30</v>
      </c>
    </row>
    <row r="335" spans="1:10" x14ac:dyDescent="0.3">
      <c r="A335" s="1">
        <v>44515</v>
      </c>
      <c r="B335" s="2" t="s">
        <v>25</v>
      </c>
      <c r="C335" s="2" t="s">
        <v>26</v>
      </c>
      <c r="D335" s="2" t="s">
        <v>11</v>
      </c>
      <c r="E335" s="2" t="s">
        <v>12</v>
      </c>
      <c r="F335" s="2">
        <v>3</v>
      </c>
      <c r="G335" s="3">
        <v>100</v>
      </c>
      <c r="H335" s="2" t="s">
        <v>13</v>
      </c>
      <c r="I335" s="3">
        <v>80</v>
      </c>
      <c r="J335" s="108">
        <f>(Dane2[[#This Row],[Cena]]-Dane2[[#This Row],[Koszt]])*Dane2[[#This Row],[Ilość]]</f>
        <v>60</v>
      </c>
    </row>
    <row r="336" spans="1:10" x14ac:dyDescent="0.3">
      <c r="A336" s="1">
        <v>44544</v>
      </c>
      <c r="B336" s="2" t="s">
        <v>25</v>
      </c>
      <c r="C336" s="2" t="s">
        <v>26</v>
      </c>
      <c r="D336" s="2" t="s">
        <v>29</v>
      </c>
      <c r="E336" s="2" t="s">
        <v>33</v>
      </c>
      <c r="F336" s="2">
        <v>2</v>
      </c>
      <c r="G336" s="3">
        <v>20</v>
      </c>
      <c r="H336" s="2" t="s">
        <v>13</v>
      </c>
      <c r="I336" s="3">
        <v>5</v>
      </c>
      <c r="J336" s="108">
        <f>(Dane2[[#This Row],[Cena]]-Dane2[[#This Row],[Koszt]])*Dane2[[#This Row],[Ilość]]</f>
        <v>30</v>
      </c>
    </row>
    <row r="337" spans="1:10" x14ac:dyDescent="0.3">
      <c r="A337" s="1">
        <v>44016</v>
      </c>
      <c r="B337" s="2" t="s">
        <v>9</v>
      </c>
      <c r="C337" s="2" t="s">
        <v>14</v>
      </c>
      <c r="D337" s="2" t="s">
        <v>29</v>
      </c>
      <c r="E337" s="2" t="s">
        <v>12</v>
      </c>
      <c r="F337" s="2">
        <v>1</v>
      </c>
      <c r="G337" s="3">
        <v>25</v>
      </c>
      <c r="H337" s="2" t="s">
        <v>13</v>
      </c>
      <c r="I337" s="3">
        <v>5</v>
      </c>
      <c r="J337" s="108">
        <f>(Dane2[[#This Row],[Cena]]-Dane2[[#This Row],[Koszt]])*Dane2[[#This Row],[Ilość]]</f>
        <v>20</v>
      </c>
    </row>
    <row r="338" spans="1:10" x14ac:dyDescent="0.3">
      <c r="A338" s="1">
        <v>44137</v>
      </c>
      <c r="B338" s="2" t="s">
        <v>9</v>
      </c>
      <c r="C338" s="2" t="s">
        <v>14</v>
      </c>
      <c r="D338" s="2" t="s">
        <v>20</v>
      </c>
      <c r="E338" s="2" t="s">
        <v>32</v>
      </c>
      <c r="F338" s="2">
        <v>4</v>
      </c>
      <c r="G338" s="3">
        <v>570</v>
      </c>
      <c r="H338" s="2" t="s">
        <v>13</v>
      </c>
      <c r="I338" s="3">
        <v>490</v>
      </c>
      <c r="J338" s="108">
        <f>(Dane2[[#This Row],[Cena]]-Dane2[[#This Row],[Koszt]])*Dane2[[#This Row],[Ilość]]</f>
        <v>320</v>
      </c>
    </row>
    <row r="339" spans="1:10" x14ac:dyDescent="0.3">
      <c r="A339" s="1">
        <v>44464</v>
      </c>
      <c r="B339" s="2" t="s">
        <v>25</v>
      </c>
      <c r="C339" s="2" t="s">
        <v>26</v>
      </c>
      <c r="D339" s="2" t="s">
        <v>11</v>
      </c>
      <c r="E339" s="2" t="s">
        <v>33</v>
      </c>
      <c r="F339" s="2">
        <v>4</v>
      </c>
      <c r="G339" s="3">
        <v>120</v>
      </c>
      <c r="H339" s="2" t="s">
        <v>16</v>
      </c>
      <c r="I339" s="3">
        <v>110</v>
      </c>
      <c r="J339" s="108">
        <f>(Dane2[[#This Row],[Cena]]-Dane2[[#This Row],[Koszt]])*Dane2[[#This Row],[Ilość]]</f>
        <v>40</v>
      </c>
    </row>
    <row r="340" spans="1:10" x14ac:dyDescent="0.3">
      <c r="A340" s="1">
        <v>44524</v>
      </c>
      <c r="B340" s="2" t="s">
        <v>9</v>
      </c>
      <c r="C340" s="2" t="s">
        <v>10</v>
      </c>
      <c r="D340" s="2" t="s">
        <v>29</v>
      </c>
      <c r="E340" s="2" t="s">
        <v>33</v>
      </c>
      <c r="F340" s="2">
        <v>3</v>
      </c>
      <c r="G340" s="3">
        <v>20</v>
      </c>
      <c r="H340" s="2" t="s">
        <v>30</v>
      </c>
      <c r="I340" s="3">
        <v>5</v>
      </c>
      <c r="J340" s="108">
        <f>(Dane2[[#This Row],[Cena]]-Dane2[[#This Row],[Koszt]])*Dane2[[#This Row],[Ilość]]</f>
        <v>45</v>
      </c>
    </row>
    <row r="341" spans="1:10" x14ac:dyDescent="0.3">
      <c r="A341" s="1">
        <v>44502</v>
      </c>
      <c r="B341" s="2" t="s">
        <v>18</v>
      </c>
      <c r="C341" s="2" t="s">
        <v>31</v>
      </c>
      <c r="D341" s="2" t="s">
        <v>29</v>
      </c>
      <c r="E341" s="2" t="s">
        <v>12</v>
      </c>
      <c r="F341" s="2">
        <v>2</v>
      </c>
      <c r="G341" s="3">
        <v>25</v>
      </c>
      <c r="H341" s="2" t="s">
        <v>13</v>
      </c>
      <c r="I341" s="3">
        <v>5</v>
      </c>
      <c r="J341" s="108">
        <f>(Dane2[[#This Row],[Cena]]-Dane2[[#This Row],[Koszt]])*Dane2[[#This Row],[Ilość]]</f>
        <v>40</v>
      </c>
    </row>
    <row r="342" spans="1:10" x14ac:dyDescent="0.3">
      <c r="A342" s="1">
        <v>44194</v>
      </c>
      <c r="B342" s="2" t="s">
        <v>18</v>
      </c>
      <c r="C342" s="2" t="s">
        <v>23</v>
      </c>
      <c r="D342" s="2" t="s">
        <v>20</v>
      </c>
      <c r="E342" s="2" t="s">
        <v>33</v>
      </c>
      <c r="F342" s="2">
        <v>2</v>
      </c>
      <c r="G342" s="3">
        <v>560</v>
      </c>
      <c r="H342" s="2" t="s">
        <v>16</v>
      </c>
      <c r="I342" s="3">
        <v>450</v>
      </c>
      <c r="J342" s="108">
        <f>(Dane2[[#This Row],[Cena]]-Dane2[[#This Row],[Koszt]])*Dane2[[#This Row],[Ilość]]</f>
        <v>220</v>
      </c>
    </row>
    <row r="343" spans="1:10" x14ac:dyDescent="0.3">
      <c r="A343" s="1">
        <v>44023</v>
      </c>
      <c r="B343" s="2" t="s">
        <v>18</v>
      </c>
      <c r="C343" s="2" t="s">
        <v>23</v>
      </c>
      <c r="D343" s="2" t="s">
        <v>11</v>
      </c>
      <c r="E343" s="2" t="s">
        <v>32</v>
      </c>
      <c r="F343" s="2">
        <v>5</v>
      </c>
      <c r="G343" s="3">
        <v>110</v>
      </c>
      <c r="H343" s="2" t="s">
        <v>30</v>
      </c>
      <c r="I343" s="3">
        <v>85</v>
      </c>
      <c r="J343" s="108">
        <f>(Dane2[[#This Row],[Cena]]-Dane2[[#This Row],[Koszt]])*Dane2[[#This Row],[Ilość]]</f>
        <v>125</v>
      </c>
    </row>
    <row r="344" spans="1:10" x14ac:dyDescent="0.3">
      <c r="A344" s="1">
        <v>44069</v>
      </c>
      <c r="B344" s="2" t="s">
        <v>18</v>
      </c>
      <c r="C344" s="2" t="s">
        <v>31</v>
      </c>
      <c r="D344" s="2" t="s">
        <v>11</v>
      </c>
      <c r="E344" s="2" t="s">
        <v>32</v>
      </c>
      <c r="F344" s="2">
        <v>5</v>
      </c>
      <c r="G344" s="3">
        <v>110</v>
      </c>
      <c r="H344" s="2" t="s">
        <v>16</v>
      </c>
      <c r="I344" s="3">
        <v>85</v>
      </c>
      <c r="J344" s="108">
        <f>(Dane2[[#This Row],[Cena]]-Dane2[[#This Row],[Koszt]])*Dane2[[#This Row],[Ilość]]</f>
        <v>125</v>
      </c>
    </row>
    <row r="345" spans="1:10" x14ac:dyDescent="0.3">
      <c r="A345" s="1">
        <v>44483</v>
      </c>
      <c r="B345" s="2" t="s">
        <v>9</v>
      </c>
      <c r="C345" s="2" t="s">
        <v>17</v>
      </c>
      <c r="D345" s="2" t="s">
        <v>15</v>
      </c>
      <c r="E345" s="2" t="s">
        <v>12</v>
      </c>
      <c r="F345" s="2">
        <v>1</v>
      </c>
      <c r="G345" s="3">
        <v>50</v>
      </c>
      <c r="H345" s="2" t="s">
        <v>16</v>
      </c>
      <c r="I345" s="3">
        <v>30</v>
      </c>
      <c r="J345" s="108">
        <f>(Dane2[[#This Row],[Cena]]-Dane2[[#This Row],[Koszt]])*Dane2[[#This Row],[Ilość]]</f>
        <v>20</v>
      </c>
    </row>
    <row r="346" spans="1:10" x14ac:dyDescent="0.3">
      <c r="A346" s="1">
        <v>44197</v>
      </c>
      <c r="B346" s="2" t="s">
        <v>9</v>
      </c>
      <c r="C346" s="2" t="s">
        <v>10</v>
      </c>
      <c r="D346" s="2" t="s">
        <v>24</v>
      </c>
      <c r="E346" s="2" t="s">
        <v>12</v>
      </c>
      <c r="F346" s="2">
        <v>3</v>
      </c>
      <c r="G346" s="3">
        <v>80</v>
      </c>
      <c r="H346" s="2" t="s">
        <v>13</v>
      </c>
      <c r="I346" s="3">
        <v>75</v>
      </c>
      <c r="J346" s="108">
        <f>(Dane2[[#This Row],[Cena]]-Dane2[[#This Row],[Koszt]])*Dane2[[#This Row],[Ilość]]</f>
        <v>15</v>
      </c>
    </row>
    <row r="347" spans="1:10" x14ac:dyDescent="0.3">
      <c r="A347" s="1">
        <v>44057</v>
      </c>
      <c r="B347" s="2" t="s">
        <v>9</v>
      </c>
      <c r="C347" s="2" t="s">
        <v>10</v>
      </c>
      <c r="D347" s="2" t="s">
        <v>24</v>
      </c>
      <c r="E347" s="2" t="s">
        <v>12</v>
      </c>
      <c r="F347" s="2">
        <v>3</v>
      </c>
      <c r="G347" s="3">
        <v>80</v>
      </c>
      <c r="H347" s="2" t="s">
        <v>13</v>
      </c>
      <c r="I347" s="3">
        <v>75</v>
      </c>
      <c r="J347" s="108">
        <f>(Dane2[[#This Row],[Cena]]-Dane2[[#This Row],[Koszt]])*Dane2[[#This Row],[Ilość]]</f>
        <v>15</v>
      </c>
    </row>
    <row r="348" spans="1:10" x14ac:dyDescent="0.3">
      <c r="A348" s="1">
        <v>44470</v>
      </c>
      <c r="B348" s="2" t="s">
        <v>18</v>
      </c>
      <c r="C348" s="2" t="s">
        <v>23</v>
      </c>
      <c r="D348" s="2" t="s">
        <v>24</v>
      </c>
      <c r="E348" s="2" t="s">
        <v>32</v>
      </c>
      <c r="F348" s="2">
        <v>5</v>
      </c>
      <c r="G348" s="3">
        <v>70</v>
      </c>
      <c r="H348" s="2" t="s">
        <v>13</v>
      </c>
      <c r="I348" s="3">
        <v>60</v>
      </c>
      <c r="J348" s="108">
        <f>(Dane2[[#This Row],[Cena]]-Dane2[[#This Row],[Koszt]])*Dane2[[#This Row],[Ilość]]</f>
        <v>50</v>
      </c>
    </row>
    <row r="349" spans="1:10" x14ac:dyDescent="0.3">
      <c r="A349" s="1">
        <v>44498</v>
      </c>
      <c r="B349" s="2" t="s">
        <v>9</v>
      </c>
      <c r="C349" s="2" t="s">
        <v>10</v>
      </c>
      <c r="D349" s="2" t="s">
        <v>24</v>
      </c>
      <c r="E349" s="2" t="s">
        <v>32</v>
      </c>
      <c r="F349" s="2">
        <v>4</v>
      </c>
      <c r="G349" s="3">
        <v>70</v>
      </c>
      <c r="H349" s="2" t="s">
        <v>30</v>
      </c>
      <c r="I349" s="3">
        <v>60</v>
      </c>
      <c r="J349" s="108">
        <f>(Dane2[[#This Row],[Cena]]-Dane2[[#This Row],[Koszt]])*Dane2[[#This Row],[Ilość]]</f>
        <v>40</v>
      </c>
    </row>
    <row r="350" spans="1:10" x14ac:dyDescent="0.3">
      <c r="A350" s="1">
        <v>44528</v>
      </c>
      <c r="B350" s="2" t="s">
        <v>25</v>
      </c>
      <c r="C350" s="2" t="s">
        <v>26</v>
      </c>
      <c r="D350" s="2" t="s">
        <v>11</v>
      </c>
      <c r="E350" s="2" t="s">
        <v>33</v>
      </c>
      <c r="F350" s="2">
        <v>1</v>
      </c>
      <c r="G350" s="3">
        <v>120</v>
      </c>
      <c r="H350" s="2" t="s">
        <v>16</v>
      </c>
      <c r="I350" s="3">
        <v>110</v>
      </c>
      <c r="J350" s="108">
        <f>(Dane2[[#This Row],[Cena]]-Dane2[[#This Row],[Koszt]])*Dane2[[#This Row],[Ilość]]</f>
        <v>10</v>
      </c>
    </row>
    <row r="351" spans="1:10" x14ac:dyDescent="0.3">
      <c r="A351" s="1">
        <v>43861</v>
      </c>
      <c r="B351" s="2" t="s">
        <v>9</v>
      </c>
      <c r="C351" s="2" t="s">
        <v>14</v>
      </c>
      <c r="D351" s="2" t="s">
        <v>29</v>
      </c>
      <c r="E351" s="2" t="s">
        <v>32</v>
      </c>
      <c r="F351" s="2">
        <v>4</v>
      </c>
      <c r="G351" s="3">
        <v>25</v>
      </c>
      <c r="H351" s="2" t="s">
        <v>13</v>
      </c>
      <c r="I351" s="3">
        <v>20</v>
      </c>
      <c r="J351" s="108">
        <f>(Dane2[[#This Row],[Cena]]-Dane2[[#This Row],[Koszt]])*Dane2[[#This Row],[Ilość]]</f>
        <v>20</v>
      </c>
    </row>
    <row r="352" spans="1:10" x14ac:dyDescent="0.3">
      <c r="A352" s="1">
        <v>44377</v>
      </c>
      <c r="B352" s="2" t="s">
        <v>18</v>
      </c>
      <c r="C352" s="2" t="s">
        <v>31</v>
      </c>
      <c r="D352" s="2" t="s">
        <v>29</v>
      </c>
      <c r="E352" s="2" t="s">
        <v>33</v>
      </c>
      <c r="F352" s="2">
        <v>3</v>
      </c>
      <c r="G352" s="3">
        <v>20</v>
      </c>
      <c r="H352" s="2" t="s">
        <v>13</v>
      </c>
      <c r="I352" s="3">
        <v>5</v>
      </c>
      <c r="J352" s="108">
        <f>(Dane2[[#This Row],[Cena]]-Dane2[[#This Row],[Koszt]])*Dane2[[#This Row],[Ilość]]</f>
        <v>45</v>
      </c>
    </row>
    <row r="353" spans="1:10" x14ac:dyDescent="0.3">
      <c r="A353" s="1">
        <v>43878</v>
      </c>
      <c r="B353" s="2" t="s">
        <v>18</v>
      </c>
      <c r="C353" s="2" t="s">
        <v>31</v>
      </c>
      <c r="D353" s="2" t="s">
        <v>29</v>
      </c>
      <c r="E353" s="2" t="s">
        <v>12</v>
      </c>
      <c r="F353" s="2">
        <v>4</v>
      </c>
      <c r="G353" s="3">
        <v>25</v>
      </c>
      <c r="H353" s="2" t="s">
        <v>13</v>
      </c>
      <c r="I353" s="3">
        <v>5</v>
      </c>
      <c r="J353" s="108">
        <f>(Dane2[[#This Row],[Cena]]-Dane2[[#This Row],[Koszt]])*Dane2[[#This Row],[Ilość]]</f>
        <v>80</v>
      </c>
    </row>
    <row r="354" spans="1:10" x14ac:dyDescent="0.3">
      <c r="A354" s="1">
        <v>44519</v>
      </c>
      <c r="B354" s="2" t="s">
        <v>18</v>
      </c>
      <c r="C354" s="2" t="s">
        <v>31</v>
      </c>
      <c r="D354" s="2" t="s">
        <v>20</v>
      </c>
      <c r="E354" s="2" t="s">
        <v>32</v>
      </c>
      <c r="F354" s="2">
        <v>2</v>
      </c>
      <c r="G354" s="3">
        <v>570</v>
      </c>
      <c r="H354" s="2" t="s">
        <v>13</v>
      </c>
      <c r="I354" s="3">
        <v>490</v>
      </c>
      <c r="J354" s="108">
        <f>(Dane2[[#This Row],[Cena]]-Dane2[[#This Row],[Koszt]])*Dane2[[#This Row],[Ilość]]</f>
        <v>160</v>
      </c>
    </row>
    <row r="355" spans="1:10" x14ac:dyDescent="0.3">
      <c r="A355" s="1">
        <v>43868</v>
      </c>
      <c r="B355" s="2" t="s">
        <v>25</v>
      </c>
      <c r="C355" s="2" t="s">
        <v>27</v>
      </c>
      <c r="D355" s="2" t="s">
        <v>20</v>
      </c>
      <c r="E355" s="2" t="s">
        <v>33</v>
      </c>
      <c r="F355" s="2">
        <v>5</v>
      </c>
      <c r="G355" s="3">
        <v>560</v>
      </c>
      <c r="H355" s="2" t="s">
        <v>30</v>
      </c>
      <c r="I355" s="3">
        <v>450</v>
      </c>
      <c r="J355" s="108">
        <f>(Dane2[[#This Row],[Cena]]-Dane2[[#This Row],[Koszt]])*Dane2[[#This Row],[Ilość]]</f>
        <v>550</v>
      </c>
    </row>
    <row r="356" spans="1:10" x14ac:dyDescent="0.3">
      <c r="A356" s="1">
        <v>44015</v>
      </c>
      <c r="B356" s="2" t="s">
        <v>18</v>
      </c>
      <c r="C356" s="2" t="s">
        <v>19</v>
      </c>
      <c r="D356" s="2" t="s">
        <v>11</v>
      </c>
      <c r="E356" s="2" t="s">
        <v>32</v>
      </c>
      <c r="F356" s="2">
        <v>2</v>
      </c>
      <c r="G356" s="3">
        <v>110</v>
      </c>
      <c r="H356" s="2" t="s">
        <v>16</v>
      </c>
      <c r="I356" s="3">
        <v>85</v>
      </c>
      <c r="J356" s="108">
        <f>(Dane2[[#This Row],[Cena]]-Dane2[[#This Row],[Koszt]])*Dane2[[#This Row],[Ilość]]</f>
        <v>50</v>
      </c>
    </row>
    <row r="357" spans="1:10" x14ac:dyDescent="0.3">
      <c r="A357" s="1">
        <v>44472</v>
      </c>
      <c r="B357" s="2" t="s">
        <v>9</v>
      </c>
      <c r="C357" s="2" t="s">
        <v>10</v>
      </c>
      <c r="D357" s="2" t="s">
        <v>20</v>
      </c>
      <c r="E357" s="2" t="s">
        <v>32</v>
      </c>
      <c r="F357" s="2">
        <v>2</v>
      </c>
      <c r="G357" s="3">
        <v>570</v>
      </c>
      <c r="H357" s="2" t="s">
        <v>13</v>
      </c>
      <c r="I357" s="3">
        <v>490</v>
      </c>
      <c r="J357" s="108">
        <f>(Dane2[[#This Row],[Cena]]-Dane2[[#This Row],[Koszt]])*Dane2[[#This Row],[Ilość]]</f>
        <v>160</v>
      </c>
    </row>
    <row r="358" spans="1:10" x14ac:dyDescent="0.3">
      <c r="A358" s="1">
        <v>43853</v>
      </c>
      <c r="B358" s="2" t="s">
        <v>25</v>
      </c>
      <c r="C358" s="2" t="s">
        <v>27</v>
      </c>
      <c r="D358" s="2" t="s">
        <v>24</v>
      </c>
      <c r="E358" s="2" t="s">
        <v>32</v>
      </c>
      <c r="F358" s="2">
        <v>1</v>
      </c>
      <c r="G358" s="3">
        <v>70</v>
      </c>
      <c r="H358" s="2" t="s">
        <v>13</v>
      </c>
      <c r="I358" s="3">
        <v>60</v>
      </c>
      <c r="J358" s="108">
        <f>(Dane2[[#This Row],[Cena]]-Dane2[[#This Row],[Koszt]])*Dane2[[#This Row],[Ilość]]</f>
        <v>10</v>
      </c>
    </row>
    <row r="359" spans="1:10" x14ac:dyDescent="0.3">
      <c r="A359" s="1">
        <v>43925</v>
      </c>
      <c r="B359" s="2" t="s">
        <v>18</v>
      </c>
      <c r="C359" s="2" t="s">
        <v>23</v>
      </c>
      <c r="D359" s="2" t="s">
        <v>24</v>
      </c>
      <c r="E359" s="2" t="s">
        <v>33</v>
      </c>
      <c r="F359" s="2">
        <v>1</v>
      </c>
      <c r="G359" s="3">
        <v>75</v>
      </c>
      <c r="H359" s="2" t="s">
        <v>13</v>
      </c>
      <c r="I359" s="3">
        <v>70</v>
      </c>
      <c r="J359" s="108">
        <f>(Dane2[[#This Row],[Cena]]-Dane2[[#This Row],[Koszt]])*Dane2[[#This Row],[Ilość]]</f>
        <v>5</v>
      </c>
    </row>
    <row r="360" spans="1:10" x14ac:dyDescent="0.3">
      <c r="A360" s="1">
        <v>43852</v>
      </c>
      <c r="B360" s="2" t="s">
        <v>21</v>
      </c>
      <c r="C360" s="2" t="s">
        <v>22</v>
      </c>
      <c r="D360" s="2" t="s">
        <v>11</v>
      </c>
      <c r="E360" s="2" t="s">
        <v>12</v>
      </c>
      <c r="F360" s="2">
        <v>5</v>
      </c>
      <c r="G360" s="3">
        <v>100</v>
      </c>
      <c r="H360" s="2" t="s">
        <v>13</v>
      </c>
      <c r="I360" s="3">
        <v>80</v>
      </c>
      <c r="J360" s="108">
        <f>(Dane2[[#This Row],[Cena]]-Dane2[[#This Row],[Koszt]])*Dane2[[#This Row],[Ilość]]</f>
        <v>100</v>
      </c>
    </row>
    <row r="361" spans="1:10" x14ac:dyDescent="0.3">
      <c r="A361" s="1">
        <v>44347</v>
      </c>
      <c r="B361" s="2" t="s">
        <v>9</v>
      </c>
      <c r="C361" s="2" t="s">
        <v>17</v>
      </c>
      <c r="D361" s="2" t="s">
        <v>15</v>
      </c>
      <c r="E361" s="2" t="s">
        <v>12</v>
      </c>
      <c r="F361" s="2">
        <v>2</v>
      </c>
      <c r="G361" s="3">
        <v>50</v>
      </c>
      <c r="H361" s="2" t="s">
        <v>13</v>
      </c>
      <c r="I361" s="3">
        <v>30</v>
      </c>
      <c r="J361" s="108">
        <f>(Dane2[[#This Row],[Cena]]-Dane2[[#This Row],[Koszt]])*Dane2[[#This Row],[Ilość]]</f>
        <v>40</v>
      </c>
    </row>
    <row r="362" spans="1:10" x14ac:dyDescent="0.3">
      <c r="A362" s="1">
        <v>44055</v>
      </c>
      <c r="B362" s="2" t="s">
        <v>25</v>
      </c>
      <c r="C362" s="2" t="s">
        <v>26</v>
      </c>
      <c r="D362" s="2" t="s">
        <v>20</v>
      </c>
      <c r="E362" s="2" t="s">
        <v>12</v>
      </c>
      <c r="F362" s="2">
        <v>5</v>
      </c>
      <c r="G362" s="3">
        <v>500</v>
      </c>
      <c r="H362" s="2" t="s">
        <v>16</v>
      </c>
      <c r="I362" s="3">
        <v>400</v>
      </c>
      <c r="J362" s="108">
        <f>(Dane2[[#This Row],[Cena]]-Dane2[[#This Row],[Koszt]])*Dane2[[#This Row],[Ilość]]</f>
        <v>500</v>
      </c>
    </row>
    <row r="363" spans="1:10" x14ac:dyDescent="0.3">
      <c r="A363" s="1">
        <v>44492</v>
      </c>
      <c r="B363" s="2" t="s">
        <v>9</v>
      </c>
      <c r="C363" s="2" t="s">
        <v>14</v>
      </c>
      <c r="D363" s="2" t="s">
        <v>20</v>
      </c>
      <c r="E363" s="2" t="s">
        <v>12</v>
      </c>
      <c r="F363" s="2">
        <v>5</v>
      </c>
      <c r="G363" s="3">
        <v>500</v>
      </c>
      <c r="H363" s="2" t="s">
        <v>16</v>
      </c>
      <c r="I363" s="3">
        <v>400</v>
      </c>
      <c r="J363" s="108">
        <f>(Dane2[[#This Row],[Cena]]-Dane2[[#This Row],[Koszt]])*Dane2[[#This Row],[Ilość]]</f>
        <v>500</v>
      </c>
    </row>
    <row r="364" spans="1:10" x14ac:dyDescent="0.3">
      <c r="A364" s="1">
        <v>44506</v>
      </c>
      <c r="B364" s="2" t="s">
        <v>21</v>
      </c>
      <c r="C364" s="2" t="s">
        <v>28</v>
      </c>
      <c r="D364" s="2" t="s">
        <v>29</v>
      </c>
      <c r="E364" s="2" t="s">
        <v>33</v>
      </c>
      <c r="F364" s="2">
        <v>1</v>
      </c>
      <c r="G364" s="3">
        <v>20</v>
      </c>
      <c r="H364" s="2" t="s">
        <v>16</v>
      </c>
      <c r="I364" s="3">
        <v>5</v>
      </c>
      <c r="J364" s="108">
        <f>(Dane2[[#This Row],[Cena]]-Dane2[[#This Row],[Koszt]])*Dane2[[#This Row],[Ilość]]</f>
        <v>15</v>
      </c>
    </row>
    <row r="365" spans="1:10" x14ac:dyDescent="0.3">
      <c r="A365" s="1">
        <v>44206</v>
      </c>
      <c r="B365" s="2" t="s">
        <v>25</v>
      </c>
      <c r="C365" s="2" t="s">
        <v>27</v>
      </c>
      <c r="D365" s="2" t="s">
        <v>20</v>
      </c>
      <c r="E365" s="2" t="s">
        <v>33</v>
      </c>
      <c r="F365" s="2">
        <v>5</v>
      </c>
      <c r="G365" s="3">
        <v>560</v>
      </c>
      <c r="H365" s="2" t="s">
        <v>16</v>
      </c>
      <c r="I365" s="3">
        <v>450</v>
      </c>
      <c r="J365" s="108">
        <f>(Dane2[[#This Row],[Cena]]-Dane2[[#This Row],[Koszt]])*Dane2[[#This Row],[Ilość]]</f>
        <v>550</v>
      </c>
    </row>
    <row r="366" spans="1:10" x14ac:dyDescent="0.3">
      <c r="A366" s="1">
        <v>43835</v>
      </c>
      <c r="B366" s="2" t="s">
        <v>25</v>
      </c>
      <c r="C366" s="2" t="s">
        <v>27</v>
      </c>
      <c r="D366" s="2" t="s">
        <v>24</v>
      </c>
      <c r="E366" s="2" t="s">
        <v>12</v>
      </c>
      <c r="F366" s="2">
        <v>1</v>
      </c>
      <c r="G366" s="3">
        <v>80</v>
      </c>
      <c r="H366" s="2" t="s">
        <v>13</v>
      </c>
      <c r="I366" s="3">
        <v>75</v>
      </c>
      <c r="J366" s="108">
        <f>(Dane2[[#This Row],[Cena]]-Dane2[[#This Row],[Koszt]])*Dane2[[#This Row],[Ilość]]</f>
        <v>5</v>
      </c>
    </row>
    <row r="367" spans="1:10" x14ac:dyDescent="0.3">
      <c r="A367" s="1">
        <v>43907</v>
      </c>
      <c r="B367" s="2" t="s">
        <v>9</v>
      </c>
      <c r="C367" s="2" t="s">
        <v>14</v>
      </c>
      <c r="D367" s="2" t="s">
        <v>15</v>
      </c>
      <c r="E367" s="2" t="s">
        <v>32</v>
      </c>
      <c r="F367" s="2">
        <v>1</v>
      </c>
      <c r="G367" s="3">
        <v>45</v>
      </c>
      <c r="H367" s="2" t="s">
        <v>13</v>
      </c>
      <c r="I367" s="3">
        <v>35</v>
      </c>
      <c r="J367" s="108">
        <f>(Dane2[[#This Row],[Cena]]-Dane2[[#This Row],[Koszt]])*Dane2[[#This Row],[Ilość]]</f>
        <v>10</v>
      </c>
    </row>
    <row r="368" spans="1:10" x14ac:dyDescent="0.3">
      <c r="A368" s="1">
        <v>44062</v>
      </c>
      <c r="B368" s="2" t="s">
        <v>25</v>
      </c>
      <c r="C368" s="2" t="s">
        <v>26</v>
      </c>
      <c r="D368" s="2" t="s">
        <v>20</v>
      </c>
      <c r="E368" s="2" t="s">
        <v>12</v>
      </c>
      <c r="F368" s="2">
        <v>2</v>
      </c>
      <c r="G368" s="3">
        <v>500</v>
      </c>
      <c r="H368" s="2" t="s">
        <v>13</v>
      </c>
      <c r="I368" s="3">
        <v>400</v>
      </c>
      <c r="J368" s="108">
        <f>(Dane2[[#This Row],[Cena]]-Dane2[[#This Row],[Koszt]])*Dane2[[#This Row],[Ilość]]</f>
        <v>200</v>
      </c>
    </row>
    <row r="369" spans="1:10" x14ac:dyDescent="0.3">
      <c r="A369" s="1">
        <v>43875</v>
      </c>
      <c r="B369" s="2" t="s">
        <v>18</v>
      </c>
      <c r="C369" s="2" t="s">
        <v>31</v>
      </c>
      <c r="D369" s="2" t="s">
        <v>29</v>
      </c>
      <c r="E369" s="2" t="s">
        <v>32</v>
      </c>
      <c r="F369" s="2">
        <v>4</v>
      </c>
      <c r="G369" s="3">
        <v>25</v>
      </c>
      <c r="H369" s="2" t="s">
        <v>30</v>
      </c>
      <c r="I369" s="3">
        <v>20</v>
      </c>
      <c r="J369" s="108">
        <f>(Dane2[[#This Row],[Cena]]-Dane2[[#This Row],[Koszt]])*Dane2[[#This Row],[Ilość]]</f>
        <v>20</v>
      </c>
    </row>
    <row r="370" spans="1:10" x14ac:dyDescent="0.3">
      <c r="A370" s="1">
        <v>44382</v>
      </c>
      <c r="B370" s="2" t="s">
        <v>21</v>
      </c>
      <c r="C370" s="2" t="s">
        <v>22</v>
      </c>
      <c r="D370" s="2" t="s">
        <v>29</v>
      </c>
      <c r="E370" s="2" t="s">
        <v>32</v>
      </c>
      <c r="F370" s="2">
        <v>3</v>
      </c>
      <c r="G370" s="3">
        <v>25</v>
      </c>
      <c r="H370" s="2" t="s">
        <v>13</v>
      </c>
      <c r="I370" s="3">
        <v>20</v>
      </c>
      <c r="J370" s="108">
        <f>(Dane2[[#This Row],[Cena]]-Dane2[[#This Row],[Koszt]])*Dane2[[#This Row],[Ilość]]</f>
        <v>15</v>
      </c>
    </row>
    <row r="371" spans="1:10" x14ac:dyDescent="0.3">
      <c r="A371" s="1">
        <v>43860</v>
      </c>
      <c r="B371" s="2" t="s">
        <v>21</v>
      </c>
      <c r="C371" s="2" t="s">
        <v>28</v>
      </c>
      <c r="D371" s="2" t="s">
        <v>24</v>
      </c>
      <c r="E371" s="2" t="s">
        <v>12</v>
      </c>
      <c r="F371" s="2">
        <v>3</v>
      </c>
      <c r="G371" s="3">
        <v>80</v>
      </c>
      <c r="H371" s="2" t="s">
        <v>13</v>
      </c>
      <c r="I371" s="3">
        <v>75</v>
      </c>
      <c r="J371" s="108">
        <f>(Dane2[[#This Row],[Cena]]-Dane2[[#This Row],[Koszt]])*Dane2[[#This Row],[Ilość]]</f>
        <v>15</v>
      </c>
    </row>
    <row r="372" spans="1:10" x14ac:dyDescent="0.3">
      <c r="A372" s="1">
        <v>44279</v>
      </c>
      <c r="B372" s="2" t="s">
        <v>25</v>
      </c>
      <c r="C372" s="2" t="s">
        <v>27</v>
      </c>
      <c r="D372" s="2" t="s">
        <v>29</v>
      </c>
      <c r="E372" s="2" t="s">
        <v>33</v>
      </c>
      <c r="F372" s="2">
        <v>2</v>
      </c>
      <c r="G372" s="3">
        <v>20</v>
      </c>
      <c r="H372" s="2" t="s">
        <v>13</v>
      </c>
      <c r="I372" s="3">
        <v>5</v>
      </c>
      <c r="J372" s="108">
        <f>(Dane2[[#This Row],[Cena]]-Dane2[[#This Row],[Koszt]])*Dane2[[#This Row],[Ilość]]</f>
        <v>30</v>
      </c>
    </row>
    <row r="373" spans="1:10" x14ac:dyDescent="0.3">
      <c r="A373" s="1">
        <v>44255</v>
      </c>
      <c r="B373" s="2" t="s">
        <v>18</v>
      </c>
      <c r="C373" s="2" t="s">
        <v>19</v>
      </c>
      <c r="D373" s="2" t="s">
        <v>24</v>
      </c>
      <c r="E373" s="2" t="s">
        <v>32</v>
      </c>
      <c r="F373" s="2">
        <v>4</v>
      </c>
      <c r="G373" s="3">
        <v>70</v>
      </c>
      <c r="H373" s="2" t="s">
        <v>13</v>
      </c>
      <c r="I373" s="3">
        <v>60</v>
      </c>
      <c r="J373" s="108">
        <f>(Dane2[[#This Row],[Cena]]-Dane2[[#This Row],[Koszt]])*Dane2[[#This Row],[Ilość]]</f>
        <v>40</v>
      </c>
    </row>
    <row r="374" spans="1:10" x14ac:dyDescent="0.3">
      <c r="A374" s="1">
        <v>44219</v>
      </c>
      <c r="B374" s="2" t="s">
        <v>9</v>
      </c>
      <c r="C374" s="2" t="s">
        <v>17</v>
      </c>
      <c r="D374" s="2" t="s">
        <v>24</v>
      </c>
      <c r="E374" s="2" t="s">
        <v>12</v>
      </c>
      <c r="F374" s="2">
        <v>2</v>
      </c>
      <c r="G374" s="3">
        <v>80</v>
      </c>
      <c r="H374" s="2" t="s">
        <v>13</v>
      </c>
      <c r="I374" s="3">
        <v>75</v>
      </c>
      <c r="J374" s="108">
        <f>(Dane2[[#This Row],[Cena]]-Dane2[[#This Row],[Koszt]])*Dane2[[#This Row],[Ilość]]</f>
        <v>10</v>
      </c>
    </row>
    <row r="375" spans="1:10" x14ac:dyDescent="0.3">
      <c r="A375" s="1">
        <v>43854</v>
      </c>
      <c r="B375" s="2" t="s">
        <v>9</v>
      </c>
      <c r="C375" s="2" t="s">
        <v>10</v>
      </c>
      <c r="D375" s="2" t="s">
        <v>11</v>
      </c>
      <c r="E375" s="2" t="s">
        <v>32</v>
      </c>
      <c r="F375" s="2">
        <v>3</v>
      </c>
      <c r="G375" s="3">
        <v>110</v>
      </c>
      <c r="H375" s="2" t="s">
        <v>13</v>
      </c>
      <c r="I375" s="3">
        <v>85</v>
      </c>
      <c r="J375" s="108">
        <f>(Dane2[[#This Row],[Cena]]-Dane2[[#This Row],[Koszt]])*Dane2[[#This Row],[Ilość]]</f>
        <v>75</v>
      </c>
    </row>
    <row r="376" spans="1:10" x14ac:dyDescent="0.3">
      <c r="A376" s="1">
        <v>44276</v>
      </c>
      <c r="B376" s="2" t="s">
        <v>9</v>
      </c>
      <c r="C376" s="2" t="s">
        <v>14</v>
      </c>
      <c r="D376" s="2" t="s">
        <v>24</v>
      </c>
      <c r="E376" s="2" t="s">
        <v>32</v>
      </c>
      <c r="F376" s="2">
        <v>1</v>
      </c>
      <c r="G376" s="3">
        <v>70</v>
      </c>
      <c r="H376" s="2" t="s">
        <v>13</v>
      </c>
      <c r="I376" s="3">
        <v>60</v>
      </c>
      <c r="J376" s="108">
        <f>(Dane2[[#This Row],[Cena]]-Dane2[[#This Row],[Koszt]])*Dane2[[#This Row],[Ilość]]</f>
        <v>10</v>
      </c>
    </row>
    <row r="377" spans="1:10" x14ac:dyDescent="0.3">
      <c r="A377" s="1">
        <v>43850</v>
      </c>
      <c r="B377" s="2" t="s">
        <v>25</v>
      </c>
      <c r="C377" s="2" t="s">
        <v>27</v>
      </c>
      <c r="D377" s="2" t="s">
        <v>20</v>
      </c>
      <c r="E377" s="2" t="s">
        <v>33</v>
      </c>
      <c r="F377" s="2">
        <v>4</v>
      </c>
      <c r="G377" s="3">
        <v>560</v>
      </c>
      <c r="H377" s="2" t="s">
        <v>16</v>
      </c>
      <c r="I377" s="3">
        <v>450</v>
      </c>
      <c r="J377" s="108">
        <f>(Dane2[[#This Row],[Cena]]-Dane2[[#This Row],[Koszt]])*Dane2[[#This Row],[Ilość]]</f>
        <v>440</v>
      </c>
    </row>
    <row r="378" spans="1:10" x14ac:dyDescent="0.3">
      <c r="A378" s="1">
        <v>44014</v>
      </c>
      <c r="B378" s="2" t="s">
        <v>18</v>
      </c>
      <c r="C378" s="2" t="s">
        <v>31</v>
      </c>
      <c r="D378" s="2" t="s">
        <v>24</v>
      </c>
      <c r="E378" s="2" t="s">
        <v>12</v>
      </c>
      <c r="F378" s="2">
        <v>5</v>
      </c>
      <c r="G378" s="3">
        <v>80</v>
      </c>
      <c r="H378" s="2" t="s">
        <v>13</v>
      </c>
      <c r="I378" s="3">
        <v>75</v>
      </c>
      <c r="J378" s="108">
        <f>(Dane2[[#This Row],[Cena]]-Dane2[[#This Row],[Koszt]])*Dane2[[#This Row],[Ilość]]</f>
        <v>25</v>
      </c>
    </row>
    <row r="379" spans="1:10" x14ac:dyDescent="0.3">
      <c r="A379" s="1">
        <v>44474</v>
      </c>
      <c r="B379" s="2" t="s">
        <v>18</v>
      </c>
      <c r="C379" s="2" t="s">
        <v>31</v>
      </c>
      <c r="D379" s="2" t="s">
        <v>29</v>
      </c>
      <c r="E379" s="2" t="s">
        <v>32</v>
      </c>
      <c r="F379" s="2">
        <v>3</v>
      </c>
      <c r="G379" s="3">
        <v>25</v>
      </c>
      <c r="H379" s="2" t="s">
        <v>16</v>
      </c>
      <c r="I379" s="3">
        <v>20</v>
      </c>
      <c r="J379" s="108">
        <f>(Dane2[[#This Row],[Cena]]-Dane2[[#This Row],[Koszt]])*Dane2[[#This Row],[Ilość]]</f>
        <v>15</v>
      </c>
    </row>
    <row r="380" spans="1:10" x14ac:dyDescent="0.3">
      <c r="A380" s="1">
        <v>44341</v>
      </c>
      <c r="B380" s="2" t="s">
        <v>21</v>
      </c>
      <c r="C380" s="2" t="s">
        <v>28</v>
      </c>
      <c r="D380" s="2" t="s">
        <v>20</v>
      </c>
      <c r="E380" s="2" t="s">
        <v>33</v>
      </c>
      <c r="F380" s="2">
        <v>2</v>
      </c>
      <c r="G380" s="3">
        <v>560</v>
      </c>
      <c r="H380" s="2" t="s">
        <v>13</v>
      </c>
      <c r="I380" s="3">
        <v>450</v>
      </c>
      <c r="J380" s="108">
        <f>(Dane2[[#This Row],[Cena]]-Dane2[[#This Row],[Koszt]])*Dane2[[#This Row],[Ilość]]</f>
        <v>220</v>
      </c>
    </row>
    <row r="381" spans="1:10" x14ac:dyDescent="0.3">
      <c r="A381" s="1">
        <v>44019</v>
      </c>
      <c r="B381" s="2" t="s">
        <v>25</v>
      </c>
      <c r="C381" s="2" t="s">
        <v>27</v>
      </c>
      <c r="D381" s="2" t="s">
        <v>15</v>
      </c>
      <c r="E381" s="2" t="s">
        <v>32</v>
      </c>
      <c r="F381" s="2">
        <v>4</v>
      </c>
      <c r="G381" s="3">
        <v>45</v>
      </c>
      <c r="H381" s="2" t="s">
        <v>13</v>
      </c>
      <c r="I381" s="3">
        <v>35</v>
      </c>
      <c r="J381" s="108">
        <f>(Dane2[[#This Row],[Cena]]-Dane2[[#This Row],[Koszt]])*Dane2[[#This Row],[Ilość]]</f>
        <v>40</v>
      </c>
    </row>
    <row r="382" spans="1:10" x14ac:dyDescent="0.3">
      <c r="A382" s="1">
        <v>44211</v>
      </c>
      <c r="B382" s="2" t="s">
        <v>18</v>
      </c>
      <c r="C382" s="2" t="s">
        <v>23</v>
      </c>
      <c r="D382" s="2" t="s">
        <v>24</v>
      </c>
      <c r="E382" s="2" t="s">
        <v>32</v>
      </c>
      <c r="F382" s="2">
        <v>5</v>
      </c>
      <c r="G382" s="3">
        <v>70</v>
      </c>
      <c r="H382" s="2" t="s">
        <v>30</v>
      </c>
      <c r="I382" s="3">
        <v>60</v>
      </c>
      <c r="J382" s="108">
        <f>(Dane2[[#This Row],[Cena]]-Dane2[[#This Row],[Koszt]])*Dane2[[#This Row],[Ilość]]</f>
        <v>50</v>
      </c>
    </row>
    <row r="383" spans="1:10" x14ac:dyDescent="0.3">
      <c r="A383" s="1">
        <v>44264</v>
      </c>
      <c r="B383" s="2" t="s">
        <v>18</v>
      </c>
      <c r="C383" s="2" t="s">
        <v>19</v>
      </c>
      <c r="D383" s="2" t="s">
        <v>15</v>
      </c>
      <c r="E383" s="2" t="s">
        <v>33</v>
      </c>
      <c r="F383" s="2">
        <v>3</v>
      </c>
      <c r="G383" s="3">
        <v>65</v>
      </c>
      <c r="H383" s="2" t="s">
        <v>13</v>
      </c>
      <c r="I383" s="3">
        <v>50</v>
      </c>
      <c r="J383" s="108">
        <f>(Dane2[[#This Row],[Cena]]-Dane2[[#This Row],[Koszt]])*Dane2[[#This Row],[Ilość]]</f>
        <v>45</v>
      </c>
    </row>
    <row r="384" spans="1:10" x14ac:dyDescent="0.3">
      <c r="A384" s="1">
        <v>44210</v>
      </c>
      <c r="B384" s="2" t="s">
        <v>18</v>
      </c>
      <c r="C384" s="2" t="s">
        <v>19</v>
      </c>
      <c r="D384" s="2" t="s">
        <v>24</v>
      </c>
      <c r="E384" s="2" t="s">
        <v>33</v>
      </c>
      <c r="F384" s="2">
        <v>3</v>
      </c>
      <c r="G384" s="3">
        <v>75</v>
      </c>
      <c r="H384" s="2" t="s">
        <v>30</v>
      </c>
      <c r="I384" s="3">
        <v>70</v>
      </c>
      <c r="J384" s="108">
        <f>(Dane2[[#This Row],[Cena]]-Dane2[[#This Row],[Koszt]])*Dane2[[#This Row],[Ilość]]</f>
        <v>15</v>
      </c>
    </row>
    <row r="385" spans="1:10" x14ac:dyDescent="0.3">
      <c r="A385" s="1">
        <v>44016</v>
      </c>
      <c r="B385" s="2" t="s">
        <v>21</v>
      </c>
      <c r="C385" s="2" t="s">
        <v>22</v>
      </c>
      <c r="D385" s="2" t="s">
        <v>29</v>
      </c>
      <c r="E385" s="2" t="s">
        <v>33</v>
      </c>
      <c r="F385" s="2">
        <v>3</v>
      </c>
      <c r="G385" s="3">
        <v>20</v>
      </c>
      <c r="H385" s="2" t="s">
        <v>13</v>
      </c>
      <c r="I385" s="3">
        <v>5</v>
      </c>
      <c r="J385" s="108">
        <f>(Dane2[[#This Row],[Cena]]-Dane2[[#This Row],[Koszt]])*Dane2[[#This Row],[Ilość]]</f>
        <v>45</v>
      </c>
    </row>
    <row r="386" spans="1:10" x14ac:dyDescent="0.3">
      <c r="A386" s="1">
        <v>44273</v>
      </c>
      <c r="B386" s="2" t="s">
        <v>21</v>
      </c>
      <c r="C386" s="2" t="s">
        <v>22</v>
      </c>
      <c r="D386" s="2" t="s">
        <v>24</v>
      </c>
      <c r="E386" s="2" t="s">
        <v>33</v>
      </c>
      <c r="F386" s="2">
        <v>4</v>
      </c>
      <c r="G386" s="3">
        <v>75</v>
      </c>
      <c r="H386" s="2" t="s">
        <v>30</v>
      </c>
      <c r="I386" s="3">
        <v>70</v>
      </c>
      <c r="J386" s="108">
        <f>(Dane2[[#This Row],[Cena]]-Dane2[[#This Row],[Koszt]])*Dane2[[#This Row],[Ilość]]</f>
        <v>20</v>
      </c>
    </row>
    <row r="387" spans="1:10" x14ac:dyDescent="0.3">
      <c r="A387" s="1">
        <v>44295</v>
      </c>
      <c r="B387" s="2" t="s">
        <v>18</v>
      </c>
      <c r="C387" s="2" t="s">
        <v>31</v>
      </c>
      <c r="D387" s="2" t="s">
        <v>20</v>
      </c>
      <c r="E387" s="2" t="s">
        <v>12</v>
      </c>
      <c r="F387" s="2">
        <v>4</v>
      </c>
      <c r="G387" s="3">
        <v>500</v>
      </c>
      <c r="H387" s="2" t="s">
        <v>16</v>
      </c>
      <c r="I387" s="3">
        <v>400</v>
      </c>
      <c r="J387" s="108">
        <f>(Dane2[[#This Row],[Cena]]-Dane2[[#This Row],[Koszt]])*Dane2[[#This Row],[Ilość]]</f>
        <v>400</v>
      </c>
    </row>
    <row r="388" spans="1:10" x14ac:dyDescent="0.3">
      <c r="A388" s="1">
        <v>44451</v>
      </c>
      <c r="B388" s="2" t="s">
        <v>18</v>
      </c>
      <c r="C388" s="2" t="s">
        <v>23</v>
      </c>
      <c r="D388" s="2" t="s">
        <v>20</v>
      </c>
      <c r="E388" s="2" t="s">
        <v>33</v>
      </c>
      <c r="F388" s="2">
        <v>5</v>
      </c>
      <c r="G388" s="3">
        <v>560</v>
      </c>
      <c r="H388" s="2" t="s">
        <v>13</v>
      </c>
      <c r="I388" s="3">
        <v>450</v>
      </c>
      <c r="J388" s="108">
        <f>(Dane2[[#This Row],[Cena]]-Dane2[[#This Row],[Koszt]])*Dane2[[#This Row],[Ilość]]</f>
        <v>550</v>
      </c>
    </row>
    <row r="389" spans="1:10" x14ac:dyDescent="0.3">
      <c r="A389" s="1">
        <v>44304</v>
      </c>
      <c r="B389" s="2" t="s">
        <v>9</v>
      </c>
      <c r="C389" s="2" t="s">
        <v>10</v>
      </c>
      <c r="D389" s="2" t="s">
        <v>24</v>
      </c>
      <c r="E389" s="2" t="s">
        <v>33</v>
      </c>
      <c r="F389" s="2">
        <v>5</v>
      </c>
      <c r="G389" s="3">
        <v>75</v>
      </c>
      <c r="H389" s="2" t="s">
        <v>13</v>
      </c>
      <c r="I389" s="3">
        <v>70</v>
      </c>
      <c r="J389" s="108">
        <f>(Dane2[[#This Row],[Cena]]-Dane2[[#This Row],[Koszt]])*Dane2[[#This Row],[Ilość]]</f>
        <v>25</v>
      </c>
    </row>
    <row r="390" spans="1:10" x14ac:dyDescent="0.3">
      <c r="A390" s="1">
        <v>44089</v>
      </c>
      <c r="B390" s="2" t="s">
        <v>9</v>
      </c>
      <c r="C390" s="2" t="s">
        <v>14</v>
      </c>
      <c r="D390" s="2" t="s">
        <v>15</v>
      </c>
      <c r="E390" s="2" t="s">
        <v>32</v>
      </c>
      <c r="F390" s="2">
        <v>2</v>
      </c>
      <c r="G390" s="3">
        <v>45</v>
      </c>
      <c r="H390" s="2" t="s">
        <v>13</v>
      </c>
      <c r="I390" s="3">
        <v>35</v>
      </c>
      <c r="J390" s="108">
        <f>(Dane2[[#This Row],[Cena]]-Dane2[[#This Row],[Koszt]])*Dane2[[#This Row],[Ilość]]</f>
        <v>20</v>
      </c>
    </row>
    <row r="391" spans="1:10" x14ac:dyDescent="0.3">
      <c r="A391" s="1">
        <v>44172</v>
      </c>
      <c r="B391" s="2" t="s">
        <v>21</v>
      </c>
      <c r="C391" s="2" t="s">
        <v>28</v>
      </c>
      <c r="D391" s="2" t="s">
        <v>20</v>
      </c>
      <c r="E391" s="2" t="s">
        <v>12</v>
      </c>
      <c r="F391" s="2">
        <v>4</v>
      </c>
      <c r="G391" s="3">
        <v>500</v>
      </c>
      <c r="H391" s="2" t="s">
        <v>16</v>
      </c>
      <c r="I391" s="3">
        <v>400</v>
      </c>
      <c r="J391" s="108">
        <f>(Dane2[[#This Row],[Cena]]-Dane2[[#This Row],[Koszt]])*Dane2[[#This Row],[Ilość]]</f>
        <v>400</v>
      </c>
    </row>
    <row r="392" spans="1:10" x14ac:dyDescent="0.3">
      <c r="A392" s="1">
        <v>43962</v>
      </c>
      <c r="B392" s="2" t="s">
        <v>9</v>
      </c>
      <c r="C392" s="2" t="s">
        <v>14</v>
      </c>
      <c r="D392" s="2" t="s">
        <v>15</v>
      </c>
      <c r="E392" s="2" t="s">
        <v>33</v>
      </c>
      <c r="F392" s="2">
        <v>3</v>
      </c>
      <c r="G392" s="3">
        <v>65</v>
      </c>
      <c r="H392" s="2" t="s">
        <v>13</v>
      </c>
      <c r="I392" s="3">
        <v>50</v>
      </c>
      <c r="J392" s="108">
        <f>(Dane2[[#This Row],[Cena]]-Dane2[[#This Row],[Koszt]])*Dane2[[#This Row],[Ilość]]</f>
        <v>45</v>
      </c>
    </row>
    <row r="393" spans="1:10" x14ac:dyDescent="0.3">
      <c r="A393" s="1">
        <v>43926</v>
      </c>
      <c r="B393" s="2" t="s">
        <v>9</v>
      </c>
      <c r="C393" s="2" t="s">
        <v>14</v>
      </c>
      <c r="D393" s="2" t="s">
        <v>20</v>
      </c>
      <c r="E393" s="2" t="s">
        <v>12</v>
      </c>
      <c r="F393" s="2">
        <v>1</v>
      </c>
      <c r="G393" s="3">
        <v>500</v>
      </c>
      <c r="H393" s="2" t="s">
        <v>13</v>
      </c>
      <c r="I393" s="3">
        <v>400</v>
      </c>
      <c r="J393" s="108">
        <f>(Dane2[[#This Row],[Cena]]-Dane2[[#This Row],[Koszt]])*Dane2[[#This Row],[Ilość]]</f>
        <v>100</v>
      </c>
    </row>
    <row r="394" spans="1:10" x14ac:dyDescent="0.3">
      <c r="A394" s="1">
        <v>44163</v>
      </c>
      <c r="B394" s="2" t="s">
        <v>18</v>
      </c>
      <c r="C394" s="2" t="s">
        <v>31</v>
      </c>
      <c r="D394" s="2" t="s">
        <v>11</v>
      </c>
      <c r="E394" s="2" t="s">
        <v>12</v>
      </c>
      <c r="F394" s="2">
        <v>1</v>
      </c>
      <c r="G394" s="3">
        <v>100</v>
      </c>
      <c r="H394" s="2" t="s">
        <v>13</v>
      </c>
      <c r="I394" s="3">
        <v>80</v>
      </c>
      <c r="J394" s="108">
        <f>(Dane2[[#This Row],[Cena]]-Dane2[[#This Row],[Koszt]])*Dane2[[#This Row],[Ilość]]</f>
        <v>20</v>
      </c>
    </row>
    <row r="395" spans="1:10" x14ac:dyDescent="0.3">
      <c r="A395" s="1">
        <v>43853</v>
      </c>
      <c r="B395" s="2" t="s">
        <v>18</v>
      </c>
      <c r="C395" s="2" t="s">
        <v>31</v>
      </c>
      <c r="D395" s="2" t="s">
        <v>29</v>
      </c>
      <c r="E395" s="2" t="s">
        <v>32</v>
      </c>
      <c r="F395" s="2">
        <v>3</v>
      </c>
      <c r="G395" s="3">
        <v>25</v>
      </c>
      <c r="H395" s="2" t="s">
        <v>16</v>
      </c>
      <c r="I395" s="3">
        <v>20</v>
      </c>
      <c r="J395" s="108">
        <f>(Dane2[[#This Row],[Cena]]-Dane2[[#This Row],[Koszt]])*Dane2[[#This Row],[Ilość]]</f>
        <v>15</v>
      </c>
    </row>
    <row r="396" spans="1:10" x14ac:dyDescent="0.3">
      <c r="A396" s="1">
        <v>44015</v>
      </c>
      <c r="B396" s="2" t="s">
        <v>18</v>
      </c>
      <c r="C396" s="2" t="s">
        <v>19</v>
      </c>
      <c r="D396" s="2" t="s">
        <v>24</v>
      </c>
      <c r="E396" s="2" t="s">
        <v>32</v>
      </c>
      <c r="F396" s="2">
        <v>3</v>
      </c>
      <c r="G396" s="3">
        <v>70</v>
      </c>
      <c r="H396" s="2" t="s">
        <v>16</v>
      </c>
      <c r="I396" s="3">
        <v>60</v>
      </c>
      <c r="J396" s="108">
        <f>(Dane2[[#This Row],[Cena]]-Dane2[[#This Row],[Koszt]])*Dane2[[#This Row],[Ilość]]</f>
        <v>30</v>
      </c>
    </row>
    <row r="397" spans="1:10" x14ac:dyDescent="0.3">
      <c r="A397" s="1">
        <v>43993</v>
      </c>
      <c r="B397" s="2" t="s">
        <v>18</v>
      </c>
      <c r="C397" s="2" t="s">
        <v>31</v>
      </c>
      <c r="D397" s="2" t="s">
        <v>29</v>
      </c>
      <c r="E397" s="2" t="s">
        <v>32</v>
      </c>
      <c r="F397" s="2">
        <v>1</v>
      </c>
      <c r="G397" s="3">
        <v>25</v>
      </c>
      <c r="H397" s="2" t="s">
        <v>13</v>
      </c>
      <c r="I397" s="3">
        <v>20</v>
      </c>
      <c r="J397" s="108">
        <f>(Dane2[[#This Row],[Cena]]-Dane2[[#This Row],[Koszt]])*Dane2[[#This Row],[Ilość]]</f>
        <v>5</v>
      </c>
    </row>
    <row r="398" spans="1:10" x14ac:dyDescent="0.3">
      <c r="A398" s="1">
        <v>43854</v>
      </c>
      <c r="B398" s="2" t="s">
        <v>25</v>
      </c>
      <c r="C398" s="2" t="s">
        <v>26</v>
      </c>
      <c r="D398" s="2" t="s">
        <v>15</v>
      </c>
      <c r="E398" s="2" t="s">
        <v>32</v>
      </c>
      <c r="F398" s="2">
        <v>3</v>
      </c>
      <c r="G398" s="3">
        <v>45</v>
      </c>
      <c r="H398" s="2" t="s">
        <v>16</v>
      </c>
      <c r="I398" s="3">
        <v>35</v>
      </c>
      <c r="J398" s="108">
        <f>(Dane2[[#This Row],[Cena]]-Dane2[[#This Row],[Koszt]])*Dane2[[#This Row],[Ilość]]</f>
        <v>30</v>
      </c>
    </row>
    <row r="399" spans="1:10" x14ac:dyDescent="0.3">
      <c r="A399" s="1">
        <v>44483</v>
      </c>
      <c r="B399" s="2" t="s">
        <v>21</v>
      </c>
      <c r="C399" s="2" t="s">
        <v>28</v>
      </c>
      <c r="D399" s="2" t="s">
        <v>11</v>
      </c>
      <c r="E399" s="2" t="s">
        <v>12</v>
      </c>
      <c r="F399" s="2">
        <v>1</v>
      </c>
      <c r="G399" s="3">
        <v>100</v>
      </c>
      <c r="H399" s="2" t="s">
        <v>13</v>
      </c>
      <c r="I399" s="3">
        <v>80</v>
      </c>
      <c r="J399" s="108">
        <f>(Dane2[[#This Row],[Cena]]-Dane2[[#This Row],[Koszt]])*Dane2[[#This Row],[Ilość]]</f>
        <v>20</v>
      </c>
    </row>
    <row r="400" spans="1:10" x14ac:dyDescent="0.3">
      <c r="A400" s="1">
        <v>43870</v>
      </c>
      <c r="B400" s="2" t="s">
        <v>21</v>
      </c>
      <c r="C400" s="2" t="s">
        <v>22</v>
      </c>
      <c r="D400" s="2" t="s">
        <v>20</v>
      </c>
      <c r="E400" s="2" t="s">
        <v>12</v>
      </c>
      <c r="F400" s="2">
        <v>4</v>
      </c>
      <c r="G400" s="3">
        <v>500</v>
      </c>
      <c r="H400" s="2" t="s">
        <v>16</v>
      </c>
      <c r="I400" s="3">
        <v>400</v>
      </c>
      <c r="J400" s="108">
        <f>(Dane2[[#This Row],[Cena]]-Dane2[[#This Row],[Koszt]])*Dane2[[#This Row],[Ilość]]</f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C447F-93C6-4A70-B125-B01F304BFF91}">
  <sheetPr codeName="Arkusz4"/>
  <dimension ref="A1:R32"/>
  <sheetViews>
    <sheetView topLeftCell="A4" workbookViewId="0">
      <selection activeCell="C21" sqref="C21"/>
    </sheetView>
  </sheetViews>
  <sheetFormatPr defaultRowHeight="14.4" x14ac:dyDescent="0.3"/>
  <cols>
    <col min="1" max="1" width="14.109375" bestFit="1" customWidth="1"/>
    <col min="12" max="12" width="11.33203125" bestFit="1" customWidth="1"/>
  </cols>
  <sheetData>
    <row r="1" spans="1:18" ht="15" thickBot="1" x14ac:dyDescent="0.35">
      <c r="A1" s="115" t="s">
        <v>34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7"/>
    </row>
    <row r="2" spans="1:18" ht="15" thickBot="1" x14ac:dyDescent="0.35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"/>
      <c r="N2" s="2"/>
      <c r="O2" s="2"/>
      <c r="P2" s="2"/>
      <c r="Q2" s="2"/>
      <c r="R2" s="2"/>
    </row>
    <row r="3" spans="1:18" x14ac:dyDescent="0.3">
      <c r="A3" s="4"/>
      <c r="B3" s="2"/>
      <c r="C3" s="2"/>
      <c r="D3" s="2"/>
      <c r="E3" s="6" t="s">
        <v>35</v>
      </c>
      <c r="F3" s="83">
        <v>2.0000000304940757</v>
      </c>
      <c r="G3" s="6" t="s">
        <v>36</v>
      </c>
      <c r="H3" s="85">
        <f>2*F3+F4</f>
        <v>7.0000000000000009</v>
      </c>
      <c r="I3" s="2"/>
      <c r="J3" s="2"/>
      <c r="K3" s="2"/>
      <c r="L3" s="2"/>
      <c r="M3" s="5"/>
      <c r="N3" s="2"/>
      <c r="O3" s="2"/>
      <c r="P3" s="2"/>
      <c r="Q3" s="2"/>
      <c r="R3" s="2"/>
    </row>
    <row r="4" spans="1:18" ht="15" thickBot="1" x14ac:dyDescent="0.35">
      <c r="A4" s="4"/>
      <c r="B4" s="2"/>
      <c r="C4" s="2"/>
      <c r="D4" s="2"/>
      <c r="E4" s="7" t="s">
        <v>37</v>
      </c>
      <c r="F4" s="84">
        <v>2.9999999390118495</v>
      </c>
      <c r="G4" s="7" t="s">
        <v>38</v>
      </c>
      <c r="H4" s="86">
        <f>F3+(F4*F4)</f>
        <v>10.999999664565177</v>
      </c>
      <c r="I4" s="2"/>
      <c r="J4" s="2"/>
      <c r="K4" s="2"/>
      <c r="L4" s="2"/>
      <c r="M4" s="5"/>
      <c r="N4" s="2"/>
      <c r="O4" s="2"/>
      <c r="P4" s="2"/>
      <c r="Q4" s="2"/>
      <c r="R4" s="2"/>
    </row>
    <row r="5" spans="1:18" x14ac:dyDescent="0.3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5"/>
      <c r="N5" s="2"/>
      <c r="O5" s="2"/>
      <c r="P5" s="2"/>
      <c r="Q5" s="2"/>
      <c r="R5" s="2"/>
    </row>
    <row r="6" spans="1:18" x14ac:dyDescent="0.3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5"/>
      <c r="N6" s="2"/>
      <c r="O6" s="2"/>
      <c r="P6" s="2"/>
      <c r="Q6" s="2"/>
      <c r="R6" s="2"/>
    </row>
    <row r="7" spans="1:18" ht="15" thickBot="1" x14ac:dyDescent="0.35">
      <c r="A7" s="7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8"/>
      <c r="N7" s="2"/>
      <c r="O7" s="2"/>
      <c r="P7" s="2"/>
      <c r="Q7" s="2"/>
      <c r="R7" s="2"/>
    </row>
    <row r="8" spans="1:18" ht="15" thickBot="1" x14ac:dyDescent="0.35">
      <c r="A8" s="6"/>
      <c r="B8" s="10" t="s">
        <v>5</v>
      </c>
      <c r="C8" s="11" t="s">
        <v>8</v>
      </c>
      <c r="D8" s="12" t="s">
        <v>39</v>
      </c>
      <c r="E8" s="13"/>
      <c r="F8" s="13"/>
      <c r="G8" s="115" t="s">
        <v>34</v>
      </c>
      <c r="H8" s="116"/>
      <c r="I8" s="116"/>
      <c r="J8" s="116"/>
      <c r="K8" s="116"/>
      <c r="L8" s="116"/>
      <c r="M8" s="117"/>
      <c r="N8" s="2"/>
      <c r="O8" s="2"/>
      <c r="P8" s="2"/>
      <c r="Q8" s="2"/>
      <c r="R8" s="2"/>
    </row>
    <row r="9" spans="1:18" ht="16.2" thickBot="1" x14ac:dyDescent="0.35">
      <c r="A9" s="14" t="s">
        <v>40</v>
      </c>
      <c r="B9" s="15">
        <v>75</v>
      </c>
      <c r="C9" s="16">
        <v>2.35</v>
      </c>
      <c r="D9" s="17">
        <f>B9*C9</f>
        <v>176.25</v>
      </c>
      <c r="E9" s="2"/>
      <c r="F9" s="2"/>
      <c r="G9" s="18"/>
      <c r="H9" s="2"/>
      <c r="I9" s="2"/>
      <c r="J9" s="2"/>
      <c r="K9" s="2"/>
      <c r="L9" s="2"/>
      <c r="M9" s="5"/>
      <c r="N9" s="2"/>
      <c r="O9" s="2"/>
      <c r="P9" s="2"/>
      <c r="Q9" s="2"/>
      <c r="R9" s="2"/>
    </row>
    <row r="10" spans="1:18" ht="16.2" thickBot="1" x14ac:dyDescent="0.35">
      <c r="A10" s="19" t="s">
        <v>41</v>
      </c>
      <c r="B10" s="20">
        <v>175</v>
      </c>
      <c r="C10" s="21">
        <v>4</v>
      </c>
      <c r="D10" s="22">
        <f t="shared" ref="D10:D12" si="0">B10*C10</f>
        <v>700</v>
      </c>
      <c r="E10" s="2"/>
      <c r="F10" s="2"/>
      <c r="G10" s="118" t="s">
        <v>42</v>
      </c>
      <c r="H10" s="119"/>
      <c r="I10" s="119"/>
      <c r="J10" s="119"/>
      <c r="K10" s="119"/>
      <c r="L10" s="119"/>
      <c r="M10" s="120"/>
      <c r="N10" s="2"/>
      <c r="O10" s="2"/>
      <c r="P10" s="2"/>
      <c r="Q10" s="2"/>
      <c r="R10" s="2"/>
    </row>
    <row r="11" spans="1:18" ht="15.6" x14ac:dyDescent="0.3">
      <c r="A11" s="23" t="s">
        <v>43</v>
      </c>
      <c r="B11" s="20">
        <v>75.000001000000012</v>
      </c>
      <c r="C11" s="21">
        <v>2.75</v>
      </c>
      <c r="D11" s="22">
        <f t="shared" si="0"/>
        <v>206.25000275000002</v>
      </c>
      <c r="E11" s="2"/>
      <c r="F11" s="2"/>
      <c r="G11" s="121" t="s">
        <v>44</v>
      </c>
      <c r="H11" s="122"/>
      <c r="I11" s="122"/>
      <c r="J11" s="122"/>
      <c r="K11" s="122"/>
      <c r="L11" s="122"/>
      <c r="M11" s="123"/>
      <c r="N11" s="2"/>
      <c r="O11" s="2"/>
      <c r="P11" s="2"/>
      <c r="Q11" s="2"/>
      <c r="R11" s="2"/>
    </row>
    <row r="12" spans="1:18" ht="16.2" thickBot="1" x14ac:dyDescent="0.35">
      <c r="A12" s="24" t="s">
        <v>45</v>
      </c>
      <c r="B12" s="25">
        <v>175</v>
      </c>
      <c r="C12" s="26">
        <v>4.25</v>
      </c>
      <c r="D12" s="27">
        <f t="shared" si="0"/>
        <v>743.75</v>
      </c>
      <c r="E12" s="2"/>
      <c r="F12" s="2"/>
      <c r="G12" s="124" t="s">
        <v>46</v>
      </c>
      <c r="H12" s="125"/>
      <c r="I12" s="125"/>
      <c r="J12" s="125"/>
      <c r="K12" s="125"/>
      <c r="L12" s="125"/>
      <c r="M12" s="126"/>
      <c r="N12" s="2"/>
      <c r="O12" s="2"/>
      <c r="P12" s="2"/>
      <c r="Q12" s="2"/>
      <c r="R12" s="2"/>
    </row>
    <row r="13" spans="1:18" ht="15" thickBot="1" x14ac:dyDescent="0.35">
      <c r="A13" s="87" t="s">
        <v>114</v>
      </c>
      <c r="B13" s="28">
        <f>SUM(B9:B12)</f>
        <v>500.000001</v>
      </c>
      <c r="C13" s="2"/>
      <c r="D13" s="28">
        <f>SUM(D9:D12)</f>
        <v>1826.25000275</v>
      </c>
      <c r="E13" s="2"/>
      <c r="F13" s="2"/>
      <c r="G13" s="112" t="s">
        <v>47</v>
      </c>
      <c r="H13" s="113"/>
      <c r="I13" s="113"/>
      <c r="J13" s="113"/>
      <c r="K13" s="113"/>
      <c r="L13" s="113"/>
      <c r="M13" s="114"/>
      <c r="N13" s="2"/>
      <c r="O13" s="2"/>
      <c r="P13" s="2"/>
      <c r="Q13" s="2"/>
      <c r="R13" s="2"/>
    </row>
    <row r="14" spans="1:18" ht="15" thickBot="1" x14ac:dyDescent="0.35">
      <c r="A14" s="4"/>
      <c r="B14" s="2"/>
      <c r="C14" s="2"/>
      <c r="D14" s="2"/>
      <c r="E14" s="2"/>
      <c r="F14" s="2"/>
      <c r="G14" s="18"/>
      <c r="H14" s="2"/>
      <c r="I14" s="2"/>
      <c r="J14" s="2"/>
      <c r="K14" s="2"/>
      <c r="L14" s="2"/>
      <c r="M14" s="5"/>
      <c r="N14" s="2"/>
      <c r="O14" s="2"/>
      <c r="P14" s="2"/>
      <c r="Q14" s="2"/>
      <c r="R14" s="2"/>
    </row>
    <row r="15" spans="1:18" ht="15" thickBot="1" x14ac:dyDescent="0.35">
      <c r="A15" s="4"/>
      <c r="B15" s="2"/>
      <c r="C15" s="2"/>
      <c r="D15" s="2"/>
      <c r="E15" s="2"/>
      <c r="F15" s="2"/>
      <c r="G15" s="115" t="s">
        <v>48</v>
      </c>
      <c r="H15" s="116"/>
      <c r="I15" s="116"/>
      <c r="J15" s="116"/>
      <c r="K15" s="117"/>
      <c r="L15" s="29">
        <f>D13</f>
        <v>1826.25000275</v>
      </c>
      <c r="M15" s="5"/>
      <c r="N15" s="2"/>
      <c r="O15" s="2"/>
      <c r="P15" s="2"/>
      <c r="Q15" s="2"/>
      <c r="R15" s="2"/>
    </row>
    <row r="16" spans="1:18" x14ac:dyDescent="0.3">
      <c r="A16" s="4"/>
      <c r="B16" s="2"/>
      <c r="C16" s="2"/>
      <c r="D16" s="2"/>
      <c r="E16" s="2"/>
      <c r="F16" s="2"/>
      <c r="G16" s="18"/>
      <c r="H16" s="2"/>
      <c r="I16" s="2"/>
      <c r="J16" s="2"/>
      <c r="K16" s="2"/>
      <c r="L16" s="2"/>
      <c r="M16" s="5"/>
      <c r="N16" s="2"/>
      <c r="O16" s="2"/>
      <c r="P16" s="2"/>
      <c r="Q16" s="2"/>
      <c r="R16" s="2"/>
    </row>
    <row r="17" spans="1:18" x14ac:dyDescent="0.3">
      <c r="A17" s="4"/>
      <c r="B17" s="2"/>
      <c r="C17" s="2"/>
      <c r="D17" s="2"/>
      <c r="E17" s="2"/>
      <c r="F17" s="2"/>
      <c r="G17" s="18"/>
      <c r="H17" s="2"/>
      <c r="I17" s="2"/>
      <c r="J17" s="2"/>
      <c r="K17" s="2"/>
      <c r="L17" s="2"/>
      <c r="M17" s="5"/>
      <c r="N17" s="2"/>
      <c r="O17" s="2"/>
      <c r="P17" s="2"/>
      <c r="Q17" s="2"/>
      <c r="R17" s="2"/>
    </row>
    <row r="18" spans="1:18" x14ac:dyDescent="0.3">
      <c r="A18" s="4"/>
      <c r="B18" s="2"/>
      <c r="C18" s="2"/>
      <c r="D18" s="2"/>
      <c r="E18" s="2"/>
      <c r="F18" s="2"/>
      <c r="G18" s="18"/>
      <c r="H18" s="2"/>
      <c r="I18" s="2"/>
      <c r="J18" s="2"/>
      <c r="K18" s="2"/>
      <c r="L18" s="2"/>
      <c r="M18" s="5"/>
      <c r="N18" s="2"/>
      <c r="O18" s="2"/>
      <c r="P18" s="2"/>
      <c r="Q18" s="2"/>
      <c r="R18" s="2"/>
    </row>
    <row r="19" spans="1:18" ht="15" thickBot="1" x14ac:dyDescent="0.35">
      <c r="A19" s="4"/>
      <c r="B19" s="2"/>
      <c r="C19" s="2"/>
      <c r="D19" s="2"/>
      <c r="E19" s="2"/>
      <c r="F19" s="2"/>
      <c r="G19" s="18"/>
      <c r="H19" s="2"/>
      <c r="I19" s="2"/>
      <c r="J19" s="2"/>
      <c r="K19" s="2"/>
      <c r="L19" s="2"/>
      <c r="M19" s="5"/>
      <c r="N19" s="2"/>
      <c r="O19" s="2"/>
      <c r="P19" s="2"/>
      <c r="Q19" s="2"/>
      <c r="R19" s="2"/>
    </row>
    <row r="20" spans="1:18" ht="15" thickBot="1" x14ac:dyDescent="0.35">
      <c r="A20" s="6"/>
      <c r="B20" s="10" t="s">
        <v>5</v>
      </c>
      <c r="C20" s="11" t="s">
        <v>8</v>
      </c>
      <c r="D20" s="12" t="s">
        <v>39</v>
      </c>
      <c r="E20" s="13"/>
      <c r="F20" s="13"/>
      <c r="G20" s="115" t="s">
        <v>34</v>
      </c>
      <c r="H20" s="116"/>
      <c r="I20" s="116"/>
      <c r="J20" s="116"/>
      <c r="K20" s="116"/>
      <c r="L20" s="116"/>
      <c r="M20" s="117"/>
      <c r="N20" s="2"/>
      <c r="O20" s="2"/>
      <c r="P20" s="2"/>
      <c r="Q20" s="2"/>
      <c r="R20" s="2"/>
    </row>
    <row r="21" spans="1:18" ht="16.2" thickBot="1" x14ac:dyDescent="0.35">
      <c r="A21" s="14" t="s">
        <v>40</v>
      </c>
      <c r="B21" s="15">
        <v>100</v>
      </c>
      <c r="C21" s="16">
        <v>2.35</v>
      </c>
      <c r="D21" s="17">
        <f>B21*C21</f>
        <v>235</v>
      </c>
      <c r="E21" s="2"/>
      <c r="F21" s="2"/>
      <c r="G21" s="18"/>
      <c r="H21" s="2"/>
      <c r="I21" s="2"/>
      <c r="J21" s="2"/>
      <c r="K21" s="2"/>
      <c r="L21" s="2"/>
      <c r="M21" s="5"/>
      <c r="N21" s="2"/>
      <c r="O21" s="2"/>
      <c r="P21" s="2"/>
      <c r="Q21" s="2"/>
      <c r="R21" s="2"/>
    </row>
    <row r="22" spans="1:18" ht="16.2" thickBot="1" x14ac:dyDescent="0.35">
      <c r="A22" s="19" t="s">
        <v>41</v>
      </c>
      <c r="B22" s="20">
        <v>100</v>
      </c>
      <c r="C22" s="21">
        <v>4</v>
      </c>
      <c r="D22" s="17">
        <f t="shared" ref="D22:D24" si="1">B22*C22</f>
        <v>400</v>
      </c>
      <c r="E22" s="2"/>
      <c r="F22" s="2"/>
      <c r="G22" s="115" t="s">
        <v>49</v>
      </c>
      <c r="H22" s="116"/>
      <c r="I22" s="116"/>
      <c r="J22" s="116"/>
      <c r="K22" s="116"/>
      <c r="L22" s="116"/>
      <c r="M22" s="117"/>
      <c r="N22" s="2"/>
      <c r="O22" s="2"/>
      <c r="P22" s="2"/>
      <c r="Q22" s="2"/>
      <c r="R22" s="2"/>
    </row>
    <row r="23" spans="1:18" ht="16.2" thickBot="1" x14ac:dyDescent="0.35">
      <c r="A23" s="23" t="s">
        <v>43</v>
      </c>
      <c r="B23" s="20">
        <v>100</v>
      </c>
      <c r="C23" s="21">
        <v>2.75</v>
      </c>
      <c r="D23" s="17">
        <f t="shared" si="1"/>
        <v>275</v>
      </c>
      <c r="E23" s="2"/>
      <c r="F23" s="2"/>
      <c r="G23" s="121" t="s">
        <v>50</v>
      </c>
      <c r="H23" s="122"/>
      <c r="I23" s="122"/>
      <c r="J23" s="122"/>
      <c r="K23" s="122"/>
      <c r="L23" s="122"/>
      <c r="M23" s="123"/>
      <c r="N23" s="2"/>
      <c r="O23" s="2"/>
      <c r="P23" s="2"/>
      <c r="Q23" s="2"/>
      <c r="R23" s="2"/>
    </row>
    <row r="24" spans="1:18" ht="16.2" thickBot="1" x14ac:dyDescent="0.35">
      <c r="A24" s="24" t="s">
        <v>45</v>
      </c>
      <c r="B24" s="25">
        <v>100</v>
      </c>
      <c r="C24" s="26">
        <v>4.25</v>
      </c>
      <c r="D24" s="17">
        <f t="shared" si="1"/>
        <v>425</v>
      </c>
      <c r="E24" s="2"/>
      <c r="F24" s="2"/>
      <c r="G24" s="124" t="s">
        <v>51</v>
      </c>
      <c r="H24" s="125"/>
      <c r="I24" s="125"/>
      <c r="J24" s="125"/>
      <c r="K24" s="125"/>
      <c r="L24" s="125"/>
      <c r="M24" s="126"/>
      <c r="N24" s="2"/>
      <c r="O24" s="2"/>
      <c r="P24" s="2"/>
      <c r="Q24" s="2"/>
      <c r="R24" s="2"/>
    </row>
    <row r="25" spans="1:18" ht="15" thickBot="1" x14ac:dyDescent="0.35">
      <c r="A25" s="4"/>
      <c r="B25" s="28">
        <f>SUM(B21:B24)</f>
        <v>400</v>
      </c>
      <c r="C25" s="2"/>
      <c r="D25" s="30">
        <f>SUM(D21:D24)</f>
        <v>1335</v>
      </c>
      <c r="E25" s="2"/>
      <c r="F25" s="2"/>
      <c r="G25" s="112" t="s">
        <v>52</v>
      </c>
      <c r="H25" s="113"/>
      <c r="I25" s="113"/>
      <c r="J25" s="113"/>
      <c r="K25" s="113"/>
      <c r="L25" s="113"/>
      <c r="M25" s="114"/>
      <c r="N25" s="2"/>
      <c r="O25" s="2"/>
      <c r="P25" s="2"/>
      <c r="Q25" s="2"/>
      <c r="R25" s="2"/>
    </row>
    <row r="26" spans="1:18" ht="15" thickBot="1" x14ac:dyDescent="0.35">
      <c r="A26" s="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5"/>
      <c r="N26" s="2"/>
      <c r="O26" s="2"/>
      <c r="P26" s="2"/>
      <c r="Q26" s="2"/>
      <c r="R26" s="2"/>
    </row>
    <row r="27" spans="1:18" ht="15" thickBot="1" x14ac:dyDescent="0.35">
      <c r="A27" s="4"/>
      <c r="B27" s="2"/>
      <c r="C27" s="2"/>
      <c r="D27" s="2"/>
      <c r="E27" s="2"/>
      <c r="F27" s="2"/>
      <c r="G27" s="115" t="s">
        <v>48</v>
      </c>
      <c r="H27" s="116"/>
      <c r="I27" s="116"/>
      <c r="J27" s="116"/>
      <c r="K27" s="117"/>
      <c r="L27" s="29">
        <f>D25</f>
        <v>1335</v>
      </c>
      <c r="M27" s="5"/>
      <c r="N27" s="2"/>
      <c r="O27" s="2"/>
      <c r="P27" s="2"/>
      <c r="Q27" s="2"/>
      <c r="R27" s="2"/>
    </row>
    <row r="28" spans="1:18" x14ac:dyDescent="0.3">
      <c r="A28" s="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5"/>
      <c r="N28" s="2"/>
      <c r="O28" s="2"/>
      <c r="P28" s="2"/>
      <c r="Q28" s="2"/>
      <c r="R28" s="2"/>
    </row>
    <row r="29" spans="1:18" x14ac:dyDescent="0.3">
      <c r="A29" s="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5"/>
      <c r="N29" s="2"/>
      <c r="O29" s="2"/>
      <c r="P29" s="2"/>
      <c r="Q29" s="2"/>
      <c r="R29" s="2"/>
    </row>
    <row r="30" spans="1:18" x14ac:dyDescent="0.3">
      <c r="A30" s="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5"/>
      <c r="N30" s="2"/>
      <c r="O30" s="2"/>
      <c r="P30" s="2"/>
      <c r="Q30" s="2"/>
      <c r="R30" s="2"/>
    </row>
    <row r="31" spans="1:18" ht="15" thickBot="1" x14ac:dyDescent="0.35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  <c r="N31" s="2"/>
      <c r="O31" s="2"/>
      <c r="P31" s="2"/>
      <c r="Q31" s="2"/>
      <c r="R31" s="2"/>
    </row>
    <row r="32" spans="1:18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</sheetData>
  <mergeCells count="13">
    <mergeCell ref="G27:K27"/>
    <mergeCell ref="G15:K15"/>
    <mergeCell ref="G20:M20"/>
    <mergeCell ref="G22:M22"/>
    <mergeCell ref="G23:M23"/>
    <mergeCell ref="G24:M24"/>
    <mergeCell ref="G25:M25"/>
    <mergeCell ref="G13:M13"/>
    <mergeCell ref="A1:M1"/>
    <mergeCell ref="G8:M8"/>
    <mergeCell ref="G10:M10"/>
    <mergeCell ref="G11:M11"/>
    <mergeCell ref="G12:M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2A35-DD4E-4A73-B930-614DDA4B66B2}">
  <sheetPr codeName="Arkusz5"/>
  <dimension ref="A1:M364"/>
  <sheetViews>
    <sheetView topLeftCell="A43" zoomScale="85" zoomScaleNormal="85" workbookViewId="0">
      <selection activeCell="B46" sqref="B46"/>
    </sheetView>
  </sheetViews>
  <sheetFormatPr defaultColWidth="9.109375" defaultRowHeight="14.4" x14ac:dyDescent="0.3"/>
  <cols>
    <col min="1" max="1" width="11.5546875" style="2" customWidth="1"/>
    <col min="2" max="2" width="17.88671875" style="2" bestFit="1" customWidth="1"/>
    <col min="3" max="3" width="17.6640625" style="2" bestFit="1" customWidth="1"/>
    <col min="4" max="4" width="12.5546875" style="2" bestFit="1" customWidth="1"/>
    <col min="5" max="5" width="7.5546875" style="2" bestFit="1" customWidth="1"/>
    <col min="6" max="6" width="7.33203125" style="2" bestFit="1" customWidth="1"/>
    <col min="7" max="7" width="9.109375" style="2" bestFit="1" customWidth="1"/>
    <col min="8" max="8" width="7.5546875" style="2" bestFit="1" customWidth="1"/>
    <col min="9" max="9" width="7.109375" style="2" bestFit="1" customWidth="1"/>
    <col min="10" max="10" width="6.109375" style="2" bestFit="1" customWidth="1"/>
    <col min="11" max="11" width="10.44140625" style="2" bestFit="1" customWidth="1"/>
    <col min="12" max="12" width="10" style="2" bestFit="1" customWidth="1"/>
    <col min="13" max="13" width="14.33203125" style="2" bestFit="1" customWidth="1"/>
    <col min="14" max="14" width="11.5546875" style="2" bestFit="1" customWidth="1"/>
    <col min="15" max="15" width="14.44140625" style="2" bestFit="1" customWidth="1"/>
    <col min="16" max="16" width="11.5546875" style="2" bestFit="1" customWidth="1"/>
    <col min="17" max="17" width="14.44140625" style="2" bestFit="1" customWidth="1"/>
    <col min="18" max="18" width="11.5546875" style="2" bestFit="1" customWidth="1"/>
    <col min="19" max="19" width="14.44140625" style="2" bestFit="1" customWidth="1"/>
    <col min="20" max="20" width="11.5546875" style="2" bestFit="1" customWidth="1"/>
    <col min="21" max="21" width="14.44140625" style="2" bestFit="1" customWidth="1"/>
    <col min="22" max="22" width="18.6640625" style="2" bestFit="1" customWidth="1"/>
    <col min="23" max="23" width="21.5546875" style="2" bestFit="1" customWidth="1"/>
    <col min="24" max="16384" width="9.109375" style="2"/>
  </cols>
  <sheetData>
    <row r="1" spans="1:13" ht="15" thickBot="1" x14ac:dyDescent="0.35">
      <c r="A1" s="115" t="s">
        <v>91</v>
      </c>
      <c r="B1" s="116"/>
      <c r="C1" s="116"/>
      <c r="D1" s="116"/>
      <c r="E1" s="116"/>
      <c r="F1" s="116"/>
      <c r="G1" s="116"/>
      <c r="H1" s="116"/>
      <c r="I1" s="116"/>
      <c r="J1" s="117"/>
    </row>
    <row r="2" spans="1:13" x14ac:dyDescent="0.3">
      <c r="A2" s="66" t="s">
        <v>92</v>
      </c>
      <c r="B2" s="59"/>
      <c r="C2" s="59"/>
      <c r="D2" s="59"/>
      <c r="E2" s="59"/>
      <c r="F2" s="59"/>
      <c r="G2" s="59"/>
      <c r="H2" s="59"/>
      <c r="I2" s="59"/>
      <c r="J2" s="67"/>
    </row>
    <row r="3" spans="1:13" x14ac:dyDescent="0.3">
      <c r="A3" s="68" t="s">
        <v>93</v>
      </c>
      <c r="B3" s="69"/>
      <c r="C3" s="69"/>
      <c r="D3" s="69"/>
      <c r="E3" s="69"/>
      <c r="F3" s="69"/>
      <c r="G3" s="69"/>
      <c r="H3" s="69"/>
      <c r="I3" s="69"/>
      <c r="J3" s="70"/>
    </row>
    <row r="4" spans="1:13" x14ac:dyDescent="0.3">
      <c r="A4" s="68" t="s">
        <v>94</v>
      </c>
      <c r="B4" s="69"/>
      <c r="C4" s="69"/>
      <c r="D4" s="69"/>
      <c r="E4" s="69"/>
      <c r="F4" s="69"/>
      <c r="G4" s="69"/>
      <c r="H4" s="69"/>
      <c r="I4" s="69"/>
      <c r="J4" s="70"/>
    </row>
    <row r="5" spans="1:13" x14ac:dyDescent="0.3">
      <c r="A5" s="68" t="s">
        <v>95</v>
      </c>
      <c r="B5" s="69"/>
      <c r="C5" s="69"/>
      <c r="D5" s="69"/>
      <c r="E5" s="69"/>
      <c r="F5" s="69"/>
      <c r="G5" s="69"/>
      <c r="H5" s="69"/>
      <c r="I5" s="69"/>
      <c r="J5" s="70"/>
    </row>
    <row r="6" spans="1:13" ht="15" thickBot="1" x14ac:dyDescent="0.35">
      <c r="A6" s="71" t="s">
        <v>96</v>
      </c>
      <c r="B6" s="63"/>
      <c r="C6" s="63"/>
      <c r="D6" s="63"/>
      <c r="E6" s="63"/>
      <c r="F6" s="63"/>
      <c r="G6" s="63"/>
      <c r="H6" s="63"/>
      <c r="I6" s="63"/>
      <c r="J6" s="72"/>
    </row>
    <row r="7" spans="1:13" x14ac:dyDescent="0.3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</row>
    <row r="8" spans="1:13" x14ac:dyDescent="0.3">
      <c r="A8" s="127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</row>
    <row r="9" spans="1:13" x14ac:dyDescent="0.3">
      <c r="A9" s="127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</row>
    <row r="10" spans="1:13" x14ac:dyDescent="0.3">
      <c r="A10" s="12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</row>
    <row r="11" spans="1:13" x14ac:dyDescent="0.3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</row>
    <row r="12" spans="1:13" x14ac:dyDescent="0.3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</row>
    <row r="13" spans="1:13" x14ac:dyDescent="0.3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13" x14ac:dyDescent="0.3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1:13" x14ac:dyDescent="0.3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</row>
    <row r="16" spans="1:13" x14ac:dyDescent="0.3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</row>
    <row r="17" spans="1:13" x14ac:dyDescent="0.3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</row>
    <row r="18" spans="1:13" x14ac:dyDescent="0.3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</row>
    <row r="19" spans="1:13" x14ac:dyDescent="0.3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</row>
    <row r="20" spans="1:13" x14ac:dyDescent="0.3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</row>
    <row r="21" spans="1:13" x14ac:dyDescent="0.3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</row>
    <row r="22" spans="1:13" x14ac:dyDescent="0.3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</row>
    <row r="23" spans="1:13" x14ac:dyDescent="0.3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</row>
    <row r="24" spans="1:13" x14ac:dyDescent="0.3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</row>
    <row r="25" spans="1:13" x14ac:dyDescent="0.3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</row>
    <row r="26" spans="1:13" x14ac:dyDescent="0.3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</row>
    <row r="27" spans="1:13" x14ac:dyDescent="0.3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</row>
    <row r="28" spans="1:13" x14ac:dyDescent="0.3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</row>
    <row r="29" spans="1:13" x14ac:dyDescent="0.3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</row>
    <row r="30" spans="1:13" x14ac:dyDescent="0.3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</row>
    <row r="31" spans="1:13" x14ac:dyDescent="0.3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</row>
    <row r="32" spans="1:13" x14ac:dyDescent="0.3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</row>
    <row r="33" spans="1:13" x14ac:dyDescent="0.3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</row>
    <row r="34" spans="1:13" x14ac:dyDescent="0.3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</row>
    <row r="35" spans="1:13" x14ac:dyDescent="0.3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</row>
    <row r="36" spans="1:13" x14ac:dyDescent="0.3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</row>
    <row r="37" spans="1:13" x14ac:dyDescent="0.3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</row>
    <row r="38" spans="1:13" x14ac:dyDescent="0.3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</row>
    <row r="44" spans="1:13" x14ac:dyDescent="0.3">
      <c r="B44" s="88" t="s">
        <v>4</v>
      </c>
      <c r="C44" t="s">
        <v>131</v>
      </c>
    </row>
    <row r="46" spans="1:13" x14ac:dyDescent="0.3">
      <c r="B46" s="88" t="s">
        <v>132</v>
      </c>
      <c r="C46" s="88" t="s">
        <v>117</v>
      </c>
      <c r="D46"/>
      <c r="E46"/>
      <c r="F46"/>
      <c r="G46"/>
      <c r="H46"/>
      <c r="I46"/>
      <c r="J46"/>
      <c r="K46"/>
      <c r="L46"/>
      <c r="M46"/>
    </row>
    <row r="47" spans="1:13" x14ac:dyDescent="0.3">
      <c r="B47" s="88" t="s">
        <v>115</v>
      </c>
      <c r="C47" t="s">
        <v>17</v>
      </c>
      <c r="D47" t="s">
        <v>10</v>
      </c>
      <c r="E47" t="s">
        <v>23</v>
      </c>
      <c r="F47" t="s">
        <v>31</v>
      </c>
      <c r="G47" t="s">
        <v>14</v>
      </c>
      <c r="H47" t="s">
        <v>26</v>
      </c>
      <c r="I47" t="s">
        <v>22</v>
      </c>
      <c r="J47" t="s">
        <v>19</v>
      </c>
      <c r="K47" t="s">
        <v>27</v>
      </c>
      <c r="L47" t="s">
        <v>28</v>
      </c>
      <c r="M47" t="s">
        <v>116</v>
      </c>
    </row>
    <row r="48" spans="1:13" x14ac:dyDescent="0.3">
      <c r="B48" s="89" t="s">
        <v>118</v>
      </c>
      <c r="C48" s="92">
        <v>69</v>
      </c>
      <c r="D48" s="92">
        <v>59</v>
      </c>
      <c r="E48" s="92">
        <v>57</v>
      </c>
      <c r="F48" s="92">
        <v>66</v>
      </c>
      <c r="G48" s="92">
        <v>92</v>
      </c>
      <c r="H48" s="92">
        <v>36</v>
      </c>
      <c r="I48" s="92">
        <v>69</v>
      </c>
      <c r="J48" s="92">
        <v>63</v>
      </c>
      <c r="K48" s="92">
        <v>55</v>
      </c>
      <c r="L48" s="92">
        <v>44</v>
      </c>
      <c r="M48" s="92">
        <v>610</v>
      </c>
    </row>
    <row r="49" spans="2:13" x14ac:dyDescent="0.3">
      <c r="B49" s="91" t="s">
        <v>119</v>
      </c>
      <c r="C49" s="92">
        <v>4</v>
      </c>
      <c r="D49" s="92">
        <v>6</v>
      </c>
      <c r="E49" s="92"/>
      <c r="F49" s="92">
        <v>12</v>
      </c>
      <c r="G49" s="92">
        <v>5</v>
      </c>
      <c r="H49" s="92">
        <v>8</v>
      </c>
      <c r="I49" s="92">
        <v>12</v>
      </c>
      <c r="J49" s="92"/>
      <c r="K49" s="92">
        <v>8</v>
      </c>
      <c r="L49" s="92">
        <v>3</v>
      </c>
      <c r="M49" s="92">
        <v>58</v>
      </c>
    </row>
    <row r="50" spans="2:13" x14ac:dyDescent="0.3">
      <c r="B50" s="91" t="s">
        <v>120</v>
      </c>
      <c r="C50" s="92">
        <v>10</v>
      </c>
      <c r="D50" s="92">
        <v>9</v>
      </c>
      <c r="E50" s="92">
        <v>2</v>
      </c>
      <c r="F50" s="92">
        <v>13</v>
      </c>
      <c r="G50" s="92">
        <v>9</v>
      </c>
      <c r="H50" s="92"/>
      <c r="I50" s="92">
        <v>7</v>
      </c>
      <c r="J50" s="92">
        <v>4</v>
      </c>
      <c r="K50" s="92">
        <v>10</v>
      </c>
      <c r="L50" s="92">
        <v>5</v>
      </c>
      <c r="M50" s="92">
        <v>69</v>
      </c>
    </row>
    <row r="51" spans="2:13" x14ac:dyDescent="0.3">
      <c r="B51" s="91" t="s">
        <v>121</v>
      </c>
      <c r="C51" s="92"/>
      <c r="D51" s="92">
        <v>4</v>
      </c>
      <c r="E51" s="92">
        <v>1</v>
      </c>
      <c r="F51" s="92">
        <v>5</v>
      </c>
      <c r="G51" s="92">
        <v>8</v>
      </c>
      <c r="H51" s="92">
        <v>2</v>
      </c>
      <c r="I51" s="92">
        <v>8</v>
      </c>
      <c r="J51" s="92">
        <v>2</v>
      </c>
      <c r="K51" s="92">
        <v>7</v>
      </c>
      <c r="L51" s="92">
        <v>8</v>
      </c>
      <c r="M51" s="92">
        <v>45</v>
      </c>
    </row>
    <row r="52" spans="2:13" x14ac:dyDescent="0.3">
      <c r="B52" s="91" t="s">
        <v>122</v>
      </c>
      <c r="C52" s="92">
        <v>18</v>
      </c>
      <c r="D52" s="92"/>
      <c r="E52" s="92">
        <v>10</v>
      </c>
      <c r="F52" s="92"/>
      <c r="G52" s="92">
        <v>21</v>
      </c>
      <c r="H52" s="92"/>
      <c r="I52" s="92">
        <v>12</v>
      </c>
      <c r="J52" s="92">
        <v>11</v>
      </c>
      <c r="K52" s="92">
        <v>3</v>
      </c>
      <c r="L52" s="92">
        <v>2</v>
      </c>
      <c r="M52" s="92">
        <v>77</v>
      </c>
    </row>
    <row r="53" spans="2:13" x14ac:dyDescent="0.3">
      <c r="B53" s="91" t="s">
        <v>101</v>
      </c>
      <c r="C53" s="92">
        <v>7</v>
      </c>
      <c r="D53" s="92"/>
      <c r="E53" s="92">
        <v>5</v>
      </c>
      <c r="F53" s="92">
        <v>3</v>
      </c>
      <c r="G53" s="92">
        <v>8</v>
      </c>
      <c r="H53" s="92"/>
      <c r="I53" s="92">
        <v>4</v>
      </c>
      <c r="J53" s="92">
        <v>10</v>
      </c>
      <c r="K53" s="92">
        <v>8</v>
      </c>
      <c r="L53" s="92">
        <v>5</v>
      </c>
      <c r="M53" s="92">
        <v>50</v>
      </c>
    </row>
    <row r="54" spans="2:13" x14ac:dyDescent="0.3">
      <c r="B54" s="91" t="s">
        <v>123</v>
      </c>
      <c r="C54" s="92">
        <v>3</v>
      </c>
      <c r="D54" s="92"/>
      <c r="E54" s="92">
        <v>2</v>
      </c>
      <c r="F54" s="92">
        <v>6</v>
      </c>
      <c r="G54" s="92">
        <v>17</v>
      </c>
      <c r="H54" s="92"/>
      <c r="I54" s="92"/>
      <c r="J54" s="92">
        <v>5</v>
      </c>
      <c r="K54" s="92">
        <v>3</v>
      </c>
      <c r="L54" s="92">
        <v>7</v>
      </c>
      <c r="M54" s="92">
        <v>43</v>
      </c>
    </row>
    <row r="55" spans="2:13" x14ac:dyDescent="0.3">
      <c r="B55" s="91" t="s">
        <v>124</v>
      </c>
      <c r="C55" s="92">
        <v>9</v>
      </c>
      <c r="D55" s="92">
        <v>6</v>
      </c>
      <c r="E55" s="92">
        <v>8</v>
      </c>
      <c r="F55" s="92">
        <v>6</v>
      </c>
      <c r="G55" s="92">
        <v>4</v>
      </c>
      <c r="H55" s="92"/>
      <c r="I55" s="92">
        <v>13</v>
      </c>
      <c r="J55" s="92">
        <v>10</v>
      </c>
      <c r="K55" s="92">
        <v>4</v>
      </c>
      <c r="L55" s="92"/>
      <c r="M55" s="92">
        <v>60</v>
      </c>
    </row>
    <row r="56" spans="2:13" x14ac:dyDescent="0.3">
      <c r="B56" s="91" t="s">
        <v>125</v>
      </c>
      <c r="C56" s="92"/>
      <c r="D56" s="92">
        <v>3</v>
      </c>
      <c r="E56" s="92"/>
      <c r="F56" s="92">
        <v>7</v>
      </c>
      <c r="G56" s="92">
        <v>3</v>
      </c>
      <c r="H56" s="92">
        <v>8</v>
      </c>
      <c r="I56" s="92"/>
      <c r="J56" s="92"/>
      <c r="K56" s="92">
        <v>6</v>
      </c>
      <c r="L56" s="92">
        <v>2</v>
      </c>
      <c r="M56" s="92">
        <v>29</v>
      </c>
    </row>
    <row r="57" spans="2:13" x14ac:dyDescent="0.3">
      <c r="B57" s="91" t="s">
        <v>126</v>
      </c>
      <c r="C57" s="92"/>
      <c r="D57" s="92">
        <v>12</v>
      </c>
      <c r="E57" s="92">
        <v>8</v>
      </c>
      <c r="F57" s="92">
        <v>4</v>
      </c>
      <c r="G57" s="92">
        <v>5</v>
      </c>
      <c r="H57" s="92">
        <v>5</v>
      </c>
      <c r="I57" s="92">
        <v>4</v>
      </c>
      <c r="J57" s="92">
        <v>6</v>
      </c>
      <c r="K57" s="92">
        <v>1</v>
      </c>
      <c r="L57" s="92"/>
      <c r="M57" s="92">
        <v>45</v>
      </c>
    </row>
    <row r="58" spans="2:13" x14ac:dyDescent="0.3">
      <c r="B58" s="91" t="s">
        <v>127</v>
      </c>
      <c r="C58" s="92">
        <v>8</v>
      </c>
      <c r="D58" s="92">
        <v>2</v>
      </c>
      <c r="E58" s="92">
        <v>4</v>
      </c>
      <c r="F58" s="92">
        <v>4</v>
      </c>
      <c r="G58" s="92"/>
      <c r="H58" s="92">
        <v>13</v>
      </c>
      <c r="I58" s="92">
        <v>8</v>
      </c>
      <c r="J58" s="92">
        <v>9</v>
      </c>
      <c r="K58" s="92">
        <v>1</v>
      </c>
      <c r="L58" s="92">
        <v>1</v>
      </c>
      <c r="M58" s="92">
        <v>50</v>
      </c>
    </row>
    <row r="59" spans="2:13" x14ac:dyDescent="0.3">
      <c r="B59" s="91" t="s">
        <v>128</v>
      </c>
      <c r="C59" s="92">
        <v>10</v>
      </c>
      <c r="D59" s="92">
        <v>4</v>
      </c>
      <c r="E59" s="92">
        <v>10</v>
      </c>
      <c r="F59" s="92">
        <v>1</v>
      </c>
      <c r="G59" s="92">
        <v>12</v>
      </c>
      <c r="H59" s="92"/>
      <c r="I59" s="92"/>
      <c r="J59" s="92">
        <v>6</v>
      </c>
      <c r="K59" s="92">
        <v>3</v>
      </c>
      <c r="L59" s="92"/>
      <c r="M59" s="92">
        <v>46</v>
      </c>
    </row>
    <row r="60" spans="2:13" x14ac:dyDescent="0.3">
      <c r="B60" s="91" t="s">
        <v>129</v>
      </c>
      <c r="C60" s="92"/>
      <c r="D60" s="92">
        <v>13</v>
      </c>
      <c r="E60" s="92">
        <v>7</v>
      </c>
      <c r="F60" s="92">
        <v>5</v>
      </c>
      <c r="G60" s="92"/>
      <c r="H60" s="92"/>
      <c r="I60" s="92">
        <v>1</v>
      </c>
      <c r="J60" s="92"/>
      <c r="K60" s="92">
        <v>1</v>
      </c>
      <c r="L60" s="92">
        <v>11</v>
      </c>
      <c r="M60" s="92">
        <v>38</v>
      </c>
    </row>
    <row r="61" spans="2:13" x14ac:dyDescent="0.3">
      <c r="B61" s="89" t="s">
        <v>130</v>
      </c>
      <c r="C61" s="92">
        <v>54</v>
      </c>
      <c r="D61" s="92">
        <v>39</v>
      </c>
      <c r="E61" s="92">
        <v>77</v>
      </c>
      <c r="F61" s="92">
        <v>68</v>
      </c>
      <c r="G61" s="92">
        <v>50</v>
      </c>
      <c r="H61" s="92">
        <v>80</v>
      </c>
      <c r="I61" s="92">
        <v>57</v>
      </c>
      <c r="J61" s="92">
        <v>52</v>
      </c>
      <c r="K61" s="92">
        <v>69</v>
      </c>
      <c r="L61" s="92">
        <v>64</v>
      </c>
      <c r="M61" s="92">
        <v>610</v>
      </c>
    </row>
    <row r="62" spans="2:13" x14ac:dyDescent="0.3">
      <c r="B62" s="91" t="s">
        <v>119</v>
      </c>
      <c r="C62" s="92">
        <v>4</v>
      </c>
      <c r="D62" s="92">
        <v>4</v>
      </c>
      <c r="E62" s="92">
        <v>14</v>
      </c>
      <c r="F62" s="92">
        <v>8</v>
      </c>
      <c r="G62" s="92">
        <v>6</v>
      </c>
      <c r="H62" s="92">
        <v>11</v>
      </c>
      <c r="I62" s="92">
        <v>8</v>
      </c>
      <c r="J62" s="92">
        <v>7</v>
      </c>
      <c r="K62" s="92">
        <v>9</v>
      </c>
      <c r="L62" s="92">
        <v>11</v>
      </c>
      <c r="M62" s="92">
        <v>82</v>
      </c>
    </row>
    <row r="63" spans="2:13" x14ac:dyDescent="0.3">
      <c r="B63" s="91" t="s">
        <v>120</v>
      </c>
      <c r="C63" s="92">
        <v>10</v>
      </c>
      <c r="D63" s="92">
        <v>1</v>
      </c>
      <c r="E63" s="92"/>
      <c r="F63" s="92"/>
      <c r="G63" s="92">
        <v>2</v>
      </c>
      <c r="H63" s="92">
        <v>5</v>
      </c>
      <c r="I63" s="92"/>
      <c r="J63" s="92">
        <v>8</v>
      </c>
      <c r="K63" s="92">
        <v>7</v>
      </c>
      <c r="L63" s="92">
        <v>14</v>
      </c>
      <c r="M63" s="92">
        <v>47</v>
      </c>
    </row>
    <row r="64" spans="2:13" x14ac:dyDescent="0.3">
      <c r="B64" s="91" t="s">
        <v>121</v>
      </c>
      <c r="C64" s="92">
        <v>9</v>
      </c>
      <c r="D64" s="92">
        <v>2</v>
      </c>
      <c r="E64" s="92">
        <v>9</v>
      </c>
      <c r="F64" s="92">
        <v>10</v>
      </c>
      <c r="G64" s="92">
        <v>9</v>
      </c>
      <c r="H64" s="92"/>
      <c r="I64" s="92">
        <v>9</v>
      </c>
      <c r="J64" s="92">
        <v>3</v>
      </c>
      <c r="K64" s="92">
        <v>5</v>
      </c>
      <c r="L64" s="92">
        <v>7</v>
      </c>
      <c r="M64" s="92">
        <v>63</v>
      </c>
    </row>
    <row r="65" spans="2:13" x14ac:dyDescent="0.3">
      <c r="B65" s="91" t="s">
        <v>122</v>
      </c>
      <c r="C65" s="92">
        <v>3</v>
      </c>
      <c r="D65" s="92">
        <v>12</v>
      </c>
      <c r="E65" s="92">
        <v>9</v>
      </c>
      <c r="F65" s="92">
        <v>4</v>
      </c>
      <c r="G65" s="92"/>
      <c r="H65" s="92">
        <v>6</v>
      </c>
      <c r="I65" s="92"/>
      <c r="J65" s="92">
        <v>2</v>
      </c>
      <c r="K65" s="92">
        <v>6</v>
      </c>
      <c r="L65" s="92">
        <v>4</v>
      </c>
      <c r="M65" s="92">
        <v>46</v>
      </c>
    </row>
    <row r="66" spans="2:13" x14ac:dyDescent="0.3">
      <c r="B66" s="91" t="s">
        <v>101</v>
      </c>
      <c r="C66" s="92">
        <v>2</v>
      </c>
      <c r="D66" s="92"/>
      <c r="E66" s="92">
        <v>5</v>
      </c>
      <c r="F66" s="92">
        <v>5</v>
      </c>
      <c r="G66" s="92"/>
      <c r="H66" s="92">
        <v>9</v>
      </c>
      <c r="I66" s="92"/>
      <c r="J66" s="92">
        <v>4</v>
      </c>
      <c r="K66" s="92">
        <v>1</v>
      </c>
      <c r="L66" s="92">
        <v>3</v>
      </c>
      <c r="M66" s="92">
        <v>29</v>
      </c>
    </row>
    <row r="67" spans="2:13" x14ac:dyDescent="0.3">
      <c r="B67" s="91" t="s">
        <v>123</v>
      </c>
      <c r="C67" s="92">
        <v>14</v>
      </c>
      <c r="D67" s="92"/>
      <c r="E67" s="92"/>
      <c r="F67" s="92">
        <v>5</v>
      </c>
      <c r="G67" s="92">
        <v>3</v>
      </c>
      <c r="H67" s="92">
        <v>14</v>
      </c>
      <c r="I67" s="92"/>
      <c r="J67" s="92">
        <v>6</v>
      </c>
      <c r="K67" s="92"/>
      <c r="L67" s="92">
        <v>8</v>
      </c>
      <c r="M67" s="92">
        <v>50</v>
      </c>
    </row>
    <row r="68" spans="2:13" x14ac:dyDescent="0.3">
      <c r="B68" s="91" t="s">
        <v>124</v>
      </c>
      <c r="C68" s="92"/>
      <c r="D68" s="92">
        <v>3</v>
      </c>
      <c r="E68" s="92">
        <v>7</v>
      </c>
      <c r="F68" s="92">
        <v>6</v>
      </c>
      <c r="G68" s="92">
        <v>5</v>
      </c>
      <c r="H68" s="92">
        <v>6</v>
      </c>
      <c r="I68" s="92">
        <v>14</v>
      </c>
      <c r="J68" s="92">
        <v>9</v>
      </c>
      <c r="K68" s="92">
        <v>1</v>
      </c>
      <c r="L68" s="92">
        <v>11</v>
      </c>
      <c r="M68" s="92">
        <v>62</v>
      </c>
    </row>
    <row r="69" spans="2:13" x14ac:dyDescent="0.3">
      <c r="B69" s="91" t="s">
        <v>125</v>
      </c>
      <c r="C69" s="92"/>
      <c r="D69" s="92"/>
      <c r="E69" s="92">
        <v>2</v>
      </c>
      <c r="F69" s="92">
        <v>1</v>
      </c>
      <c r="G69" s="92">
        <v>3</v>
      </c>
      <c r="H69" s="92">
        <v>9</v>
      </c>
      <c r="I69" s="92">
        <v>1</v>
      </c>
      <c r="J69" s="92"/>
      <c r="K69" s="92">
        <v>21</v>
      </c>
      <c r="L69" s="92">
        <v>1</v>
      </c>
      <c r="M69" s="92">
        <v>38</v>
      </c>
    </row>
    <row r="70" spans="2:13" x14ac:dyDescent="0.3">
      <c r="B70" s="91" t="s">
        <v>126</v>
      </c>
      <c r="C70" s="92"/>
      <c r="D70" s="92"/>
      <c r="E70" s="92">
        <v>7</v>
      </c>
      <c r="F70" s="92">
        <v>4</v>
      </c>
      <c r="G70" s="92">
        <v>7</v>
      </c>
      <c r="H70" s="92">
        <v>9</v>
      </c>
      <c r="I70" s="92">
        <v>9</v>
      </c>
      <c r="J70" s="92">
        <v>8</v>
      </c>
      <c r="K70" s="92">
        <v>2</v>
      </c>
      <c r="L70" s="92"/>
      <c r="M70" s="92">
        <v>46</v>
      </c>
    </row>
    <row r="71" spans="2:13" x14ac:dyDescent="0.3">
      <c r="B71" s="91" t="s">
        <v>127</v>
      </c>
      <c r="C71" s="92">
        <v>5</v>
      </c>
      <c r="D71" s="92">
        <v>10</v>
      </c>
      <c r="E71" s="92">
        <v>12</v>
      </c>
      <c r="F71" s="92">
        <v>10</v>
      </c>
      <c r="G71" s="92">
        <v>10</v>
      </c>
      <c r="H71" s="92">
        <v>1</v>
      </c>
      <c r="I71" s="92">
        <v>3</v>
      </c>
      <c r="J71" s="92">
        <v>4</v>
      </c>
      <c r="K71" s="92"/>
      <c r="L71" s="92">
        <v>1</v>
      </c>
      <c r="M71" s="92">
        <v>56</v>
      </c>
    </row>
    <row r="72" spans="2:13" x14ac:dyDescent="0.3">
      <c r="B72" s="91" t="s">
        <v>128</v>
      </c>
      <c r="C72" s="92"/>
      <c r="D72" s="92">
        <v>7</v>
      </c>
      <c r="E72" s="92">
        <v>5</v>
      </c>
      <c r="F72" s="92">
        <v>9</v>
      </c>
      <c r="G72" s="92">
        <v>4</v>
      </c>
      <c r="H72" s="92">
        <v>8</v>
      </c>
      <c r="I72" s="92">
        <v>11</v>
      </c>
      <c r="J72" s="92"/>
      <c r="K72" s="92"/>
      <c r="L72" s="92">
        <v>4</v>
      </c>
      <c r="M72" s="92">
        <v>48</v>
      </c>
    </row>
    <row r="73" spans="2:13" x14ac:dyDescent="0.3">
      <c r="B73" s="91" t="s">
        <v>129</v>
      </c>
      <c r="C73" s="92">
        <v>7</v>
      </c>
      <c r="D73" s="92"/>
      <c r="E73" s="92">
        <v>7</v>
      </c>
      <c r="F73" s="92">
        <v>6</v>
      </c>
      <c r="G73" s="92">
        <v>1</v>
      </c>
      <c r="H73" s="92">
        <v>2</v>
      </c>
      <c r="I73" s="92">
        <v>2</v>
      </c>
      <c r="J73" s="92">
        <v>1</v>
      </c>
      <c r="K73" s="92">
        <v>17</v>
      </c>
      <c r="L73" s="92"/>
      <c r="M73" s="92">
        <v>43</v>
      </c>
    </row>
    <row r="74" spans="2:13" x14ac:dyDescent="0.3">
      <c r="B74" s="89" t="s">
        <v>116</v>
      </c>
      <c r="C74" s="92">
        <v>123</v>
      </c>
      <c r="D74" s="92">
        <v>98</v>
      </c>
      <c r="E74" s="92">
        <v>134</v>
      </c>
      <c r="F74" s="92">
        <v>134</v>
      </c>
      <c r="G74" s="92">
        <v>142</v>
      </c>
      <c r="H74" s="92">
        <v>116</v>
      </c>
      <c r="I74" s="92">
        <v>126</v>
      </c>
      <c r="J74" s="92">
        <v>115</v>
      </c>
      <c r="K74" s="92">
        <v>124</v>
      </c>
      <c r="L74" s="92">
        <v>108</v>
      </c>
      <c r="M74" s="92">
        <v>1220</v>
      </c>
    </row>
    <row r="75" spans="2:13" x14ac:dyDescent="0.3">
      <c r="B75"/>
      <c r="C75"/>
      <c r="D75"/>
      <c r="E75"/>
      <c r="F75"/>
      <c r="G75"/>
      <c r="H75"/>
      <c r="I75"/>
      <c r="J75"/>
      <c r="K75"/>
      <c r="L75"/>
      <c r="M75"/>
    </row>
    <row r="76" spans="2:13" x14ac:dyDescent="0.3">
      <c r="B76"/>
      <c r="C76"/>
      <c r="D76"/>
      <c r="E76"/>
      <c r="F76"/>
      <c r="G76"/>
      <c r="H76"/>
      <c r="I76"/>
      <c r="J76"/>
      <c r="K76"/>
      <c r="L76"/>
      <c r="M76"/>
    </row>
    <row r="77" spans="2:13" x14ac:dyDescent="0.3">
      <c r="B77"/>
      <c r="C77"/>
      <c r="D77"/>
      <c r="E77"/>
      <c r="F77"/>
      <c r="G77"/>
      <c r="H77"/>
      <c r="I77"/>
      <c r="J77"/>
      <c r="K77"/>
      <c r="L77"/>
      <c r="M77"/>
    </row>
    <row r="78" spans="2:13" x14ac:dyDescent="0.3">
      <c r="B78"/>
      <c r="C78"/>
      <c r="D78"/>
      <c r="E78"/>
      <c r="F78"/>
      <c r="G78"/>
      <c r="H78"/>
      <c r="I78"/>
      <c r="J78"/>
      <c r="K78"/>
      <c r="L78"/>
      <c r="M78"/>
    </row>
    <row r="79" spans="2:13" x14ac:dyDescent="0.3">
      <c r="B79"/>
      <c r="C79"/>
      <c r="D79"/>
      <c r="E79"/>
      <c r="F79"/>
      <c r="G79"/>
      <c r="H79"/>
      <c r="I79"/>
      <c r="J79"/>
      <c r="K79"/>
      <c r="L79"/>
      <c r="M79"/>
    </row>
    <row r="80" spans="2:13" x14ac:dyDescent="0.3">
      <c r="B80"/>
      <c r="C80"/>
      <c r="D80"/>
      <c r="E80"/>
      <c r="F80"/>
      <c r="G80"/>
      <c r="H80"/>
      <c r="I80"/>
      <c r="J80"/>
      <c r="K80"/>
      <c r="L80"/>
      <c r="M80"/>
    </row>
    <row r="81" spans="2:13" x14ac:dyDescent="0.3">
      <c r="B81"/>
      <c r="C81"/>
      <c r="D81"/>
      <c r="E81"/>
      <c r="F81"/>
      <c r="G81"/>
      <c r="H81"/>
      <c r="I81"/>
      <c r="J81"/>
      <c r="K81"/>
      <c r="L81"/>
      <c r="M81"/>
    </row>
    <row r="82" spans="2:13" x14ac:dyDescent="0.3">
      <c r="B82"/>
      <c r="C82"/>
      <c r="D82"/>
      <c r="E82"/>
      <c r="F82"/>
      <c r="G82"/>
      <c r="H82"/>
      <c r="I82"/>
      <c r="J82"/>
      <c r="K82"/>
      <c r="L82"/>
      <c r="M82"/>
    </row>
    <row r="83" spans="2:13" x14ac:dyDescent="0.3">
      <c r="B83"/>
      <c r="C83"/>
      <c r="D83"/>
      <c r="E83"/>
      <c r="F83"/>
      <c r="G83"/>
      <c r="H83"/>
      <c r="I83"/>
      <c r="J83"/>
      <c r="K83"/>
      <c r="L83"/>
      <c r="M83"/>
    </row>
    <row r="84" spans="2:13" x14ac:dyDescent="0.3">
      <c r="B84"/>
      <c r="C84"/>
      <c r="D84"/>
      <c r="E84"/>
      <c r="F84"/>
      <c r="G84"/>
      <c r="H84"/>
      <c r="I84"/>
      <c r="J84"/>
      <c r="K84"/>
      <c r="L84"/>
      <c r="M84"/>
    </row>
    <row r="85" spans="2:13" x14ac:dyDescent="0.3">
      <c r="B85"/>
      <c r="C85"/>
      <c r="D85"/>
      <c r="E85"/>
      <c r="F85"/>
      <c r="G85"/>
      <c r="H85"/>
      <c r="I85"/>
      <c r="J85"/>
      <c r="K85"/>
      <c r="L85"/>
      <c r="M85"/>
    </row>
    <row r="86" spans="2:13" x14ac:dyDescent="0.3">
      <c r="B86"/>
      <c r="C86"/>
      <c r="D86"/>
      <c r="E86"/>
      <c r="F86"/>
      <c r="G86"/>
      <c r="H86"/>
      <c r="I86"/>
      <c r="J86"/>
      <c r="K86"/>
      <c r="L86"/>
      <c r="M86"/>
    </row>
    <row r="87" spans="2:13" x14ac:dyDescent="0.3">
      <c r="B87"/>
      <c r="C87"/>
      <c r="D87"/>
      <c r="E87"/>
      <c r="F87"/>
      <c r="G87"/>
      <c r="H87"/>
      <c r="I87"/>
      <c r="J87"/>
      <c r="K87"/>
      <c r="L87"/>
      <c r="M87"/>
    </row>
    <row r="88" spans="2:13" x14ac:dyDescent="0.3">
      <c r="B88"/>
      <c r="C88"/>
      <c r="D88"/>
      <c r="E88"/>
      <c r="F88"/>
      <c r="G88"/>
      <c r="H88"/>
      <c r="I88"/>
      <c r="J88"/>
      <c r="K88"/>
      <c r="L88"/>
      <c r="M88"/>
    </row>
    <row r="89" spans="2:13" x14ac:dyDescent="0.3">
      <c r="B89"/>
      <c r="C89"/>
      <c r="D89"/>
      <c r="E89"/>
      <c r="F89"/>
      <c r="G89"/>
      <c r="H89"/>
      <c r="I89"/>
      <c r="J89"/>
      <c r="K89"/>
      <c r="L89"/>
      <c r="M89"/>
    </row>
    <row r="90" spans="2:13" x14ac:dyDescent="0.3">
      <c r="B90"/>
      <c r="C90"/>
      <c r="D90"/>
      <c r="E90"/>
      <c r="F90"/>
      <c r="G90"/>
      <c r="H90"/>
      <c r="I90"/>
      <c r="J90"/>
      <c r="K90"/>
      <c r="L90"/>
      <c r="M90"/>
    </row>
    <row r="91" spans="2:13" x14ac:dyDescent="0.3">
      <c r="B91"/>
      <c r="C91"/>
      <c r="D91"/>
      <c r="E91"/>
      <c r="F91"/>
      <c r="G91"/>
      <c r="H91"/>
      <c r="I91"/>
      <c r="J91"/>
      <c r="K91"/>
      <c r="L91"/>
      <c r="M91"/>
    </row>
    <row r="92" spans="2:13" x14ac:dyDescent="0.3">
      <c r="B92"/>
      <c r="C92"/>
      <c r="D92"/>
      <c r="E92"/>
      <c r="F92"/>
      <c r="G92"/>
      <c r="H92"/>
      <c r="I92"/>
      <c r="J92"/>
      <c r="K92"/>
      <c r="L92"/>
      <c r="M92"/>
    </row>
    <row r="93" spans="2:13" x14ac:dyDescent="0.3">
      <c r="B93"/>
      <c r="C93"/>
      <c r="D93"/>
      <c r="E93"/>
      <c r="F93"/>
      <c r="G93"/>
      <c r="H93"/>
      <c r="I93"/>
      <c r="J93"/>
      <c r="K93"/>
      <c r="L93"/>
      <c r="M93"/>
    </row>
    <row r="94" spans="2:13" x14ac:dyDescent="0.3">
      <c r="B94"/>
      <c r="C94"/>
      <c r="D94"/>
      <c r="E94"/>
      <c r="F94"/>
      <c r="G94"/>
      <c r="H94"/>
      <c r="I94"/>
      <c r="J94"/>
      <c r="K94"/>
      <c r="L94"/>
      <c r="M94"/>
    </row>
    <row r="95" spans="2:13" x14ac:dyDescent="0.3">
      <c r="B95"/>
      <c r="C95"/>
      <c r="D95"/>
      <c r="E95"/>
      <c r="F95"/>
      <c r="G95"/>
      <c r="H95"/>
      <c r="I95"/>
      <c r="J95"/>
      <c r="K95"/>
      <c r="L95"/>
      <c r="M95"/>
    </row>
    <row r="96" spans="2:13" x14ac:dyDescent="0.3">
      <c r="B96"/>
      <c r="C96"/>
      <c r="D96"/>
      <c r="E96"/>
      <c r="F96"/>
      <c r="G96"/>
      <c r="H96"/>
      <c r="I96"/>
      <c r="J96"/>
      <c r="K96"/>
      <c r="L96"/>
      <c r="M96"/>
    </row>
    <row r="97" spans="2:13" x14ac:dyDescent="0.3">
      <c r="B97"/>
      <c r="C97"/>
      <c r="D97"/>
      <c r="E97"/>
      <c r="F97"/>
      <c r="G97"/>
      <c r="H97"/>
      <c r="I97"/>
      <c r="J97"/>
      <c r="K97"/>
      <c r="L97"/>
      <c r="M97"/>
    </row>
    <row r="98" spans="2:13" x14ac:dyDescent="0.3">
      <c r="B98"/>
      <c r="C98"/>
      <c r="D98"/>
      <c r="E98"/>
      <c r="F98"/>
      <c r="G98"/>
      <c r="H98"/>
      <c r="I98"/>
      <c r="J98"/>
      <c r="K98"/>
      <c r="L98"/>
      <c r="M98"/>
    </row>
    <row r="99" spans="2:13" x14ac:dyDescent="0.3">
      <c r="B99"/>
      <c r="C99"/>
      <c r="D99"/>
      <c r="E99"/>
      <c r="F99"/>
      <c r="G99"/>
      <c r="H99"/>
      <c r="I99"/>
      <c r="J99"/>
      <c r="K99"/>
      <c r="L99"/>
      <c r="M99"/>
    </row>
    <row r="100" spans="2:13" x14ac:dyDescent="0.3">
      <c r="B100"/>
      <c r="C100"/>
      <c r="D100"/>
      <c r="E100"/>
      <c r="F100"/>
      <c r="G100"/>
      <c r="H100"/>
      <c r="I100"/>
      <c r="J100"/>
      <c r="K100"/>
      <c r="L100"/>
      <c r="M100"/>
    </row>
    <row r="101" spans="2:13" x14ac:dyDescent="0.3">
      <c r="B101"/>
      <c r="C101"/>
      <c r="D101"/>
      <c r="E101"/>
      <c r="F101"/>
      <c r="G101"/>
      <c r="H101"/>
      <c r="I101"/>
      <c r="J101"/>
      <c r="K101"/>
      <c r="L101"/>
      <c r="M101"/>
    </row>
    <row r="102" spans="2:13" x14ac:dyDescent="0.3">
      <c r="B102"/>
      <c r="C102"/>
      <c r="D102"/>
      <c r="E102"/>
      <c r="F102"/>
      <c r="G102"/>
      <c r="H102"/>
      <c r="I102"/>
      <c r="J102"/>
      <c r="K102"/>
      <c r="L102"/>
      <c r="M102"/>
    </row>
    <row r="103" spans="2:13" x14ac:dyDescent="0.3">
      <c r="B103"/>
      <c r="C103"/>
      <c r="D103"/>
      <c r="E103"/>
      <c r="F103"/>
      <c r="G103"/>
      <c r="H103"/>
      <c r="I103"/>
      <c r="J103"/>
      <c r="K103"/>
      <c r="L103"/>
      <c r="M103"/>
    </row>
    <row r="104" spans="2:13" x14ac:dyDescent="0.3">
      <c r="B104"/>
      <c r="C104"/>
      <c r="D104"/>
      <c r="E104"/>
      <c r="F104"/>
      <c r="G104"/>
      <c r="H104"/>
      <c r="I104"/>
      <c r="J104"/>
      <c r="K104"/>
      <c r="L104"/>
      <c r="M104"/>
    </row>
    <row r="105" spans="2:13" x14ac:dyDescent="0.3">
      <c r="B105"/>
      <c r="C105"/>
      <c r="D105"/>
      <c r="E105"/>
      <c r="F105"/>
      <c r="G105"/>
      <c r="H105"/>
      <c r="I105"/>
      <c r="J105"/>
      <c r="K105"/>
      <c r="L105"/>
      <c r="M105"/>
    </row>
    <row r="106" spans="2:13" x14ac:dyDescent="0.3">
      <c r="B106"/>
      <c r="C106"/>
      <c r="D106"/>
      <c r="E106"/>
      <c r="F106"/>
      <c r="G106"/>
      <c r="H106"/>
      <c r="I106"/>
      <c r="J106"/>
      <c r="K106"/>
      <c r="L106"/>
      <c r="M106"/>
    </row>
    <row r="107" spans="2:13" x14ac:dyDescent="0.3">
      <c r="B107"/>
      <c r="C107"/>
      <c r="D107"/>
      <c r="E107"/>
      <c r="F107"/>
      <c r="G107"/>
      <c r="H107"/>
      <c r="I107"/>
      <c r="J107"/>
      <c r="K107"/>
      <c r="L107"/>
      <c r="M107"/>
    </row>
    <row r="108" spans="2:13" x14ac:dyDescent="0.3">
      <c r="B108"/>
      <c r="C108"/>
      <c r="D108"/>
      <c r="E108"/>
      <c r="F108"/>
      <c r="G108"/>
      <c r="H108"/>
      <c r="I108"/>
      <c r="J108"/>
      <c r="K108"/>
      <c r="L108"/>
      <c r="M108"/>
    </row>
    <row r="109" spans="2:13" x14ac:dyDescent="0.3">
      <c r="B109"/>
      <c r="C109"/>
      <c r="D109"/>
      <c r="E109"/>
      <c r="F109"/>
      <c r="G109"/>
      <c r="H109"/>
      <c r="I109"/>
      <c r="J109"/>
      <c r="K109"/>
      <c r="L109"/>
      <c r="M109"/>
    </row>
    <row r="110" spans="2:13" x14ac:dyDescent="0.3">
      <c r="B110"/>
      <c r="C110"/>
      <c r="D110"/>
      <c r="E110"/>
      <c r="F110"/>
      <c r="G110"/>
      <c r="H110"/>
      <c r="I110"/>
      <c r="J110"/>
      <c r="K110"/>
      <c r="L110"/>
      <c r="M110"/>
    </row>
    <row r="111" spans="2:13" x14ac:dyDescent="0.3">
      <c r="B111"/>
      <c r="C111"/>
      <c r="D111"/>
      <c r="E111"/>
      <c r="F111"/>
      <c r="G111"/>
      <c r="H111"/>
      <c r="I111"/>
      <c r="J111"/>
      <c r="K111"/>
      <c r="L111"/>
      <c r="M111"/>
    </row>
    <row r="112" spans="2:13" x14ac:dyDescent="0.3">
      <c r="B112"/>
      <c r="C112"/>
      <c r="D112"/>
      <c r="E112"/>
      <c r="F112"/>
      <c r="G112"/>
      <c r="H112"/>
      <c r="I112"/>
      <c r="J112"/>
      <c r="K112"/>
      <c r="L112"/>
      <c r="M112"/>
    </row>
    <row r="113" spans="2:13" x14ac:dyDescent="0.3">
      <c r="B113"/>
      <c r="C113"/>
      <c r="D113"/>
      <c r="E113"/>
      <c r="F113"/>
      <c r="G113"/>
      <c r="H113"/>
      <c r="I113"/>
      <c r="J113"/>
      <c r="K113"/>
      <c r="L113"/>
      <c r="M113"/>
    </row>
    <row r="114" spans="2:13" x14ac:dyDescent="0.3">
      <c r="B114"/>
      <c r="C114"/>
      <c r="D114"/>
      <c r="E114"/>
      <c r="F114"/>
      <c r="G114"/>
      <c r="H114"/>
      <c r="I114"/>
      <c r="J114"/>
      <c r="K114"/>
      <c r="L114"/>
      <c r="M114"/>
    </row>
    <row r="115" spans="2:13" x14ac:dyDescent="0.3">
      <c r="B115"/>
      <c r="C115"/>
      <c r="D115"/>
      <c r="E115"/>
      <c r="F115"/>
      <c r="G115"/>
      <c r="H115"/>
      <c r="I115"/>
      <c r="J115"/>
      <c r="K115"/>
      <c r="L115"/>
      <c r="M115"/>
    </row>
    <row r="116" spans="2:13" x14ac:dyDescent="0.3">
      <c r="B116"/>
      <c r="C116"/>
      <c r="D116"/>
      <c r="E116"/>
      <c r="F116"/>
      <c r="G116"/>
      <c r="H116"/>
      <c r="I116"/>
      <c r="J116"/>
      <c r="K116"/>
      <c r="L116"/>
      <c r="M116"/>
    </row>
    <row r="117" spans="2:13" x14ac:dyDescent="0.3">
      <c r="B117"/>
      <c r="C117"/>
      <c r="D117"/>
      <c r="E117"/>
      <c r="F117"/>
      <c r="G117"/>
      <c r="H117"/>
      <c r="I117"/>
      <c r="J117"/>
      <c r="K117"/>
      <c r="L117"/>
      <c r="M117"/>
    </row>
    <row r="118" spans="2:13" x14ac:dyDescent="0.3">
      <c r="B118"/>
      <c r="C118"/>
      <c r="D118"/>
      <c r="E118"/>
      <c r="F118"/>
      <c r="G118"/>
      <c r="H118"/>
      <c r="I118"/>
      <c r="J118"/>
      <c r="K118"/>
      <c r="L118"/>
      <c r="M118"/>
    </row>
    <row r="119" spans="2:13" x14ac:dyDescent="0.3">
      <c r="B119"/>
      <c r="C119"/>
      <c r="D119"/>
      <c r="E119"/>
      <c r="F119"/>
      <c r="G119"/>
      <c r="H119"/>
      <c r="I119"/>
      <c r="J119"/>
      <c r="K119"/>
      <c r="L119"/>
      <c r="M119"/>
    </row>
    <row r="120" spans="2:13" x14ac:dyDescent="0.3">
      <c r="B120"/>
      <c r="C120"/>
      <c r="D120"/>
      <c r="E120"/>
      <c r="F120"/>
      <c r="G120"/>
      <c r="H120"/>
      <c r="I120"/>
      <c r="J120"/>
      <c r="K120"/>
      <c r="L120"/>
      <c r="M120"/>
    </row>
    <row r="121" spans="2:13" x14ac:dyDescent="0.3">
      <c r="B121"/>
      <c r="C121"/>
      <c r="D121"/>
      <c r="E121"/>
      <c r="F121"/>
      <c r="G121"/>
      <c r="H121"/>
      <c r="I121"/>
      <c r="J121"/>
      <c r="K121"/>
      <c r="L121"/>
      <c r="M121"/>
    </row>
    <row r="122" spans="2:13" x14ac:dyDescent="0.3">
      <c r="B122"/>
      <c r="C122"/>
      <c r="D122"/>
      <c r="E122"/>
      <c r="F122"/>
      <c r="G122"/>
      <c r="H122"/>
      <c r="I122"/>
      <c r="J122"/>
      <c r="K122"/>
      <c r="L122"/>
      <c r="M122"/>
    </row>
    <row r="123" spans="2:13" x14ac:dyDescent="0.3">
      <c r="B123"/>
      <c r="C123"/>
      <c r="D123"/>
      <c r="E123"/>
      <c r="F123"/>
      <c r="G123"/>
      <c r="H123"/>
      <c r="I123"/>
      <c r="J123"/>
      <c r="K123"/>
      <c r="L123"/>
      <c r="M123"/>
    </row>
    <row r="124" spans="2:13" x14ac:dyDescent="0.3">
      <c r="B124"/>
      <c r="C124"/>
      <c r="D124"/>
      <c r="E124"/>
      <c r="F124"/>
      <c r="G124"/>
      <c r="H124"/>
      <c r="I124"/>
      <c r="J124"/>
      <c r="K124"/>
      <c r="L124"/>
      <c r="M124"/>
    </row>
    <row r="125" spans="2:13" x14ac:dyDescent="0.3">
      <c r="B125"/>
      <c r="C125"/>
      <c r="D125"/>
      <c r="E125"/>
      <c r="F125"/>
      <c r="G125"/>
      <c r="H125"/>
      <c r="I125"/>
      <c r="J125"/>
      <c r="K125"/>
      <c r="L125"/>
      <c r="M125"/>
    </row>
    <row r="126" spans="2:13" x14ac:dyDescent="0.3">
      <c r="B126"/>
      <c r="C126"/>
      <c r="D126"/>
      <c r="E126"/>
      <c r="F126"/>
      <c r="G126"/>
      <c r="H126"/>
      <c r="I126"/>
      <c r="J126"/>
      <c r="K126"/>
      <c r="L126"/>
      <c r="M126"/>
    </row>
    <row r="127" spans="2:13" x14ac:dyDescent="0.3">
      <c r="B127"/>
      <c r="C127"/>
      <c r="D127"/>
      <c r="E127"/>
      <c r="F127"/>
      <c r="G127"/>
      <c r="H127"/>
      <c r="I127"/>
      <c r="J127"/>
      <c r="K127"/>
      <c r="L127"/>
      <c r="M127"/>
    </row>
    <row r="128" spans="2:13" x14ac:dyDescent="0.3">
      <c r="B128"/>
      <c r="C128"/>
      <c r="D128"/>
      <c r="E128"/>
      <c r="F128"/>
      <c r="G128"/>
      <c r="H128"/>
      <c r="I128"/>
      <c r="J128"/>
      <c r="K128"/>
      <c r="L128"/>
      <c r="M128"/>
    </row>
    <row r="129" spans="2:13" x14ac:dyDescent="0.3">
      <c r="B129"/>
      <c r="C129"/>
      <c r="D129"/>
      <c r="E129"/>
      <c r="F129"/>
      <c r="G129"/>
      <c r="H129"/>
      <c r="I129"/>
      <c r="J129"/>
      <c r="K129"/>
      <c r="L129"/>
      <c r="M129"/>
    </row>
    <row r="130" spans="2:13" x14ac:dyDescent="0.3">
      <c r="B130"/>
      <c r="C130"/>
      <c r="D130"/>
      <c r="E130"/>
      <c r="F130"/>
      <c r="G130"/>
      <c r="H130"/>
      <c r="I130"/>
      <c r="J130"/>
      <c r="K130"/>
      <c r="L130"/>
      <c r="M130"/>
    </row>
    <row r="131" spans="2:13" x14ac:dyDescent="0.3">
      <c r="B131"/>
      <c r="C131"/>
      <c r="D131"/>
      <c r="E131"/>
      <c r="F131"/>
      <c r="G131"/>
      <c r="H131"/>
      <c r="I131"/>
      <c r="J131"/>
      <c r="K131"/>
      <c r="L131"/>
      <c r="M131"/>
    </row>
    <row r="132" spans="2:13" x14ac:dyDescent="0.3">
      <c r="B132"/>
      <c r="C132"/>
      <c r="D132"/>
      <c r="E132"/>
      <c r="F132"/>
      <c r="G132"/>
      <c r="H132"/>
      <c r="I132"/>
      <c r="J132"/>
      <c r="K132"/>
      <c r="L132"/>
      <c r="M132"/>
    </row>
    <row r="133" spans="2:13" x14ac:dyDescent="0.3">
      <c r="B133"/>
      <c r="C133"/>
      <c r="D133"/>
      <c r="E133"/>
      <c r="F133"/>
      <c r="G133"/>
      <c r="H133"/>
      <c r="I133"/>
      <c r="J133"/>
      <c r="K133"/>
      <c r="L133"/>
      <c r="M133"/>
    </row>
    <row r="134" spans="2:13" x14ac:dyDescent="0.3">
      <c r="B134"/>
      <c r="C134"/>
      <c r="D134"/>
      <c r="E134"/>
      <c r="F134"/>
      <c r="G134"/>
      <c r="H134"/>
      <c r="I134"/>
      <c r="J134"/>
      <c r="K134"/>
      <c r="L134"/>
      <c r="M134"/>
    </row>
    <row r="135" spans="2:13" x14ac:dyDescent="0.3">
      <c r="B135"/>
      <c r="C135"/>
      <c r="D135"/>
      <c r="E135"/>
      <c r="F135"/>
      <c r="G135"/>
      <c r="H135"/>
      <c r="I135"/>
      <c r="J135"/>
      <c r="K135"/>
      <c r="L135"/>
      <c r="M135"/>
    </row>
    <row r="136" spans="2:13" x14ac:dyDescent="0.3">
      <c r="B136"/>
      <c r="C136"/>
      <c r="D136"/>
      <c r="E136"/>
      <c r="F136"/>
      <c r="G136"/>
      <c r="H136"/>
      <c r="I136"/>
      <c r="J136"/>
      <c r="K136"/>
      <c r="L136"/>
      <c r="M136"/>
    </row>
    <row r="137" spans="2:13" x14ac:dyDescent="0.3">
      <c r="B137"/>
      <c r="C137"/>
      <c r="D137"/>
      <c r="E137"/>
      <c r="F137"/>
      <c r="G137"/>
      <c r="H137"/>
      <c r="I137"/>
      <c r="J137"/>
      <c r="K137"/>
      <c r="L137"/>
      <c r="M137"/>
    </row>
    <row r="138" spans="2:13" x14ac:dyDescent="0.3">
      <c r="B138"/>
      <c r="C138"/>
      <c r="D138"/>
      <c r="E138"/>
      <c r="F138"/>
      <c r="G138"/>
      <c r="H138"/>
      <c r="I138"/>
      <c r="J138"/>
      <c r="K138"/>
      <c r="L138"/>
      <c r="M138"/>
    </row>
    <row r="139" spans="2:13" x14ac:dyDescent="0.3">
      <c r="B139"/>
      <c r="C139"/>
      <c r="D139"/>
      <c r="E139"/>
      <c r="F139"/>
      <c r="G139"/>
      <c r="H139"/>
      <c r="I139"/>
      <c r="J139"/>
      <c r="K139"/>
      <c r="L139"/>
      <c r="M139"/>
    </row>
    <row r="140" spans="2:13" x14ac:dyDescent="0.3">
      <c r="B140"/>
      <c r="C140"/>
      <c r="D140"/>
      <c r="E140"/>
      <c r="F140"/>
      <c r="G140"/>
      <c r="H140"/>
      <c r="I140"/>
      <c r="J140"/>
      <c r="K140"/>
      <c r="L140"/>
      <c r="M140"/>
    </row>
    <row r="141" spans="2:13" x14ac:dyDescent="0.3">
      <c r="B141"/>
      <c r="C141"/>
      <c r="D141"/>
      <c r="E141"/>
      <c r="F141"/>
      <c r="G141"/>
      <c r="H141"/>
      <c r="I141"/>
      <c r="J141"/>
      <c r="K141"/>
      <c r="L141"/>
      <c r="M141"/>
    </row>
    <row r="142" spans="2:13" x14ac:dyDescent="0.3">
      <c r="B142"/>
      <c r="C142"/>
      <c r="D142"/>
      <c r="E142"/>
      <c r="F142"/>
      <c r="G142"/>
      <c r="H142"/>
      <c r="I142"/>
      <c r="J142"/>
      <c r="K142"/>
      <c r="L142"/>
      <c r="M142"/>
    </row>
    <row r="143" spans="2:13" x14ac:dyDescent="0.3">
      <c r="B143"/>
      <c r="C143"/>
      <c r="D143"/>
      <c r="E143"/>
      <c r="F143"/>
      <c r="G143"/>
      <c r="H143"/>
      <c r="I143"/>
      <c r="J143"/>
      <c r="K143"/>
      <c r="L143"/>
      <c r="M143"/>
    </row>
    <row r="144" spans="2:13" x14ac:dyDescent="0.3">
      <c r="B144"/>
      <c r="C144"/>
      <c r="D144"/>
      <c r="E144"/>
      <c r="F144"/>
      <c r="G144"/>
      <c r="H144"/>
      <c r="I144"/>
      <c r="J144"/>
      <c r="K144"/>
      <c r="L144"/>
      <c r="M144"/>
    </row>
    <row r="145" spans="2:13" x14ac:dyDescent="0.3">
      <c r="B145"/>
      <c r="C145"/>
      <c r="D145"/>
      <c r="E145"/>
      <c r="F145"/>
      <c r="G145"/>
      <c r="H145"/>
      <c r="I145"/>
      <c r="J145"/>
      <c r="K145"/>
      <c r="L145"/>
      <c r="M145"/>
    </row>
    <row r="146" spans="2:13" x14ac:dyDescent="0.3">
      <c r="B146"/>
      <c r="C146"/>
      <c r="D146"/>
      <c r="E146"/>
      <c r="F146"/>
      <c r="G146"/>
      <c r="H146"/>
      <c r="I146"/>
      <c r="J146"/>
      <c r="K146"/>
      <c r="L146"/>
      <c r="M146"/>
    </row>
    <row r="147" spans="2:13" x14ac:dyDescent="0.3">
      <c r="B147"/>
      <c r="C147"/>
      <c r="D147"/>
      <c r="E147"/>
      <c r="F147"/>
      <c r="G147"/>
      <c r="H147"/>
      <c r="I147"/>
      <c r="J147"/>
      <c r="K147"/>
      <c r="L147"/>
      <c r="M147"/>
    </row>
    <row r="148" spans="2:13" x14ac:dyDescent="0.3">
      <c r="B148"/>
      <c r="C148"/>
      <c r="D148"/>
      <c r="E148"/>
      <c r="F148"/>
      <c r="G148"/>
      <c r="H148"/>
      <c r="I148"/>
      <c r="J148"/>
      <c r="K148"/>
      <c r="L148"/>
      <c r="M148"/>
    </row>
    <row r="149" spans="2:13" x14ac:dyDescent="0.3">
      <c r="B149"/>
      <c r="C149"/>
      <c r="D149"/>
      <c r="E149"/>
      <c r="F149"/>
      <c r="G149"/>
      <c r="H149"/>
      <c r="I149"/>
      <c r="J149"/>
      <c r="K149"/>
      <c r="L149"/>
      <c r="M149"/>
    </row>
    <row r="150" spans="2:13" x14ac:dyDescent="0.3">
      <c r="B150"/>
      <c r="C150"/>
      <c r="D150"/>
      <c r="E150"/>
      <c r="F150"/>
      <c r="G150"/>
      <c r="H150"/>
      <c r="I150"/>
      <c r="J150"/>
      <c r="K150"/>
      <c r="L150"/>
      <c r="M150"/>
    </row>
    <row r="151" spans="2:13" x14ac:dyDescent="0.3">
      <c r="B151"/>
      <c r="C151"/>
      <c r="D151"/>
      <c r="E151"/>
      <c r="F151"/>
      <c r="G151"/>
      <c r="H151"/>
      <c r="I151"/>
      <c r="J151"/>
      <c r="K151"/>
      <c r="L151"/>
      <c r="M151"/>
    </row>
    <row r="152" spans="2:13" x14ac:dyDescent="0.3">
      <c r="B152"/>
      <c r="C152"/>
      <c r="D152"/>
      <c r="E152"/>
      <c r="F152"/>
      <c r="G152"/>
      <c r="H152"/>
      <c r="I152"/>
      <c r="J152"/>
      <c r="K152"/>
      <c r="L152"/>
      <c r="M152"/>
    </row>
    <row r="153" spans="2:13" x14ac:dyDescent="0.3">
      <c r="B153"/>
      <c r="C153"/>
      <c r="D153"/>
      <c r="E153"/>
      <c r="F153"/>
      <c r="G153"/>
      <c r="H153"/>
      <c r="I153"/>
      <c r="J153"/>
      <c r="K153"/>
      <c r="L153"/>
      <c r="M153"/>
    </row>
    <row r="154" spans="2:13" x14ac:dyDescent="0.3">
      <c r="B154"/>
      <c r="C154"/>
      <c r="D154"/>
      <c r="E154"/>
      <c r="F154"/>
      <c r="G154"/>
      <c r="H154"/>
      <c r="I154"/>
      <c r="J154"/>
      <c r="K154"/>
      <c r="L154"/>
      <c r="M154"/>
    </row>
    <row r="155" spans="2:13" x14ac:dyDescent="0.3">
      <c r="B155"/>
      <c r="C155"/>
      <c r="D155"/>
      <c r="E155"/>
      <c r="F155"/>
      <c r="G155"/>
      <c r="H155"/>
      <c r="I155"/>
      <c r="J155"/>
      <c r="K155"/>
      <c r="L155"/>
      <c r="M155"/>
    </row>
    <row r="156" spans="2:13" x14ac:dyDescent="0.3">
      <c r="B156"/>
      <c r="C156"/>
      <c r="D156"/>
      <c r="E156"/>
      <c r="F156"/>
      <c r="G156"/>
      <c r="H156"/>
      <c r="I156"/>
      <c r="J156"/>
      <c r="K156"/>
      <c r="L156"/>
      <c r="M156"/>
    </row>
    <row r="157" spans="2:13" x14ac:dyDescent="0.3">
      <c r="B157"/>
      <c r="C157"/>
      <c r="D157"/>
      <c r="E157"/>
      <c r="F157"/>
      <c r="G157"/>
      <c r="H157"/>
      <c r="I157"/>
      <c r="J157"/>
      <c r="K157"/>
      <c r="L157"/>
      <c r="M157"/>
    </row>
    <row r="158" spans="2:13" x14ac:dyDescent="0.3">
      <c r="B158"/>
      <c r="C158"/>
      <c r="D158"/>
      <c r="E158"/>
      <c r="F158"/>
      <c r="G158"/>
      <c r="H158"/>
      <c r="I158"/>
      <c r="J158"/>
      <c r="K158"/>
      <c r="L158"/>
      <c r="M158"/>
    </row>
    <row r="159" spans="2:13" x14ac:dyDescent="0.3">
      <c r="B159"/>
      <c r="C159"/>
      <c r="D159"/>
      <c r="E159"/>
      <c r="F159"/>
      <c r="G159"/>
      <c r="H159"/>
      <c r="I159"/>
      <c r="J159"/>
      <c r="K159"/>
      <c r="L159"/>
      <c r="M159"/>
    </row>
    <row r="160" spans="2:13" x14ac:dyDescent="0.3">
      <c r="B160"/>
      <c r="C160"/>
      <c r="D160"/>
      <c r="E160"/>
      <c r="F160"/>
      <c r="G160"/>
      <c r="H160"/>
      <c r="I160"/>
      <c r="J160"/>
      <c r="K160"/>
      <c r="L160"/>
      <c r="M160"/>
    </row>
    <row r="161" spans="2:13" x14ac:dyDescent="0.3">
      <c r="B161"/>
      <c r="C161"/>
      <c r="D161"/>
      <c r="E161"/>
      <c r="F161"/>
      <c r="G161"/>
      <c r="H161"/>
      <c r="I161"/>
      <c r="J161"/>
      <c r="K161"/>
      <c r="L161"/>
      <c r="M161"/>
    </row>
    <row r="162" spans="2:13" x14ac:dyDescent="0.3">
      <c r="B162"/>
      <c r="C162"/>
      <c r="D162"/>
      <c r="E162"/>
      <c r="F162"/>
      <c r="G162"/>
      <c r="H162"/>
      <c r="I162"/>
      <c r="J162"/>
      <c r="K162"/>
      <c r="L162"/>
      <c r="M162"/>
    </row>
    <row r="163" spans="2:13" x14ac:dyDescent="0.3">
      <c r="B163"/>
      <c r="C163"/>
      <c r="D163"/>
      <c r="E163"/>
      <c r="F163"/>
      <c r="G163"/>
      <c r="H163"/>
      <c r="I163"/>
      <c r="J163"/>
      <c r="K163"/>
      <c r="L163"/>
      <c r="M163"/>
    </row>
    <row r="164" spans="2:13" x14ac:dyDescent="0.3">
      <c r="B164"/>
      <c r="C164"/>
      <c r="D164"/>
      <c r="E164"/>
      <c r="F164"/>
      <c r="G164"/>
      <c r="H164"/>
      <c r="I164"/>
      <c r="J164"/>
      <c r="K164"/>
      <c r="L164"/>
      <c r="M164"/>
    </row>
    <row r="165" spans="2:13" x14ac:dyDescent="0.3">
      <c r="B165"/>
      <c r="C165"/>
      <c r="D165"/>
      <c r="E165"/>
      <c r="F165"/>
      <c r="G165"/>
      <c r="H165"/>
      <c r="I165"/>
      <c r="J165"/>
      <c r="K165"/>
      <c r="L165"/>
      <c r="M165"/>
    </row>
    <row r="166" spans="2:13" x14ac:dyDescent="0.3">
      <c r="B166"/>
      <c r="C166"/>
      <c r="D166"/>
      <c r="E166"/>
      <c r="F166"/>
      <c r="G166"/>
      <c r="H166"/>
      <c r="I166"/>
      <c r="J166"/>
      <c r="K166"/>
      <c r="L166"/>
      <c r="M166"/>
    </row>
    <row r="167" spans="2:13" x14ac:dyDescent="0.3">
      <c r="B167"/>
      <c r="C167"/>
      <c r="D167"/>
      <c r="E167"/>
      <c r="F167"/>
      <c r="G167"/>
      <c r="H167"/>
      <c r="I167"/>
      <c r="J167"/>
      <c r="K167"/>
      <c r="L167"/>
      <c r="M167"/>
    </row>
    <row r="168" spans="2:13" x14ac:dyDescent="0.3">
      <c r="B168"/>
      <c r="C168"/>
      <c r="D168"/>
      <c r="E168"/>
      <c r="F168"/>
      <c r="G168"/>
      <c r="H168"/>
      <c r="I168"/>
      <c r="J168"/>
      <c r="K168"/>
      <c r="L168"/>
      <c r="M168"/>
    </row>
    <row r="169" spans="2:13" x14ac:dyDescent="0.3">
      <c r="B169"/>
      <c r="C169"/>
      <c r="D169"/>
      <c r="E169"/>
      <c r="F169"/>
      <c r="G169"/>
      <c r="H169"/>
      <c r="I169"/>
      <c r="J169"/>
      <c r="K169"/>
      <c r="L169"/>
      <c r="M169"/>
    </row>
    <row r="170" spans="2:13" x14ac:dyDescent="0.3">
      <c r="B170"/>
      <c r="C170"/>
      <c r="D170"/>
      <c r="E170"/>
      <c r="F170"/>
      <c r="G170"/>
      <c r="H170"/>
      <c r="I170"/>
      <c r="J170"/>
      <c r="K170"/>
      <c r="L170"/>
      <c r="M170"/>
    </row>
    <row r="171" spans="2:13" x14ac:dyDescent="0.3">
      <c r="B171"/>
      <c r="C171"/>
      <c r="D171"/>
      <c r="E171"/>
      <c r="F171"/>
      <c r="G171"/>
      <c r="H171"/>
      <c r="I171"/>
      <c r="J171"/>
      <c r="K171"/>
      <c r="L171"/>
      <c r="M171"/>
    </row>
    <row r="172" spans="2:13" x14ac:dyDescent="0.3">
      <c r="B172"/>
      <c r="C172"/>
      <c r="D172"/>
      <c r="E172"/>
      <c r="F172"/>
      <c r="G172"/>
      <c r="H172"/>
      <c r="I172"/>
      <c r="J172"/>
      <c r="K172"/>
      <c r="L172"/>
      <c r="M172"/>
    </row>
    <row r="173" spans="2:13" x14ac:dyDescent="0.3">
      <c r="B173"/>
      <c r="C173"/>
      <c r="D173"/>
      <c r="E173"/>
      <c r="F173"/>
      <c r="G173"/>
      <c r="H173"/>
      <c r="I173"/>
      <c r="J173"/>
      <c r="K173"/>
      <c r="L173"/>
      <c r="M173"/>
    </row>
    <row r="174" spans="2:13" x14ac:dyDescent="0.3">
      <c r="B174"/>
      <c r="C174"/>
      <c r="D174"/>
      <c r="E174"/>
      <c r="F174"/>
      <c r="G174"/>
      <c r="H174"/>
      <c r="I174"/>
      <c r="J174"/>
      <c r="K174"/>
      <c r="L174"/>
      <c r="M174"/>
    </row>
    <row r="175" spans="2:13" x14ac:dyDescent="0.3">
      <c r="B175"/>
      <c r="C175"/>
      <c r="D175"/>
      <c r="E175"/>
      <c r="F175"/>
      <c r="G175"/>
      <c r="H175"/>
      <c r="I175"/>
      <c r="J175"/>
      <c r="K175"/>
      <c r="L175"/>
      <c r="M175"/>
    </row>
    <row r="176" spans="2:13" x14ac:dyDescent="0.3">
      <c r="B176"/>
      <c r="C176"/>
      <c r="D176"/>
      <c r="E176"/>
      <c r="F176"/>
      <c r="G176"/>
      <c r="H176"/>
      <c r="I176"/>
      <c r="J176"/>
      <c r="K176"/>
      <c r="L176"/>
      <c r="M176"/>
    </row>
    <row r="177" spans="2:13" x14ac:dyDescent="0.3">
      <c r="B177"/>
      <c r="C177"/>
      <c r="D177"/>
      <c r="E177"/>
      <c r="F177"/>
      <c r="G177"/>
      <c r="H177"/>
      <c r="I177"/>
      <c r="J177"/>
      <c r="K177"/>
      <c r="L177"/>
      <c r="M177"/>
    </row>
    <row r="178" spans="2:13" x14ac:dyDescent="0.3">
      <c r="B178"/>
      <c r="C178"/>
      <c r="D178"/>
      <c r="E178"/>
      <c r="F178"/>
      <c r="G178"/>
      <c r="H178"/>
      <c r="I178"/>
      <c r="J178"/>
      <c r="K178"/>
      <c r="L178"/>
      <c r="M178"/>
    </row>
    <row r="179" spans="2:13" x14ac:dyDescent="0.3">
      <c r="B179"/>
      <c r="C179"/>
      <c r="D179"/>
      <c r="E179"/>
      <c r="F179"/>
      <c r="G179"/>
      <c r="H179"/>
      <c r="I179"/>
      <c r="J179"/>
      <c r="K179"/>
      <c r="L179"/>
      <c r="M179"/>
    </row>
    <row r="180" spans="2:13" x14ac:dyDescent="0.3">
      <c r="B180"/>
      <c r="C180"/>
      <c r="D180"/>
      <c r="E180"/>
      <c r="F180"/>
      <c r="G180"/>
      <c r="H180"/>
      <c r="I180"/>
      <c r="J180"/>
      <c r="K180"/>
      <c r="L180"/>
      <c r="M180"/>
    </row>
    <row r="181" spans="2:13" x14ac:dyDescent="0.3">
      <c r="B181"/>
      <c r="C181"/>
      <c r="D181"/>
      <c r="E181"/>
      <c r="F181"/>
      <c r="G181"/>
      <c r="H181"/>
      <c r="I181"/>
      <c r="J181"/>
      <c r="K181"/>
      <c r="L181"/>
      <c r="M181"/>
    </row>
    <row r="182" spans="2:13" x14ac:dyDescent="0.3">
      <c r="B182"/>
      <c r="C182"/>
      <c r="D182"/>
      <c r="E182"/>
      <c r="F182"/>
      <c r="G182"/>
      <c r="H182"/>
      <c r="I182"/>
      <c r="J182"/>
      <c r="K182"/>
      <c r="L182"/>
      <c r="M182"/>
    </row>
    <row r="183" spans="2:13" x14ac:dyDescent="0.3">
      <c r="B183"/>
      <c r="C183"/>
      <c r="D183"/>
      <c r="E183"/>
      <c r="F183"/>
      <c r="G183"/>
      <c r="H183"/>
      <c r="I183"/>
      <c r="J183"/>
      <c r="K183"/>
      <c r="L183"/>
      <c r="M183"/>
    </row>
    <row r="184" spans="2:13" x14ac:dyDescent="0.3">
      <c r="B184"/>
      <c r="C184"/>
      <c r="D184"/>
      <c r="E184"/>
      <c r="F184"/>
      <c r="G184"/>
      <c r="H184"/>
      <c r="I184"/>
      <c r="J184"/>
      <c r="K184"/>
      <c r="L184"/>
      <c r="M184"/>
    </row>
    <row r="185" spans="2:13" x14ac:dyDescent="0.3">
      <c r="B185"/>
      <c r="C185"/>
      <c r="D185"/>
      <c r="E185"/>
      <c r="F185"/>
      <c r="G185"/>
      <c r="H185"/>
      <c r="I185"/>
      <c r="J185"/>
      <c r="K185"/>
      <c r="L185"/>
      <c r="M185"/>
    </row>
    <row r="186" spans="2:13" x14ac:dyDescent="0.3">
      <c r="B186"/>
      <c r="C186"/>
      <c r="D186"/>
      <c r="E186"/>
      <c r="F186"/>
      <c r="G186"/>
      <c r="H186"/>
      <c r="I186"/>
      <c r="J186"/>
      <c r="K186"/>
      <c r="L186"/>
      <c r="M186"/>
    </row>
    <row r="187" spans="2:13" x14ac:dyDescent="0.3">
      <c r="B187"/>
      <c r="C187"/>
      <c r="D187"/>
      <c r="E187"/>
      <c r="F187"/>
      <c r="G187"/>
      <c r="H187"/>
      <c r="I187"/>
      <c r="J187"/>
      <c r="K187"/>
      <c r="L187"/>
      <c r="M187"/>
    </row>
    <row r="188" spans="2:13" x14ac:dyDescent="0.3">
      <c r="B188"/>
      <c r="C188"/>
      <c r="D188"/>
      <c r="E188"/>
      <c r="F188"/>
      <c r="G188"/>
      <c r="H188"/>
      <c r="I188"/>
      <c r="J188"/>
      <c r="K188"/>
      <c r="L188"/>
      <c r="M188"/>
    </row>
    <row r="189" spans="2:13" x14ac:dyDescent="0.3">
      <c r="B189"/>
      <c r="C189"/>
      <c r="D189"/>
      <c r="E189"/>
      <c r="F189"/>
      <c r="G189"/>
      <c r="H189"/>
      <c r="I189"/>
      <c r="J189"/>
      <c r="K189"/>
      <c r="L189"/>
      <c r="M189"/>
    </row>
    <row r="190" spans="2:13" x14ac:dyDescent="0.3">
      <c r="B190"/>
      <c r="C190"/>
      <c r="D190"/>
      <c r="E190"/>
      <c r="F190"/>
      <c r="G190"/>
      <c r="H190"/>
      <c r="I190"/>
      <c r="J190"/>
      <c r="K190"/>
      <c r="L190"/>
      <c r="M190"/>
    </row>
    <row r="191" spans="2:13" x14ac:dyDescent="0.3">
      <c r="B191"/>
      <c r="C191"/>
      <c r="D191"/>
      <c r="E191"/>
      <c r="F191"/>
      <c r="G191"/>
      <c r="H191"/>
      <c r="I191"/>
      <c r="J191"/>
      <c r="K191"/>
      <c r="L191"/>
      <c r="M191"/>
    </row>
    <row r="192" spans="2:13" x14ac:dyDescent="0.3">
      <c r="B192"/>
      <c r="C192"/>
      <c r="D192"/>
      <c r="E192"/>
      <c r="F192"/>
      <c r="G192"/>
      <c r="H192"/>
      <c r="I192"/>
      <c r="J192"/>
      <c r="K192"/>
      <c r="L192"/>
      <c r="M192"/>
    </row>
    <row r="193" spans="2:13" x14ac:dyDescent="0.3">
      <c r="B193"/>
      <c r="C193"/>
      <c r="D193"/>
      <c r="E193"/>
      <c r="F193"/>
      <c r="G193"/>
      <c r="H193"/>
      <c r="I193"/>
      <c r="J193"/>
      <c r="K193"/>
      <c r="L193"/>
      <c r="M193"/>
    </row>
    <row r="194" spans="2:13" x14ac:dyDescent="0.3">
      <c r="B194"/>
      <c r="C194"/>
      <c r="D194"/>
      <c r="E194"/>
      <c r="F194"/>
      <c r="G194"/>
      <c r="H194"/>
      <c r="I194"/>
      <c r="J194"/>
      <c r="K194"/>
      <c r="L194"/>
      <c r="M194"/>
    </row>
    <row r="195" spans="2:13" x14ac:dyDescent="0.3">
      <c r="B195"/>
      <c r="C195"/>
      <c r="D195"/>
      <c r="E195"/>
      <c r="F195"/>
      <c r="G195"/>
      <c r="H195"/>
      <c r="I195"/>
      <c r="J195"/>
      <c r="K195"/>
      <c r="L195"/>
      <c r="M195"/>
    </row>
    <row r="196" spans="2:13" x14ac:dyDescent="0.3">
      <c r="B196"/>
      <c r="C196"/>
      <c r="D196"/>
      <c r="E196"/>
      <c r="F196"/>
      <c r="G196"/>
      <c r="H196"/>
      <c r="I196"/>
      <c r="J196"/>
      <c r="K196"/>
      <c r="L196"/>
      <c r="M196"/>
    </row>
    <row r="197" spans="2:13" x14ac:dyDescent="0.3">
      <c r="B197"/>
      <c r="C197"/>
      <c r="D197"/>
      <c r="E197"/>
      <c r="F197"/>
      <c r="G197"/>
      <c r="H197"/>
      <c r="I197"/>
      <c r="J197"/>
      <c r="K197"/>
      <c r="L197"/>
      <c r="M197"/>
    </row>
    <row r="198" spans="2:13" x14ac:dyDescent="0.3">
      <c r="B198"/>
      <c r="C198"/>
      <c r="D198"/>
      <c r="E198"/>
      <c r="F198"/>
      <c r="G198"/>
      <c r="H198"/>
      <c r="I198"/>
      <c r="J198"/>
      <c r="K198"/>
      <c r="L198"/>
      <c r="M198"/>
    </row>
    <row r="199" spans="2:13" x14ac:dyDescent="0.3">
      <c r="B199"/>
      <c r="C199"/>
      <c r="D199"/>
      <c r="E199"/>
      <c r="F199"/>
      <c r="G199"/>
      <c r="H199"/>
      <c r="I199"/>
      <c r="J199"/>
      <c r="K199"/>
      <c r="L199"/>
      <c r="M199"/>
    </row>
    <row r="200" spans="2:13" x14ac:dyDescent="0.3">
      <c r="B200"/>
      <c r="C200"/>
      <c r="D200"/>
      <c r="E200"/>
      <c r="F200"/>
      <c r="G200"/>
      <c r="H200"/>
      <c r="I200"/>
      <c r="J200"/>
      <c r="K200"/>
      <c r="L200"/>
      <c r="M200"/>
    </row>
    <row r="201" spans="2:13" x14ac:dyDescent="0.3">
      <c r="B201"/>
      <c r="C201"/>
      <c r="D201"/>
      <c r="E201"/>
      <c r="F201"/>
      <c r="G201"/>
      <c r="H201"/>
      <c r="I201"/>
      <c r="J201"/>
      <c r="K201"/>
      <c r="L201"/>
      <c r="M201"/>
    </row>
    <row r="202" spans="2:13" x14ac:dyDescent="0.3">
      <c r="B202"/>
      <c r="C202"/>
      <c r="D202"/>
      <c r="E202"/>
      <c r="F202"/>
      <c r="G202"/>
      <c r="H202"/>
      <c r="I202"/>
      <c r="J202"/>
      <c r="K202"/>
      <c r="L202"/>
      <c r="M202"/>
    </row>
    <row r="203" spans="2:13" x14ac:dyDescent="0.3">
      <c r="B203"/>
      <c r="C203"/>
      <c r="D203"/>
      <c r="E203"/>
      <c r="F203"/>
      <c r="G203"/>
      <c r="H203"/>
      <c r="I203"/>
      <c r="J203"/>
      <c r="K203"/>
      <c r="L203"/>
      <c r="M203"/>
    </row>
    <row r="204" spans="2:13" x14ac:dyDescent="0.3">
      <c r="B204"/>
      <c r="C204"/>
      <c r="D204"/>
      <c r="E204"/>
      <c r="F204"/>
      <c r="G204"/>
      <c r="H204"/>
      <c r="I204"/>
      <c r="J204"/>
      <c r="K204"/>
      <c r="L204"/>
      <c r="M204"/>
    </row>
    <row r="205" spans="2:13" x14ac:dyDescent="0.3">
      <c r="B205"/>
      <c r="C205"/>
      <c r="D205"/>
      <c r="E205"/>
      <c r="F205"/>
      <c r="G205"/>
      <c r="H205"/>
      <c r="I205"/>
      <c r="J205"/>
      <c r="K205"/>
      <c r="L205"/>
      <c r="M205"/>
    </row>
    <row r="206" spans="2:13" x14ac:dyDescent="0.3">
      <c r="B206"/>
      <c r="C206"/>
      <c r="D206"/>
      <c r="E206"/>
      <c r="F206"/>
      <c r="G206"/>
      <c r="H206"/>
      <c r="I206"/>
      <c r="J206"/>
      <c r="K206"/>
      <c r="L206"/>
      <c r="M206"/>
    </row>
    <row r="207" spans="2:13" x14ac:dyDescent="0.3">
      <c r="B207"/>
      <c r="C207"/>
      <c r="D207"/>
      <c r="E207"/>
      <c r="F207"/>
      <c r="G207"/>
      <c r="H207"/>
      <c r="I207"/>
      <c r="J207"/>
      <c r="K207"/>
      <c r="L207"/>
      <c r="M207"/>
    </row>
    <row r="208" spans="2:13" x14ac:dyDescent="0.3">
      <c r="B208"/>
      <c r="C208"/>
      <c r="D208"/>
      <c r="E208"/>
      <c r="F208"/>
      <c r="G208"/>
      <c r="H208"/>
      <c r="I208"/>
      <c r="J208"/>
      <c r="K208"/>
      <c r="L208"/>
      <c r="M208"/>
    </row>
    <row r="209" spans="2:13" x14ac:dyDescent="0.3">
      <c r="B209"/>
      <c r="C209"/>
      <c r="D209"/>
      <c r="E209"/>
      <c r="F209"/>
      <c r="G209"/>
      <c r="H209"/>
      <c r="I209"/>
      <c r="J209"/>
      <c r="K209"/>
      <c r="L209"/>
      <c r="M209"/>
    </row>
    <row r="210" spans="2:13" x14ac:dyDescent="0.3">
      <c r="B210"/>
      <c r="C210"/>
      <c r="D210"/>
      <c r="E210"/>
      <c r="F210"/>
      <c r="G210"/>
      <c r="H210"/>
      <c r="I210"/>
      <c r="J210"/>
      <c r="K210"/>
      <c r="L210"/>
      <c r="M210"/>
    </row>
    <row r="211" spans="2:13" x14ac:dyDescent="0.3">
      <c r="B211"/>
      <c r="C211"/>
      <c r="D211"/>
      <c r="E211"/>
      <c r="F211"/>
      <c r="G211"/>
      <c r="H211"/>
      <c r="I211"/>
      <c r="J211"/>
      <c r="K211"/>
      <c r="L211"/>
      <c r="M211"/>
    </row>
    <row r="212" spans="2:13" x14ac:dyDescent="0.3">
      <c r="B212"/>
      <c r="C212"/>
      <c r="D212"/>
      <c r="E212"/>
      <c r="F212"/>
      <c r="G212"/>
      <c r="H212"/>
      <c r="I212"/>
      <c r="J212"/>
      <c r="K212"/>
      <c r="L212"/>
      <c r="M212"/>
    </row>
    <row r="213" spans="2:13" x14ac:dyDescent="0.3">
      <c r="B213"/>
      <c r="C213"/>
      <c r="D213"/>
      <c r="E213"/>
      <c r="F213"/>
      <c r="G213"/>
      <c r="H213"/>
      <c r="I213"/>
      <c r="J213"/>
      <c r="K213"/>
      <c r="L213"/>
      <c r="M213"/>
    </row>
    <row r="214" spans="2:13" x14ac:dyDescent="0.3">
      <c r="B214"/>
      <c r="C214"/>
      <c r="D214"/>
      <c r="E214"/>
      <c r="F214"/>
      <c r="G214"/>
      <c r="H214"/>
      <c r="I214"/>
      <c r="J214"/>
      <c r="K214"/>
      <c r="L214"/>
      <c r="M214"/>
    </row>
    <row r="215" spans="2:13" x14ac:dyDescent="0.3">
      <c r="B215"/>
      <c r="C215"/>
      <c r="D215"/>
      <c r="E215"/>
      <c r="F215"/>
      <c r="G215"/>
      <c r="H215"/>
      <c r="I215"/>
      <c r="J215"/>
      <c r="K215"/>
      <c r="L215"/>
      <c r="M215"/>
    </row>
    <row r="216" spans="2:13" x14ac:dyDescent="0.3">
      <c r="B216"/>
      <c r="C216"/>
      <c r="D216"/>
      <c r="E216"/>
      <c r="F216"/>
      <c r="G216"/>
      <c r="H216"/>
      <c r="I216"/>
      <c r="J216"/>
      <c r="K216"/>
      <c r="L216"/>
      <c r="M216"/>
    </row>
    <row r="217" spans="2:13" x14ac:dyDescent="0.3">
      <c r="B217"/>
      <c r="C217"/>
      <c r="D217"/>
      <c r="E217"/>
      <c r="F217"/>
      <c r="G217"/>
      <c r="H217"/>
      <c r="I217"/>
      <c r="J217"/>
      <c r="K217"/>
      <c r="L217"/>
      <c r="M217"/>
    </row>
    <row r="218" spans="2:13" x14ac:dyDescent="0.3">
      <c r="B218"/>
      <c r="C218"/>
      <c r="D218"/>
      <c r="E218"/>
      <c r="F218"/>
      <c r="G218"/>
      <c r="H218"/>
      <c r="I218"/>
      <c r="J218"/>
      <c r="K218"/>
      <c r="L218"/>
      <c r="M218"/>
    </row>
    <row r="219" spans="2:13" x14ac:dyDescent="0.3">
      <c r="B219"/>
      <c r="C219"/>
      <c r="D219"/>
      <c r="E219"/>
      <c r="F219"/>
      <c r="G219"/>
      <c r="H219"/>
      <c r="I219"/>
      <c r="J219"/>
      <c r="K219"/>
      <c r="L219"/>
      <c r="M219"/>
    </row>
    <row r="220" spans="2:13" x14ac:dyDescent="0.3">
      <c r="B220"/>
      <c r="C220"/>
      <c r="D220"/>
      <c r="E220"/>
      <c r="F220"/>
      <c r="G220"/>
      <c r="H220"/>
      <c r="I220"/>
      <c r="J220"/>
      <c r="K220"/>
      <c r="L220"/>
      <c r="M220"/>
    </row>
    <row r="221" spans="2:13" x14ac:dyDescent="0.3">
      <c r="B221"/>
      <c r="C221"/>
      <c r="D221"/>
      <c r="E221"/>
      <c r="F221"/>
      <c r="G221"/>
      <c r="H221"/>
      <c r="I221"/>
      <c r="J221"/>
      <c r="K221"/>
      <c r="L221"/>
      <c r="M221"/>
    </row>
    <row r="222" spans="2:13" x14ac:dyDescent="0.3">
      <c r="B222"/>
      <c r="C222"/>
      <c r="D222"/>
      <c r="E222"/>
      <c r="F222"/>
      <c r="G222"/>
      <c r="H222"/>
      <c r="I222"/>
      <c r="J222"/>
      <c r="K222"/>
      <c r="L222"/>
      <c r="M222"/>
    </row>
    <row r="223" spans="2:13" x14ac:dyDescent="0.3">
      <c r="B223"/>
      <c r="C223"/>
      <c r="D223"/>
      <c r="E223"/>
      <c r="F223"/>
      <c r="G223"/>
      <c r="H223"/>
      <c r="I223"/>
      <c r="J223"/>
      <c r="K223"/>
      <c r="L223"/>
      <c r="M223"/>
    </row>
    <row r="224" spans="2:13" x14ac:dyDescent="0.3">
      <c r="B224"/>
      <c r="C224"/>
      <c r="D224"/>
      <c r="E224"/>
      <c r="F224"/>
      <c r="G224"/>
      <c r="H224"/>
      <c r="I224"/>
      <c r="J224"/>
      <c r="K224"/>
      <c r="L224"/>
      <c r="M224"/>
    </row>
    <row r="225" spans="2:13" x14ac:dyDescent="0.3">
      <c r="B225"/>
      <c r="C225"/>
      <c r="D225"/>
      <c r="E225"/>
      <c r="F225"/>
      <c r="G225"/>
      <c r="H225"/>
      <c r="I225"/>
      <c r="J225"/>
      <c r="K225"/>
      <c r="L225"/>
      <c r="M225"/>
    </row>
    <row r="226" spans="2:13" x14ac:dyDescent="0.3">
      <c r="B226"/>
      <c r="C226"/>
      <c r="D226"/>
      <c r="E226"/>
      <c r="F226"/>
      <c r="G226"/>
      <c r="H226"/>
      <c r="I226"/>
      <c r="J226"/>
      <c r="K226"/>
      <c r="L226"/>
      <c r="M226"/>
    </row>
    <row r="227" spans="2:13" x14ac:dyDescent="0.3">
      <c r="B227"/>
      <c r="C227"/>
      <c r="D227"/>
      <c r="E227"/>
      <c r="F227"/>
      <c r="G227"/>
      <c r="H227"/>
      <c r="I227"/>
      <c r="J227"/>
      <c r="K227"/>
      <c r="L227"/>
      <c r="M227"/>
    </row>
    <row r="228" spans="2:13" x14ac:dyDescent="0.3">
      <c r="B228"/>
      <c r="C228"/>
      <c r="D228"/>
      <c r="E228"/>
      <c r="F228"/>
      <c r="G228"/>
      <c r="H228"/>
      <c r="I228"/>
      <c r="J228"/>
      <c r="K228"/>
      <c r="L228"/>
      <c r="M228"/>
    </row>
    <row r="229" spans="2:13" x14ac:dyDescent="0.3">
      <c r="B229"/>
      <c r="C229"/>
      <c r="D229"/>
      <c r="E229"/>
      <c r="F229"/>
      <c r="G229"/>
      <c r="H229"/>
      <c r="I229"/>
      <c r="J229"/>
      <c r="K229"/>
      <c r="L229"/>
      <c r="M229"/>
    </row>
    <row r="230" spans="2:13" x14ac:dyDescent="0.3">
      <c r="B230"/>
      <c r="C230"/>
      <c r="D230"/>
      <c r="E230"/>
      <c r="F230"/>
      <c r="G230"/>
      <c r="H230"/>
      <c r="I230"/>
      <c r="J230"/>
      <c r="K230"/>
      <c r="L230"/>
      <c r="M230"/>
    </row>
    <row r="231" spans="2:13" x14ac:dyDescent="0.3">
      <c r="B231"/>
      <c r="C231"/>
      <c r="D231"/>
      <c r="E231"/>
      <c r="F231"/>
      <c r="G231"/>
      <c r="H231"/>
      <c r="I231"/>
      <c r="J231"/>
      <c r="K231"/>
      <c r="L231"/>
      <c r="M231"/>
    </row>
    <row r="232" spans="2:13" x14ac:dyDescent="0.3">
      <c r="B232"/>
      <c r="C232"/>
      <c r="D232"/>
      <c r="E232"/>
      <c r="F232"/>
      <c r="G232"/>
      <c r="H232"/>
      <c r="I232"/>
      <c r="J232"/>
      <c r="K232"/>
      <c r="L232"/>
      <c r="M232"/>
    </row>
    <row r="233" spans="2:13" x14ac:dyDescent="0.3">
      <c r="B233"/>
      <c r="C233"/>
      <c r="D233"/>
      <c r="E233"/>
      <c r="F233"/>
      <c r="G233"/>
      <c r="H233"/>
      <c r="I233"/>
      <c r="J233"/>
      <c r="K233"/>
      <c r="L233"/>
      <c r="M233"/>
    </row>
    <row r="234" spans="2:13" x14ac:dyDescent="0.3">
      <c r="B234"/>
      <c r="C234"/>
      <c r="D234"/>
      <c r="E234"/>
      <c r="F234"/>
      <c r="G234"/>
      <c r="H234"/>
      <c r="I234"/>
      <c r="J234"/>
      <c r="K234"/>
      <c r="L234"/>
      <c r="M234"/>
    </row>
    <row r="235" spans="2:13" x14ac:dyDescent="0.3">
      <c r="B235"/>
      <c r="C235"/>
      <c r="D235"/>
      <c r="E235"/>
      <c r="F235"/>
      <c r="G235"/>
      <c r="H235"/>
      <c r="I235"/>
      <c r="J235"/>
      <c r="K235"/>
      <c r="L235"/>
      <c r="M235"/>
    </row>
    <row r="236" spans="2:13" x14ac:dyDescent="0.3">
      <c r="B236"/>
      <c r="C236"/>
      <c r="D236"/>
      <c r="E236"/>
      <c r="F236"/>
      <c r="G236"/>
      <c r="H236"/>
      <c r="I236"/>
      <c r="J236"/>
      <c r="K236"/>
      <c r="L236"/>
      <c r="M236"/>
    </row>
    <row r="237" spans="2:13" x14ac:dyDescent="0.3">
      <c r="B237"/>
      <c r="C237"/>
      <c r="D237"/>
      <c r="E237"/>
      <c r="F237"/>
      <c r="G237"/>
      <c r="H237"/>
      <c r="I237"/>
      <c r="J237"/>
      <c r="K237"/>
      <c r="L237"/>
      <c r="M237"/>
    </row>
    <row r="238" spans="2:13" x14ac:dyDescent="0.3">
      <c r="B238"/>
      <c r="C238"/>
      <c r="D238"/>
      <c r="E238"/>
      <c r="F238"/>
      <c r="G238"/>
      <c r="H238"/>
      <c r="I238"/>
      <c r="J238"/>
      <c r="K238"/>
      <c r="L238"/>
      <c r="M238"/>
    </row>
    <row r="239" spans="2:13" x14ac:dyDescent="0.3">
      <c r="B239"/>
      <c r="C239"/>
      <c r="D239"/>
      <c r="E239"/>
      <c r="F239"/>
      <c r="G239"/>
      <c r="H239"/>
      <c r="I239"/>
      <c r="J239"/>
      <c r="K239"/>
      <c r="L239"/>
      <c r="M239"/>
    </row>
    <row r="240" spans="2:13" x14ac:dyDescent="0.3">
      <c r="B240"/>
      <c r="C240"/>
      <c r="D240"/>
      <c r="E240"/>
      <c r="F240"/>
      <c r="G240"/>
      <c r="H240"/>
      <c r="I240"/>
      <c r="J240"/>
      <c r="K240"/>
      <c r="L240"/>
      <c r="M240"/>
    </row>
    <row r="241" spans="2:13" x14ac:dyDescent="0.3">
      <c r="B241"/>
      <c r="C241"/>
      <c r="D241"/>
      <c r="E241"/>
      <c r="F241"/>
      <c r="G241"/>
      <c r="H241"/>
      <c r="I241"/>
      <c r="J241"/>
      <c r="K241"/>
      <c r="L241"/>
      <c r="M241"/>
    </row>
    <row r="242" spans="2:13" x14ac:dyDescent="0.3">
      <c r="B242"/>
      <c r="C242"/>
      <c r="D242"/>
      <c r="E242"/>
      <c r="F242"/>
      <c r="G242"/>
      <c r="H242"/>
      <c r="I242"/>
      <c r="J242"/>
      <c r="K242"/>
      <c r="L242"/>
      <c r="M242"/>
    </row>
    <row r="243" spans="2:13" x14ac:dyDescent="0.3">
      <c r="B243"/>
      <c r="C243"/>
      <c r="D243"/>
      <c r="E243"/>
      <c r="F243"/>
      <c r="G243"/>
      <c r="H243"/>
      <c r="I243"/>
      <c r="J243"/>
      <c r="K243"/>
      <c r="L243"/>
      <c r="M243"/>
    </row>
    <row r="244" spans="2:13" x14ac:dyDescent="0.3">
      <c r="B244"/>
      <c r="C244"/>
      <c r="D244"/>
      <c r="E244"/>
      <c r="F244"/>
      <c r="G244"/>
      <c r="H244"/>
      <c r="I244"/>
      <c r="J244"/>
      <c r="K244"/>
      <c r="L244"/>
      <c r="M244"/>
    </row>
    <row r="245" spans="2:13" x14ac:dyDescent="0.3">
      <c r="B245"/>
      <c r="C245"/>
      <c r="D245"/>
      <c r="E245"/>
      <c r="F245"/>
      <c r="G245"/>
      <c r="H245"/>
      <c r="I245"/>
      <c r="J245"/>
      <c r="K245"/>
      <c r="L245"/>
      <c r="M245"/>
    </row>
    <row r="246" spans="2:13" x14ac:dyDescent="0.3">
      <c r="B246"/>
      <c r="C246"/>
      <c r="D246"/>
      <c r="E246"/>
      <c r="F246"/>
      <c r="G246"/>
      <c r="H246"/>
      <c r="I246"/>
      <c r="J246"/>
      <c r="K246"/>
      <c r="L246"/>
      <c r="M246"/>
    </row>
    <row r="247" spans="2:13" x14ac:dyDescent="0.3">
      <c r="B247"/>
      <c r="C247"/>
      <c r="D247"/>
      <c r="E247"/>
      <c r="F247"/>
      <c r="G247"/>
      <c r="H247"/>
      <c r="I247"/>
      <c r="J247"/>
      <c r="K247"/>
      <c r="L247"/>
      <c r="M247"/>
    </row>
    <row r="248" spans="2:13" x14ac:dyDescent="0.3">
      <c r="B248"/>
      <c r="C248"/>
      <c r="D248"/>
      <c r="E248"/>
      <c r="F248"/>
      <c r="G248"/>
      <c r="H248"/>
      <c r="I248"/>
      <c r="J248"/>
      <c r="K248"/>
      <c r="L248"/>
      <c r="M248"/>
    </row>
    <row r="249" spans="2:13" x14ac:dyDescent="0.3">
      <c r="B249"/>
      <c r="C249"/>
      <c r="D249"/>
      <c r="E249"/>
      <c r="F249"/>
      <c r="G249"/>
      <c r="H249"/>
      <c r="I249"/>
      <c r="J249"/>
      <c r="K249"/>
      <c r="L249"/>
      <c r="M249"/>
    </row>
    <row r="250" spans="2:13" x14ac:dyDescent="0.3">
      <c r="B250"/>
      <c r="C250"/>
      <c r="D250"/>
      <c r="E250"/>
      <c r="F250"/>
      <c r="G250"/>
      <c r="H250"/>
      <c r="I250"/>
      <c r="J250"/>
      <c r="K250"/>
      <c r="L250"/>
      <c r="M250"/>
    </row>
    <row r="251" spans="2:13" x14ac:dyDescent="0.3">
      <c r="B251"/>
      <c r="C251"/>
      <c r="D251"/>
      <c r="E251"/>
      <c r="F251"/>
      <c r="G251"/>
      <c r="H251"/>
      <c r="I251"/>
      <c r="J251"/>
      <c r="K251"/>
      <c r="L251"/>
      <c r="M251"/>
    </row>
    <row r="252" spans="2:13" x14ac:dyDescent="0.3">
      <c r="B252"/>
      <c r="C252"/>
      <c r="D252"/>
      <c r="E252"/>
      <c r="F252"/>
      <c r="G252"/>
      <c r="H252"/>
      <c r="I252"/>
      <c r="J252"/>
      <c r="K252"/>
      <c r="L252"/>
      <c r="M252"/>
    </row>
    <row r="253" spans="2:13" x14ac:dyDescent="0.3">
      <c r="B253"/>
      <c r="C253"/>
      <c r="D253"/>
      <c r="E253"/>
      <c r="F253"/>
      <c r="G253"/>
      <c r="H253"/>
      <c r="I253"/>
      <c r="J253"/>
      <c r="K253"/>
      <c r="L253"/>
      <c r="M253"/>
    </row>
    <row r="254" spans="2:13" x14ac:dyDescent="0.3">
      <c r="B254"/>
      <c r="C254"/>
      <c r="D254"/>
      <c r="E254"/>
      <c r="F254"/>
      <c r="G254"/>
      <c r="H254"/>
      <c r="I254"/>
      <c r="J254"/>
      <c r="K254"/>
      <c r="L254"/>
      <c r="M254"/>
    </row>
    <row r="255" spans="2:13" x14ac:dyDescent="0.3">
      <c r="B255"/>
      <c r="C255"/>
      <c r="D255"/>
      <c r="E255"/>
      <c r="F255"/>
      <c r="G255"/>
      <c r="H255"/>
      <c r="I255"/>
      <c r="J255"/>
      <c r="K255"/>
      <c r="L255"/>
      <c r="M255"/>
    </row>
    <row r="256" spans="2:13" x14ac:dyDescent="0.3">
      <c r="B256"/>
      <c r="C256"/>
      <c r="D256"/>
      <c r="E256"/>
      <c r="F256"/>
      <c r="G256"/>
      <c r="H256"/>
      <c r="I256"/>
      <c r="J256"/>
      <c r="K256"/>
      <c r="L256"/>
      <c r="M256"/>
    </row>
    <row r="257" spans="2:13" x14ac:dyDescent="0.3">
      <c r="B257"/>
      <c r="C257"/>
      <c r="D257"/>
      <c r="E257"/>
      <c r="F257"/>
      <c r="G257"/>
      <c r="H257"/>
      <c r="I257"/>
      <c r="J257"/>
      <c r="K257"/>
      <c r="L257"/>
      <c r="M257"/>
    </row>
    <row r="258" spans="2:13" x14ac:dyDescent="0.3">
      <c r="B258"/>
      <c r="C258"/>
      <c r="D258"/>
      <c r="E258"/>
      <c r="F258"/>
      <c r="G258"/>
      <c r="H258"/>
      <c r="I258"/>
      <c r="J258"/>
      <c r="K258"/>
      <c r="L258"/>
      <c r="M258"/>
    </row>
    <row r="259" spans="2:13" x14ac:dyDescent="0.3">
      <c r="B259"/>
      <c r="C259"/>
      <c r="D259"/>
      <c r="E259"/>
      <c r="F259"/>
      <c r="G259"/>
      <c r="H259"/>
      <c r="I259"/>
      <c r="J259"/>
      <c r="K259"/>
      <c r="L259"/>
      <c r="M259"/>
    </row>
    <row r="260" spans="2:13" x14ac:dyDescent="0.3">
      <c r="B260"/>
      <c r="C260"/>
      <c r="D260"/>
      <c r="E260"/>
      <c r="F260"/>
      <c r="G260"/>
      <c r="H260"/>
      <c r="I260"/>
      <c r="J260"/>
      <c r="K260"/>
      <c r="L260"/>
      <c r="M260"/>
    </row>
    <row r="261" spans="2:13" x14ac:dyDescent="0.3">
      <c r="B261"/>
      <c r="C261"/>
      <c r="D261"/>
      <c r="E261"/>
      <c r="F261"/>
      <c r="G261"/>
      <c r="H261"/>
      <c r="I261"/>
      <c r="J261"/>
      <c r="K261"/>
      <c r="L261"/>
      <c r="M261"/>
    </row>
    <row r="262" spans="2:13" x14ac:dyDescent="0.3">
      <c r="B262"/>
      <c r="C262"/>
      <c r="D262"/>
      <c r="E262"/>
      <c r="F262"/>
      <c r="G262"/>
      <c r="H262"/>
      <c r="I262"/>
      <c r="J262"/>
      <c r="K262"/>
      <c r="L262"/>
      <c r="M262"/>
    </row>
    <row r="263" spans="2:13" x14ac:dyDescent="0.3">
      <c r="B263"/>
      <c r="C263"/>
      <c r="D263"/>
      <c r="E263"/>
      <c r="F263"/>
      <c r="G263"/>
      <c r="H263"/>
      <c r="I263"/>
      <c r="J263"/>
      <c r="K263"/>
      <c r="L263"/>
      <c r="M263"/>
    </row>
    <row r="264" spans="2:13" x14ac:dyDescent="0.3">
      <c r="B264"/>
      <c r="C264"/>
      <c r="D264"/>
      <c r="E264"/>
      <c r="F264"/>
      <c r="G264"/>
      <c r="H264"/>
      <c r="I264"/>
      <c r="J264"/>
      <c r="K264"/>
      <c r="L264"/>
      <c r="M264"/>
    </row>
    <row r="265" spans="2:13" x14ac:dyDescent="0.3">
      <c r="B265"/>
      <c r="C265"/>
      <c r="D265"/>
      <c r="E265"/>
      <c r="F265"/>
      <c r="G265"/>
      <c r="H265"/>
      <c r="I265"/>
      <c r="J265"/>
      <c r="K265"/>
      <c r="L265"/>
      <c r="M265"/>
    </row>
    <row r="266" spans="2:13" x14ac:dyDescent="0.3">
      <c r="B266"/>
      <c r="C266"/>
      <c r="D266"/>
      <c r="E266"/>
      <c r="F266"/>
      <c r="G266"/>
      <c r="H266"/>
      <c r="I266"/>
      <c r="J266"/>
      <c r="K266"/>
      <c r="L266"/>
      <c r="M266"/>
    </row>
    <row r="267" spans="2:13" x14ac:dyDescent="0.3">
      <c r="B267"/>
      <c r="C267"/>
      <c r="D267"/>
      <c r="E267"/>
      <c r="F267"/>
      <c r="G267"/>
      <c r="H267"/>
      <c r="I267"/>
      <c r="J267"/>
      <c r="K267"/>
      <c r="L267"/>
      <c r="M267"/>
    </row>
    <row r="268" spans="2:13" x14ac:dyDescent="0.3">
      <c r="B268"/>
      <c r="C268"/>
      <c r="D268"/>
      <c r="E268"/>
      <c r="F268"/>
      <c r="G268"/>
      <c r="H268"/>
      <c r="I268"/>
      <c r="J268"/>
      <c r="K268"/>
      <c r="L268"/>
      <c r="M268"/>
    </row>
    <row r="269" spans="2:13" x14ac:dyDescent="0.3">
      <c r="B269"/>
      <c r="C269"/>
      <c r="D269"/>
      <c r="E269"/>
      <c r="F269"/>
      <c r="G269"/>
      <c r="H269"/>
      <c r="I269"/>
      <c r="J269"/>
      <c r="K269"/>
      <c r="L269"/>
      <c r="M269"/>
    </row>
    <row r="270" spans="2:13" x14ac:dyDescent="0.3">
      <c r="B270"/>
      <c r="C270"/>
      <c r="D270"/>
      <c r="E270"/>
      <c r="F270"/>
      <c r="G270"/>
      <c r="H270"/>
      <c r="I270"/>
      <c r="J270"/>
      <c r="K270"/>
      <c r="L270"/>
      <c r="M270"/>
    </row>
    <row r="271" spans="2:13" x14ac:dyDescent="0.3">
      <c r="B271"/>
      <c r="C271"/>
      <c r="D271"/>
      <c r="E271"/>
      <c r="F271"/>
      <c r="G271"/>
      <c r="H271"/>
      <c r="I271"/>
      <c r="J271"/>
      <c r="K271"/>
      <c r="L271"/>
      <c r="M271"/>
    </row>
    <row r="272" spans="2:13" x14ac:dyDescent="0.3">
      <c r="B272"/>
      <c r="C272"/>
      <c r="D272"/>
      <c r="E272"/>
      <c r="F272"/>
      <c r="G272"/>
      <c r="H272"/>
      <c r="I272"/>
      <c r="J272"/>
      <c r="K272"/>
      <c r="L272"/>
      <c r="M272"/>
    </row>
    <row r="273" spans="2:13" x14ac:dyDescent="0.3">
      <c r="B273"/>
      <c r="C273"/>
      <c r="D273"/>
      <c r="E273"/>
      <c r="F273"/>
      <c r="G273"/>
      <c r="H273"/>
      <c r="I273"/>
      <c r="J273"/>
      <c r="K273"/>
      <c r="L273"/>
      <c r="M273"/>
    </row>
    <row r="274" spans="2:13" x14ac:dyDescent="0.3">
      <c r="B274"/>
      <c r="C274"/>
      <c r="D274"/>
      <c r="E274"/>
      <c r="F274"/>
      <c r="G274"/>
      <c r="H274"/>
      <c r="I274"/>
      <c r="J274"/>
      <c r="K274"/>
      <c r="L274"/>
      <c r="M274"/>
    </row>
    <row r="275" spans="2:13" x14ac:dyDescent="0.3">
      <c r="B275"/>
      <c r="C275"/>
      <c r="D275"/>
      <c r="E275"/>
      <c r="F275"/>
      <c r="G275"/>
      <c r="H275"/>
      <c r="I275"/>
      <c r="J275"/>
      <c r="K275"/>
      <c r="L275"/>
      <c r="M275"/>
    </row>
    <row r="276" spans="2:13" x14ac:dyDescent="0.3">
      <c r="B276"/>
      <c r="C276"/>
      <c r="D276"/>
      <c r="E276"/>
      <c r="F276"/>
      <c r="G276"/>
      <c r="H276"/>
      <c r="I276"/>
      <c r="J276"/>
      <c r="K276"/>
      <c r="L276"/>
      <c r="M276"/>
    </row>
    <row r="277" spans="2:13" x14ac:dyDescent="0.3">
      <c r="B277"/>
      <c r="C277"/>
      <c r="D277"/>
      <c r="E277"/>
      <c r="F277"/>
      <c r="G277"/>
      <c r="H277"/>
      <c r="I277"/>
      <c r="J277"/>
      <c r="K277"/>
      <c r="L277"/>
      <c r="M277"/>
    </row>
    <row r="278" spans="2:13" x14ac:dyDescent="0.3">
      <c r="B278"/>
      <c r="C278"/>
      <c r="D278"/>
      <c r="E278"/>
      <c r="F278"/>
      <c r="G278"/>
      <c r="H278"/>
      <c r="I278"/>
      <c r="J278"/>
      <c r="K278"/>
      <c r="L278"/>
      <c r="M278"/>
    </row>
    <row r="279" spans="2:13" x14ac:dyDescent="0.3">
      <c r="B279"/>
      <c r="C279"/>
      <c r="D279"/>
      <c r="E279"/>
      <c r="F279"/>
      <c r="G279"/>
      <c r="H279"/>
      <c r="I279"/>
      <c r="J279"/>
      <c r="K279"/>
      <c r="L279"/>
      <c r="M279"/>
    </row>
    <row r="280" spans="2:13" x14ac:dyDescent="0.3">
      <c r="B280"/>
      <c r="C280"/>
      <c r="D280"/>
      <c r="E280"/>
      <c r="F280"/>
      <c r="G280"/>
      <c r="H280"/>
      <c r="I280"/>
      <c r="J280"/>
      <c r="K280"/>
      <c r="L280"/>
      <c r="M280"/>
    </row>
    <row r="281" spans="2:13" x14ac:dyDescent="0.3">
      <c r="B281"/>
      <c r="C281"/>
      <c r="D281"/>
      <c r="E281"/>
      <c r="F281"/>
      <c r="G281"/>
      <c r="H281"/>
      <c r="I281"/>
      <c r="J281"/>
      <c r="K281"/>
      <c r="L281"/>
      <c r="M281"/>
    </row>
    <row r="282" spans="2:13" x14ac:dyDescent="0.3">
      <c r="B282"/>
      <c r="C282"/>
      <c r="D282"/>
      <c r="E282"/>
      <c r="F282"/>
      <c r="G282"/>
      <c r="H282"/>
      <c r="I282"/>
      <c r="J282"/>
      <c r="K282"/>
      <c r="L282"/>
      <c r="M282"/>
    </row>
    <row r="283" spans="2:13" x14ac:dyDescent="0.3">
      <c r="B283"/>
      <c r="C283"/>
      <c r="D283"/>
      <c r="E283"/>
      <c r="F283"/>
      <c r="G283"/>
      <c r="H283"/>
      <c r="I283"/>
      <c r="J283"/>
      <c r="K283"/>
      <c r="L283"/>
      <c r="M283"/>
    </row>
    <row r="284" spans="2:13" x14ac:dyDescent="0.3">
      <c r="B284"/>
      <c r="C284"/>
      <c r="D284"/>
      <c r="E284"/>
      <c r="F284"/>
      <c r="G284"/>
      <c r="H284"/>
      <c r="I284"/>
      <c r="J284"/>
      <c r="K284"/>
      <c r="L284"/>
      <c r="M284"/>
    </row>
    <row r="285" spans="2:13" x14ac:dyDescent="0.3">
      <c r="B285"/>
      <c r="C285"/>
      <c r="D285"/>
      <c r="E285"/>
      <c r="F285"/>
      <c r="G285"/>
      <c r="H285"/>
      <c r="I285"/>
      <c r="J285"/>
      <c r="K285"/>
      <c r="L285"/>
      <c r="M285"/>
    </row>
    <row r="286" spans="2:13" x14ac:dyDescent="0.3">
      <c r="B286"/>
      <c r="C286"/>
      <c r="D286"/>
      <c r="E286"/>
      <c r="F286"/>
      <c r="G286"/>
      <c r="H286"/>
      <c r="I286"/>
      <c r="J286"/>
      <c r="K286"/>
      <c r="L286"/>
      <c r="M286"/>
    </row>
    <row r="287" spans="2:13" x14ac:dyDescent="0.3">
      <c r="B287"/>
      <c r="C287"/>
      <c r="D287"/>
      <c r="E287"/>
      <c r="F287"/>
      <c r="G287"/>
      <c r="H287"/>
      <c r="I287"/>
      <c r="J287"/>
      <c r="K287"/>
      <c r="L287"/>
      <c r="M287"/>
    </row>
    <row r="288" spans="2:13" x14ac:dyDescent="0.3">
      <c r="B288"/>
      <c r="C288"/>
      <c r="D288"/>
      <c r="E288"/>
      <c r="F288"/>
      <c r="G288"/>
      <c r="H288"/>
      <c r="I288"/>
      <c r="J288"/>
      <c r="K288"/>
      <c r="L288"/>
      <c r="M288"/>
    </row>
    <row r="289" spans="2:13" x14ac:dyDescent="0.3">
      <c r="B289"/>
      <c r="C289"/>
      <c r="D289"/>
      <c r="E289"/>
      <c r="F289"/>
      <c r="G289"/>
      <c r="H289"/>
      <c r="I289"/>
      <c r="J289"/>
      <c r="K289"/>
      <c r="L289"/>
      <c r="M289"/>
    </row>
    <row r="290" spans="2:13" x14ac:dyDescent="0.3">
      <c r="B290"/>
      <c r="C290"/>
      <c r="D290"/>
      <c r="E290"/>
      <c r="F290"/>
      <c r="G290"/>
      <c r="H290"/>
      <c r="I290"/>
      <c r="J290"/>
      <c r="K290"/>
      <c r="L290"/>
      <c r="M290"/>
    </row>
    <row r="291" spans="2:13" x14ac:dyDescent="0.3">
      <c r="B291"/>
      <c r="C291"/>
      <c r="D291"/>
      <c r="E291"/>
      <c r="F291"/>
      <c r="G291"/>
      <c r="H291"/>
      <c r="I291"/>
      <c r="J291"/>
      <c r="K291"/>
      <c r="L291"/>
      <c r="M291"/>
    </row>
    <row r="292" spans="2:13" x14ac:dyDescent="0.3">
      <c r="B292"/>
      <c r="C292"/>
      <c r="D292"/>
      <c r="E292"/>
      <c r="F292"/>
      <c r="G292"/>
      <c r="H292"/>
      <c r="I292"/>
      <c r="J292"/>
      <c r="K292"/>
      <c r="L292"/>
      <c r="M292"/>
    </row>
    <row r="293" spans="2:13" x14ac:dyDescent="0.3">
      <c r="B293"/>
      <c r="C293"/>
      <c r="D293"/>
      <c r="E293"/>
      <c r="F293"/>
      <c r="G293"/>
      <c r="H293"/>
      <c r="I293"/>
      <c r="J293"/>
      <c r="K293"/>
      <c r="L293"/>
      <c r="M293"/>
    </row>
    <row r="294" spans="2:13" x14ac:dyDescent="0.3">
      <c r="B294"/>
      <c r="C294"/>
      <c r="D294"/>
      <c r="E294"/>
      <c r="F294"/>
      <c r="G294"/>
      <c r="H294"/>
      <c r="I294"/>
      <c r="J294"/>
      <c r="K294"/>
      <c r="L294"/>
      <c r="M294"/>
    </row>
    <row r="295" spans="2:13" x14ac:dyDescent="0.3">
      <c r="B295"/>
      <c r="C295"/>
      <c r="D295"/>
      <c r="E295"/>
      <c r="F295"/>
      <c r="G295"/>
      <c r="H295"/>
      <c r="I295"/>
      <c r="J295"/>
      <c r="K295"/>
      <c r="L295"/>
      <c r="M295"/>
    </row>
    <row r="296" spans="2:13" x14ac:dyDescent="0.3">
      <c r="B296"/>
      <c r="C296"/>
      <c r="D296"/>
      <c r="E296"/>
      <c r="F296"/>
      <c r="G296"/>
      <c r="H296"/>
      <c r="I296"/>
      <c r="J296"/>
      <c r="K296"/>
      <c r="L296"/>
      <c r="M296"/>
    </row>
    <row r="297" spans="2:13" x14ac:dyDescent="0.3">
      <c r="B297"/>
      <c r="C297"/>
      <c r="D297"/>
      <c r="E297"/>
      <c r="F297"/>
      <c r="G297"/>
      <c r="H297"/>
      <c r="I297"/>
      <c r="J297"/>
      <c r="K297"/>
      <c r="L297"/>
      <c r="M297"/>
    </row>
    <row r="298" spans="2:13" x14ac:dyDescent="0.3">
      <c r="B298"/>
      <c r="C298"/>
      <c r="D298"/>
      <c r="E298"/>
      <c r="F298"/>
      <c r="G298"/>
      <c r="H298"/>
      <c r="I298"/>
      <c r="J298"/>
      <c r="K298"/>
      <c r="L298"/>
      <c r="M298"/>
    </row>
    <row r="299" spans="2:13" x14ac:dyDescent="0.3">
      <c r="B299"/>
      <c r="C299"/>
      <c r="D299"/>
      <c r="E299"/>
      <c r="F299"/>
      <c r="G299"/>
      <c r="H299"/>
      <c r="I299"/>
      <c r="J299"/>
      <c r="K299"/>
      <c r="L299"/>
      <c r="M299"/>
    </row>
    <row r="300" spans="2:13" x14ac:dyDescent="0.3">
      <c r="B300"/>
      <c r="C300"/>
      <c r="D300"/>
      <c r="E300"/>
      <c r="F300"/>
      <c r="G300"/>
      <c r="H300"/>
      <c r="I300"/>
      <c r="J300"/>
      <c r="K300"/>
      <c r="L300"/>
      <c r="M300"/>
    </row>
    <row r="301" spans="2:13" x14ac:dyDescent="0.3">
      <c r="B301"/>
      <c r="C301"/>
      <c r="D301"/>
      <c r="E301"/>
      <c r="F301"/>
      <c r="G301"/>
      <c r="H301"/>
      <c r="I301"/>
      <c r="J301"/>
      <c r="K301"/>
      <c r="L301"/>
      <c r="M301"/>
    </row>
    <row r="302" spans="2:13" x14ac:dyDescent="0.3">
      <c r="B302"/>
      <c r="C302"/>
      <c r="D302"/>
      <c r="E302"/>
      <c r="F302"/>
      <c r="G302"/>
      <c r="H302"/>
      <c r="I302"/>
      <c r="J302"/>
      <c r="K302"/>
      <c r="L302"/>
      <c r="M302"/>
    </row>
    <row r="303" spans="2:13" x14ac:dyDescent="0.3">
      <c r="B303"/>
      <c r="C303"/>
      <c r="D303"/>
      <c r="E303"/>
      <c r="F303"/>
      <c r="G303"/>
      <c r="H303"/>
      <c r="I303"/>
      <c r="J303"/>
      <c r="K303"/>
      <c r="L303"/>
      <c r="M303"/>
    </row>
    <row r="304" spans="2:13" x14ac:dyDescent="0.3">
      <c r="B304"/>
      <c r="C304"/>
      <c r="D304"/>
      <c r="E304"/>
      <c r="F304"/>
      <c r="G304"/>
      <c r="H304"/>
      <c r="I304"/>
      <c r="J304"/>
      <c r="K304"/>
      <c r="L304"/>
      <c r="M304"/>
    </row>
    <row r="305" spans="2:13" x14ac:dyDescent="0.3">
      <c r="B305"/>
      <c r="C305"/>
      <c r="D305"/>
      <c r="E305"/>
      <c r="F305"/>
      <c r="G305"/>
      <c r="H305"/>
      <c r="I305"/>
      <c r="J305"/>
      <c r="K305"/>
      <c r="L305"/>
      <c r="M305"/>
    </row>
    <row r="306" spans="2:13" x14ac:dyDescent="0.3">
      <c r="B306"/>
      <c r="C306"/>
      <c r="D306"/>
      <c r="E306"/>
      <c r="F306"/>
      <c r="G306"/>
      <c r="H306"/>
      <c r="I306"/>
      <c r="J306"/>
      <c r="K306"/>
      <c r="L306"/>
      <c r="M306"/>
    </row>
    <row r="307" spans="2:13" x14ac:dyDescent="0.3">
      <c r="B307"/>
      <c r="C307"/>
      <c r="D307"/>
      <c r="E307"/>
      <c r="F307"/>
      <c r="G307"/>
      <c r="H307"/>
      <c r="I307"/>
      <c r="J307"/>
      <c r="K307"/>
      <c r="L307"/>
      <c r="M307"/>
    </row>
    <row r="308" spans="2:13" x14ac:dyDescent="0.3">
      <c r="B308"/>
      <c r="C308"/>
      <c r="D308"/>
      <c r="E308"/>
      <c r="F308"/>
      <c r="G308"/>
      <c r="H308"/>
      <c r="I308"/>
      <c r="J308"/>
      <c r="K308"/>
      <c r="L308"/>
      <c r="M308"/>
    </row>
    <row r="309" spans="2:13" x14ac:dyDescent="0.3">
      <c r="B309"/>
      <c r="C309"/>
      <c r="D309"/>
      <c r="E309"/>
      <c r="F309"/>
      <c r="G309"/>
      <c r="H309"/>
      <c r="I309"/>
      <c r="J309"/>
      <c r="K309"/>
      <c r="L309"/>
      <c r="M309"/>
    </row>
    <row r="310" spans="2:13" x14ac:dyDescent="0.3">
      <c r="B310"/>
      <c r="C310"/>
      <c r="D310"/>
      <c r="E310"/>
      <c r="F310"/>
      <c r="G310"/>
      <c r="H310"/>
      <c r="I310"/>
      <c r="J310"/>
      <c r="K310"/>
      <c r="L310"/>
      <c r="M310"/>
    </row>
    <row r="311" spans="2:13" x14ac:dyDescent="0.3">
      <c r="B311"/>
      <c r="C311"/>
      <c r="D311"/>
      <c r="E311"/>
      <c r="F311"/>
      <c r="G311"/>
      <c r="H311"/>
      <c r="I311"/>
      <c r="J311"/>
      <c r="K311"/>
      <c r="L311"/>
      <c r="M311"/>
    </row>
    <row r="312" spans="2:13" x14ac:dyDescent="0.3">
      <c r="B312"/>
      <c r="C312"/>
      <c r="D312"/>
      <c r="E312"/>
      <c r="F312"/>
      <c r="G312"/>
      <c r="H312"/>
      <c r="I312"/>
      <c r="J312"/>
      <c r="K312"/>
      <c r="L312"/>
      <c r="M312"/>
    </row>
    <row r="313" spans="2:13" x14ac:dyDescent="0.3">
      <c r="B313"/>
      <c r="C313"/>
      <c r="D313"/>
      <c r="E313"/>
      <c r="F313"/>
      <c r="G313"/>
      <c r="H313"/>
      <c r="I313"/>
      <c r="J313"/>
      <c r="K313"/>
      <c r="L313"/>
      <c r="M313"/>
    </row>
    <row r="314" spans="2:13" x14ac:dyDescent="0.3">
      <c r="B314"/>
      <c r="C314"/>
      <c r="D314"/>
      <c r="E314"/>
      <c r="F314"/>
      <c r="G314"/>
      <c r="H314"/>
      <c r="I314"/>
      <c r="J314"/>
      <c r="K314"/>
      <c r="L314"/>
      <c r="M314"/>
    </row>
    <row r="315" spans="2:13" x14ac:dyDescent="0.3">
      <c r="B315"/>
      <c r="C315"/>
      <c r="D315"/>
      <c r="E315"/>
      <c r="F315"/>
      <c r="G315"/>
      <c r="H315"/>
      <c r="I315"/>
      <c r="J315"/>
      <c r="K315"/>
      <c r="L315"/>
      <c r="M315"/>
    </row>
    <row r="316" spans="2:13" x14ac:dyDescent="0.3">
      <c r="B316"/>
      <c r="C316"/>
      <c r="D316"/>
      <c r="E316"/>
      <c r="F316"/>
      <c r="G316"/>
      <c r="H316"/>
      <c r="I316"/>
      <c r="J316"/>
      <c r="K316"/>
      <c r="L316"/>
      <c r="M316"/>
    </row>
    <row r="317" spans="2:13" x14ac:dyDescent="0.3">
      <c r="B317"/>
      <c r="C317"/>
      <c r="D317"/>
      <c r="E317"/>
      <c r="F317"/>
      <c r="G317"/>
      <c r="H317"/>
      <c r="I317"/>
      <c r="J317"/>
      <c r="K317"/>
      <c r="L317"/>
      <c r="M317"/>
    </row>
    <row r="318" spans="2:13" x14ac:dyDescent="0.3">
      <c r="B318"/>
      <c r="C318"/>
      <c r="D318"/>
      <c r="E318"/>
      <c r="F318"/>
      <c r="G318"/>
      <c r="H318"/>
      <c r="I318"/>
      <c r="J318"/>
      <c r="K318"/>
      <c r="L318"/>
      <c r="M318"/>
    </row>
    <row r="319" spans="2:13" x14ac:dyDescent="0.3">
      <c r="B319"/>
      <c r="C319"/>
      <c r="D319"/>
      <c r="E319"/>
      <c r="F319"/>
      <c r="G319"/>
      <c r="H319"/>
      <c r="I319"/>
      <c r="J319"/>
      <c r="K319"/>
      <c r="L319"/>
      <c r="M319"/>
    </row>
    <row r="320" spans="2:13" x14ac:dyDescent="0.3">
      <c r="B320"/>
      <c r="C320"/>
      <c r="D320"/>
      <c r="E320"/>
      <c r="F320"/>
      <c r="G320"/>
      <c r="H320"/>
      <c r="I320"/>
      <c r="J320"/>
      <c r="K320"/>
      <c r="L320"/>
      <c r="M320"/>
    </row>
    <row r="321" spans="2:13" x14ac:dyDescent="0.3">
      <c r="B321"/>
      <c r="C321"/>
      <c r="D321"/>
      <c r="E321"/>
      <c r="F321"/>
      <c r="G321"/>
      <c r="H321"/>
      <c r="I321"/>
      <c r="J321"/>
      <c r="K321"/>
      <c r="L321"/>
      <c r="M321"/>
    </row>
    <row r="322" spans="2:13" x14ac:dyDescent="0.3">
      <c r="B322"/>
      <c r="C322"/>
      <c r="D322"/>
      <c r="E322"/>
      <c r="F322"/>
      <c r="G322"/>
      <c r="H322"/>
      <c r="I322"/>
      <c r="J322"/>
      <c r="K322"/>
      <c r="L322"/>
      <c r="M322"/>
    </row>
    <row r="323" spans="2:13" x14ac:dyDescent="0.3">
      <c r="B323"/>
      <c r="C323"/>
      <c r="D323"/>
      <c r="E323"/>
      <c r="F323"/>
      <c r="G323"/>
      <c r="H323"/>
      <c r="I323"/>
      <c r="J323"/>
      <c r="K323"/>
      <c r="L323"/>
      <c r="M323"/>
    </row>
    <row r="324" spans="2:13" x14ac:dyDescent="0.3">
      <c r="B324"/>
      <c r="C324"/>
      <c r="D324"/>
      <c r="E324"/>
      <c r="F324"/>
      <c r="G324"/>
      <c r="H324"/>
      <c r="I324"/>
      <c r="J324"/>
      <c r="K324"/>
      <c r="L324"/>
      <c r="M324"/>
    </row>
    <row r="325" spans="2:13" x14ac:dyDescent="0.3">
      <c r="B325"/>
      <c r="C325"/>
      <c r="D325"/>
      <c r="E325"/>
      <c r="F325"/>
      <c r="G325"/>
      <c r="H325"/>
      <c r="I325"/>
      <c r="J325"/>
      <c r="K325"/>
      <c r="L325"/>
      <c r="M325"/>
    </row>
    <row r="326" spans="2:13" x14ac:dyDescent="0.3">
      <c r="B326"/>
      <c r="C326"/>
      <c r="D326"/>
      <c r="E326"/>
      <c r="F326"/>
      <c r="G326"/>
      <c r="H326"/>
      <c r="I326"/>
      <c r="J326"/>
      <c r="K326"/>
      <c r="L326"/>
      <c r="M326"/>
    </row>
    <row r="327" spans="2:13" x14ac:dyDescent="0.3">
      <c r="B327"/>
      <c r="C327"/>
      <c r="D327"/>
      <c r="E327"/>
      <c r="F327"/>
      <c r="G327"/>
      <c r="H327"/>
      <c r="I327"/>
      <c r="J327"/>
      <c r="K327"/>
      <c r="L327"/>
      <c r="M327"/>
    </row>
    <row r="328" spans="2:13" x14ac:dyDescent="0.3">
      <c r="B328"/>
      <c r="C328"/>
      <c r="D328"/>
      <c r="E328"/>
      <c r="F328"/>
      <c r="G328"/>
      <c r="H328"/>
      <c r="I328"/>
      <c r="J328"/>
      <c r="K328"/>
      <c r="L328"/>
      <c r="M328"/>
    </row>
    <row r="329" spans="2:13" x14ac:dyDescent="0.3">
      <c r="B329"/>
      <c r="C329"/>
      <c r="D329"/>
      <c r="E329"/>
      <c r="F329"/>
      <c r="G329"/>
      <c r="H329"/>
      <c r="I329"/>
      <c r="J329"/>
      <c r="K329"/>
      <c r="L329"/>
      <c r="M329"/>
    </row>
    <row r="330" spans="2:13" x14ac:dyDescent="0.3">
      <c r="B330"/>
      <c r="C330"/>
      <c r="D330"/>
      <c r="E330"/>
      <c r="F330"/>
      <c r="G330"/>
      <c r="H330"/>
      <c r="I330"/>
      <c r="J330"/>
      <c r="K330"/>
      <c r="L330"/>
      <c r="M330"/>
    </row>
    <row r="331" spans="2:13" x14ac:dyDescent="0.3">
      <c r="B331"/>
      <c r="C331"/>
      <c r="D331"/>
      <c r="E331"/>
      <c r="F331"/>
      <c r="G331"/>
      <c r="H331"/>
      <c r="I331"/>
      <c r="J331"/>
      <c r="K331"/>
      <c r="L331"/>
      <c r="M331"/>
    </row>
    <row r="332" spans="2:13" x14ac:dyDescent="0.3">
      <c r="B332"/>
      <c r="C332"/>
      <c r="D332"/>
      <c r="E332"/>
      <c r="F332"/>
      <c r="G332"/>
      <c r="H332"/>
      <c r="I332"/>
      <c r="J332"/>
      <c r="K332"/>
      <c r="L332"/>
      <c r="M332"/>
    </row>
    <row r="333" spans="2:13" x14ac:dyDescent="0.3">
      <c r="B333"/>
      <c r="C333"/>
      <c r="D333"/>
      <c r="E333"/>
      <c r="F333"/>
      <c r="G333"/>
      <c r="H333"/>
      <c r="I333"/>
      <c r="J333"/>
      <c r="K333"/>
      <c r="L333"/>
      <c r="M333"/>
    </row>
    <row r="334" spans="2:13" x14ac:dyDescent="0.3">
      <c r="B334"/>
      <c r="C334"/>
      <c r="D334"/>
      <c r="E334"/>
      <c r="F334"/>
      <c r="G334"/>
      <c r="H334"/>
      <c r="I334"/>
      <c r="J334"/>
      <c r="K334"/>
      <c r="L334"/>
      <c r="M334"/>
    </row>
    <row r="335" spans="2:13" x14ac:dyDescent="0.3">
      <c r="B335"/>
      <c r="C335"/>
      <c r="D335"/>
      <c r="E335"/>
      <c r="F335"/>
      <c r="G335"/>
      <c r="H335"/>
      <c r="I335"/>
      <c r="J335"/>
      <c r="K335"/>
      <c r="L335"/>
      <c r="M335"/>
    </row>
    <row r="336" spans="2:13" x14ac:dyDescent="0.3">
      <c r="B336"/>
      <c r="C336"/>
      <c r="D336"/>
      <c r="E336"/>
      <c r="F336"/>
      <c r="G336"/>
      <c r="H336"/>
      <c r="I336"/>
      <c r="J336"/>
      <c r="K336"/>
      <c r="L336"/>
      <c r="M336"/>
    </row>
    <row r="337" spans="2:13" x14ac:dyDescent="0.3">
      <c r="B337"/>
      <c r="C337"/>
      <c r="D337"/>
      <c r="E337"/>
      <c r="F337"/>
      <c r="G337"/>
      <c r="H337"/>
      <c r="I337"/>
      <c r="J337"/>
      <c r="K337"/>
      <c r="L337"/>
      <c r="M337"/>
    </row>
    <row r="338" spans="2:13" x14ac:dyDescent="0.3">
      <c r="B338"/>
      <c r="C338"/>
      <c r="D338"/>
      <c r="E338"/>
      <c r="F338"/>
      <c r="G338"/>
      <c r="H338"/>
      <c r="I338"/>
      <c r="J338"/>
      <c r="K338"/>
      <c r="L338"/>
      <c r="M338"/>
    </row>
    <row r="339" spans="2:13" x14ac:dyDescent="0.3">
      <c r="B339"/>
      <c r="C339"/>
      <c r="D339"/>
      <c r="E339"/>
      <c r="F339"/>
      <c r="G339"/>
      <c r="H339"/>
      <c r="I339"/>
      <c r="J339"/>
      <c r="K339"/>
      <c r="L339"/>
      <c r="M339"/>
    </row>
    <row r="340" spans="2:13" x14ac:dyDescent="0.3">
      <c r="B340"/>
      <c r="C340"/>
      <c r="D340"/>
      <c r="E340"/>
      <c r="F340"/>
      <c r="G340"/>
      <c r="H340"/>
      <c r="I340"/>
      <c r="J340"/>
      <c r="K340"/>
      <c r="L340"/>
      <c r="M340"/>
    </row>
    <row r="341" spans="2:13" x14ac:dyDescent="0.3">
      <c r="B341"/>
      <c r="C341"/>
      <c r="D341"/>
      <c r="E341"/>
      <c r="F341"/>
      <c r="G341"/>
      <c r="H341"/>
      <c r="I341"/>
      <c r="J341"/>
      <c r="K341"/>
      <c r="L341"/>
      <c r="M341"/>
    </row>
    <row r="342" spans="2:13" x14ac:dyDescent="0.3">
      <c r="B342"/>
      <c r="C342"/>
      <c r="D342"/>
      <c r="E342"/>
      <c r="F342"/>
      <c r="G342"/>
      <c r="H342"/>
      <c r="I342"/>
      <c r="J342"/>
      <c r="K342"/>
      <c r="L342"/>
      <c r="M342"/>
    </row>
    <row r="343" spans="2:13" x14ac:dyDescent="0.3">
      <c r="B343"/>
      <c r="C343"/>
      <c r="D343"/>
      <c r="E343"/>
      <c r="F343"/>
      <c r="G343"/>
      <c r="H343"/>
      <c r="I343"/>
      <c r="J343"/>
      <c r="K343"/>
      <c r="L343"/>
      <c r="M343"/>
    </row>
    <row r="344" spans="2:13" x14ac:dyDescent="0.3">
      <c r="B344"/>
      <c r="C344"/>
      <c r="D344"/>
      <c r="E344"/>
      <c r="F344"/>
      <c r="G344"/>
      <c r="H344"/>
      <c r="I344"/>
      <c r="J344"/>
      <c r="K344"/>
      <c r="L344"/>
      <c r="M344"/>
    </row>
    <row r="345" spans="2:13" x14ac:dyDescent="0.3">
      <c r="B345"/>
      <c r="C345"/>
      <c r="D345"/>
      <c r="E345"/>
      <c r="F345"/>
      <c r="G345"/>
      <c r="H345"/>
      <c r="I345"/>
      <c r="J345"/>
      <c r="K345"/>
      <c r="L345"/>
      <c r="M345"/>
    </row>
    <row r="346" spans="2:13" x14ac:dyDescent="0.3">
      <c r="B346"/>
      <c r="C346"/>
      <c r="D346"/>
      <c r="E346"/>
      <c r="F346"/>
      <c r="G346"/>
      <c r="H346"/>
      <c r="I346"/>
      <c r="J346"/>
      <c r="K346"/>
      <c r="L346"/>
      <c r="M346"/>
    </row>
    <row r="347" spans="2:13" x14ac:dyDescent="0.3">
      <c r="B347"/>
      <c r="C347"/>
      <c r="D347"/>
      <c r="E347"/>
      <c r="F347"/>
      <c r="G347"/>
      <c r="H347"/>
      <c r="I347"/>
      <c r="J347"/>
      <c r="K347"/>
      <c r="L347"/>
      <c r="M347"/>
    </row>
    <row r="348" spans="2:13" x14ac:dyDescent="0.3">
      <c r="B348"/>
      <c r="C348"/>
      <c r="D348"/>
      <c r="E348"/>
      <c r="F348"/>
      <c r="G348"/>
      <c r="H348"/>
      <c r="I348"/>
      <c r="J348"/>
      <c r="K348"/>
      <c r="L348"/>
      <c r="M348"/>
    </row>
    <row r="349" spans="2:13" x14ac:dyDescent="0.3">
      <c r="B349"/>
      <c r="C349"/>
      <c r="D349"/>
      <c r="E349"/>
      <c r="F349"/>
      <c r="G349"/>
      <c r="H349"/>
      <c r="I349"/>
      <c r="J349"/>
      <c r="K349"/>
      <c r="L349"/>
      <c r="M349"/>
    </row>
    <row r="350" spans="2:13" x14ac:dyDescent="0.3">
      <c r="B350"/>
      <c r="C350"/>
      <c r="D350"/>
      <c r="E350"/>
      <c r="F350"/>
      <c r="G350"/>
      <c r="H350"/>
      <c r="I350"/>
      <c r="J350"/>
      <c r="K350"/>
      <c r="L350"/>
      <c r="M350"/>
    </row>
    <row r="351" spans="2:13" x14ac:dyDescent="0.3">
      <c r="B351"/>
      <c r="C351"/>
      <c r="D351"/>
      <c r="E351"/>
      <c r="F351"/>
      <c r="G351"/>
      <c r="H351"/>
      <c r="I351"/>
      <c r="J351"/>
      <c r="K351"/>
      <c r="L351"/>
      <c r="M351"/>
    </row>
    <row r="352" spans="2:13" x14ac:dyDescent="0.3">
      <c r="B352"/>
      <c r="C352"/>
      <c r="D352"/>
      <c r="E352"/>
      <c r="F352"/>
      <c r="G352"/>
      <c r="H352"/>
      <c r="I352"/>
      <c r="J352"/>
      <c r="K352"/>
      <c r="L352"/>
      <c r="M352"/>
    </row>
    <row r="353" spans="2:13" x14ac:dyDescent="0.3">
      <c r="B353"/>
      <c r="C353"/>
      <c r="D353"/>
      <c r="E353"/>
      <c r="F353"/>
      <c r="G353"/>
      <c r="H353"/>
      <c r="I353"/>
      <c r="J353"/>
      <c r="K353"/>
      <c r="L353"/>
      <c r="M353"/>
    </row>
    <row r="354" spans="2:13" x14ac:dyDescent="0.3">
      <c r="B354"/>
      <c r="C354"/>
      <c r="D354"/>
      <c r="E354"/>
      <c r="F354"/>
      <c r="G354"/>
      <c r="H354"/>
      <c r="I354"/>
      <c r="J354"/>
      <c r="K354"/>
      <c r="L354"/>
      <c r="M354"/>
    </row>
    <row r="355" spans="2:13" x14ac:dyDescent="0.3">
      <c r="B355"/>
      <c r="C355"/>
      <c r="D355"/>
      <c r="E355"/>
      <c r="F355"/>
      <c r="G355"/>
      <c r="H355"/>
      <c r="I355"/>
      <c r="J355"/>
      <c r="K355"/>
      <c r="L355"/>
      <c r="M355"/>
    </row>
    <row r="356" spans="2:13" x14ac:dyDescent="0.3">
      <c r="B356"/>
      <c r="C356"/>
      <c r="D356"/>
      <c r="E356"/>
      <c r="F356"/>
      <c r="G356"/>
      <c r="H356"/>
      <c r="I356"/>
      <c r="J356"/>
      <c r="K356"/>
      <c r="L356"/>
      <c r="M356"/>
    </row>
    <row r="357" spans="2:13" x14ac:dyDescent="0.3">
      <c r="B357"/>
      <c r="C357"/>
      <c r="D357"/>
      <c r="E357"/>
      <c r="F357"/>
      <c r="G357"/>
      <c r="H357"/>
      <c r="I357"/>
      <c r="J357"/>
      <c r="K357"/>
      <c r="L357"/>
      <c r="M357"/>
    </row>
    <row r="358" spans="2:13" x14ac:dyDescent="0.3">
      <c r="B358"/>
      <c r="C358"/>
      <c r="D358"/>
      <c r="E358"/>
      <c r="F358"/>
      <c r="G358"/>
      <c r="H358"/>
      <c r="I358"/>
      <c r="J358"/>
      <c r="K358"/>
      <c r="L358"/>
      <c r="M358"/>
    </row>
    <row r="359" spans="2:13" x14ac:dyDescent="0.3">
      <c r="B359"/>
      <c r="C359"/>
      <c r="D359"/>
      <c r="E359"/>
      <c r="F359"/>
      <c r="G359"/>
      <c r="H359"/>
      <c r="I359"/>
      <c r="J359"/>
      <c r="K359"/>
      <c r="L359"/>
      <c r="M359"/>
    </row>
    <row r="360" spans="2:13" x14ac:dyDescent="0.3">
      <c r="B360"/>
      <c r="C360"/>
      <c r="D360"/>
      <c r="E360"/>
      <c r="F360"/>
      <c r="G360"/>
      <c r="H360"/>
      <c r="I360"/>
      <c r="J360"/>
      <c r="K360"/>
      <c r="L360"/>
      <c r="M360"/>
    </row>
    <row r="361" spans="2:13" x14ac:dyDescent="0.3">
      <c r="B361"/>
      <c r="C361"/>
      <c r="D361"/>
      <c r="E361"/>
      <c r="F361"/>
      <c r="G361"/>
      <c r="H361"/>
      <c r="I361"/>
      <c r="J361"/>
      <c r="K361"/>
      <c r="L361"/>
      <c r="M361"/>
    </row>
    <row r="362" spans="2:13" x14ac:dyDescent="0.3">
      <c r="B362"/>
      <c r="C362"/>
      <c r="D362"/>
      <c r="E362"/>
      <c r="F362"/>
      <c r="G362"/>
      <c r="H362"/>
      <c r="I362"/>
      <c r="J362"/>
      <c r="K362"/>
      <c r="L362"/>
      <c r="M362"/>
    </row>
    <row r="363" spans="2:13" x14ac:dyDescent="0.3">
      <c r="B363"/>
      <c r="C363"/>
      <c r="D363"/>
      <c r="E363"/>
      <c r="F363"/>
      <c r="G363"/>
      <c r="H363"/>
      <c r="I363"/>
      <c r="J363"/>
      <c r="K363"/>
      <c r="L363"/>
      <c r="M363"/>
    </row>
    <row r="364" spans="2:13" x14ac:dyDescent="0.3">
      <c r="B364"/>
      <c r="C364"/>
      <c r="D364"/>
      <c r="E364"/>
      <c r="F364"/>
      <c r="G364"/>
      <c r="H364"/>
      <c r="I364"/>
      <c r="J364"/>
      <c r="K364"/>
      <c r="L364"/>
      <c r="M364"/>
    </row>
  </sheetData>
  <mergeCells count="2">
    <mergeCell ref="A1:J1"/>
    <mergeCell ref="A7:M38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3CCB-0E94-4275-B9F8-A2781108871B}">
  <sheetPr codeName="Arkusz6"/>
  <dimension ref="A1:J24"/>
  <sheetViews>
    <sheetView workbookViewId="0">
      <selection activeCell="B8" sqref="B8"/>
    </sheetView>
  </sheetViews>
  <sheetFormatPr defaultRowHeight="14.4" x14ac:dyDescent="0.3"/>
  <cols>
    <col min="2" max="3" width="17.6640625" bestFit="1" customWidth="1"/>
    <col min="4" max="7" width="4" bestFit="1" customWidth="1"/>
    <col min="8" max="8" width="14.33203125" bestFit="1" customWidth="1"/>
  </cols>
  <sheetData>
    <row r="1" spans="1:10" ht="15" thickBot="1" x14ac:dyDescent="0.35">
      <c r="A1" s="115" t="s">
        <v>91</v>
      </c>
      <c r="B1" s="116"/>
      <c r="C1" s="116"/>
      <c r="D1" s="116"/>
      <c r="E1" s="116"/>
      <c r="F1" s="116"/>
      <c r="G1" s="116"/>
      <c r="H1" s="116"/>
      <c r="I1" s="116"/>
      <c r="J1" s="117"/>
    </row>
    <row r="2" spans="1:10" x14ac:dyDescent="0.3">
      <c r="A2" s="66" t="s">
        <v>112</v>
      </c>
      <c r="B2" s="59"/>
      <c r="C2" s="59"/>
      <c r="D2" s="59"/>
      <c r="E2" s="59"/>
      <c r="F2" s="59"/>
      <c r="G2" s="59"/>
      <c r="H2" s="59"/>
      <c r="I2" s="59"/>
      <c r="J2" s="67"/>
    </row>
    <row r="3" spans="1:10" x14ac:dyDescent="0.3">
      <c r="A3" s="68" t="s">
        <v>113</v>
      </c>
      <c r="B3" s="82"/>
      <c r="C3" s="82"/>
      <c r="D3" s="82"/>
      <c r="E3" s="82"/>
      <c r="F3" s="82"/>
      <c r="G3" s="82"/>
      <c r="H3" s="82"/>
      <c r="I3" s="82"/>
      <c r="J3" s="70"/>
    </row>
    <row r="4" spans="1:10" x14ac:dyDescent="0.3">
      <c r="A4" s="68" t="s">
        <v>94</v>
      </c>
      <c r="B4" s="82"/>
      <c r="C4" s="82"/>
      <c r="D4" s="82"/>
      <c r="E4" s="82"/>
      <c r="F4" s="82"/>
      <c r="G4" s="82"/>
      <c r="H4" s="82"/>
      <c r="I4" s="82"/>
      <c r="J4" s="70"/>
    </row>
    <row r="5" spans="1:10" ht="15" thickBot="1" x14ac:dyDescent="0.35">
      <c r="A5" s="71" t="s">
        <v>95</v>
      </c>
      <c r="B5" s="63"/>
      <c r="C5" s="63"/>
      <c r="D5" s="63"/>
      <c r="E5" s="63"/>
      <c r="F5" s="63"/>
      <c r="G5" s="63"/>
      <c r="H5" s="63"/>
      <c r="I5" s="63"/>
      <c r="J5" s="72"/>
    </row>
    <row r="6" spans="1:10" x14ac:dyDescent="0.3">
      <c r="B6" s="88" t="s">
        <v>4</v>
      </c>
      <c r="C6" t="s">
        <v>131</v>
      </c>
    </row>
    <row r="8" spans="1:10" x14ac:dyDescent="0.3">
      <c r="B8" s="88" t="s">
        <v>132</v>
      </c>
      <c r="C8" s="88" t="s">
        <v>117</v>
      </c>
    </row>
    <row r="9" spans="1:10" x14ac:dyDescent="0.3">
      <c r="B9" s="88" t="s">
        <v>115</v>
      </c>
      <c r="C9" t="s">
        <v>11</v>
      </c>
      <c r="D9" t="s">
        <v>24</v>
      </c>
      <c r="E9" t="s">
        <v>15</v>
      </c>
      <c r="F9" t="s">
        <v>29</v>
      </c>
      <c r="G9" t="s">
        <v>20</v>
      </c>
      <c r="H9" t="s">
        <v>116</v>
      </c>
    </row>
    <row r="10" spans="1:10" x14ac:dyDescent="0.3">
      <c r="B10" s="89" t="s">
        <v>25</v>
      </c>
      <c r="C10" s="92">
        <v>38</v>
      </c>
      <c r="D10" s="92">
        <v>50</v>
      </c>
      <c r="E10" s="92">
        <v>68</v>
      </c>
      <c r="F10" s="92">
        <v>40</v>
      </c>
      <c r="G10" s="92">
        <v>44</v>
      </c>
      <c r="H10" s="92">
        <v>240</v>
      </c>
    </row>
    <row r="11" spans="1:10" x14ac:dyDescent="0.3">
      <c r="B11" s="90" t="s">
        <v>26</v>
      </c>
      <c r="C11" s="92">
        <v>26</v>
      </c>
      <c r="D11" s="92">
        <v>24</v>
      </c>
      <c r="E11" s="92">
        <v>24</v>
      </c>
      <c r="F11" s="92">
        <v>19</v>
      </c>
      <c r="G11" s="92">
        <v>23</v>
      </c>
      <c r="H11" s="92">
        <v>116</v>
      </c>
    </row>
    <row r="12" spans="1:10" x14ac:dyDescent="0.3">
      <c r="B12" s="90" t="s">
        <v>27</v>
      </c>
      <c r="C12" s="92">
        <v>12</v>
      </c>
      <c r="D12" s="92">
        <v>26</v>
      </c>
      <c r="E12" s="92">
        <v>44</v>
      </c>
      <c r="F12" s="92">
        <v>21</v>
      </c>
      <c r="G12" s="92">
        <v>21</v>
      </c>
      <c r="H12" s="92">
        <v>124</v>
      </c>
    </row>
    <row r="13" spans="1:10" x14ac:dyDescent="0.3">
      <c r="B13" s="89" t="s">
        <v>21</v>
      </c>
      <c r="C13" s="92">
        <v>33</v>
      </c>
      <c r="D13" s="92">
        <v>29</v>
      </c>
      <c r="E13" s="92">
        <v>58</v>
      </c>
      <c r="F13" s="92">
        <v>61</v>
      </c>
      <c r="G13" s="92">
        <v>53</v>
      </c>
      <c r="H13" s="92">
        <v>234</v>
      </c>
    </row>
    <row r="14" spans="1:10" x14ac:dyDescent="0.3">
      <c r="B14" s="90" t="s">
        <v>22</v>
      </c>
      <c r="C14" s="92">
        <v>18</v>
      </c>
      <c r="D14" s="92">
        <v>10</v>
      </c>
      <c r="E14" s="92">
        <v>39</v>
      </c>
      <c r="F14" s="92">
        <v>33</v>
      </c>
      <c r="G14" s="92">
        <v>26</v>
      </c>
      <c r="H14" s="92">
        <v>126</v>
      </c>
    </row>
    <row r="15" spans="1:10" x14ac:dyDescent="0.3">
      <c r="B15" s="90" t="s">
        <v>28</v>
      </c>
      <c r="C15" s="92">
        <v>15</v>
      </c>
      <c r="D15" s="92">
        <v>19</v>
      </c>
      <c r="E15" s="92">
        <v>19</v>
      </c>
      <c r="F15" s="92">
        <v>28</v>
      </c>
      <c r="G15" s="92">
        <v>27</v>
      </c>
      <c r="H15" s="92">
        <v>108</v>
      </c>
    </row>
    <row r="16" spans="1:10" x14ac:dyDescent="0.3">
      <c r="B16" s="89" t="s">
        <v>18</v>
      </c>
      <c r="C16" s="92">
        <v>63</v>
      </c>
      <c r="D16" s="92">
        <v>101</v>
      </c>
      <c r="E16" s="92">
        <v>56</v>
      </c>
      <c r="F16" s="92">
        <v>83</v>
      </c>
      <c r="G16" s="92">
        <v>80</v>
      </c>
      <c r="H16" s="92">
        <v>383</v>
      </c>
    </row>
    <row r="17" spans="2:8" x14ac:dyDescent="0.3">
      <c r="B17" s="90" t="s">
        <v>23</v>
      </c>
      <c r="C17" s="92">
        <v>27</v>
      </c>
      <c r="D17" s="92">
        <v>27</v>
      </c>
      <c r="E17" s="92">
        <v>22</v>
      </c>
      <c r="F17" s="92">
        <v>25</v>
      </c>
      <c r="G17" s="92">
        <v>33</v>
      </c>
      <c r="H17" s="92">
        <v>134</v>
      </c>
    </row>
    <row r="18" spans="2:8" x14ac:dyDescent="0.3">
      <c r="B18" s="90" t="s">
        <v>31</v>
      </c>
      <c r="C18" s="92">
        <v>17</v>
      </c>
      <c r="D18" s="92">
        <v>45</v>
      </c>
      <c r="E18" s="92">
        <v>5</v>
      </c>
      <c r="F18" s="92">
        <v>44</v>
      </c>
      <c r="G18" s="92">
        <v>23</v>
      </c>
      <c r="H18" s="92">
        <v>134</v>
      </c>
    </row>
    <row r="19" spans="2:8" x14ac:dyDescent="0.3">
      <c r="B19" s="90" t="s">
        <v>19</v>
      </c>
      <c r="C19" s="92">
        <v>19</v>
      </c>
      <c r="D19" s="92">
        <v>29</v>
      </c>
      <c r="E19" s="92">
        <v>29</v>
      </c>
      <c r="F19" s="92">
        <v>14</v>
      </c>
      <c r="G19" s="92">
        <v>24</v>
      </c>
      <c r="H19" s="92">
        <v>115</v>
      </c>
    </row>
    <row r="20" spans="2:8" x14ac:dyDescent="0.3">
      <c r="B20" s="89" t="s">
        <v>9</v>
      </c>
      <c r="C20" s="92">
        <v>78</v>
      </c>
      <c r="D20" s="92">
        <v>83</v>
      </c>
      <c r="E20" s="92">
        <v>50</v>
      </c>
      <c r="F20" s="92">
        <v>67</v>
      </c>
      <c r="G20" s="92">
        <v>85</v>
      </c>
      <c r="H20" s="92">
        <v>363</v>
      </c>
    </row>
    <row r="21" spans="2:8" x14ac:dyDescent="0.3">
      <c r="B21" s="90" t="s">
        <v>17</v>
      </c>
      <c r="C21" s="92">
        <v>29</v>
      </c>
      <c r="D21" s="92">
        <v>24</v>
      </c>
      <c r="E21" s="92">
        <v>15</v>
      </c>
      <c r="F21" s="92">
        <v>26</v>
      </c>
      <c r="G21" s="92">
        <v>29</v>
      </c>
      <c r="H21" s="92">
        <v>123</v>
      </c>
    </row>
    <row r="22" spans="2:8" x14ac:dyDescent="0.3">
      <c r="B22" s="90" t="s">
        <v>10</v>
      </c>
      <c r="C22" s="92">
        <v>28</v>
      </c>
      <c r="D22" s="92">
        <v>40</v>
      </c>
      <c r="E22" s="92">
        <v>9</v>
      </c>
      <c r="F22" s="92">
        <v>15</v>
      </c>
      <c r="G22" s="92">
        <v>6</v>
      </c>
      <c r="H22" s="92">
        <v>98</v>
      </c>
    </row>
    <row r="23" spans="2:8" x14ac:dyDescent="0.3">
      <c r="B23" s="90" t="s">
        <v>14</v>
      </c>
      <c r="C23" s="92">
        <v>21</v>
      </c>
      <c r="D23" s="92">
        <v>19</v>
      </c>
      <c r="E23" s="92">
        <v>26</v>
      </c>
      <c r="F23" s="92">
        <v>26</v>
      </c>
      <c r="G23" s="92">
        <v>50</v>
      </c>
      <c r="H23" s="92">
        <v>142</v>
      </c>
    </row>
    <row r="24" spans="2:8" x14ac:dyDescent="0.3">
      <c r="B24" s="89" t="s">
        <v>116</v>
      </c>
      <c r="C24" s="92">
        <v>212</v>
      </c>
      <c r="D24" s="92">
        <v>263</v>
      </c>
      <c r="E24" s="92">
        <v>232</v>
      </c>
      <c r="F24" s="92">
        <v>251</v>
      </c>
      <c r="G24" s="92">
        <v>262</v>
      </c>
      <c r="H24" s="92">
        <v>1220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BDCE-6668-44C1-A9B9-C6F2147D3FAE}">
  <sheetPr codeName="Arkusz7"/>
  <dimension ref="A1:I29"/>
  <sheetViews>
    <sheetView workbookViewId="0">
      <selection activeCell="B26" sqref="B26"/>
    </sheetView>
  </sheetViews>
  <sheetFormatPr defaultRowHeight="14.4" x14ac:dyDescent="0.3"/>
  <cols>
    <col min="1" max="1" width="14.33203125" bestFit="1" customWidth="1"/>
    <col min="2" max="2" width="23.6640625" bestFit="1" customWidth="1"/>
    <col min="3" max="3" width="16.5546875" bestFit="1" customWidth="1"/>
    <col min="4" max="4" width="17.44140625" bestFit="1" customWidth="1"/>
    <col min="5" max="5" width="16" bestFit="1" customWidth="1"/>
    <col min="6" max="6" width="14.33203125" bestFit="1" customWidth="1"/>
    <col min="7" max="7" width="14.6640625" bestFit="1" customWidth="1"/>
    <col min="8" max="8" width="16" bestFit="1" customWidth="1"/>
    <col min="9" max="9" width="15" bestFit="1" customWidth="1"/>
  </cols>
  <sheetData>
    <row r="1" spans="1:9" x14ac:dyDescent="0.3">
      <c r="A1" t="s">
        <v>146</v>
      </c>
    </row>
    <row r="3" spans="1:9" x14ac:dyDescent="0.3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143</v>
      </c>
      <c r="H3" t="s">
        <v>144</v>
      </c>
      <c r="I3" t="s">
        <v>145</v>
      </c>
    </row>
    <row r="4" spans="1:9" x14ac:dyDescent="0.3">
      <c r="A4" s="52">
        <v>44208</v>
      </c>
      <c r="B4" t="s">
        <v>9</v>
      </c>
      <c r="C4" t="s">
        <v>10</v>
      </c>
      <c r="D4" t="s">
        <v>11</v>
      </c>
      <c r="E4" t="s">
        <v>12</v>
      </c>
      <c r="F4">
        <v>1</v>
      </c>
      <c r="G4">
        <v>100</v>
      </c>
      <c r="H4" t="s">
        <v>13</v>
      </c>
      <c r="I4">
        <v>80</v>
      </c>
    </row>
    <row r="5" spans="1:9" x14ac:dyDescent="0.3">
      <c r="A5" s="52">
        <v>44273</v>
      </c>
      <c r="B5" t="s">
        <v>9</v>
      </c>
      <c r="C5" t="s">
        <v>10</v>
      </c>
      <c r="D5" t="s">
        <v>11</v>
      </c>
      <c r="E5" t="s">
        <v>12</v>
      </c>
      <c r="F5">
        <v>2</v>
      </c>
      <c r="G5">
        <v>100</v>
      </c>
      <c r="H5" t="s">
        <v>13</v>
      </c>
      <c r="I5">
        <v>80</v>
      </c>
    </row>
    <row r="6" spans="1:9" x14ac:dyDescent="0.3">
      <c r="A6" s="52">
        <v>43945</v>
      </c>
      <c r="B6" t="s">
        <v>18</v>
      </c>
      <c r="C6" t="s">
        <v>19</v>
      </c>
      <c r="D6" t="s">
        <v>11</v>
      </c>
      <c r="E6" t="s">
        <v>12</v>
      </c>
      <c r="F6">
        <v>1</v>
      </c>
      <c r="G6">
        <v>100</v>
      </c>
      <c r="H6" t="s">
        <v>13</v>
      </c>
      <c r="I6">
        <v>80</v>
      </c>
    </row>
    <row r="7" spans="1:9" x14ac:dyDescent="0.3">
      <c r="A7" s="52">
        <v>44140</v>
      </c>
      <c r="B7" t="s">
        <v>18</v>
      </c>
      <c r="C7" t="s">
        <v>19</v>
      </c>
      <c r="D7" t="s">
        <v>11</v>
      </c>
      <c r="E7" t="s">
        <v>12</v>
      </c>
      <c r="F7">
        <v>1</v>
      </c>
      <c r="G7">
        <v>100</v>
      </c>
      <c r="H7" t="s">
        <v>16</v>
      </c>
      <c r="I7">
        <v>80</v>
      </c>
    </row>
    <row r="8" spans="1:9" x14ac:dyDescent="0.3">
      <c r="A8" s="52">
        <v>44410</v>
      </c>
      <c r="B8" t="s">
        <v>18</v>
      </c>
      <c r="C8" t="s">
        <v>23</v>
      </c>
      <c r="D8" t="s">
        <v>11</v>
      </c>
      <c r="E8" t="s">
        <v>12</v>
      </c>
      <c r="F8">
        <v>2</v>
      </c>
      <c r="G8">
        <v>100</v>
      </c>
      <c r="H8" t="s">
        <v>13</v>
      </c>
      <c r="I8">
        <v>80</v>
      </c>
    </row>
    <row r="9" spans="1:9" x14ac:dyDescent="0.3">
      <c r="A9" s="52">
        <v>44303</v>
      </c>
      <c r="B9" t="s">
        <v>9</v>
      </c>
      <c r="C9" t="s">
        <v>10</v>
      </c>
      <c r="D9" t="s">
        <v>11</v>
      </c>
      <c r="E9" t="s">
        <v>12</v>
      </c>
      <c r="F9">
        <v>1</v>
      </c>
      <c r="G9">
        <v>100</v>
      </c>
      <c r="H9" t="s">
        <v>13</v>
      </c>
      <c r="I9">
        <v>80</v>
      </c>
    </row>
    <row r="10" spans="1:9" x14ac:dyDescent="0.3">
      <c r="A10" s="52">
        <v>44069</v>
      </c>
      <c r="B10" t="s">
        <v>25</v>
      </c>
      <c r="C10" t="s">
        <v>27</v>
      </c>
      <c r="D10" t="s">
        <v>11</v>
      </c>
      <c r="E10" t="s">
        <v>12</v>
      </c>
      <c r="F10">
        <v>4</v>
      </c>
      <c r="G10">
        <v>100</v>
      </c>
      <c r="H10" t="s">
        <v>13</v>
      </c>
      <c r="I10">
        <v>80</v>
      </c>
    </row>
    <row r="11" spans="1:9" x14ac:dyDescent="0.3">
      <c r="A11" s="52">
        <v>43876</v>
      </c>
      <c r="B11" t="s">
        <v>9</v>
      </c>
      <c r="C11" t="s">
        <v>14</v>
      </c>
      <c r="D11" t="s">
        <v>11</v>
      </c>
      <c r="E11" t="s">
        <v>12</v>
      </c>
      <c r="F11">
        <v>3</v>
      </c>
      <c r="G11">
        <v>100</v>
      </c>
      <c r="H11" t="s">
        <v>16</v>
      </c>
      <c r="I11">
        <v>80</v>
      </c>
    </row>
    <row r="12" spans="1:9" x14ac:dyDescent="0.3">
      <c r="A12" s="52">
        <v>44081</v>
      </c>
      <c r="B12" t="s">
        <v>18</v>
      </c>
      <c r="C12" t="s">
        <v>19</v>
      </c>
      <c r="D12" t="s">
        <v>11</v>
      </c>
      <c r="E12" t="s">
        <v>12</v>
      </c>
      <c r="F12">
        <v>3</v>
      </c>
      <c r="G12">
        <v>100</v>
      </c>
      <c r="H12" t="s">
        <v>16</v>
      </c>
      <c r="I12">
        <v>80</v>
      </c>
    </row>
    <row r="13" spans="1:9" x14ac:dyDescent="0.3">
      <c r="A13" s="52">
        <v>44427</v>
      </c>
      <c r="B13" t="s">
        <v>25</v>
      </c>
      <c r="C13" t="s">
        <v>26</v>
      </c>
      <c r="D13" t="s">
        <v>11</v>
      </c>
      <c r="E13" t="s">
        <v>12</v>
      </c>
      <c r="F13">
        <v>5</v>
      </c>
      <c r="G13">
        <v>100</v>
      </c>
      <c r="H13" t="s">
        <v>13</v>
      </c>
      <c r="I13">
        <v>80</v>
      </c>
    </row>
    <row r="14" spans="1:9" x14ac:dyDescent="0.3">
      <c r="A14" s="52">
        <v>43934</v>
      </c>
      <c r="B14" t="s">
        <v>18</v>
      </c>
      <c r="C14" t="s">
        <v>19</v>
      </c>
      <c r="D14" t="s">
        <v>11</v>
      </c>
      <c r="E14" t="s">
        <v>12</v>
      </c>
      <c r="F14">
        <v>5</v>
      </c>
      <c r="G14">
        <v>100</v>
      </c>
      <c r="H14" t="s">
        <v>13</v>
      </c>
      <c r="I14">
        <v>80</v>
      </c>
    </row>
    <row r="15" spans="1:9" x14ac:dyDescent="0.3">
      <c r="A15" s="52">
        <v>44481</v>
      </c>
      <c r="B15" t="s">
        <v>18</v>
      </c>
      <c r="C15" t="s">
        <v>19</v>
      </c>
      <c r="D15" t="s">
        <v>11</v>
      </c>
      <c r="E15" t="s">
        <v>12</v>
      </c>
      <c r="F15">
        <v>4</v>
      </c>
      <c r="G15">
        <v>100</v>
      </c>
      <c r="H15" t="s">
        <v>13</v>
      </c>
      <c r="I15">
        <v>80</v>
      </c>
    </row>
    <row r="16" spans="1:9" x14ac:dyDescent="0.3">
      <c r="A16" s="52">
        <v>44558</v>
      </c>
      <c r="B16" t="s">
        <v>18</v>
      </c>
      <c r="C16" t="s">
        <v>31</v>
      </c>
      <c r="D16" t="s">
        <v>11</v>
      </c>
      <c r="E16" t="s">
        <v>12</v>
      </c>
      <c r="F16">
        <v>1</v>
      </c>
      <c r="G16">
        <v>100</v>
      </c>
      <c r="H16" t="s">
        <v>13</v>
      </c>
      <c r="I16">
        <v>80</v>
      </c>
    </row>
    <row r="17" spans="1:9" x14ac:dyDescent="0.3">
      <c r="A17" s="52">
        <v>44086</v>
      </c>
      <c r="B17" t="s">
        <v>9</v>
      </c>
      <c r="C17" t="s">
        <v>10</v>
      </c>
      <c r="D17" t="s">
        <v>11</v>
      </c>
      <c r="E17" t="s">
        <v>12</v>
      </c>
      <c r="F17">
        <v>5</v>
      </c>
      <c r="G17">
        <v>100</v>
      </c>
      <c r="H17" t="s">
        <v>13</v>
      </c>
      <c r="I17">
        <v>80</v>
      </c>
    </row>
    <row r="18" spans="1:9" x14ac:dyDescent="0.3">
      <c r="A18" s="52">
        <v>44182</v>
      </c>
      <c r="B18" t="s">
        <v>21</v>
      </c>
      <c r="C18" t="s">
        <v>28</v>
      </c>
      <c r="D18" t="s">
        <v>11</v>
      </c>
      <c r="E18" t="s">
        <v>12</v>
      </c>
      <c r="F18">
        <v>2</v>
      </c>
      <c r="G18">
        <v>100</v>
      </c>
      <c r="H18" t="s">
        <v>13</v>
      </c>
      <c r="I18">
        <v>80</v>
      </c>
    </row>
    <row r="19" spans="1:9" x14ac:dyDescent="0.3">
      <c r="A19" s="52">
        <v>44271</v>
      </c>
      <c r="B19" t="s">
        <v>9</v>
      </c>
      <c r="C19" t="s">
        <v>14</v>
      </c>
      <c r="D19" t="s">
        <v>11</v>
      </c>
      <c r="E19" t="s">
        <v>12</v>
      </c>
      <c r="F19">
        <v>4</v>
      </c>
      <c r="G19">
        <v>100</v>
      </c>
      <c r="H19" t="s">
        <v>13</v>
      </c>
      <c r="I19">
        <v>80</v>
      </c>
    </row>
    <row r="20" spans="1:9" x14ac:dyDescent="0.3">
      <c r="A20" s="52">
        <v>44015</v>
      </c>
      <c r="B20" t="s">
        <v>9</v>
      </c>
      <c r="C20" t="s">
        <v>10</v>
      </c>
      <c r="D20" t="s">
        <v>11</v>
      </c>
      <c r="E20" t="s">
        <v>12</v>
      </c>
      <c r="F20">
        <v>4</v>
      </c>
      <c r="G20">
        <v>100</v>
      </c>
      <c r="H20" t="s">
        <v>13</v>
      </c>
      <c r="I20">
        <v>80</v>
      </c>
    </row>
    <row r="21" spans="1:9" x14ac:dyDescent="0.3">
      <c r="A21" s="52">
        <v>44235</v>
      </c>
      <c r="B21" t="s">
        <v>9</v>
      </c>
      <c r="C21" t="s">
        <v>17</v>
      </c>
      <c r="D21" t="s">
        <v>11</v>
      </c>
      <c r="E21" t="s">
        <v>12</v>
      </c>
      <c r="F21">
        <v>5</v>
      </c>
      <c r="G21">
        <v>100</v>
      </c>
      <c r="H21" t="s">
        <v>13</v>
      </c>
      <c r="I21">
        <v>80</v>
      </c>
    </row>
    <row r="22" spans="1:9" x14ac:dyDescent="0.3">
      <c r="A22" s="52">
        <v>43904</v>
      </c>
      <c r="B22" t="s">
        <v>21</v>
      </c>
      <c r="C22" t="s">
        <v>22</v>
      </c>
      <c r="D22" t="s">
        <v>11</v>
      </c>
      <c r="E22" t="s">
        <v>12</v>
      </c>
      <c r="F22">
        <v>1</v>
      </c>
      <c r="G22">
        <v>100</v>
      </c>
      <c r="H22" t="s">
        <v>30</v>
      </c>
      <c r="I22">
        <v>80</v>
      </c>
    </row>
    <row r="23" spans="1:9" x14ac:dyDescent="0.3">
      <c r="A23" s="52">
        <v>44187</v>
      </c>
      <c r="B23" t="s">
        <v>18</v>
      </c>
      <c r="C23" t="s">
        <v>23</v>
      </c>
      <c r="D23" t="s">
        <v>11</v>
      </c>
      <c r="E23" t="s">
        <v>12</v>
      </c>
      <c r="F23">
        <v>5</v>
      </c>
      <c r="G23">
        <v>100</v>
      </c>
      <c r="H23" t="s">
        <v>16</v>
      </c>
      <c r="I23">
        <v>80</v>
      </c>
    </row>
    <row r="24" spans="1:9" x14ac:dyDescent="0.3">
      <c r="A24" s="52">
        <v>44245</v>
      </c>
      <c r="B24" t="s">
        <v>9</v>
      </c>
      <c r="C24" t="s">
        <v>17</v>
      </c>
      <c r="D24" t="s">
        <v>11</v>
      </c>
      <c r="E24" t="s">
        <v>12</v>
      </c>
      <c r="F24">
        <v>5</v>
      </c>
      <c r="G24">
        <v>100</v>
      </c>
      <c r="H24" t="s">
        <v>13</v>
      </c>
      <c r="I24">
        <v>80</v>
      </c>
    </row>
    <row r="25" spans="1:9" x14ac:dyDescent="0.3">
      <c r="A25" s="52">
        <v>44545</v>
      </c>
      <c r="B25" t="s">
        <v>9</v>
      </c>
      <c r="C25" t="s">
        <v>17</v>
      </c>
      <c r="D25" t="s">
        <v>11</v>
      </c>
      <c r="E25" t="s">
        <v>12</v>
      </c>
      <c r="F25">
        <v>3</v>
      </c>
      <c r="G25">
        <v>100</v>
      </c>
      <c r="H25" t="s">
        <v>16</v>
      </c>
      <c r="I25">
        <v>80</v>
      </c>
    </row>
    <row r="26" spans="1:9" x14ac:dyDescent="0.3">
      <c r="A26" s="52">
        <v>44515</v>
      </c>
      <c r="B26" t="s">
        <v>25</v>
      </c>
      <c r="C26" t="s">
        <v>26</v>
      </c>
      <c r="D26" t="s">
        <v>11</v>
      </c>
      <c r="E26" t="s">
        <v>12</v>
      </c>
      <c r="F26">
        <v>3</v>
      </c>
      <c r="G26">
        <v>100</v>
      </c>
      <c r="H26" t="s">
        <v>13</v>
      </c>
      <c r="I26">
        <v>80</v>
      </c>
    </row>
    <row r="27" spans="1:9" x14ac:dyDescent="0.3">
      <c r="A27" s="52">
        <v>43852</v>
      </c>
      <c r="B27" t="s">
        <v>21</v>
      </c>
      <c r="C27" t="s">
        <v>22</v>
      </c>
      <c r="D27" t="s">
        <v>11</v>
      </c>
      <c r="E27" t="s">
        <v>12</v>
      </c>
      <c r="F27">
        <v>5</v>
      </c>
      <c r="G27">
        <v>100</v>
      </c>
      <c r="H27" t="s">
        <v>13</v>
      </c>
      <c r="I27">
        <v>80</v>
      </c>
    </row>
    <row r="28" spans="1:9" x14ac:dyDescent="0.3">
      <c r="A28" s="52">
        <v>44163</v>
      </c>
      <c r="B28" t="s">
        <v>18</v>
      </c>
      <c r="C28" t="s">
        <v>31</v>
      </c>
      <c r="D28" t="s">
        <v>11</v>
      </c>
      <c r="E28" t="s">
        <v>12</v>
      </c>
      <c r="F28">
        <v>1</v>
      </c>
      <c r="G28">
        <v>100</v>
      </c>
      <c r="H28" t="s">
        <v>13</v>
      </c>
      <c r="I28">
        <v>80</v>
      </c>
    </row>
    <row r="29" spans="1:9" x14ac:dyDescent="0.3">
      <c r="A29" s="52">
        <v>44483</v>
      </c>
      <c r="B29" t="s">
        <v>21</v>
      </c>
      <c r="C29" t="s">
        <v>28</v>
      </c>
      <c r="D29" t="s">
        <v>11</v>
      </c>
      <c r="E29" t="s">
        <v>12</v>
      </c>
      <c r="F29">
        <v>1</v>
      </c>
      <c r="G29">
        <v>100</v>
      </c>
      <c r="H29" t="s">
        <v>13</v>
      </c>
      <c r="I29">
        <v>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D765-E596-4771-A73A-18BB4DFA56FD}">
  <sheetPr codeName="Arkusz8"/>
  <dimension ref="A1:M57"/>
  <sheetViews>
    <sheetView workbookViewId="0">
      <selection activeCell="L44" sqref="L44"/>
    </sheetView>
  </sheetViews>
  <sheetFormatPr defaultColWidth="9.109375" defaultRowHeight="14.4" x14ac:dyDescent="0.3"/>
  <cols>
    <col min="1" max="1" width="17.6640625" style="2" bestFit="1" customWidth="1"/>
    <col min="2" max="2" width="16.88671875" style="2" bestFit="1" customWidth="1"/>
    <col min="3" max="3" width="10.33203125" style="2" bestFit="1" customWidth="1"/>
    <col min="4" max="4" width="8.33203125" style="2" bestFit="1" customWidth="1"/>
    <col min="5" max="6" width="3" style="2" bestFit="1" customWidth="1"/>
    <col min="7" max="7" width="14.33203125" style="2" bestFit="1" customWidth="1"/>
    <col min="8" max="8" width="10.6640625" style="2" bestFit="1" customWidth="1"/>
    <col min="9" max="9" width="10.33203125" style="2" bestFit="1" customWidth="1"/>
    <col min="10" max="10" width="10.6640625" style="2" bestFit="1" customWidth="1"/>
    <col min="11" max="11" width="10.33203125" style="2" bestFit="1" customWidth="1"/>
    <col min="12" max="12" width="17.88671875" style="2" bestFit="1" customWidth="1"/>
    <col min="13" max="13" width="17.44140625" style="2" bestFit="1" customWidth="1"/>
    <col min="14" max="14" width="14.33203125" style="2" bestFit="1" customWidth="1"/>
    <col min="15" max="15" width="11.44140625" style="2" bestFit="1" customWidth="1"/>
    <col min="16" max="16" width="12.5546875" style="2" bestFit="1" customWidth="1"/>
    <col min="17" max="17" width="18.6640625" style="2" bestFit="1" customWidth="1"/>
    <col min="18" max="18" width="19.109375" style="2" bestFit="1" customWidth="1"/>
    <col min="19" max="19" width="21.44140625" style="2" bestFit="1" customWidth="1"/>
    <col min="20" max="20" width="18.5546875" style="2" bestFit="1" customWidth="1"/>
    <col min="21" max="21" width="19.6640625" style="2" bestFit="1" customWidth="1"/>
    <col min="22" max="23" width="8.88671875" style="2" bestFit="1" customWidth="1"/>
    <col min="24" max="29" width="9.88671875" style="2" bestFit="1" customWidth="1"/>
    <col min="30" max="30" width="11.44140625" style="2" bestFit="1" customWidth="1"/>
    <col min="31" max="32" width="8.88671875" style="2" bestFit="1" customWidth="1"/>
    <col min="33" max="35" width="9.88671875" style="2" bestFit="1" customWidth="1"/>
    <col min="36" max="37" width="8.88671875" style="2" bestFit="1" customWidth="1"/>
    <col min="38" max="41" width="9.88671875" style="2" bestFit="1" customWidth="1"/>
    <col min="42" max="42" width="11.33203125" style="2" bestFit="1" customWidth="1"/>
    <col min="43" max="43" width="9.88671875" style="2" bestFit="1" customWidth="1"/>
    <col min="44" max="44" width="12.5546875" style="2" bestFit="1" customWidth="1"/>
    <col min="45" max="51" width="9.33203125" style="2" bestFit="1" customWidth="1"/>
    <col min="52" max="57" width="9.88671875" style="2" bestFit="1" customWidth="1"/>
    <col min="58" max="58" width="19.5546875" style="2" bestFit="1" customWidth="1"/>
    <col min="59" max="59" width="22.33203125" style="2" bestFit="1" customWidth="1"/>
    <col min="60" max="60" width="19.44140625" style="2" bestFit="1" customWidth="1"/>
    <col min="61" max="61" width="20.5546875" style="2" bestFit="1" customWidth="1"/>
    <col min="62" max="62" width="11.5546875" style="2" bestFit="1" customWidth="1"/>
    <col min="63" max="69" width="8.88671875" style="2" bestFit="1" customWidth="1"/>
    <col min="70" max="75" width="9.88671875" style="2" bestFit="1" customWidth="1"/>
    <col min="76" max="76" width="14.33203125" style="2" bestFit="1" customWidth="1"/>
    <col min="77" max="77" width="12" style="2" bestFit="1" customWidth="1"/>
    <col min="78" max="83" width="8.88671875" style="2" bestFit="1" customWidth="1"/>
    <col min="84" max="89" width="9.88671875" style="2" bestFit="1" customWidth="1"/>
    <col min="90" max="90" width="11.44140625" style="2" bestFit="1" customWidth="1"/>
    <col min="91" max="95" width="9.88671875" style="2" bestFit="1" customWidth="1"/>
    <col min="96" max="96" width="8.88671875" style="2" bestFit="1" customWidth="1"/>
    <col min="97" max="100" width="9.88671875" style="2" bestFit="1" customWidth="1"/>
    <col min="101" max="103" width="11.33203125" style="2" bestFit="1" customWidth="1"/>
    <col min="104" max="104" width="12.5546875" style="2" bestFit="1" customWidth="1"/>
    <col min="105" max="111" width="9.33203125" style="2" bestFit="1" customWidth="1"/>
    <col min="112" max="117" width="9.88671875" style="2" bestFit="1" customWidth="1"/>
    <col min="118" max="118" width="17" style="2" bestFit="1" customWidth="1"/>
    <col min="119" max="119" width="19.6640625" style="2" bestFit="1" customWidth="1"/>
    <col min="120" max="120" width="16.88671875" style="2" bestFit="1" customWidth="1"/>
    <col min="121" max="121" width="18.109375" style="2" bestFit="1" customWidth="1"/>
    <col min="122" max="122" width="11.5546875" style="2" bestFit="1" customWidth="1"/>
    <col min="123" max="128" width="8.88671875" style="2" bestFit="1" customWidth="1"/>
    <col min="129" max="134" width="9.88671875" style="2" bestFit="1" customWidth="1"/>
    <col min="135" max="135" width="14.33203125" style="2" bestFit="1" customWidth="1"/>
    <col min="136" max="141" width="8.88671875" style="2" bestFit="1" customWidth="1"/>
    <col min="142" max="147" width="9.88671875" style="2" bestFit="1" customWidth="1"/>
    <col min="148" max="148" width="11.44140625" style="2" bestFit="1" customWidth="1"/>
    <col min="149" max="154" width="8.88671875" style="2" bestFit="1" customWidth="1"/>
    <col min="155" max="160" width="9.88671875" style="2" bestFit="1" customWidth="1"/>
    <col min="161" max="161" width="12.5546875" style="2" bestFit="1" customWidth="1"/>
    <col min="162" max="167" width="9.33203125" style="2" bestFit="1" customWidth="1"/>
    <col min="168" max="173" width="9.88671875" style="2" bestFit="1" customWidth="1"/>
    <col min="174" max="174" width="19.109375" style="2" bestFit="1" customWidth="1"/>
    <col min="175" max="175" width="21.88671875" style="2" bestFit="1" customWidth="1"/>
    <col min="176" max="176" width="19" style="2" bestFit="1" customWidth="1"/>
    <col min="177" max="177" width="20.109375" style="2" bestFit="1" customWidth="1"/>
    <col min="178" max="178" width="18.6640625" style="2" bestFit="1" customWidth="1"/>
    <col min="179" max="179" width="21.44140625" style="2" bestFit="1" customWidth="1"/>
    <col min="180" max="180" width="18.5546875" style="2" bestFit="1" customWidth="1"/>
    <col min="181" max="181" width="19.6640625" style="2" bestFit="1" customWidth="1"/>
    <col min="182" max="16384" width="9.109375" style="2"/>
  </cols>
  <sheetData>
    <row r="1" spans="1:6" x14ac:dyDescent="0.3">
      <c r="A1"/>
      <c r="B1"/>
      <c r="C1"/>
    </row>
    <row r="3" spans="1:6" x14ac:dyDescent="0.3">
      <c r="A3"/>
      <c r="B3"/>
      <c r="C3"/>
      <c r="D3"/>
    </row>
    <row r="4" spans="1:6" x14ac:dyDescent="0.3">
      <c r="A4"/>
      <c r="B4"/>
      <c r="C4"/>
      <c r="D4"/>
    </row>
    <row r="5" spans="1:6" x14ac:dyDescent="0.3">
      <c r="A5"/>
      <c r="B5"/>
      <c r="C5"/>
      <c r="D5"/>
    </row>
    <row r="6" spans="1:6" x14ac:dyDescent="0.3">
      <c r="A6"/>
      <c r="B6"/>
      <c r="C6"/>
      <c r="D6"/>
    </row>
    <row r="7" spans="1:6" x14ac:dyDescent="0.3">
      <c r="A7"/>
      <c r="B7"/>
      <c r="C7"/>
      <c r="D7"/>
    </row>
    <row r="8" spans="1:6" x14ac:dyDescent="0.3">
      <c r="A8"/>
      <c r="B8"/>
      <c r="C8"/>
      <c r="D8"/>
    </row>
    <row r="9" spans="1:6" x14ac:dyDescent="0.3">
      <c r="A9" s="80"/>
      <c r="B9" s="80"/>
      <c r="C9" s="80"/>
      <c r="D9" s="80"/>
      <c r="E9" s="81"/>
      <c r="F9" s="81"/>
    </row>
    <row r="10" spans="1:6" x14ac:dyDescent="0.3">
      <c r="A10" s="80"/>
      <c r="B10" s="80"/>
      <c r="C10" s="80"/>
      <c r="D10" s="80"/>
      <c r="E10" s="81"/>
      <c r="F10" s="81"/>
    </row>
    <row r="11" spans="1:6" x14ac:dyDescent="0.3">
      <c r="A11" s="80"/>
      <c r="B11" s="80"/>
      <c r="C11" s="80"/>
      <c r="D11" s="80"/>
      <c r="E11" s="81"/>
      <c r="F11" s="81"/>
    </row>
    <row r="12" spans="1:6" x14ac:dyDescent="0.3">
      <c r="A12" s="80"/>
      <c r="B12" s="80"/>
      <c r="C12" s="80"/>
      <c r="D12" s="80"/>
      <c r="E12" s="81"/>
      <c r="F12" s="81"/>
    </row>
    <row r="13" spans="1:6" x14ac:dyDescent="0.3">
      <c r="A13" s="80"/>
      <c r="B13" s="80"/>
      <c r="C13" s="80"/>
      <c r="D13" s="80"/>
      <c r="E13" s="81"/>
      <c r="F13" s="81"/>
    </row>
    <row r="14" spans="1:6" x14ac:dyDescent="0.3">
      <c r="A14" s="80"/>
      <c r="B14" s="80"/>
      <c r="C14" s="80"/>
      <c r="D14" s="80"/>
      <c r="E14" s="81"/>
      <c r="F14" s="81"/>
    </row>
    <row r="15" spans="1:6" x14ac:dyDescent="0.3">
      <c r="A15" s="80"/>
      <c r="B15" s="80"/>
      <c r="C15" s="80"/>
      <c r="D15" s="80"/>
      <c r="E15" s="81"/>
      <c r="F15" s="81"/>
    </row>
    <row r="16" spans="1:6" x14ac:dyDescent="0.3">
      <c r="A16" s="80"/>
      <c r="B16" s="80"/>
      <c r="C16" s="80"/>
      <c r="D16" s="80"/>
      <c r="E16" s="81"/>
      <c r="F16" s="81"/>
    </row>
    <row r="17" spans="1:6" x14ac:dyDescent="0.3">
      <c r="A17" s="80"/>
      <c r="B17" s="80"/>
      <c r="C17" s="80"/>
      <c r="D17" s="80"/>
      <c r="E17" s="81"/>
      <c r="F17" s="81"/>
    </row>
    <row r="18" spans="1:6" x14ac:dyDescent="0.3">
      <c r="A18" s="80"/>
      <c r="B18" s="80"/>
      <c r="C18" s="80"/>
      <c r="D18" s="80"/>
      <c r="E18" s="81"/>
      <c r="F18" s="81"/>
    </row>
    <row r="19" spans="1:6" x14ac:dyDescent="0.3">
      <c r="A19" s="80"/>
      <c r="B19" s="80"/>
      <c r="C19" s="80"/>
      <c r="D19" s="80"/>
      <c r="E19" s="81"/>
      <c r="F19" s="81"/>
    </row>
    <row r="20" spans="1:6" x14ac:dyDescent="0.3">
      <c r="A20" s="80"/>
      <c r="B20" s="80"/>
      <c r="C20" s="80"/>
      <c r="D20" s="80"/>
      <c r="E20" s="81"/>
      <c r="F20" s="81"/>
    </row>
    <row r="21" spans="1:6" x14ac:dyDescent="0.3">
      <c r="A21" s="80"/>
      <c r="B21" s="80"/>
      <c r="C21" s="80"/>
      <c r="D21" s="80"/>
      <c r="E21" s="81"/>
      <c r="F21" s="81"/>
    </row>
    <row r="22" spans="1:6" x14ac:dyDescent="0.3">
      <c r="A22" s="80"/>
      <c r="B22" s="80"/>
      <c r="C22" s="80"/>
      <c r="D22" s="80"/>
      <c r="E22" s="81"/>
      <c r="F22" s="81"/>
    </row>
    <row r="23" spans="1:6" x14ac:dyDescent="0.3">
      <c r="A23" s="81"/>
      <c r="B23" s="81"/>
      <c r="C23" s="81"/>
      <c r="D23" s="81"/>
      <c r="E23" s="81"/>
      <c r="F23" s="81"/>
    </row>
    <row r="24" spans="1:6" x14ac:dyDescent="0.3">
      <c r="A24" s="81"/>
      <c r="B24" s="81"/>
      <c r="C24" s="81"/>
      <c r="D24" s="81"/>
      <c r="E24" s="81"/>
      <c r="F24" s="81"/>
    </row>
    <row r="25" spans="1:6" x14ac:dyDescent="0.3">
      <c r="A25" s="81"/>
      <c r="B25" s="81"/>
      <c r="C25" s="81"/>
      <c r="D25" s="81"/>
      <c r="E25" s="81"/>
      <c r="F25" s="81"/>
    </row>
    <row r="26" spans="1:6" x14ac:dyDescent="0.3">
      <c r="A26" s="81"/>
      <c r="B26" s="81"/>
      <c r="C26" s="81"/>
      <c r="D26" s="81"/>
      <c r="E26" s="81"/>
      <c r="F26" s="81"/>
    </row>
    <row r="27" spans="1:6" x14ac:dyDescent="0.3">
      <c r="A27" s="81"/>
      <c r="B27" s="81"/>
      <c r="C27" s="81"/>
      <c r="D27" s="81"/>
      <c r="E27" s="81"/>
      <c r="F27" s="81"/>
    </row>
    <row r="28" spans="1:6" x14ac:dyDescent="0.3">
      <c r="A28" s="81"/>
      <c r="B28" s="81"/>
      <c r="C28" s="81"/>
      <c r="D28" s="81"/>
      <c r="E28" s="81"/>
      <c r="F28" s="81"/>
    </row>
    <row r="29" spans="1:6" x14ac:dyDescent="0.3">
      <c r="A29" s="81"/>
      <c r="B29" s="81"/>
      <c r="C29" s="81"/>
      <c r="D29" s="81"/>
      <c r="E29" s="81"/>
      <c r="F29" s="81"/>
    </row>
    <row r="30" spans="1:6" x14ac:dyDescent="0.3">
      <c r="A30" s="81"/>
      <c r="B30" s="81"/>
      <c r="C30" s="81"/>
      <c r="D30" s="81"/>
      <c r="E30" s="81"/>
      <c r="F30" s="81"/>
    </row>
    <row r="31" spans="1:6" x14ac:dyDescent="0.3">
      <c r="A31" s="81"/>
      <c r="B31" s="81"/>
      <c r="C31" s="81"/>
      <c r="D31" s="81"/>
      <c r="E31" s="81"/>
      <c r="F31" s="81"/>
    </row>
    <row r="32" spans="1:6" x14ac:dyDescent="0.3">
      <c r="A32" s="81"/>
      <c r="B32" s="81"/>
      <c r="C32" s="81"/>
      <c r="D32" s="81"/>
      <c r="E32" s="81"/>
      <c r="F32" s="81"/>
    </row>
    <row r="34" spans="1:13" x14ac:dyDescent="0.3">
      <c r="A34" s="88" t="s">
        <v>7</v>
      </c>
      <c r="B34" t="s" vm="1">
        <v>133</v>
      </c>
    </row>
    <row r="36" spans="1:13" x14ac:dyDescent="0.3">
      <c r="A36" s="88" t="s">
        <v>115</v>
      </c>
      <c r="B36" t="s">
        <v>135</v>
      </c>
      <c r="C36" t="s">
        <v>134</v>
      </c>
      <c r="D36" t="s">
        <v>136</v>
      </c>
      <c r="E36"/>
      <c r="F36"/>
      <c r="G36"/>
      <c r="H36"/>
      <c r="I36"/>
      <c r="J36"/>
      <c r="K36"/>
      <c r="L36"/>
      <c r="M36"/>
    </row>
    <row r="37" spans="1:13" x14ac:dyDescent="0.3">
      <c r="A37" s="89" t="s">
        <v>12</v>
      </c>
      <c r="B37" s="92"/>
      <c r="C37" s="92"/>
      <c r="D37" s="92"/>
      <c r="E37"/>
      <c r="F37"/>
      <c r="G37"/>
      <c r="H37"/>
      <c r="I37"/>
      <c r="J37"/>
      <c r="K37"/>
      <c r="L37"/>
      <c r="M37"/>
    </row>
    <row r="38" spans="1:13" x14ac:dyDescent="0.3">
      <c r="A38" s="90" t="s">
        <v>11</v>
      </c>
      <c r="B38" s="93">
        <v>20</v>
      </c>
      <c r="C38" s="92">
        <v>77</v>
      </c>
      <c r="D38" s="93">
        <v>1540</v>
      </c>
      <c r="E38"/>
      <c r="F38"/>
      <c r="G38"/>
      <c r="H38"/>
      <c r="I38"/>
      <c r="J38"/>
      <c r="K38"/>
      <c r="L38"/>
      <c r="M38"/>
    </row>
    <row r="39" spans="1:13" x14ac:dyDescent="0.3">
      <c r="A39" s="90" t="s">
        <v>24</v>
      </c>
      <c r="B39" s="93">
        <v>5</v>
      </c>
      <c r="C39" s="92">
        <v>71</v>
      </c>
      <c r="D39" s="93">
        <v>355</v>
      </c>
      <c r="E39"/>
      <c r="F39"/>
      <c r="G39"/>
      <c r="H39"/>
      <c r="I39"/>
      <c r="J39"/>
      <c r="K39"/>
      <c r="L39"/>
      <c r="M39"/>
    </row>
    <row r="40" spans="1:13" x14ac:dyDescent="0.3">
      <c r="A40" s="90" t="s">
        <v>15</v>
      </c>
      <c r="B40" s="93">
        <v>20</v>
      </c>
      <c r="C40" s="92">
        <v>84</v>
      </c>
      <c r="D40" s="93">
        <v>1680</v>
      </c>
      <c r="E40"/>
      <c r="F40"/>
      <c r="G40"/>
      <c r="H40"/>
      <c r="I40"/>
      <c r="J40"/>
      <c r="K40"/>
      <c r="L40"/>
      <c r="M40"/>
    </row>
    <row r="41" spans="1:13" x14ac:dyDescent="0.3">
      <c r="A41" s="90" t="s">
        <v>29</v>
      </c>
      <c r="B41" s="93">
        <v>20</v>
      </c>
      <c r="C41" s="92">
        <v>61</v>
      </c>
      <c r="D41" s="93">
        <v>1220</v>
      </c>
      <c r="E41"/>
      <c r="F41"/>
      <c r="G41"/>
      <c r="H41"/>
      <c r="I41"/>
      <c r="J41"/>
      <c r="K41"/>
      <c r="L41"/>
      <c r="M41"/>
    </row>
    <row r="42" spans="1:13" x14ac:dyDescent="0.3">
      <c r="A42" s="90" t="s">
        <v>20</v>
      </c>
      <c r="B42" s="93">
        <v>100</v>
      </c>
      <c r="C42" s="92">
        <v>76</v>
      </c>
      <c r="D42" s="93">
        <v>7600</v>
      </c>
      <c r="E42"/>
      <c r="F42"/>
      <c r="G42"/>
      <c r="H42"/>
      <c r="I42"/>
      <c r="J42"/>
      <c r="K42"/>
      <c r="L42"/>
      <c r="M42"/>
    </row>
    <row r="43" spans="1:13" x14ac:dyDescent="0.3">
      <c r="A43" s="89" t="s">
        <v>32</v>
      </c>
      <c r="B43" s="92"/>
      <c r="C43" s="92"/>
      <c r="D43" s="92"/>
      <c r="E43"/>
      <c r="F43"/>
      <c r="G43"/>
      <c r="H43"/>
      <c r="I43"/>
      <c r="J43"/>
      <c r="K43"/>
      <c r="L43"/>
      <c r="M43"/>
    </row>
    <row r="44" spans="1:13" x14ac:dyDescent="0.3">
      <c r="A44" s="90" t="s">
        <v>11</v>
      </c>
      <c r="B44" s="93">
        <v>25</v>
      </c>
      <c r="C44" s="92">
        <v>62</v>
      </c>
      <c r="D44" s="93">
        <v>1550</v>
      </c>
      <c r="E44"/>
      <c r="F44"/>
      <c r="G44"/>
      <c r="H44"/>
      <c r="I44"/>
      <c r="J44"/>
      <c r="K44"/>
      <c r="L44"/>
      <c r="M44"/>
    </row>
    <row r="45" spans="1:13" x14ac:dyDescent="0.3">
      <c r="A45" s="90" t="s">
        <v>24</v>
      </c>
      <c r="B45" s="93">
        <v>10</v>
      </c>
      <c r="C45" s="92">
        <v>93</v>
      </c>
      <c r="D45" s="93">
        <v>930</v>
      </c>
      <c r="E45"/>
      <c r="F45"/>
      <c r="G45"/>
      <c r="H45"/>
      <c r="I45"/>
      <c r="J45"/>
      <c r="K45"/>
      <c r="L45"/>
      <c r="M45"/>
    </row>
    <row r="46" spans="1:13" x14ac:dyDescent="0.3">
      <c r="A46" s="90" t="s">
        <v>15</v>
      </c>
      <c r="B46" s="93">
        <v>10</v>
      </c>
      <c r="C46" s="92">
        <v>84</v>
      </c>
      <c r="D46" s="93">
        <v>840</v>
      </c>
      <c r="E46"/>
      <c r="F46"/>
      <c r="G46"/>
      <c r="H46"/>
      <c r="I46"/>
      <c r="J46"/>
      <c r="K46"/>
      <c r="L46"/>
      <c r="M46"/>
    </row>
    <row r="47" spans="1:13" x14ac:dyDescent="0.3">
      <c r="A47" s="90" t="s">
        <v>29</v>
      </c>
      <c r="B47" s="93">
        <v>5</v>
      </c>
      <c r="C47" s="92">
        <v>94</v>
      </c>
      <c r="D47" s="93">
        <v>470</v>
      </c>
      <c r="E47"/>
      <c r="F47"/>
      <c r="G47"/>
      <c r="H47"/>
      <c r="I47"/>
      <c r="J47"/>
      <c r="K47"/>
      <c r="L47"/>
      <c r="M47"/>
    </row>
    <row r="48" spans="1:13" x14ac:dyDescent="0.3">
      <c r="A48" s="90" t="s">
        <v>20</v>
      </c>
      <c r="B48" s="93">
        <v>80</v>
      </c>
      <c r="C48" s="92">
        <v>81</v>
      </c>
      <c r="D48" s="93">
        <v>6480</v>
      </c>
      <c r="E48"/>
      <c r="F48"/>
      <c r="G48"/>
      <c r="H48"/>
      <c r="I48"/>
      <c r="J48"/>
      <c r="K48"/>
      <c r="L48"/>
      <c r="M48"/>
    </row>
    <row r="49" spans="1:13" x14ac:dyDescent="0.3">
      <c r="A49" s="89" t="s">
        <v>33</v>
      </c>
      <c r="B49" s="92"/>
      <c r="C49" s="92"/>
      <c r="D49" s="92"/>
      <c r="E49"/>
      <c r="F49"/>
      <c r="G49"/>
      <c r="H49"/>
      <c r="I49"/>
      <c r="J49"/>
      <c r="K49"/>
      <c r="L49"/>
      <c r="M49"/>
    </row>
    <row r="50" spans="1:13" x14ac:dyDescent="0.3">
      <c r="A50" s="90" t="s">
        <v>11</v>
      </c>
      <c r="B50" s="93">
        <v>10</v>
      </c>
      <c r="C50" s="92">
        <v>73</v>
      </c>
      <c r="D50" s="93">
        <v>730</v>
      </c>
      <c r="E50"/>
      <c r="F50"/>
      <c r="G50"/>
      <c r="H50"/>
      <c r="I50"/>
      <c r="J50"/>
      <c r="K50"/>
      <c r="L50"/>
      <c r="M50"/>
    </row>
    <row r="51" spans="1:13" x14ac:dyDescent="0.3">
      <c r="A51" s="90" t="s">
        <v>24</v>
      </c>
      <c r="B51" s="93">
        <v>5</v>
      </c>
      <c r="C51" s="92">
        <v>99</v>
      </c>
      <c r="D51" s="93">
        <v>495</v>
      </c>
      <c r="E51"/>
      <c r="F51"/>
      <c r="G51"/>
      <c r="H51"/>
      <c r="I51"/>
      <c r="J51"/>
      <c r="K51"/>
      <c r="L51"/>
      <c r="M51"/>
    </row>
    <row r="52" spans="1:13" x14ac:dyDescent="0.3">
      <c r="A52" s="90" t="s">
        <v>15</v>
      </c>
      <c r="B52" s="93">
        <v>15</v>
      </c>
      <c r="C52" s="92">
        <v>64</v>
      </c>
      <c r="D52" s="93">
        <v>960</v>
      </c>
      <c r="E52"/>
      <c r="F52"/>
      <c r="G52"/>
      <c r="H52"/>
      <c r="I52"/>
      <c r="J52"/>
      <c r="K52"/>
      <c r="L52"/>
      <c r="M52"/>
    </row>
    <row r="53" spans="1:13" x14ac:dyDescent="0.3">
      <c r="A53" s="90" t="s">
        <v>29</v>
      </c>
      <c r="B53" s="93">
        <v>15</v>
      </c>
      <c r="C53" s="92">
        <v>96</v>
      </c>
      <c r="D53" s="93">
        <v>1440</v>
      </c>
      <c r="E53"/>
      <c r="F53"/>
      <c r="G53"/>
      <c r="H53"/>
      <c r="I53"/>
      <c r="J53"/>
      <c r="K53"/>
      <c r="L53"/>
      <c r="M53"/>
    </row>
    <row r="54" spans="1:13" x14ac:dyDescent="0.3">
      <c r="A54" s="90" t="s">
        <v>20</v>
      </c>
      <c r="B54" s="93">
        <v>110</v>
      </c>
      <c r="C54" s="92">
        <v>105</v>
      </c>
      <c r="D54" s="93">
        <v>11550</v>
      </c>
      <c r="E54"/>
      <c r="F54"/>
      <c r="G54"/>
      <c r="H54"/>
      <c r="I54"/>
      <c r="J54"/>
      <c r="K54"/>
      <c r="L54"/>
      <c r="M54"/>
    </row>
    <row r="55" spans="1:13" x14ac:dyDescent="0.3">
      <c r="A55" s="89" t="s">
        <v>116</v>
      </c>
      <c r="B55" s="93">
        <v>31.015037593984971</v>
      </c>
      <c r="C55" s="92">
        <v>1220</v>
      </c>
      <c r="D55" s="93">
        <v>37838.345864661664</v>
      </c>
      <c r="E55"/>
      <c r="F55"/>
      <c r="G55"/>
      <c r="H55"/>
      <c r="I55"/>
      <c r="J55"/>
      <c r="K55"/>
      <c r="L55"/>
      <c r="M55"/>
    </row>
    <row r="56" spans="1:13" x14ac:dyDescent="0.3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x14ac:dyDescent="0.3">
      <c r="A57"/>
      <c r="B57"/>
      <c r="C57"/>
      <c r="D57"/>
      <c r="E57"/>
      <c r="F57"/>
      <c r="G57"/>
      <c r="H57"/>
      <c r="I57"/>
      <c r="J57"/>
      <c r="K57"/>
      <c r="L57"/>
      <c r="M57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B004-8C69-4AED-B7CB-58625A904E76}">
  <sheetPr codeName="Arkusz9"/>
  <dimension ref="A11:AE410"/>
  <sheetViews>
    <sheetView topLeftCell="G1" workbookViewId="0">
      <selection activeCell="P13" sqref="P13"/>
    </sheetView>
  </sheetViews>
  <sheetFormatPr defaultRowHeight="14.4" x14ac:dyDescent="0.3"/>
  <cols>
    <col min="1" max="1" width="10.109375" bestFit="1" customWidth="1"/>
    <col min="2" max="2" width="13.21875" bestFit="1" customWidth="1"/>
    <col min="3" max="3" width="11.88671875" bestFit="1" customWidth="1"/>
    <col min="4" max="4" width="7.77734375" bestFit="1" customWidth="1"/>
    <col min="5" max="5" width="8.109375" bestFit="1" customWidth="1"/>
    <col min="6" max="6" width="4.77734375" bestFit="1" customWidth="1"/>
    <col min="7" max="7" width="9.44140625" bestFit="1" customWidth="1"/>
    <col min="8" max="8" width="7.5546875" bestFit="1" customWidth="1"/>
    <col min="9" max="9" width="9.44140625" bestFit="1" customWidth="1"/>
    <col min="11" max="11" width="3.5546875" bestFit="1" customWidth="1"/>
    <col min="12" max="12" width="4.88671875" bestFit="1" customWidth="1"/>
    <col min="13" max="13" width="12.88671875" bestFit="1" customWidth="1"/>
    <col min="14" max="14" width="6.6640625" bestFit="1" customWidth="1"/>
    <col min="15" max="15" width="7.33203125" bestFit="1" customWidth="1"/>
    <col min="16" max="16" width="6.21875" bestFit="1" customWidth="1"/>
    <col min="17" max="17" width="4.77734375" bestFit="1" customWidth="1"/>
    <col min="18" max="18" width="6.44140625" bestFit="1" customWidth="1"/>
    <col min="19" max="19" width="6.21875" bestFit="1" customWidth="1"/>
    <col min="20" max="20" width="6.77734375" bestFit="1" customWidth="1"/>
    <col min="22" max="22" width="10.44140625" bestFit="1" customWidth="1"/>
    <col min="23" max="23" width="10.109375" bestFit="1" customWidth="1"/>
    <col min="24" max="24" width="12.88671875" bestFit="1" customWidth="1"/>
    <col min="25" max="25" width="11.88671875" bestFit="1" customWidth="1"/>
    <col min="26" max="26" width="7.33203125" bestFit="1" customWidth="1"/>
    <col min="27" max="27" width="8.109375" bestFit="1" customWidth="1"/>
    <col min="28" max="28" width="4.77734375" bestFit="1" customWidth="1"/>
    <col min="29" max="29" width="9.44140625" bestFit="1" customWidth="1"/>
    <col min="30" max="30" width="7.5546875" bestFit="1" customWidth="1"/>
    <col min="31" max="31" width="9.44140625" bestFit="1" customWidth="1"/>
  </cols>
  <sheetData>
    <row r="11" spans="1:31" x14ac:dyDescent="0.3">
      <c r="A11" s="1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3" t="s">
        <v>6</v>
      </c>
      <c r="H11" s="2" t="s">
        <v>7</v>
      </c>
      <c r="I11" s="3" t="s">
        <v>8</v>
      </c>
      <c r="K11" s="75" t="s">
        <v>147</v>
      </c>
      <c r="L11" s="94" t="s">
        <v>0</v>
      </c>
      <c r="M11" s="95" t="s">
        <v>1</v>
      </c>
      <c r="N11" s="95" t="s">
        <v>2</v>
      </c>
      <c r="O11" s="95" t="s">
        <v>3</v>
      </c>
      <c r="P11" s="95" t="s">
        <v>4</v>
      </c>
      <c r="Q11" s="95" t="s">
        <v>5</v>
      </c>
      <c r="R11" s="96" t="s">
        <v>6</v>
      </c>
      <c r="S11" s="95" t="s">
        <v>7</v>
      </c>
      <c r="T11" s="78" t="s">
        <v>8</v>
      </c>
      <c r="V11" s="1"/>
      <c r="W11" s="1" t="s">
        <v>0</v>
      </c>
      <c r="X11" s="2" t="s">
        <v>1</v>
      </c>
      <c r="Y11" s="2" t="s">
        <v>2</v>
      </c>
      <c r="Z11" s="2" t="s">
        <v>3</v>
      </c>
      <c r="AA11" s="2" t="s">
        <v>4</v>
      </c>
      <c r="AB11" s="2" t="s">
        <v>5</v>
      </c>
      <c r="AC11" s="3" t="s">
        <v>6</v>
      </c>
      <c r="AD11" s="2" t="s">
        <v>7</v>
      </c>
      <c r="AE11" s="3" t="s">
        <v>8</v>
      </c>
    </row>
    <row r="12" spans="1:31" x14ac:dyDescent="0.3">
      <c r="A12" s="1">
        <v>44495</v>
      </c>
      <c r="B12" s="2" t="s">
        <v>18</v>
      </c>
      <c r="C12" s="2" t="s">
        <v>19</v>
      </c>
      <c r="D12" s="2" t="s">
        <v>24</v>
      </c>
      <c r="E12" s="2" t="s">
        <v>32</v>
      </c>
      <c r="F12" s="2">
        <v>5</v>
      </c>
      <c r="G12" s="3">
        <v>70</v>
      </c>
      <c r="H12" s="2" t="s">
        <v>13</v>
      </c>
      <c r="I12" s="3">
        <v>60</v>
      </c>
      <c r="K12">
        <v>1</v>
      </c>
      <c r="L12" s="97"/>
      <c r="M12" s="98" t="s">
        <v>25</v>
      </c>
      <c r="N12" s="97"/>
      <c r="O12" s="97"/>
      <c r="P12" s="98" t="s">
        <v>12</v>
      </c>
      <c r="Q12" s="97"/>
      <c r="R12" s="97"/>
      <c r="S12" s="97"/>
      <c r="V12" s="1"/>
      <c r="W12" s="1">
        <v>44491</v>
      </c>
      <c r="X12" s="2" t="s">
        <v>9</v>
      </c>
      <c r="Y12" s="2" t="s">
        <v>14</v>
      </c>
      <c r="Z12" s="2" t="s">
        <v>20</v>
      </c>
      <c r="AA12" s="2" t="s">
        <v>32</v>
      </c>
      <c r="AB12" s="2">
        <v>5</v>
      </c>
      <c r="AC12" s="3">
        <v>570</v>
      </c>
      <c r="AD12" s="2" t="s">
        <v>13</v>
      </c>
      <c r="AE12" s="3">
        <v>490</v>
      </c>
    </row>
    <row r="13" spans="1:31" x14ac:dyDescent="0.3">
      <c r="A13" s="1">
        <v>44491</v>
      </c>
      <c r="B13" s="2" t="s">
        <v>9</v>
      </c>
      <c r="C13" s="2" t="s">
        <v>14</v>
      </c>
      <c r="D13" s="2" t="s">
        <v>20</v>
      </c>
      <c r="E13" s="2" t="s">
        <v>32</v>
      </c>
      <c r="F13" s="2">
        <v>5</v>
      </c>
      <c r="G13" s="3">
        <v>570</v>
      </c>
      <c r="H13" s="2" t="s">
        <v>13</v>
      </c>
      <c r="I13" s="3">
        <v>490</v>
      </c>
      <c r="K13">
        <v>2</v>
      </c>
      <c r="L13" s="97"/>
      <c r="M13" s="97" t="s">
        <v>9</v>
      </c>
      <c r="N13" s="97"/>
      <c r="O13" s="97"/>
      <c r="P13" s="98"/>
      <c r="Q13" s="97"/>
      <c r="R13" s="97"/>
      <c r="S13" s="97"/>
      <c r="V13" s="1"/>
      <c r="W13" s="1">
        <v>43890</v>
      </c>
      <c r="X13" s="2" t="s">
        <v>9</v>
      </c>
      <c r="Y13" s="2" t="s">
        <v>14</v>
      </c>
      <c r="Z13" s="2" t="s">
        <v>20</v>
      </c>
      <c r="AA13" s="2" t="s">
        <v>33</v>
      </c>
      <c r="AB13" s="2">
        <v>5</v>
      </c>
      <c r="AC13" s="3">
        <v>560</v>
      </c>
      <c r="AD13" s="2" t="s">
        <v>16</v>
      </c>
      <c r="AE13" s="3">
        <v>450</v>
      </c>
    </row>
    <row r="14" spans="1:31" x14ac:dyDescent="0.3">
      <c r="A14" s="1">
        <v>44191</v>
      </c>
      <c r="B14" s="2" t="s">
        <v>25</v>
      </c>
      <c r="C14" s="2" t="s">
        <v>27</v>
      </c>
      <c r="D14" s="2" t="s">
        <v>24</v>
      </c>
      <c r="E14" s="2" t="s">
        <v>32</v>
      </c>
      <c r="F14" s="2">
        <v>1</v>
      </c>
      <c r="G14" s="3">
        <v>70</v>
      </c>
      <c r="H14" s="2" t="s">
        <v>13</v>
      </c>
      <c r="I14" s="3">
        <v>60</v>
      </c>
      <c r="K14">
        <v>3</v>
      </c>
      <c r="L14" s="97"/>
      <c r="M14" s="97"/>
      <c r="N14" s="97"/>
      <c r="O14" s="97"/>
      <c r="P14" s="97"/>
      <c r="Q14" s="97"/>
      <c r="R14" s="97"/>
      <c r="S14" s="97"/>
      <c r="V14" s="1"/>
      <c r="W14" s="1">
        <v>44108</v>
      </c>
      <c r="X14" s="2" t="s">
        <v>9</v>
      </c>
      <c r="Y14" s="2" t="s">
        <v>17</v>
      </c>
      <c r="Z14" s="2" t="s">
        <v>20</v>
      </c>
      <c r="AA14" s="2" t="s">
        <v>33</v>
      </c>
      <c r="AB14" s="2">
        <v>5</v>
      </c>
      <c r="AC14" s="3">
        <v>560</v>
      </c>
      <c r="AD14" s="2" t="s">
        <v>16</v>
      </c>
      <c r="AE14" s="3">
        <v>450</v>
      </c>
    </row>
    <row r="15" spans="1:31" x14ac:dyDescent="0.3">
      <c r="A15" s="1">
        <v>43954</v>
      </c>
      <c r="B15" s="2" t="s">
        <v>18</v>
      </c>
      <c r="C15" s="2" t="s">
        <v>19</v>
      </c>
      <c r="D15" s="2" t="s">
        <v>20</v>
      </c>
      <c r="E15" s="2" t="s">
        <v>32</v>
      </c>
      <c r="F15" s="2">
        <v>4</v>
      </c>
      <c r="G15" s="3">
        <v>570</v>
      </c>
      <c r="H15" s="2" t="s">
        <v>13</v>
      </c>
      <c r="I15" s="3">
        <v>490</v>
      </c>
      <c r="K15">
        <v>4</v>
      </c>
      <c r="V15" s="1"/>
      <c r="W15" s="1">
        <v>44208</v>
      </c>
      <c r="X15" s="2" t="s">
        <v>9</v>
      </c>
      <c r="Y15" s="2" t="s">
        <v>10</v>
      </c>
      <c r="Z15" s="2" t="s">
        <v>11</v>
      </c>
      <c r="AA15" s="2" t="s">
        <v>12</v>
      </c>
      <c r="AB15" s="2">
        <v>1</v>
      </c>
      <c r="AC15" s="3">
        <v>100</v>
      </c>
      <c r="AD15" s="2" t="s">
        <v>13</v>
      </c>
      <c r="AE15" s="3">
        <v>80</v>
      </c>
    </row>
    <row r="16" spans="1:31" x14ac:dyDescent="0.3">
      <c r="A16" s="1">
        <v>44221</v>
      </c>
      <c r="B16" s="2" t="s">
        <v>25</v>
      </c>
      <c r="C16" s="2" t="s">
        <v>26</v>
      </c>
      <c r="D16" s="2" t="s">
        <v>24</v>
      </c>
      <c r="E16" s="2" t="s">
        <v>32</v>
      </c>
      <c r="F16" s="2">
        <v>4</v>
      </c>
      <c r="G16" s="3">
        <v>70</v>
      </c>
      <c r="H16" s="2" t="s">
        <v>13</v>
      </c>
      <c r="I16" s="3">
        <v>60</v>
      </c>
      <c r="V16" s="1"/>
      <c r="W16" s="1">
        <v>44353</v>
      </c>
      <c r="X16" s="2" t="s">
        <v>9</v>
      </c>
      <c r="Y16" s="2" t="s">
        <v>17</v>
      </c>
      <c r="Z16" s="2" t="s">
        <v>29</v>
      </c>
      <c r="AA16" s="2" t="s">
        <v>32</v>
      </c>
      <c r="AB16" s="2">
        <v>4</v>
      </c>
      <c r="AC16" s="3">
        <v>25</v>
      </c>
      <c r="AD16" s="2" t="s">
        <v>13</v>
      </c>
      <c r="AE16" s="3">
        <v>20</v>
      </c>
    </row>
    <row r="17" spans="1:31" x14ac:dyDescent="0.3">
      <c r="A17" s="1">
        <v>44242</v>
      </c>
      <c r="B17" s="2" t="s">
        <v>21</v>
      </c>
      <c r="C17" s="2" t="s">
        <v>28</v>
      </c>
      <c r="D17" s="2" t="s">
        <v>20</v>
      </c>
      <c r="E17" s="2" t="s">
        <v>32</v>
      </c>
      <c r="F17" s="2">
        <v>3</v>
      </c>
      <c r="G17" s="3">
        <v>570</v>
      </c>
      <c r="H17" s="2" t="s">
        <v>13</v>
      </c>
      <c r="I17" s="3">
        <v>490</v>
      </c>
      <c r="V17" s="1"/>
      <c r="W17" s="1">
        <v>43840</v>
      </c>
      <c r="X17" s="2" t="s">
        <v>9</v>
      </c>
      <c r="Y17" s="2" t="s">
        <v>14</v>
      </c>
      <c r="Z17" s="2" t="s">
        <v>11</v>
      </c>
      <c r="AA17" s="2" t="s">
        <v>32</v>
      </c>
      <c r="AB17" s="2">
        <v>1</v>
      </c>
      <c r="AC17" s="3">
        <v>110</v>
      </c>
      <c r="AD17" s="2" t="s">
        <v>13</v>
      </c>
      <c r="AE17" s="3">
        <v>85</v>
      </c>
    </row>
    <row r="18" spans="1:31" x14ac:dyDescent="0.3">
      <c r="A18" s="1">
        <v>43890</v>
      </c>
      <c r="B18" s="2" t="s">
        <v>9</v>
      </c>
      <c r="C18" s="2" t="s">
        <v>14</v>
      </c>
      <c r="D18" s="2" t="s">
        <v>20</v>
      </c>
      <c r="E18" s="2" t="s">
        <v>33</v>
      </c>
      <c r="F18" s="2">
        <v>5</v>
      </c>
      <c r="G18" s="3">
        <v>560</v>
      </c>
      <c r="H18" s="2" t="s">
        <v>16</v>
      </c>
      <c r="I18" s="3">
        <v>450</v>
      </c>
      <c r="V18" s="1"/>
      <c r="W18" s="1">
        <v>44020</v>
      </c>
      <c r="X18" s="2" t="s">
        <v>9</v>
      </c>
      <c r="Y18" s="2" t="s">
        <v>14</v>
      </c>
      <c r="Z18" s="2" t="s">
        <v>15</v>
      </c>
      <c r="AA18" s="2" t="s">
        <v>12</v>
      </c>
      <c r="AB18" s="2">
        <v>3</v>
      </c>
      <c r="AC18" s="3">
        <v>50</v>
      </c>
      <c r="AD18" s="2" t="s">
        <v>16</v>
      </c>
      <c r="AE18" s="3">
        <v>30</v>
      </c>
    </row>
    <row r="19" spans="1:31" x14ac:dyDescent="0.3">
      <c r="A19" s="1">
        <v>43939</v>
      </c>
      <c r="B19" s="2" t="s">
        <v>18</v>
      </c>
      <c r="C19" s="2" t="s">
        <v>23</v>
      </c>
      <c r="D19" s="2" t="s">
        <v>20</v>
      </c>
      <c r="E19" s="2" t="s">
        <v>33</v>
      </c>
      <c r="F19" s="2">
        <v>3</v>
      </c>
      <c r="G19" s="3">
        <v>560</v>
      </c>
      <c r="H19" s="2" t="s">
        <v>16</v>
      </c>
      <c r="I19" s="3">
        <v>450</v>
      </c>
      <c r="V19" s="1"/>
      <c r="W19" s="1">
        <v>44308</v>
      </c>
      <c r="X19" s="2" t="s">
        <v>9</v>
      </c>
      <c r="Y19" s="2" t="s">
        <v>17</v>
      </c>
      <c r="Z19" s="2" t="s">
        <v>15</v>
      </c>
      <c r="AA19" s="2" t="s">
        <v>12</v>
      </c>
      <c r="AB19" s="2">
        <v>2</v>
      </c>
      <c r="AC19" s="3">
        <v>50</v>
      </c>
      <c r="AD19" s="2" t="s">
        <v>13</v>
      </c>
      <c r="AE19" s="3">
        <v>30</v>
      </c>
    </row>
    <row r="20" spans="1:31" x14ac:dyDescent="0.3">
      <c r="A20" s="1">
        <v>44108</v>
      </c>
      <c r="B20" s="2" t="s">
        <v>9</v>
      </c>
      <c r="C20" s="2" t="s">
        <v>17</v>
      </c>
      <c r="D20" s="2" t="s">
        <v>20</v>
      </c>
      <c r="E20" s="2" t="s">
        <v>33</v>
      </c>
      <c r="F20" s="2">
        <v>5</v>
      </c>
      <c r="G20" s="3">
        <v>560</v>
      </c>
      <c r="H20" s="2" t="s">
        <v>16</v>
      </c>
      <c r="I20" s="3">
        <v>450</v>
      </c>
      <c r="V20" s="1"/>
      <c r="W20" s="1">
        <v>44273</v>
      </c>
      <c r="X20" s="2" t="s">
        <v>9</v>
      </c>
      <c r="Y20" s="2" t="s">
        <v>10</v>
      </c>
      <c r="Z20" s="2" t="s">
        <v>11</v>
      </c>
      <c r="AA20" s="2" t="s">
        <v>12</v>
      </c>
      <c r="AB20" s="2">
        <v>2</v>
      </c>
      <c r="AC20" s="3">
        <v>100</v>
      </c>
      <c r="AD20" s="2" t="s">
        <v>13</v>
      </c>
      <c r="AE20" s="3">
        <v>80</v>
      </c>
    </row>
    <row r="21" spans="1:31" x14ac:dyDescent="0.3">
      <c r="A21" s="1">
        <v>44131</v>
      </c>
      <c r="B21" s="2" t="s">
        <v>18</v>
      </c>
      <c r="C21" s="2" t="s">
        <v>19</v>
      </c>
      <c r="D21" s="2" t="s">
        <v>24</v>
      </c>
      <c r="E21" s="2" t="s">
        <v>33</v>
      </c>
      <c r="F21" s="2">
        <v>5</v>
      </c>
      <c r="G21" s="3">
        <v>75</v>
      </c>
      <c r="H21" s="2" t="s">
        <v>13</v>
      </c>
      <c r="I21" s="3">
        <v>70</v>
      </c>
      <c r="V21" s="1"/>
      <c r="W21" s="1">
        <v>44128</v>
      </c>
      <c r="X21" s="2" t="s">
        <v>9</v>
      </c>
      <c r="Y21" s="2" t="s">
        <v>17</v>
      </c>
      <c r="Z21" s="2" t="s">
        <v>20</v>
      </c>
      <c r="AA21" s="2" t="s">
        <v>32</v>
      </c>
      <c r="AB21" s="2">
        <v>3</v>
      </c>
      <c r="AC21" s="3">
        <v>570</v>
      </c>
      <c r="AD21" s="2" t="s">
        <v>13</v>
      </c>
      <c r="AE21" s="3">
        <v>490</v>
      </c>
    </row>
    <row r="22" spans="1:31" x14ac:dyDescent="0.3">
      <c r="A22" s="1">
        <v>44208</v>
      </c>
      <c r="B22" s="2" t="s">
        <v>9</v>
      </c>
      <c r="C22" s="2" t="s">
        <v>10</v>
      </c>
      <c r="D22" s="2" t="s">
        <v>11</v>
      </c>
      <c r="E22" s="2" t="s">
        <v>12</v>
      </c>
      <c r="F22" s="2">
        <v>1</v>
      </c>
      <c r="G22" s="3">
        <v>100</v>
      </c>
      <c r="H22" s="2" t="s">
        <v>13</v>
      </c>
      <c r="I22" s="3">
        <v>80</v>
      </c>
      <c r="V22" s="1"/>
      <c r="W22" s="1">
        <v>44396</v>
      </c>
      <c r="X22" s="2" t="s">
        <v>9</v>
      </c>
      <c r="Y22" s="2" t="s">
        <v>10</v>
      </c>
      <c r="Z22" s="2" t="s">
        <v>29</v>
      </c>
      <c r="AA22" s="2" t="s">
        <v>33</v>
      </c>
      <c r="AB22" s="2">
        <v>3</v>
      </c>
      <c r="AC22" s="3">
        <v>20</v>
      </c>
      <c r="AD22" s="2" t="s">
        <v>13</v>
      </c>
      <c r="AE22" s="3">
        <v>5</v>
      </c>
    </row>
    <row r="23" spans="1:31" x14ac:dyDescent="0.3">
      <c r="A23" s="1">
        <v>44435</v>
      </c>
      <c r="B23" s="2" t="s">
        <v>25</v>
      </c>
      <c r="C23" s="2" t="s">
        <v>27</v>
      </c>
      <c r="D23" s="2" t="s">
        <v>29</v>
      </c>
      <c r="E23" s="2" t="s">
        <v>33</v>
      </c>
      <c r="F23" s="2">
        <v>5</v>
      </c>
      <c r="G23" s="3">
        <v>20</v>
      </c>
      <c r="H23" s="2" t="s">
        <v>13</v>
      </c>
      <c r="I23" s="3">
        <v>5</v>
      </c>
      <c r="V23" s="1"/>
      <c r="W23" s="1">
        <v>43884</v>
      </c>
      <c r="X23" s="2" t="s">
        <v>9</v>
      </c>
      <c r="Y23" s="2" t="s">
        <v>14</v>
      </c>
      <c r="Z23" s="2" t="s">
        <v>24</v>
      </c>
      <c r="AA23" s="2" t="s">
        <v>33</v>
      </c>
      <c r="AB23" s="2">
        <v>1</v>
      </c>
      <c r="AC23" s="3">
        <v>75</v>
      </c>
      <c r="AD23" s="2" t="s">
        <v>16</v>
      </c>
      <c r="AE23" s="3">
        <v>70</v>
      </c>
    </row>
    <row r="24" spans="1:31" x14ac:dyDescent="0.3">
      <c r="A24" s="1">
        <v>44353</v>
      </c>
      <c r="B24" s="2" t="s">
        <v>9</v>
      </c>
      <c r="C24" s="2" t="s">
        <v>17</v>
      </c>
      <c r="D24" s="2" t="s">
        <v>29</v>
      </c>
      <c r="E24" s="2" t="s">
        <v>32</v>
      </c>
      <c r="F24" s="2">
        <v>4</v>
      </c>
      <c r="G24" s="3">
        <v>25</v>
      </c>
      <c r="H24" s="2" t="s">
        <v>13</v>
      </c>
      <c r="I24" s="3">
        <v>20</v>
      </c>
      <c r="V24" s="1"/>
      <c r="W24" s="1">
        <v>44268</v>
      </c>
      <c r="X24" s="2" t="s">
        <v>9</v>
      </c>
      <c r="Y24" s="2" t="s">
        <v>17</v>
      </c>
      <c r="Z24" s="2" t="s">
        <v>24</v>
      </c>
      <c r="AA24" s="2" t="s">
        <v>32</v>
      </c>
      <c r="AB24" s="2">
        <v>2</v>
      </c>
      <c r="AC24" s="3">
        <v>70</v>
      </c>
      <c r="AD24" s="2" t="s">
        <v>16</v>
      </c>
      <c r="AE24" s="3">
        <v>60</v>
      </c>
    </row>
    <row r="25" spans="1:31" x14ac:dyDescent="0.3">
      <c r="A25" s="1">
        <v>44233</v>
      </c>
      <c r="B25" s="2" t="s">
        <v>21</v>
      </c>
      <c r="C25" s="2" t="s">
        <v>28</v>
      </c>
      <c r="D25" s="2" t="s">
        <v>29</v>
      </c>
      <c r="E25" s="2" t="s">
        <v>32</v>
      </c>
      <c r="F25" s="2">
        <v>1</v>
      </c>
      <c r="G25" s="3">
        <v>25</v>
      </c>
      <c r="H25" s="2" t="s">
        <v>30</v>
      </c>
      <c r="I25" s="3">
        <v>20</v>
      </c>
      <c r="V25" s="1"/>
      <c r="W25" s="1">
        <v>44287</v>
      </c>
      <c r="X25" s="2" t="s">
        <v>9</v>
      </c>
      <c r="Y25" s="2" t="s">
        <v>10</v>
      </c>
      <c r="Z25" s="2" t="s">
        <v>24</v>
      </c>
      <c r="AA25" s="2" t="s">
        <v>33</v>
      </c>
      <c r="AB25" s="2">
        <v>2</v>
      </c>
      <c r="AC25" s="3">
        <v>75</v>
      </c>
      <c r="AD25" s="2" t="s">
        <v>13</v>
      </c>
      <c r="AE25" s="3">
        <v>70</v>
      </c>
    </row>
    <row r="26" spans="1:31" x14ac:dyDescent="0.3">
      <c r="A26" s="1">
        <v>44420</v>
      </c>
      <c r="B26" s="2" t="s">
        <v>18</v>
      </c>
      <c r="C26" s="2" t="s">
        <v>31</v>
      </c>
      <c r="D26" s="2" t="s">
        <v>15</v>
      </c>
      <c r="E26" s="2" t="s">
        <v>32</v>
      </c>
      <c r="F26" s="2">
        <v>1</v>
      </c>
      <c r="G26" s="3">
        <v>45</v>
      </c>
      <c r="H26" s="2" t="s">
        <v>16</v>
      </c>
      <c r="I26" s="3">
        <v>35</v>
      </c>
      <c r="V26" s="1"/>
      <c r="W26" s="1">
        <v>44084</v>
      </c>
      <c r="X26" s="2" t="s">
        <v>9</v>
      </c>
      <c r="Y26" s="2" t="s">
        <v>10</v>
      </c>
      <c r="Z26" s="2" t="s">
        <v>24</v>
      </c>
      <c r="AA26" s="2" t="s">
        <v>32</v>
      </c>
      <c r="AB26" s="2">
        <v>3</v>
      </c>
      <c r="AC26" s="3">
        <v>70</v>
      </c>
      <c r="AD26" s="2" t="s">
        <v>16</v>
      </c>
      <c r="AE26" s="3">
        <v>60</v>
      </c>
    </row>
    <row r="27" spans="1:31" x14ac:dyDescent="0.3">
      <c r="A27" s="1">
        <v>44108</v>
      </c>
      <c r="B27" s="2" t="s">
        <v>21</v>
      </c>
      <c r="C27" s="2" t="s">
        <v>28</v>
      </c>
      <c r="D27" s="2" t="s">
        <v>15</v>
      </c>
      <c r="E27" s="2" t="s">
        <v>33</v>
      </c>
      <c r="F27" s="2">
        <v>1</v>
      </c>
      <c r="G27" s="3">
        <v>65</v>
      </c>
      <c r="H27" s="2" t="s">
        <v>16</v>
      </c>
      <c r="I27" s="3">
        <v>50</v>
      </c>
      <c r="V27" s="1"/>
      <c r="W27" s="1">
        <v>44095</v>
      </c>
      <c r="X27" s="2" t="s">
        <v>9</v>
      </c>
      <c r="Y27" s="2" t="s">
        <v>14</v>
      </c>
      <c r="Z27" s="2" t="s">
        <v>24</v>
      </c>
      <c r="AA27" s="2" t="s">
        <v>12</v>
      </c>
      <c r="AB27" s="2">
        <v>3</v>
      </c>
      <c r="AC27" s="3">
        <v>80</v>
      </c>
      <c r="AD27" s="2" t="s">
        <v>13</v>
      </c>
      <c r="AE27" s="3">
        <v>75</v>
      </c>
    </row>
    <row r="28" spans="1:31" x14ac:dyDescent="0.3">
      <c r="A28" s="1">
        <v>43840</v>
      </c>
      <c r="B28" s="2" t="s">
        <v>9</v>
      </c>
      <c r="C28" s="2" t="s">
        <v>14</v>
      </c>
      <c r="D28" s="2" t="s">
        <v>11</v>
      </c>
      <c r="E28" s="2" t="s">
        <v>32</v>
      </c>
      <c r="F28" s="2">
        <v>1</v>
      </c>
      <c r="G28" s="3">
        <v>110</v>
      </c>
      <c r="H28" s="2" t="s">
        <v>13</v>
      </c>
      <c r="I28" s="3">
        <v>85</v>
      </c>
      <c r="V28" s="1"/>
      <c r="W28" s="1">
        <v>44325</v>
      </c>
      <c r="X28" s="2" t="s">
        <v>25</v>
      </c>
      <c r="Y28" s="2" t="s">
        <v>26</v>
      </c>
      <c r="Z28" s="2" t="s">
        <v>15</v>
      </c>
      <c r="AA28" s="2" t="s">
        <v>12</v>
      </c>
      <c r="AB28" s="2">
        <v>4</v>
      </c>
      <c r="AC28" s="3">
        <v>50</v>
      </c>
      <c r="AD28" s="2" t="s">
        <v>13</v>
      </c>
      <c r="AE28" s="3">
        <v>30</v>
      </c>
    </row>
    <row r="29" spans="1:31" x14ac:dyDescent="0.3">
      <c r="A29" s="1">
        <v>44020</v>
      </c>
      <c r="B29" s="2" t="s">
        <v>9</v>
      </c>
      <c r="C29" s="2" t="s">
        <v>14</v>
      </c>
      <c r="D29" s="2" t="s">
        <v>15</v>
      </c>
      <c r="E29" s="2" t="s">
        <v>12</v>
      </c>
      <c r="F29" s="2">
        <v>3</v>
      </c>
      <c r="G29" s="3">
        <v>50</v>
      </c>
      <c r="H29" s="2" t="s">
        <v>16</v>
      </c>
      <c r="I29" s="3">
        <v>30</v>
      </c>
      <c r="V29" s="1"/>
      <c r="W29" s="1">
        <v>44375</v>
      </c>
      <c r="X29" s="2" t="s">
        <v>9</v>
      </c>
      <c r="Y29" s="2" t="s">
        <v>17</v>
      </c>
      <c r="Z29" s="2" t="s">
        <v>29</v>
      </c>
      <c r="AA29" s="2" t="s">
        <v>33</v>
      </c>
      <c r="AB29" s="2">
        <v>4</v>
      </c>
      <c r="AC29" s="3">
        <v>20</v>
      </c>
      <c r="AD29" s="2" t="s">
        <v>13</v>
      </c>
      <c r="AE29" s="3">
        <v>5</v>
      </c>
    </row>
    <row r="30" spans="1:31" x14ac:dyDescent="0.3">
      <c r="A30" s="1">
        <v>44308</v>
      </c>
      <c r="B30" s="2" t="s">
        <v>9</v>
      </c>
      <c r="C30" s="2" t="s">
        <v>17</v>
      </c>
      <c r="D30" s="2" t="s">
        <v>15</v>
      </c>
      <c r="E30" s="2" t="s">
        <v>12</v>
      </c>
      <c r="F30" s="2">
        <v>2</v>
      </c>
      <c r="G30" s="3">
        <v>50</v>
      </c>
      <c r="H30" s="2" t="s">
        <v>13</v>
      </c>
      <c r="I30" s="3">
        <v>30</v>
      </c>
      <c r="V30" s="1"/>
      <c r="W30" s="1">
        <v>44499</v>
      </c>
      <c r="X30" s="2" t="s">
        <v>9</v>
      </c>
      <c r="Y30" s="2" t="s">
        <v>10</v>
      </c>
      <c r="Z30" s="2" t="s">
        <v>24</v>
      </c>
      <c r="AA30" s="2" t="s">
        <v>12</v>
      </c>
      <c r="AB30" s="2">
        <v>4</v>
      </c>
      <c r="AC30" s="3">
        <v>80</v>
      </c>
      <c r="AD30" s="2" t="s">
        <v>16</v>
      </c>
      <c r="AE30" s="3">
        <v>75</v>
      </c>
    </row>
    <row r="31" spans="1:31" x14ac:dyDescent="0.3">
      <c r="A31" s="1">
        <v>44425</v>
      </c>
      <c r="B31" s="2" t="s">
        <v>21</v>
      </c>
      <c r="C31" s="2" t="s">
        <v>28</v>
      </c>
      <c r="D31" s="2" t="s">
        <v>11</v>
      </c>
      <c r="E31" s="2" t="s">
        <v>33</v>
      </c>
      <c r="F31" s="2">
        <v>1</v>
      </c>
      <c r="G31" s="3">
        <v>120</v>
      </c>
      <c r="H31" s="2" t="s">
        <v>16</v>
      </c>
      <c r="I31" s="3">
        <v>110</v>
      </c>
      <c r="V31" s="1"/>
      <c r="W31" s="1">
        <v>44036</v>
      </c>
      <c r="X31" s="2" t="s">
        <v>9</v>
      </c>
      <c r="Y31" s="2" t="s">
        <v>10</v>
      </c>
      <c r="Z31" s="2" t="s">
        <v>29</v>
      </c>
      <c r="AA31" s="2" t="s">
        <v>33</v>
      </c>
      <c r="AB31" s="2">
        <v>2</v>
      </c>
      <c r="AC31" s="3">
        <v>20</v>
      </c>
      <c r="AD31" s="2" t="s">
        <v>13</v>
      </c>
      <c r="AE31" s="3">
        <v>5</v>
      </c>
    </row>
    <row r="32" spans="1:31" x14ac:dyDescent="0.3">
      <c r="A32" s="1">
        <v>44082</v>
      </c>
      <c r="B32" s="2" t="s">
        <v>18</v>
      </c>
      <c r="C32" s="2" t="s">
        <v>19</v>
      </c>
      <c r="D32" s="2" t="s">
        <v>20</v>
      </c>
      <c r="E32" s="2" t="s">
        <v>12</v>
      </c>
      <c r="F32" s="2">
        <v>3</v>
      </c>
      <c r="G32" s="3">
        <v>500</v>
      </c>
      <c r="H32" s="2" t="s">
        <v>13</v>
      </c>
      <c r="I32" s="3">
        <v>400</v>
      </c>
      <c r="V32" s="1"/>
      <c r="W32" s="1">
        <v>44540</v>
      </c>
      <c r="X32" s="2" t="s">
        <v>9</v>
      </c>
      <c r="Y32" s="2" t="s">
        <v>17</v>
      </c>
      <c r="Z32" s="2" t="s">
        <v>24</v>
      </c>
      <c r="AA32" s="2" t="s">
        <v>33</v>
      </c>
      <c r="AB32" s="2">
        <v>4</v>
      </c>
      <c r="AC32" s="3">
        <v>75</v>
      </c>
      <c r="AD32" s="2" t="s">
        <v>13</v>
      </c>
      <c r="AE32" s="3">
        <v>70</v>
      </c>
    </row>
    <row r="33" spans="1:31" x14ac:dyDescent="0.3">
      <c r="A33" s="1">
        <v>44273</v>
      </c>
      <c r="B33" s="2" t="s">
        <v>9</v>
      </c>
      <c r="C33" s="2" t="s">
        <v>10</v>
      </c>
      <c r="D33" s="2" t="s">
        <v>11</v>
      </c>
      <c r="E33" s="2" t="s">
        <v>12</v>
      </c>
      <c r="F33" s="2">
        <v>2</v>
      </c>
      <c r="G33" s="3">
        <v>100</v>
      </c>
      <c r="H33" s="2" t="s">
        <v>13</v>
      </c>
      <c r="I33" s="3">
        <v>80</v>
      </c>
      <c r="V33" s="1"/>
      <c r="W33" s="1">
        <v>44056</v>
      </c>
      <c r="X33" s="2" t="s">
        <v>9</v>
      </c>
      <c r="Y33" s="2" t="s">
        <v>14</v>
      </c>
      <c r="Z33" s="2" t="s">
        <v>20</v>
      </c>
      <c r="AA33" s="2" t="s">
        <v>32</v>
      </c>
      <c r="AB33" s="2">
        <v>1</v>
      </c>
      <c r="AC33" s="3">
        <v>570</v>
      </c>
      <c r="AD33" s="2" t="s">
        <v>13</v>
      </c>
      <c r="AE33" s="3">
        <v>490</v>
      </c>
    </row>
    <row r="34" spans="1:31" x14ac:dyDescent="0.3">
      <c r="A34" s="1">
        <v>44028</v>
      </c>
      <c r="B34" s="2" t="s">
        <v>21</v>
      </c>
      <c r="C34" s="2" t="s">
        <v>22</v>
      </c>
      <c r="D34" s="2" t="s">
        <v>15</v>
      </c>
      <c r="E34" s="2" t="s">
        <v>12</v>
      </c>
      <c r="F34" s="2">
        <v>5</v>
      </c>
      <c r="G34" s="3">
        <v>50</v>
      </c>
      <c r="H34" s="2" t="s">
        <v>13</v>
      </c>
      <c r="I34" s="3">
        <v>30</v>
      </c>
      <c r="V34" s="1"/>
      <c r="W34" s="1">
        <v>44079</v>
      </c>
      <c r="X34" s="2" t="s">
        <v>9</v>
      </c>
      <c r="Y34" s="2" t="s">
        <v>10</v>
      </c>
      <c r="Z34" s="2" t="s">
        <v>29</v>
      </c>
      <c r="AA34" s="2" t="s">
        <v>32</v>
      </c>
      <c r="AB34" s="2">
        <v>4</v>
      </c>
      <c r="AC34" s="3">
        <v>25</v>
      </c>
      <c r="AD34" s="2" t="s">
        <v>13</v>
      </c>
      <c r="AE34" s="3">
        <v>20</v>
      </c>
    </row>
    <row r="35" spans="1:31" x14ac:dyDescent="0.3">
      <c r="A35" s="1">
        <v>44105</v>
      </c>
      <c r="B35" s="2" t="s">
        <v>25</v>
      </c>
      <c r="C35" s="2" t="s">
        <v>27</v>
      </c>
      <c r="D35" s="2" t="s">
        <v>29</v>
      </c>
      <c r="E35" s="2" t="s">
        <v>32</v>
      </c>
      <c r="F35" s="2">
        <v>1</v>
      </c>
      <c r="G35" s="3">
        <v>25</v>
      </c>
      <c r="H35" s="2" t="s">
        <v>13</v>
      </c>
      <c r="I35" s="3">
        <v>20</v>
      </c>
      <c r="V35" s="1"/>
      <c r="W35" s="1">
        <v>44240</v>
      </c>
      <c r="X35" s="2" t="s">
        <v>25</v>
      </c>
      <c r="Y35" s="2" t="s">
        <v>27</v>
      </c>
      <c r="Z35" s="2" t="s">
        <v>15</v>
      </c>
      <c r="AA35" s="2" t="s">
        <v>12</v>
      </c>
      <c r="AB35" s="2">
        <v>3</v>
      </c>
      <c r="AC35" s="3">
        <v>50</v>
      </c>
      <c r="AD35" s="2" t="s">
        <v>13</v>
      </c>
      <c r="AE35" s="3">
        <v>30</v>
      </c>
    </row>
    <row r="36" spans="1:31" x14ac:dyDescent="0.3">
      <c r="A36" s="1">
        <v>44128</v>
      </c>
      <c r="B36" s="2" t="s">
        <v>9</v>
      </c>
      <c r="C36" s="2" t="s">
        <v>17</v>
      </c>
      <c r="D36" s="2" t="s">
        <v>20</v>
      </c>
      <c r="E36" s="2" t="s">
        <v>32</v>
      </c>
      <c r="F36" s="2">
        <v>3</v>
      </c>
      <c r="G36" s="3">
        <v>570</v>
      </c>
      <c r="H36" s="2" t="s">
        <v>13</v>
      </c>
      <c r="I36" s="3">
        <v>490</v>
      </c>
      <c r="V36" s="1"/>
      <c r="W36" s="1">
        <v>44122</v>
      </c>
      <c r="X36" s="2" t="s">
        <v>25</v>
      </c>
      <c r="Y36" s="2" t="s">
        <v>26</v>
      </c>
      <c r="Z36" s="2" t="s">
        <v>24</v>
      </c>
      <c r="AA36" s="2" t="s">
        <v>12</v>
      </c>
      <c r="AB36" s="2">
        <v>3</v>
      </c>
      <c r="AC36" s="3">
        <v>80</v>
      </c>
      <c r="AD36" s="2" t="s">
        <v>13</v>
      </c>
      <c r="AE36" s="3">
        <v>75</v>
      </c>
    </row>
    <row r="37" spans="1:31" x14ac:dyDescent="0.3">
      <c r="A37" s="1">
        <v>44110</v>
      </c>
      <c r="B37" s="2" t="s">
        <v>18</v>
      </c>
      <c r="C37" s="2" t="s">
        <v>19</v>
      </c>
      <c r="D37" s="2" t="s">
        <v>11</v>
      </c>
      <c r="E37" s="2" t="s">
        <v>33</v>
      </c>
      <c r="F37" s="2">
        <v>3</v>
      </c>
      <c r="G37" s="3">
        <v>120</v>
      </c>
      <c r="H37" s="2" t="s">
        <v>13</v>
      </c>
      <c r="I37" s="3">
        <v>110</v>
      </c>
      <c r="V37" s="1"/>
      <c r="W37" s="1">
        <v>43883</v>
      </c>
      <c r="X37" s="2" t="s">
        <v>9</v>
      </c>
      <c r="Y37" s="2" t="s">
        <v>17</v>
      </c>
      <c r="Z37" s="2" t="s">
        <v>29</v>
      </c>
      <c r="AA37" s="2" t="s">
        <v>32</v>
      </c>
      <c r="AB37" s="2">
        <v>5</v>
      </c>
      <c r="AC37" s="3">
        <v>25</v>
      </c>
      <c r="AD37" s="2" t="s">
        <v>16</v>
      </c>
      <c r="AE37" s="3">
        <v>20</v>
      </c>
    </row>
    <row r="38" spans="1:31" x14ac:dyDescent="0.3">
      <c r="A38" s="1">
        <v>44396</v>
      </c>
      <c r="B38" s="2" t="s">
        <v>9</v>
      </c>
      <c r="C38" s="2" t="s">
        <v>10</v>
      </c>
      <c r="D38" s="2" t="s">
        <v>29</v>
      </c>
      <c r="E38" s="2" t="s">
        <v>33</v>
      </c>
      <c r="F38" s="2">
        <v>3</v>
      </c>
      <c r="G38" s="3">
        <v>20</v>
      </c>
      <c r="H38" s="2" t="s">
        <v>13</v>
      </c>
      <c r="I38" s="3">
        <v>5</v>
      </c>
      <c r="V38" s="1"/>
      <c r="W38" s="1">
        <v>44303</v>
      </c>
      <c r="X38" s="2" t="s">
        <v>9</v>
      </c>
      <c r="Y38" s="2" t="s">
        <v>10</v>
      </c>
      <c r="Z38" s="2" t="s">
        <v>11</v>
      </c>
      <c r="AA38" s="2" t="s">
        <v>12</v>
      </c>
      <c r="AB38" s="2">
        <v>1</v>
      </c>
      <c r="AC38" s="3">
        <v>100</v>
      </c>
      <c r="AD38" s="2" t="s">
        <v>13</v>
      </c>
      <c r="AE38" s="3">
        <v>80</v>
      </c>
    </row>
    <row r="39" spans="1:31" x14ac:dyDescent="0.3">
      <c r="A39" s="1">
        <v>43918</v>
      </c>
      <c r="B39" s="2" t="s">
        <v>25</v>
      </c>
      <c r="C39" s="2" t="s">
        <v>27</v>
      </c>
      <c r="D39" s="2" t="s">
        <v>20</v>
      </c>
      <c r="E39" s="2" t="s">
        <v>32</v>
      </c>
      <c r="F39" s="2">
        <v>1</v>
      </c>
      <c r="G39" s="3">
        <v>570</v>
      </c>
      <c r="H39" s="2" t="s">
        <v>16</v>
      </c>
      <c r="I39" s="3">
        <v>490</v>
      </c>
      <c r="V39" s="1"/>
      <c r="W39" s="1">
        <v>44497</v>
      </c>
      <c r="X39" s="2" t="s">
        <v>25</v>
      </c>
      <c r="Y39" s="2" t="s">
        <v>26</v>
      </c>
      <c r="Z39" s="2" t="s">
        <v>24</v>
      </c>
      <c r="AA39" s="2" t="s">
        <v>12</v>
      </c>
      <c r="AB39" s="2">
        <v>1</v>
      </c>
      <c r="AC39" s="3">
        <v>80</v>
      </c>
      <c r="AD39" s="2" t="s">
        <v>13</v>
      </c>
      <c r="AE39" s="3">
        <v>75</v>
      </c>
    </row>
    <row r="40" spans="1:31" x14ac:dyDescent="0.3">
      <c r="A40" s="1">
        <v>43842</v>
      </c>
      <c r="B40" s="2" t="s">
        <v>25</v>
      </c>
      <c r="C40" s="2" t="s">
        <v>26</v>
      </c>
      <c r="D40" s="2" t="s">
        <v>11</v>
      </c>
      <c r="E40" s="2" t="s">
        <v>32</v>
      </c>
      <c r="F40" s="2">
        <v>5</v>
      </c>
      <c r="G40" s="3">
        <v>110</v>
      </c>
      <c r="H40" s="2" t="s">
        <v>16</v>
      </c>
      <c r="I40" s="3">
        <v>85</v>
      </c>
      <c r="V40" s="1"/>
      <c r="W40" s="1">
        <v>43988</v>
      </c>
      <c r="X40" s="2" t="s">
        <v>9</v>
      </c>
      <c r="Y40" s="2" t="s">
        <v>14</v>
      </c>
      <c r="Z40" s="2" t="s">
        <v>29</v>
      </c>
      <c r="AA40" s="2" t="s">
        <v>32</v>
      </c>
      <c r="AB40" s="2">
        <v>2</v>
      </c>
      <c r="AC40" s="3">
        <v>25</v>
      </c>
      <c r="AD40" s="2" t="s">
        <v>13</v>
      </c>
      <c r="AE40" s="3">
        <v>20</v>
      </c>
    </row>
    <row r="41" spans="1:31" x14ac:dyDescent="0.3">
      <c r="A41" s="1">
        <v>43945</v>
      </c>
      <c r="B41" s="2" t="s">
        <v>18</v>
      </c>
      <c r="C41" s="2" t="s">
        <v>19</v>
      </c>
      <c r="D41" s="2" t="s">
        <v>11</v>
      </c>
      <c r="E41" s="2" t="s">
        <v>12</v>
      </c>
      <c r="F41" s="2">
        <v>1</v>
      </c>
      <c r="G41" s="3">
        <v>100</v>
      </c>
      <c r="H41" s="2" t="s">
        <v>13</v>
      </c>
      <c r="I41" s="3">
        <v>80</v>
      </c>
      <c r="V41" s="1"/>
      <c r="W41" s="1">
        <v>44154</v>
      </c>
      <c r="X41" s="2" t="s">
        <v>9</v>
      </c>
      <c r="Y41" s="2" t="s">
        <v>17</v>
      </c>
      <c r="Z41" s="2" t="s">
        <v>29</v>
      </c>
      <c r="AA41" s="2" t="s">
        <v>12</v>
      </c>
      <c r="AB41" s="2">
        <v>5</v>
      </c>
      <c r="AC41" s="3">
        <v>25</v>
      </c>
      <c r="AD41" s="2" t="s">
        <v>16</v>
      </c>
      <c r="AE41" s="3">
        <v>5</v>
      </c>
    </row>
    <row r="42" spans="1:31" x14ac:dyDescent="0.3">
      <c r="A42" s="1">
        <v>44076</v>
      </c>
      <c r="B42" s="2" t="s">
        <v>18</v>
      </c>
      <c r="C42" s="2" t="s">
        <v>31</v>
      </c>
      <c r="D42" s="2" t="s">
        <v>24</v>
      </c>
      <c r="E42" s="2" t="s">
        <v>33</v>
      </c>
      <c r="F42" s="2">
        <v>4</v>
      </c>
      <c r="G42" s="3">
        <v>75</v>
      </c>
      <c r="H42" s="2" t="s">
        <v>13</v>
      </c>
      <c r="I42" s="3">
        <v>70</v>
      </c>
      <c r="V42" s="1"/>
      <c r="W42" s="1">
        <v>43996</v>
      </c>
      <c r="X42" s="2" t="s">
        <v>9</v>
      </c>
      <c r="Y42" s="2" t="s">
        <v>14</v>
      </c>
      <c r="Z42" s="2" t="s">
        <v>29</v>
      </c>
      <c r="AA42" s="2" t="s">
        <v>33</v>
      </c>
      <c r="AB42" s="2">
        <v>5</v>
      </c>
      <c r="AC42" s="3">
        <v>20</v>
      </c>
      <c r="AD42" s="2" t="s">
        <v>30</v>
      </c>
      <c r="AE42" s="3">
        <v>5</v>
      </c>
    </row>
    <row r="43" spans="1:31" x14ac:dyDescent="0.3">
      <c r="A43" s="1">
        <v>43884</v>
      </c>
      <c r="B43" s="2" t="s">
        <v>9</v>
      </c>
      <c r="C43" s="2" t="s">
        <v>14</v>
      </c>
      <c r="D43" s="2" t="s">
        <v>24</v>
      </c>
      <c r="E43" s="2" t="s">
        <v>33</v>
      </c>
      <c r="F43" s="2">
        <v>1</v>
      </c>
      <c r="G43" s="3">
        <v>75</v>
      </c>
      <c r="H43" s="2" t="s">
        <v>16</v>
      </c>
      <c r="I43" s="3">
        <v>70</v>
      </c>
      <c r="V43" s="1"/>
      <c r="W43" s="1">
        <v>43867</v>
      </c>
      <c r="X43" s="2" t="s">
        <v>9</v>
      </c>
      <c r="Y43" s="2" t="s">
        <v>10</v>
      </c>
      <c r="Z43" s="2" t="s">
        <v>29</v>
      </c>
      <c r="AA43" s="2" t="s">
        <v>33</v>
      </c>
      <c r="AB43" s="2">
        <v>2</v>
      </c>
      <c r="AC43" s="3">
        <v>20</v>
      </c>
      <c r="AD43" s="2" t="s">
        <v>13</v>
      </c>
      <c r="AE43" s="3">
        <v>5</v>
      </c>
    </row>
    <row r="44" spans="1:31" x14ac:dyDescent="0.3">
      <c r="A44" s="1">
        <v>44268</v>
      </c>
      <c r="B44" s="2" t="s">
        <v>9</v>
      </c>
      <c r="C44" s="2" t="s">
        <v>17</v>
      </c>
      <c r="D44" s="2" t="s">
        <v>24</v>
      </c>
      <c r="E44" s="2" t="s">
        <v>32</v>
      </c>
      <c r="F44" s="2">
        <v>2</v>
      </c>
      <c r="G44" s="3">
        <v>70</v>
      </c>
      <c r="H44" s="2" t="s">
        <v>16</v>
      </c>
      <c r="I44" s="3">
        <v>60</v>
      </c>
      <c r="V44" s="1"/>
      <c r="W44" s="1">
        <v>44066</v>
      </c>
      <c r="X44" s="2" t="s">
        <v>9</v>
      </c>
      <c r="Y44" s="2" t="s">
        <v>14</v>
      </c>
      <c r="Z44" s="2" t="s">
        <v>20</v>
      </c>
      <c r="AA44" s="2" t="s">
        <v>12</v>
      </c>
      <c r="AB44" s="2">
        <v>2</v>
      </c>
      <c r="AC44" s="3">
        <v>500</v>
      </c>
      <c r="AD44" s="2" t="s">
        <v>16</v>
      </c>
      <c r="AE44" s="3">
        <v>400</v>
      </c>
    </row>
    <row r="45" spans="1:31" x14ac:dyDescent="0.3">
      <c r="A45" s="1">
        <v>43999</v>
      </c>
      <c r="B45" s="2" t="s">
        <v>18</v>
      </c>
      <c r="C45" s="2" t="s">
        <v>19</v>
      </c>
      <c r="D45" s="2" t="s">
        <v>29</v>
      </c>
      <c r="E45" s="2" t="s">
        <v>33</v>
      </c>
      <c r="F45" s="2">
        <v>3</v>
      </c>
      <c r="G45" s="3">
        <v>20</v>
      </c>
      <c r="H45" s="2" t="s">
        <v>16</v>
      </c>
      <c r="I45" s="3">
        <v>5</v>
      </c>
      <c r="V45" s="1"/>
      <c r="W45" s="1">
        <v>43862</v>
      </c>
      <c r="X45" s="2" t="s">
        <v>9</v>
      </c>
      <c r="Y45" s="2" t="s">
        <v>10</v>
      </c>
      <c r="Z45" s="2" t="s">
        <v>24</v>
      </c>
      <c r="AA45" s="2" t="s">
        <v>32</v>
      </c>
      <c r="AB45" s="2">
        <v>4</v>
      </c>
      <c r="AC45" s="3">
        <v>70</v>
      </c>
      <c r="AD45" s="2" t="s">
        <v>16</v>
      </c>
      <c r="AE45" s="3">
        <v>60</v>
      </c>
    </row>
    <row r="46" spans="1:31" x14ac:dyDescent="0.3">
      <c r="A46" s="1">
        <v>44287</v>
      </c>
      <c r="B46" s="2" t="s">
        <v>9</v>
      </c>
      <c r="C46" s="2" t="s">
        <v>10</v>
      </c>
      <c r="D46" s="2" t="s">
        <v>24</v>
      </c>
      <c r="E46" s="2" t="s">
        <v>33</v>
      </c>
      <c r="F46" s="2">
        <v>2</v>
      </c>
      <c r="G46" s="3">
        <v>75</v>
      </c>
      <c r="H46" s="2" t="s">
        <v>13</v>
      </c>
      <c r="I46" s="3">
        <v>70</v>
      </c>
      <c r="V46" s="1"/>
      <c r="W46" s="1">
        <v>44069</v>
      </c>
      <c r="X46" s="2" t="s">
        <v>25</v>
      </c>
      <c r="Y46" s="2" t="s">
        <v>27</v>
      </c>
      <c r="Z46" s="2" t="s">
        <v>11</v>
      </c>
      <c r="AA46" s="2" t="s">
        <v>12</v>
      </c>
      <c r="AB46" s="2">
        <v>4</v>
      </c>
      <c r="AC46" s="3">
        <v>100</v>
      </c>
      <c r="AD46" s="2" t="s">
        <v>13</v>
      </c>
      <c r="AE46" s="3">
        <v>80</v>
      </c>
    </row>
    <row r="47" spans="1:31" x14ac:dyDescent="0.3">
      <c r="A47" s="1">
        <v>44397</v>
      </c>
      <c r="B47" s="2" t="s">
        <v>21</v>
      </c>
      <c r="C47" s="2" t="s">
        <v>22</v>
      </c>
      <c r="D47" s="2" t="s">
        <v>15</v>
      </c>
      <c r="E47" s="2" t="s">
        <v>32</v>
      </c>
      <c r="F47" s="2">
        <v>4</v>
      </c>
      <c r="G47" s="3">
        <v>45</v>
      </c>
      <c r="H47" s="2" t="s">
        <v>16</v>
      </c>
      <c r="I47" s="3">
        <v>35</v>
      </c>
      <c r="V47" s="1"/>
      <c r="W47" s="1">
        <v>44255</v>
      </c>
      <c r="X47" s="2" t="s">
        <v>25</v>
      </c>
      <c r="Y47" s="2" t="s">
        <v>26</v>
      </c>
      <c r="Z47" s="2" t="s">
        <v>15</v>
      </c>
      <c r="AA47" s="2" t="s">
        <v>12</v>
      </c>
      <c r="AB47" s="2">
        <v>3</v>
      </c>
      <c r="AC47" s="3">
        <v>50</v>
      </c>
      <c r="AD47" s="2" t="s">
        <v>13</v>
      </c>
      <c r="AE47" s="3">
        <v>30</v>
      </c>
    </row>
    <row r="48" spans="1:31" x14ac:dyDescent="0.3">
      <c r="A48" s="1">
        <v>44517</v>
      </c>
      <c r="B48" s="2" t="s">
        <v>21</v>
      </c>
      <c r="C48" s="2" t="s">
        <v>22</v>
      </c>
      <c r="D48" s="2" t="s">
        <v>15</v>
      </c>
      <c r="E48" s="2" t="s">
        <v>32</v>
      </c>
      <c r="F48" s="2">
        <v>5</v>
      </c>
      <c r="G48" s="3">
        <v>45</v>
      </c>
      <c r="H48" s="2" t="s">
        <v>13</v>
      </c>
      <c r="I48" s="3">
        <v>35</v>
      </c>
      <c r="V48" s="1"/>
      <c r="W48" s="1">
        <v>44006</v>
      </c>
      <c r="X48" s="2" t="s">
        <v>9</v>
      </c>
      <c r="Y48" s="2" t="s">
        <v>14</v>
      </c>
      <c r="Z48" s="2" t="s">
        <v>20</v>
      </c>
      <c r="AA48" s="2" t="s">
        <v>32</v>
      </c>
      <c r="AB48" s="2">
        <v>5</v>
      </c>
      <c r="AC48" s="3">
        <v>570</v>
      </c>
      <c r="AD48" s="2" t="s">
        <v>30</v>
      </c>
      <c r="AE48" s="3">
        <v>490</v>
      </c>
    </row>
    <row r="49" spans="1:31" x14ac:dyDescent="0.3">
      <c r="A49" s="1">
        <v>44216</v>
      </c>
      <c r="B49" s="2" t="s">
        <v>18</v>
      </c>
      <c r="C49" s="2" t="s">
        <v>23</v>
      </c>
      <c r="D49" s="2" t="s">
        <v>20</v>
      </c>
      <c r="E49" s="2" t="s">
        <v>12</v>
      </c>
      <c r="F49" s="2">
        <v>3</v>
      </c>
      <c r="G49" s="3">
        <v>500</v>
      </c>
      <c r="H49" s="2" t="s">
        <v>16</v>
      </c>
      <c r="I49" s="3">
        <v>400</v>
      </c>
      <c r="V49" s="1"/>
      <c r="W49" s="1">
        <v>44348</v>
      </c>
      <c r="X49" s="2" t="s">
        <v>9</v>
      </c>
      <c r="Y49" s="2" t="s">
        <v>14</v>
      </c>
      <c r="Z49" s="2" t="s">
        <v>24</v>
      </c>
      <c r="AA49" s="2" t="s">
        <v>12</v>
      </c>
      <c r="AB49" s="2">
        <v>3</v>
      </c>
      <c r="AC49" s="3">
        <v>80</v>
      </c>
      <c r="AD49" s="2" t="s">
        <v>13</v>
      </c>
      <c r="AE49" s="3">
        <v>75</v>
      </c>
    </row>
    <row r="50" spans="1:31" x14ac:dyDescent="0.3">
      <c r="A50" s="1">
        <v>44357</v>
      </c>
      <c r="B50" s="2" t="s">
        <v>25</v>
      </c>
      <c r="C50" s="2" t="s">
        <v>26</v>
      </c>
      <c r="D50" s="2" t="s">
        <v>29</v>
      </c>
      <c r="E50" s="2" t="s">
        <v>33</v>
      </c>
      <c r="F50" s="2">
        <v>4</v>
      </c>
      <c r="G50" s="3">
        <v>20</v>
      </c>
      <c r="H50" s="2" t="s">
        <v>30</v>
      </c>
      <c r="I50" s="3">
        <v>5</v>
      </c>
      <c r="V50" s="1"/>
      <c r="W50" s="1">
        <v>44007</v>
      </c>
      <c r="X50" s="2" t="s">
        <v>9</v>
      </c>
      <c r="Y50" s="2" t="s">
        <v>17</v>
      </c>
      <c r="Z50" s="2" t="s">
        <v>11</v>
      </c>
      <c r="AA50" s="2" t="s">
        <v>32</v>
      </c>
      <c r="AB50" s="2">
        <v>2</v>
      </c>
      <c r="AC50" s="3">
        <v>110</v>
      </c>
      <c r="AD50" s="2" t="s">
        <v>13</v>
      </c>
      <c r="AE50" s="3">
        <v>85</v>
      </c>
    </row>
    <row r="51" spans="1:31" x14ac:dyDescent="0.3">
      <c r="A51" s="1">
        <v>44084</v>
      </c>
      <c r="B51" s="2" t="s">
        <v>9</v>
      </c>
      <c r="C51" s="2" t="s">
        <v>10</v>
      </c>
      <c r="D51" s="2" t="s">
        <v>24</v>
      </c>
      <c r="E51" s="2" t="s">
        <v>32</v>
      </c>
      <c r="F51" s="2">
        <v>3</v>
      </c>
      <c r="G51" s="3">
        <v>70</v>
      </c>
      <c r="H51" s="2" t="s">
        <v>16</v>
      </c>
      <c r="I51" s="3">
        <v>60</v>
      </c>
      <c r="V51" s="1"/>
      <c r="W51" s="1">
        <v>44155</v>
      </c>
      <c r="X51" s="2" t="s">
        <v>9</v>
      </c>
      <c r="Y51" s="2" t="s">
        <v>10</v>
      </c>
      <c r="Z51" s="2" t="s">
        <v>24</v>
      </c>
      <c r="AA51" s="2" t="s">
        <v>33</v>
      </c>
      <c r="AB51" s="2">
        <v>3</v>
      </c>
      <c r="AC51" s="3">
        <v>75</v>
      </c>
      <c r="AD51" s="2" t="s">
        <v>13</v>
      </c>
      <c r="AE51" s="3">
        <v>70</v>
      </c>
    </row>
    <row r="52" spans="1:31" x14ac:dyDescent="0.3">
      <c r="A52" s="1">
        <v>44306</v>
      </c>
      <c r="B52" s="2" t="s">
        <v>18</v>
      </c>
      <c r="C52" s="2" t="s">
        <v>23</v>
      </c>
      <c r="D52" s="2" t="s">
        <v>20</v>
      </c>
      <c r="E52" s="2" t="s">
        <v>33</v>
      </c>
      <c r="F52" s="2">
        <v>4</v>
      </c>
      <c r="G52" s="3">
        <v>560</v>
      </c>
      <c r="H52" s="2" t="s">
        <v>16</v>
      </c>
      <c r="I52" s="3">
        <v>450</v>
      </c>
      <c r="V52" s="1"/>
      <c r="W52" s="1">
        <v>44548</v>
      </c>
      <c r="X52" s="2" t="s">
        <v>25</v>
      </c>
      <c r="Y52" s="2" t="s">
        <v>27</v>
      </c>
      <c r="Z52" s="2" t="s">
        <v>15</v>
      </c>
      <c r="AA52" s="2" t="s">
        <v>12</v>
      </c>
      <c r="AB52" s="2">
        <v>5</v>
      </c>
      <c r="AC52" s="3">
        <v>50</v>
      </c>
      <c r="AD52" s="2" t="s">
        <v>13</v>
      </c>
      <c r="AE52" s="3">
        <v>30</v>
      </c>
    </row>
    <row r="53" spans="1:31" x14ac:dyDescent="0.3">
      <c r="A53" s="1">
        <v>44531</v>
      </c>
      <c r="B53" s="2" t="s">
        <v>25</v>
      </c>
      <c r="C53" s="2" t="s">
        <v>27</v>
      </c>
      <c r="D53" s="2" t="s">
        <v>11</v>
      </c>
      <c r="E53" s="2" t="s">
        <v>32</v>
      </c>
      <c r="F53" s="2">
        <v>3</v>
      </c>
      <c r="G53" s="3">
        <v>110</v>
      </c>
      <c r="H53" s="2" t="s">
        <v>16</v>
      </c>
      <c r="I53" s="3">
        <v>85</v>
      </c>
      <c r="V53" s="1"/>
      <c r="W53" s="1">
        <v>43943</v>
      </c>
      <c r="X53" s="2" t="s">
        <v>9</v>
      </c>
      <c r="Y53" s="2" t="s">
        <v>17</v>
      </c>
      <c r="Z53" s="2" t="s">
        <v>29</v>
      </c>
      <c r="AA53" s="2" t="s">
        <v>12</v>
      </c>
      <c r="AB53" s="2">
        <v>4</v>
      </c>
      <c r="AC53" s="3">
        <v>25</v>
      </c>
      <c r="AD53" s="2" t="s">
        <v>13</v>
      </c>
      <c r="AE53" s="3">
        <v>5</v>
      </c>
    </row>
    <row r="54" spans="1:31" x14ac:dyDescent="0.3">
      <c r="A54" s="1">
        <v>43936</v>
      </c>
      <c r="B54" s="2" t="s">
        <v>21</v>
      </c>
      <c r="C54" s="2" t="s">
        <v>22</v>
      </c>
      <c r="D54" s="2" t="s">
        <v>20</v>
      </c>
      <c r="E54" s="2" t="s">
        <v>12</v>
      </c>
      <c r="F54" s="2">
        <v>4</v>
      </c>
      <c r="G54" s="3">
        <v>500</v>
      </c>
      <c r="H54" s="2" t="s">
        <v>13</v>
      </c>
      <c r="I54" s="3">
        <v>400</v>
      </c>
      <c r="V54" s="1"/>
      <c r="W54" s="1">
        <v>43876</v>
      </c>
      <c r="X54" s="2" t="s">
        <v>9</v>
      </c>
      <c r="Y54" s="2" t="s">
        <v>14</v>
      </c>
      <c r="Z54" s="2" t="s">
        <v>11</v>
      </c>
      <c r="AA54" s="2" t="s">
        <v>12</v>
      </c>
      <c r="AB54" s="2">
        <v>3</v>
      </c>
      <c r="AC54" s="3">
        <v>100</v>
      </c>
      <c r="AD54" s="2" t="s">
        <v>16</v>
      </c>
      <c r="AE54" s="3">
        <v>80</v>
      </c>
    </row>
    <row r="55" spans="1:31" x14ac:dyDescent="0.3">
      <c r="A55" s="1">
        <v>43855</v>
      </c>
      <c r="B55" s="2" t="s">
        <v>21</v>
      </c>
      <c r="C55" s="2" t="s">
        <v>22</v>
      </c>
      <c r="D55" s="2" t="s">
        <v>20</v>
      </c>
      <c r="E55" s="2" t="s">
        <v>12</v>
      </c>
      <c r="F55" s="2">
        <v>2</v>
      </c>
      <c r="G55" s="3">
        <v>500</v>
      </c>
      <c r="H55" s="2" t="s">
        <v>13</v>
      </c>
      <c r="I55" s="3">
        <v>400</v>
      </c>
      <c r="V55" s="1"/>
      <c r="W55" s="1">
        <v>44300</v>
      </c>
      <c r="X55" s="2" t="s">
        <v>9</v>
      </c>
      <c r="Y55" s="2" t="s">
        <v>10</v>
      </c>
      <c r="Z55" s="2" t="s">
        <v>24</v>
      </c>
      <c r="AA55" s="2" t="s">
        <v>33</v>
      </c>
      <c r="AB55" s="2">
        <v>4</v>
      </c>
      <c r="AC55" s="3">
        <v>75</v>
      </c>
      <c r="AD55" s="2" t="s">
        <v>13</v>
      </c>
      <c r="AE55" s="3">
        <v>70</v>
      </c>
    </row>
    <row r="56" spans="1:31" x14ac:dyDescent="0.3">
      <c r="A56" s="1">
        <v>44095</v>
      </c>
      <c r="B56" s="2" t="s">
        <v>9</v>
      </c>
      <c r="C56" s="2" t="s">
        <v>14</v>
      </c>
      <c r="D56" s="2" t="s">
        <v>24</v>
      </c>
      <c r="E56" s="2" t="s">
        <v>12</v>
      </c>
      <c r="F56" s="2">
        <v>3</v>
      </c>
      <c r="G56" s="3">
        <v>80</v>
      </c>
      <c r="H56" s="2" t="s">
        <v>13</v>
      </c>
      <c r="I56" s="3">
        <v>75</v>
      </c>
      <c r="V56" s="1"/>
      <c r="W56" s="1">
        <v>43975</v>
      </c>
      <c r="X56" s="2" t="s">
        <v>25</v>
      </c>
      <c r="Y56" s="2" t="s">
        <v>27</v>
      </c>
      <c r="Z56" s="2" t="s">
        <v>15</v>
      </c>
      <c r="AA56" s="2" t="s">
        <v>12</v>
      </c>
      <c r="AB56" s="2">
        <v>4</v>
      </c>
      <c r="AC56" s="3">
        <v>50</v>
      </c>
      <c r="AD56" s="2" t="s">
        <v>13</v>
      </c>
      <c r="AE56" s="3">
        <v>30</v>
      </c>
    </row>
    <row r="57" spans="1:31" x14ac:dyDescent="0.3">
      <c r="A57" s="1">
        <v>44325</v>
      </c>
      <c r="B57" s="2" t="s">
        <v>25</v>
      </c>
      <c r="C57" s="2" t="s">
        <v>26</v>
      </c>
      <c r="D57" s="2" t="s">
        <v>15</v>
      </c>
      <c r="E57" s="2" t="s">
        <v>12</v>
      </c>
      <c r="F57" s="2">
        <v>4</v>
      </c>
      <c r="G57" s="3">
        <v>50</v>
      </c>
      <c r="H57" s="2" t="s">
        <v>13</v>
      </c>
      <c r="I57" s="3">
        <v>30</v>
      </c>
      <c r="V57" s="1"/>
      <c r="W57" s="1">
        <v>43923</v>
      </c>
      <c r="X57" s="2" t="s">
        <v>9</v>
      </c>
      <c r="Y57" s="2" t="s">
        <v>17</v>
      </c>
      <c r="Z57" s="2" t="s">
        <v>20</v>
      </c>
      <c r="AA57" s="2" t="s">
        <v>12</v>
      </c>
      <c r="AB57" s="2">
        <v>4</v>
      </c>
      <c r="AC57" s="3">
        <v>500</v>
      </c>
      <c r="AD57" s="2" t="s">
        <v>13</v>
      </c>
      <c r="AE57" s="3">
        <v>400</v>
      </c>
    </row>
    <row r="58" spans="1:31" x14ac:dyDescent="0.3">
      <c r="A58" s="1">
        <v>44375</v>
      </c>
      <c r="B58" s="2" t="s">
        <v>9</v>
      </c>
      <c r="C58" s="2" t="s">
        <v>17</v>
      </c>
      <c r="D58" s="2" t="s">
        <v>29</v>
      </c>
      <c r="E58" s="2" t="s">
        <v>33</v>
      </c>
      <c r="F58" s="2">
        <v>4</v>
      </c>
      <c r="G58" s="3">
        <v>20</v>
      </c>
      <c r="H58" s="2" t="s">
        <v>13</v>
      </c>
      <c r="I58" s="3">
        <v>5</v>
      </c>
      <c r="V58" s="1"/>
      <c r="W58" s="1">
        <v>43926</v>
      </c>
      <c r="X58" s="2" t="s">
        <v>9</v>
      </c>
      <c r="Y58" s="2" t="s">
        <v>14</v>
      </c>
      <c r="Z58" s="2" t="s">
        <v>24</v>
      </c>
      <c r="AA58" s="2" t="s">
        <v>32</v>
      </c>
      <c r="AB58" s="2">
        <v>1</v>
      </c>
      <c r="AC58" s="3">
        <v>70</v>
      </c>
      <c r="AD58" s="2" t="s">
        <v>16</v>
      </c>
      <c r="AE58" s="3">
        <v>60</v>
      </c>
    </row>
    <row r="59" spans="1:31" x14ac:dyDescent="0.3">
      <c r="A59" s="1">
        <v>44140</v>
      </c>
      <c r="B59" s="2" t="s">
        <v>18</v>
      </c>
      <c r="C59" s="2" t="s">
        <v>19</v>
      </c>
      <c r="D59" s="2" t="s">
        <v>11</v>
      </c>
      <c r="E59" s="2" t="s">
        <v>12</v>
      </c>
      <c r="F59" s="2">
        <v>1</v>
      </c>
      <c r="G59" s="3">
        <v>100</v>
      </c>
      <c r="H59" s="2" t="s">
        <v>16</v>
      </c>
      <c r="I59" s="3">
        <v>80</v>
      </c>
      <c r="V59" s="1"/>
      <c r="W59" s="1">
        <v>44427</v>
      </c>
      <c r="X59" s="2" t="s">
        <v>25</v>
      </c>
      <c r="Y59" s="2" t="s">
        <v>26</v>
      </c>
      <c r="Z59" s="2" t="s">
        <v>11</v>
      </c>
      <c r="AA59" s="2" t="s">
        <v>12</v>
      </c>
      <c r="AB59" s="2">
        <v>5</v>
      </c>
      <c r="AC59" s="3">
        <v>100</v>
      </c>
      <c r="AD59" s="2" t="s">
        <v>13</v>
      </c>
      <c r="AE59" s="3">
        <v>80</v>
      </c>
    </row>
    <row r="60" spans="1:31" x14ac:dyDescent="0.3">
      <c r="A60" s="1">
        <v>44499</v>
      </c>
      <c r="B60" s="2" t="s">
        <v>9</v>
      </c>
      <c r="C60" s="2" t="s">
        <v>10</v>
      </c>
      <c r="D60" s="2" t="s">
        <v>24</v>
      </c>
      <c r="E60" s="2" t="s">
        <v>12</v>
      </c>
      <c r="F60" s="2">
        <v>4</v>
      </c>
      <c r="G60" s="3">
        <v>80</v>
      </c>
      <c r="H60" s="2" t="s">
        <v>16</v>
      </c>
      <c r="I60" s="3">
        <v>75</v>
      </c>
      <c r="V60" s="1"/>
      <c r="W60" s="1">
        <v>43978</v>
      </c>
      <c r="X60" s="2" t="s">
        <v>9</v>
      </c>
      <c r="Y60" s="2" t="s">
        <v>17</v>
      </c>
      <c r="Z60" s="2" t="s">
        <v>11</v>
      </c>
      <c r="AA60" s="2" t="s">
        <v>33</v>
      </c>
      <c r="AB60" s="2">
        <v>3</v>
      </c>
      <c r="AC60" s="3">
        <v>120</v>
      </c>
      <c r="AD60" s="2" t="s">
        <v>13</v>
      </c>
      <c r="AE60" s="3">
        <v>110</v>
      </c>
    </row>
    <row r="61" spans="1:31" x14ac:dyDescent="0.3">
      <c r="A61" s="1">
        <v>44399</v>
      </c>
      <c r="B61" s="2" t="s">
        <v>21</v>
      </c>
      <c r="C61" s="2" t="s">
        <v>22</v>
      </c>
      <c r="D61" s="2" t="s">
        <v>15</v>
      </c>
      <c r="E61" s="2" t="s">
        <v>12</v>
      </c>
      <c r="F61" s="2">
        <v>3</v>
      </c>
      <c r="G61" s="3">
        <v>50</v>
      </c>
      <c r="H61" s="2" t="s">
        <v>13</v>
      </c>
      <c r="I61" s="3">
        <v>30</v>
      </c>
      <c r="V61" s="1"/>
      <c r="W61" s="1">
        <v>43836</v>
      </c>
      <c r="X61" s="2" t="s">
        <v>9</v>
      </c>
      <c r="Y61" s="2" t="s">
        <v>10</v>
      </c>
      <c r="Z61" s="2" t="s">
        <v>11</v>
      </c>
      <c r="AA61" s="2" t="s">
        <v>33</v>
      </c>
      <c r="AB61" s="2">
        <v>3</v>
      </c>
      <c r="AC61" s="3">
        <v>120</v>
      </c>
      <c r="AD61" s="2" t="s">
        <v>16</v>
      </c>
      <c r="AE61" s="3">
        <v>110</v>
      </c>
    </row>
    <row r="62" spans="1:31" x14ac:dyDescent="0.3">
      <c r="A62" s="1">
        <v>43857</v>
      </c>
      <c r="B62" s="2" t="s">
        <v>21</v>
      </c>
      <c r="C62" s="2" t="s">
        <v>22</v>
      </c>
      <c r="D62" s="2" t="s">
        <v>15</v>
      </c>
      <c r="E62" s="2" t="s">
        <v>32</v>
      </c>
      <c r="F62" s="2">
        <v>2</v>
      </c>
      <c r="G62" s="3">
        <v>45</v>
      </c>
      <c r="H62" s="2" t="s">
        <v>13</v>
      </c>
      <c r="I62" s="3">
        <v>35</v>
      </c>
      <c r="V62" s="1"/>
      <c r="W62" s="1">
        <v>43922</v>
      </c>
      <c r="X62" s="2" t="s">
        <v>9</v>
      </c>
      <c r="Y62" s="2" t="s">
        <v>17</v>
      </c>
      <c r="Z62" s="2" t="s">
        <v>20</v>
      </c>
      <c r="AA62" s="2" t="s">
        <v>32</v>
      </c>
      <c r="AB62" s="2">
        <v>5</v>
      </c>
      <c r="AC62" s="3">
        <v>570</v>
      </c>
      <c r="AD62" s="2" t="s">
        <v>13</v>
      </c>
      <c r="AE62" s="3">
        <v>490</v>
      </c>
    </row>
    <row r="63" spans="1:31" x14ac:dyDescent="0.3">
      <c r="A63" s="1">
        <v>44036</v>
      </c>
      <c r="B63" s="2" t="s">
        <v>18</v>
      </c>
      <c r="C63" s="2" t="s">
        <v>23</v>
      </c>
      <c r="D63" s="2" t="s">
        <v>24</v>
      </c>
      <c r="E63" s="2" t="s">
        <v>12</v>
      </c>
      <c r="F63" s="2">
        <v>2</v>
      </c>
      <c r="G63" s="3">
        <v>80</v>
      </c>
      <c r="H63" s="2" t="s">
        <v>16</v>
      </c>
      <c r="I63" s="3">
        <v>75</v>
      </c>
      <c r="V63" s="1"/>
      <c r="W63" s="1">
        <v>44138</v>
      </c>
      <c r="X63" s="2" t="s">
        <v>9</v>
      </c>
      <c r="Y63" s="2" t="s">
        <v>17</v>
      </c>
      <c r="Z63" s="2" t="s">
        <v>24</v>
      </c>
      <c r="AA63" s="2" t="s">
        <v>33</v>
      </c>
      <c r="AB63" s="2">
        <v>5</v>
      </c>
      <c r="AC63" s="3">
        <v>75</v>
      </c>
      <c r="AD63" s="2" t="s">
        <v>16</v>
      </c>
      <c r="AE63" s="3">
        <v>70</v>
      </c>
    </row>
    <row r="64" spans="1:31" x14ac:dyDescent="0.3">
      <c r="A64" s="1">
        <v>44473</v>
      </c>
      <c r="B64" s="2" t="s">
        <v>18</v>
      </c>
      <c r="C64" s="2" t="s">
        <v>31</v>
      </c>
      <c r="D64" s="2" t="s">
        <v>20</v>
      </c>
      <c r="E64" s="2" t="s">
        <v>33</v>
      </c>
      <c r="F64" s="2">
        <v>3</v>
      </c>
      <c r="G64" s="3">
        <v>560</v>
      </c>
      <c r="H64" s="2" t="s">
        <v>13</v>
      </c>
      <c r="I64" s="3">
        <v>450</v>
      </c>
      <c r="V64" s="1"/>
      <c r="W64" s="1">
        <v>44458</v>
      </c>
      <c r="X64" s="2" t="s">
        <v>9</v>
      </c>
      <c r="Y64" s="2" t="s">
        <v>14</v>
      </c>
      <c r="Z64" s="2" t="s">
        <v>20</v>
      </c>
      <c r="AA64" s="2" t="s">
        <v>32</v>
      </c>
      <c r="AB64" s="2">
        <v>2</v>
      </c>
      <c r="AC64" s="3">
        <v>570</v>
      </c>
      <c r="AD64" s="2" t="s">
        <v>13</v>
      </c>
      <c r="AE64" s="3">
        <v>490</v>
      </c>
    </row>
    <row r="65" spans="1:31" x14ac:dyDescent="0.3">
      <c r="A65" s="1">
        <v>44036</v>
      </c>
      <c r="B65" s="2" t="s">
        <v>9</v>
      </c>
      <c r="C65" s="2" t="s">
        <v>10</v>
      </c>
      <c r="D65" s="2" t="s">
        <v>29</v>
      </c>
      <c r="E65" s="2" t="s">
        <v>33</v>
      </c>
      <c r="F65" s="2">
        <v>2</v>
      </c>
      <c r="G65" s="3">
        <v>20</v>
      </c>
      <c r="H65" s="2" t="s">
        <v>13</v>
      </c>
      <c r="I65" s="3">
        <v>5</v>
      </c>
      <c r="V65" s="1"/>
      <c r="W65" s="1">
        <v>44215</v>
      </c>
      <c r="X65" s="2" t="s">
        <v>9</v>
      </c>
      <c r="Y65" s="2" t="s">
        <v>14</v>
      </c>
      <c r="Z65" s="2" t="s">
        <v>24</v>
      </c>
      <c r="AA65" s="2" t="s">
        <v>33</v>
      </c>
      <c r="AB65" s="2">
        <v>5</v>
      </c>
      <c r="AC65" s="3">
        <v>75</v>
      </c>
      <c r="AD65" s="2" t="s">
        <v>16</v>
      </c>
      <c r="AE65" s="3">
        <v>70</v>
      </c>
    </row>
    <row r="66" spans="1:31" x14ac:dyDescent="0.3">
      <c r="A66" s="1">
        <v>44535</v>
      </c>
      <c r="B66" s="2" t="s">
        <v>21</v>
      </c>
      <c r="C66" s="2" t="s">
        <v>22</v>
      </c>
      <c r="D66" s="2" t="s">
        <v>20</v>
      </c>
      <c r="E66" s="2" t="s">
        <v>12</v>
      </c>
      <c r="F66" s="2">
        <v>2</v>
      </c>
      <c r="G66" s="3">
        <v>500</v>
      </c>
      <c r="H66" s="2" t="s">
        <v>13</v>
      </c>
      <c r="I66" s="3">
        <v>400</v>
      </c>
      <c r="V66" s="1"/>
      <c r="W66" s="1">
        <v>43904</v>
      </c>
      <c r="X66" s="2" t="s">
        <v>9</v>
      </c>
      <c r="Y66" s="2" t="s">
        <v>10</v>
      </c>
      <c r="Z66" s="2" t="s">
        <v>11</v>
      </c>
      <c r="AA66" s="2" t="s">
        <v>33</v>
      </c>
      <c r="AB66" s="2">
        <v>3</v>
      </c>
      <c r="AC66" s="3">
        <v>120</v>
      </c>
      <c r="AD66" s="2" t="s">
        <v>13</v>
      </c>
      <c r="AE66" s="3">
        <v>110</v>
      </c>
    </row>
    <row r="67" spans="1:31" x14ac:dyDescent="0.3">
      <c r="A67" s="1">
        <v>44446</v>
      </c>
      <c r="B67" s="2" t="s">
        <v>25</v>
      </c>
      <c r="C67" s="2" t="s">
        <v>26</v>
      </c>
      <c r="D67" s="2" t="s">
        <v>20</v>
      </c>
      <c r="E67" s="2" t="s">
        <v>32</v>
      </c>
      <c r="F67" s="2">
        <v>5</v>
      </c>
      <c r="G67" s="3">
        <v>570</v>
      </c>
      <c r="H67" s="2" t="s">
        <v>13</v>
      </c>
      <c r="I67" s="3">
        <v>490</v>
      </c>
      <c r="V67" s="1"/>
      <c r="W67" s="1">
        <v>43941</v>
      </c>
      <c r="X67" s="2" t="s">
        <v>25</v>
      </c>
      <c r="Y67" s="2" t="s">
        <v>27</v>
      </c>
      <c r="Z67" s="2" t="s">
        <v>15</v>
      </c>
      <c r="AA67" s="2" t="s">
        <v>12</v>
      </c>
      <c r="AB67" s="2">
        <v>1</v>
      </c>
      <c r="AC67" s="3">
        <v>50</v>
      </c>
      <c r="AD67" s="2" t="s">
        <v>13</v>
      </c>
      <c r="AE67" s="3">
        <v>30</v>
      </c>
    </row>
    <row r="68" spans="1:31" x14ac:dyDescent="0.3">
      <c r="A68" s="1">
        <v>44458</v>
      </c>
      <c r="B68" s="2" t="s">
        <v>25</v>
      </c>
      <c r="C68" s="2" t="s">
        <v>27</v>
      </c>
      <c r="D68" s="2" t="s">
        <v>24</v>
      </c>
      <c r="E68" s="2" t="s">
        <v>32</v>
      </c>
      <c r="F68" s="2">
        <v>2</v>
      </c>
      <c r="G68" s="3">
        <v>70</v>
      </c>
      <c r="H68" s="2" t="s">
        <v>13</v>
      </c>
      <c r="I68" s="3">
        <v>60</v>
      </c>
      <c r="V68" s="1"/>
      <c r="W68" s="1">
        <v>43890</v>
      </c>
      <c r="X68" s="2" t="s">
        <v>9</v>
      </c>
      <c r="Y68" s="2" t="s">
        <v>17</v>
      </c>
      <c r="Z68" s="2" t="s">
        <v>15</v>
      </c>
      <c r="AA68" s="2" t="s">
        <v>32</v>
      </c>
      <c r="AB68" s="2">
        <v>1</v>
      </c>
      <c r="AC68" s="3">
        <v>45</v>
      </c>
      <c r="AD68" s="2" t="s">
        <v>13</v>
      </c>
      <c r="AE68" s="3">
        <v>35</v>
      </c>
    </row>
    <row r="69" spans="1:31" x14ac:dyDescent="0.3">
      <c r="A69" s="1">
        <v>44081</v>
      </c>
      <c r="B69" s="2" t="s">
        <v>18</v>
      </c>
      <c r="C69" s="2" t="s">
        <v>23</v>
      </c>
      <c r="D69" s="2" t="s">
        <v>29</v>
      </c>
      <c r="E69" s="2" t="s">
        <v>32</v>
      </c>
      <c r="F69" s="2">
        <v>3</v>
      </c>
      <c r="G69" s="3">
        <v>25</v>
      </c>
      <c r="H69" s="2" t="s">
        <v>13</v>
      </c>
      <c r="I69" s="3">
        <v>20</v>
      </c>
      <c r="V69" s="1"/>
      <c r="W69" s="1">
        <v>44358</v>
      </c>
      <c r="X69" s="2" t="s">
        <v>9</v>
      </c>
      <c r="Y69" s="2" t="s">
        <v>17</v>
      </c>
      <c r="Z69" s="2" t="s">
        <v>11</v>
      </c>
      <c r="AA69" s="2" t="s">
        <v>33</v>
      </c>
      <c r="AB69" s="2">
        <v>1</v>
      </c>
      <c r="AC69" s="3">
        <v>120</v>
      </c>
      <c r="AD69" s="2" t="s">
        <v>16</v>
      </c>
      <c r="AE69" s="3">
        <v>110</v>
      </c>
    </row>
    <row r="70" spans="1:31" x14ac:dyDescent="0.3">
      <c r="A70" s="1">
        <v>44360</v>
      </c>
      <c r="B70" s="2" t="s">
        <v>21</v>
      </c>
      <c r="C70" s="2" t="s">
        <v>28</v>
      </c>
      <c r="D70" s="2" t="s">
        <v>29</v>
      </c>
      <c r="E70" s="2" t="s">
        <v>32</v>
      </c>
      <c r="F70" s="2">
        <v>5</v>
      </c>
      <c r="G70" s="3">
        <v>25</v>
      </c>
      <c r="H70" s="2" t="s">
        <v>13</v>
      </c>
      <c r="I70" s="3">
        <v>20</v>
      </c>
      <c r="V70" s="1"/>
      <c r="W70" s="1">
        <v>44189</v>
      </c>
      <c r="X70" s="2" t="s">
        <v>9</v>
      </c>
      <c r="Y70" s="2" t="s">
        <v>10</v>
      </c>
      <c r="Z70" s="2" t="s">
        <v>24</v>
      </c>
      <c r="AA70" s="2" t="s">
        <v>33</v>
      </c>
      <c r="AB70" s="2">
        <v>3</v>
      </c>
      <c r="AC70" s="3">
        <v>75</v>
      </c>
      <c r="AD70" s="2" t="s">
        <v>16</v>
      </c>
      <c r="AE70" s="3">
        <v>70</v>
      </c>
    </row>
    <row r="71" spans="1:31" x14ac:dyDescent="0.3">
      <c r="A71" s="1">
        <v>44512</v>
      </c>
      <c r="B71" s="2" t="s">
        <v>21</v>
      </c>
      <c r="C71" s="2" t="s">
        <v>22</v>
      </c>
      <c r="D71" s="2" t="s">
        <v>15</v>
      </c>
      <c r="E71" s="2" t="s">
        <v>33</v>
      </c>
      <c r="F71" s="2">
        <v>4</v>
      </c>
      <c r="G71" s="3">
        <v>65</v>
      </c>
      <c r="H71" s="2" t="s">
        <v>13</v>
      </c>
      <c r="I71" s="3">
        <v>50</v>
      </c>
      <c r="V71" s="1"/>
      <c r="W71" s="1">
        <v>43936</v>
      </c>
      <c r="X71" s="2" t="s">
        <v>9</v>
      </c>
      <c r="Y71" s="2" t="s">
        <v>14</v>
      </c>
      <c r="Z71" s="2" t="s">
        <v>20</v>
      </c>
      <c r="AA71" s="2" t="s">
        <v>12</v>
      </c>
      <c r="AB71" s="2">
        <v>5</v>
      </c>
      <c r="AC71" s="3">
        <v>500</v>
      </c>
      <c r="AD71" s="2" t="s">
        <v>16</v>
      </c>
      <c r="AE71" s="3">
        <v>400</v>
      </c>
    </row>
    <row r="72" spans="1:31" x14ac:dyDescent="0.3">
      <c r="A72" s="1">
        <v>44410</v>
      </c>
      <c r="B72" s="2" t="s">
        <v>18</v>
      </c>
      <c r="C72" s="2" t="s">
        <v>23</v>
      </c>
      <c r="D72" s="2" t="s">
        <v>11</v>
      </c>
      <c r="E72" s="2" t="s">
        <v>12</v>
      </c>
      <c r="F72" s="2">
        <v>2</v>
      </c>
      <c r="G72" s="3">
        <v>100</v>
      </c>
      <c r="H72" s="2" t="s">
        <v>13</v>
      </c>
      <c r="I72" s="3">
        <v>80</v>
      </c>
      <c r="V72" s="1"/>
      <c r="W72" s="1">
        <v>43975</v>
      </c>
      <c r="X72" s="2" t="s">
        <v>9</v>
      </c>
      <c r="Y72" s="2" t="s">
        <v>17</v>
      </c>
      <c r="Z72" s="2" t="s">
        <v>15</v>
      </c>
      <c r="AA72" s="2" t="s">
        <v>33</v>
      </c>
      <c r="AB72" s="2">
        <v>1</v>
      </c>
      <c r="AC72" s="3">
        <v>65</v>
      </c>
      <c r="AD72" s="2" t="s">
        <v>30</v>
      </c>
      <c r="AE72" s="3">
        <v>50</v>
      </c>
    </row>
    <row r="73" spans="1:31" x14ac:dyDescent="0.3">
      <c r="A73" s="1">
        <v>44540</v>
      </c>
      <c r="B73" s="2" t="s">
        <v>9</v>
      </c>
      <c r="C73" s="2" t="s">
        <v>17</v>
      </c>
      <c r="D73" s="2" t="s">
        <v>24</v>
      </c>
      <c r="E73" s="2" t="s">
        <v>33</v>
      </c>
      <c r="F73" s="2">
        <v>4</v>
      </c>
      <c r="G73" s="3">
        <v>75</v>
      </c>
      <c r="H73" s="2" t="s">
        <v>13</v>
      </c>
      <c r="I73" s="3">
        <v>70</v>
      </c>
      <c r="V73" s="1"/>
      <c r="W73" s="1">
        <v>44207</v>
      </c>
      <c r="X73" s="2" t="s">
        <v>9</v>
      </c>
      <c r="Y73" s="2" t="s">
        <v>14</v>
      </c>
      <c r="Z73" s="2" t="s">
        <v>15</v>
      </c>
      <c r="AA73" s="2" t="s">
        <v>32</v>
      </c>
      <c r="AB73" s="2">
        <v>1</v>
      </c>
      <c r="AC73" s="3">
        <v>45</v>
      </c>
      <c r="AD73" s="2" t="s">
        <v>13</v>
      </c>
      <c r="AE73" s="3">
        <v>35</v>
      </c>
    </row>
    <row r="74" spans="1:31" x14ac:dyDescent="0.3">
      <c r="A74" s="1">
        <v>44056</v>
      </c>
      <c r="B74" s="2" t="s">
        <v>9</v>
      </c>
      <c r="C74" s="2" t="s">
        <v>14</v>
      </c>
      <c r="D74" s="2" t="s">
        <v>20</v>
      </c>
      <c r="E74" s="2" t="s">
        <v>32</v>
      </c>
      <c r="F74" s="2">
        <v>1</v>
      </c>
      <c r="G74" s="3">
        <v>570</v>
      </c>
      <c r="H74" s="2" t="s">
        <v>13</v>
      </c>
      <c r="I74" s="3">
        <v>490</v>
      </c>
      <c r="V74" s="1"/>
      <c r="W74" s="1">
        <v>44191</v>
      </c>
      <c r="X74" s="2" t="s">
        <v>9</v>
      </c>
      <c r="Y74" s="2" t="s">
        <v>10</v>
      </c>
      <c r="Z74" s="2" t="s">
        <v>20</v>
      </c>
      <c r="AA74" s="2" t="s">
        <v>32</v>
      </c>
      <c r="AB74" s="2">
        <v>3</v>
      </c>
      <c r="AC74" s="3">
        <v>570</v>
      </c>
      <c r="AD74" s="2" t="s">
        <v>13</v>
      </c>
      <c r="AE74" s="3">
        <v>490</v>
      </c>
    </row>
    <row r="75" spans="1:31" x14ac:dyDescent="0.3">
      <c r="A75" s="1">
        <v>44079</v>
      </c>
      <c r="B75" s="2" t="s">
        <v>9</v>
      </c>
      <c r="C75" s="2" t="s">
        <v>10</v>
      </c>
      <c r="D75" s="2" t="s">
        <v>29</v>
      </c>
      <c r="E75" s="2" t="s">
        <v>32</v>
      </c>
      <c r="F75" s="2">
        <v>4</v>
      </c>
      <c r="G75" s="3">
        <v>25</v>
      </c>
      <c r="H75" s="2" t="s">
        <v>13</v>
      </c>
      <c r="I75" s="3">
        <v>20</v>
      </c>
      <c r="V75" s="1"/>
      <c r="W75" s="1">
        <v>44284</v>
      </c>
      <c r="X75" s="2" t="s">
        <v>9</v>
      </c>
      <c r="Y75" s="2" t="s">
        <v>14</v>
      </c>
      <c r="Z75" s="2" t="s">
        <v>24</v>
      </c>
      <c r="AA75" s="2" t="s">
        <v>12</v>
      </c>
      <c r="AB75" s="2">
        <v>3</v>
      </c>
      <c r="AC75" s="3">
        <v>80</v>
      </c>
      <c r="AD75" s="2" t="s">
        <v>13</v>
      </c>
      <c r="AE75" s="3">
        <v>75</v>
      </c>
    </row>
    <row r="76" spans="1:31" x14ac:dyDescent="0.3">
      <c r="A76" s="1">
        <v>44240</v>
      </c>
      <c r="B76" s="2" t="s">
        <v>25</v>
      </c>
      <c r="C76" s="2" t="s">
        <v>27</v>
      </c>
      <c r="D76" s="2" t="s">
        <v>15</v>
      </c>
      <c r="E76" s="2" t="s">
        <v>12</v>
      </c>
      <c r="F76" s="2">
        <v>3</v>
      </c>
      <c r="G76" s="3">
        <v>50</v>
      </c>
      <c r="H76" s="2" t="s">
        <v>13</v>
      </c>
      <c r="I76" s="3">
        <v>30</v>
      </c>
      <c r="V76" s="1"/>
      <c r="W76" s="1">
        <v>44296</v>
      </c>
      <c r="X76" s="2" t="s">
        <v>9</v>
      </c>
      <c r="Y76" s="2" t="s">
        <v>17</v>
      </c>
      <c r="Z76" s="2" t="s">
        <v>20</v>
      </c>
      <c r="AA76" s="2" t="s">
        <v>33</v>
      </c>
      <c r="AB76" s="2">
        <v>1</v>
      </c>
      <c r="AC76" s="3">
        <v>560</v>
      </c>
      <c r="AD76" s="2" t="s">
        <v>30</v>
      </c>
      <c r="AE76" s="3">
        <v>450</v>
      </c>
    </row>
    <row r="77" spans="1:31" x14ac:dyDescent="0.3">
      <c r="A77" s="1">
        <v>44312</v>
      </c>
      <c r="B77" s="2" t="s">
        <v>25</v>
      </c>
      <c r="C77" s="2" t="s">
        <v>27</v>
      </c>
      <c r="D77" s="2" t="s">
        <v>15</v>
      </c>
      <c r="E77" s="2" t="s">
        <v>32</v>
      </c>
      <c r="F77" s="2">
        <v>1</v>
      </c>
      <c r="G77" s="3">
        <v>45</v>
      </c>
      <c r="H77" s="2" t="s">
        <v>13</v>
      </c>
      <c r="I77" s="3">
        <v>35</v>
      </c>
      <c r="V77" s="1"/>
      <c r="W77" s="1">
        <v>44252</v>
      </c>
      <c r="X77" s="2" t="s">
        <v>9</v>
      </c>
      <c r="Y77" s="2" t="s">
        <v>10</v>
      </c>
      <c r="Z77" s="2" t="s">
        <v>29</v>
      </c>
      <c r="AA77" s="2" t="s">
        <v>33</v>
      </c>
      <c r="AB77" s="2">
        <v>1</v>
      </c>
      <c r="AC77" s="3">
        <v>20</v>
      </c>
      <c r="AD77" s="2" t="s">
        <v>13</v>
      </c>
      <c r="AE77" s="3">
        <v>5</v>
      </c>
    </row>
    <row r="78" spans="1:31" x14ac:dyDescent="0.3">
      <c r="A78" s="1">
        <v>44122</v>
      </c>
      <c r="B78" s="2" t="s">
        <v>25</v>
      </c>
      <c r="C78" s="2" t="s">
        <v>26</v>
      </c>
      <c r="D78" s="2" t="s">
        <v>24</v>
      </c>
      <c r="E78" s="2" t="s">
        <v>12</v>
      </c>
      <c r="F78" s="2">
        <v>3</v>
      </c>
      <c r="G78" s="3">
        <v>80</v>
      </c>
      <c r="H78" s="2" t="s">
        <v>13</v>
      </c>
      <c r="I78" s="3">
        <v>75</v>
      </c>
      <c r="V78" s="1"/>
      <c r="W78" s="1">
        <v>44244</v>
      </c>
      <c r="X78" s="2" t="s">
        <v>9</v>
      </c>
      <c r="Y78" s="2" t="s">
        <v>14</v>
      </c>
      <c r="Z78" s="2" t="s">
        <v>24</v>
      </c>
      <c r="AA78" s="2" t="s">
        <v>12</v>
      </c>
      <c r="AB78" s="2">
        <v>2</v>
      </c>
      <c r="AC78" s="3">
        <v>80</v>
      </c>
      <c r="AD78" s="2" t="s">
        <v>13</v>
      </c>
      <c r="AE78" s="3">
        <v>75</v>
      </c>
    </row>
    <row r="79" spans="1:31" x14ac:dyDescent="0.3">
      <c r="A79" s="1">
        <v>43883</v>
      </c>
      <c r="B79" s="2" t="s">
        <v>9</v>
      </c>
      <c r="C79" s="2" t="s">
        <v>17</v>
      </c>
      <c r="D79" s="2" t="s">
        <v>29</v>
      </c>
      <c r="E79" s="2" t="s">
        <v>32</v>
      </c>
      <c r="F79" s="2">
        <v>5</v>
      </c>
      <c r="G79" s="3">
        <v>25</v>
      </c>
      <c r="H79" s="2" t="s">
        <v>16</v>
      </c>
      <c r="I79" s="3">
        <v>20</v>
      </c>
      <c r="V79" s="1"/>
      <c r="W79" s="1">
        <v>43923</v>
      </c>
      <c r="X79" s="2" t="s">
        <v>9</v>
      </c>
      <c r="Y79" s="2" t="s">
        <v>14</v>
      </c>
      <c r="Z79" s="2" t="s">
        <v>20</v>
      </c>
      <c r="AA79" s="2" t="s">
        <v>33</v>
      </c>
      <c r="AB79" s="2">
        <v>5</v>
      </c>
      <c r="AC79" s="3">
        <v>560</v>
      </c>
      <c r="AD79" s="2" t="s">
        <v>13</v>
      </c>
      <c r="AE79" s="3">
        <v>450</v>
      </c>
    </row>
    <row r="80" spans="1:31" x14ac:dyDescent="0.3">
      <c r="A80" s="1">
        <v>43924</v>
      </c>
      <c r="B80" s="2" t="s">
        <v>21</v>
      </c>
      <c r="C80" s="2" t="s">
        <v>22</v>
      </c>
      <c r="D80" s="2" t="s">
        <v>20</v>
      </c>
      <c r="E80" s="2" t="s">
        <v>33</v>
      </c>
      <c r="F80" s="2">
        <v>3</v>
      </c>
      <c r="G80" s="3">
        <v>560</v>
      </c>
      <c r="H80" s="2" t="s">
        <v>13</v>
      </c>
      <c r="I80" s="3">
        <v>450</v>
      </c>
      <c r="V80" s="1"/>
      <c r="W80" s="1">
        <v>43912</v>
      </c>
      <c r="X80" s="2" t="s">
        <v>9</v>
      </c>
      <c r="Y80" s="2" t="s">
        <v>10</v>
      </c>
      <c r="Z80" s="2" t="s">
        <v>11</v>
      </c>
      <c r="AA80" s="2" t="s">
        <v>32</v>
      </c>
      <c r="AB80" s="2">
        <v>1</v>
      </c>
      <c r="AC80" s="3">
        <v>110</v>
      </c>
      <c r="AD80" s="2" t="s">
        <v>13</v>
      </c>
      <c r="AE80" s="3">
        <v>85</v>
      </c>
    </row>
    <row r="81" spans="1:31" x14ac:dyDescent="0.3">
      <c r="A81" s="1">
        <v>44303</v>
      </c>
      <c r="B81" s="2" t="s">
        <v>9</v>
      </c>
      <c r="C81" s="2" t="s">
        <v>10</v>
      </c>
      <c r="D81" s="2" t="s">
        <v>11</v>
      </c>
      <c r="E81" s="2" t="s">
        <v>12</v>
      </c>
      <c r="F81" s="2">
        <v>1</v>
      </c>
      <c r="G81" s="3">
        <v>100</v>
      </c>
      <c r="H81" s="2" t="s">
        <v>13</v>
      </c>
      <c r="I81" s="3">
        <v>80</v>
      </c>
      <c r="V81" s="1"/>
      <c r="W81" s="1">
        <v>44008</v>
      </c>
      <c r="X81" s="2" t="s">
        <v>9</v>
      </c>
      <c r="Y81" s="2" t="s">
        <v>17</v>
      </c>
      <c r="Z81" s="2" t="s">
        <v>20</v>
      </c>
      <c r="AA81" s="2" t="s">
        <v>32</v>
      </c>
      <c r="AB81" s="2">
        <v>1</v>
      </c>
      <c r="AC81" s="3">
        <v>570</v>
      </c>
      <c r="AD81" s="2" t="s">
        <v>16</v>
      </c>
      <c r="AE81" s="3">
        <v>490</v>
      </c>
    </row>
    <row r="82" spans="1:31" x14ac:dyDescent="0.3">
      <c r="A82" s="1">
        <v>44497</v>
      </c>
      <c r="B82" s="2" t="s">
        <v>25</v>
      </c>
      <c r="C82" s="2" t="s">
        <v>26</v>
      </c>
      <c r="D82" s="2" t="s">
        <v>24</v>
      </c>
      <c r="E82" s="2" t="s">
        <v>12</v>
      </c>
      <c r="F82" s="2">
        <v>1</v>
      </c>
      <c r="G82" s="3">
        <v>80</v>
      </c>
      <c r="H82" s="2" t="s">
        <v>13</v>
      </c>
      <c r="I82" s="3">
        <v>75</v>
      </c>
      <c r="V82" s="1"/>
      <c r="W82" s="1">
        <v>44086</v>
      </c>
      <c r="X82" s="2" t="s">
        <v>9</v>
      </c>
      <c r="Y82" s="2" t="s">
        <v>10</v>
      </c>
      <c r="Z82" s="2" t="s">
        <v>11</v>
      </c>
      <c r="AA82" s="2" t="s">
        <v>12</v>
      </c>
      <c r="AB82" s="2">
        <v>5</v>
      </c>
      <c r="AC82" s="3">
        <v>100</v>
      </c>
      <c r="AD82" s="2" t="s">
        <v>13</v>
      </c>
      <c r="AE82" s="3">
        <v>80</v>
      </c>
    </row>
    <row r="83" spans="1:31" x14ac:dyDescent="0.3">
      <c r="A83" s="1">
        <v>44058</v>
      </c>
      <c r="B83" s="2" t="s">
        <v>21</v>
      </c>
      <c r="C83" s="2" t="s">
        <v>28</v>
      </c>
      <c r="D83" s="2" t="s">
        <v>15</v>
      </c>
      <c r="E83" s="2" t="s">
        <v>33</v>
      </c>
      <c r="F83" s="2">
        <v>2</v>
      </c>
      <c r="G83" s="3">
        <v>65</v>
      </c>
      <c r="H83" s="2" t="s">
        <v>13</v>
      </c>
      <c r="I83" s="3">
        <v>50</v>
      </c>
      <c r="V83" s="1"/>
      <c r="W83" s="1">
        <v>44165</v>
      </c>
      <c r="X83" s="2" t="s">
        <v>9</v>
      </c>
      <c r="Y83" s="2" t="s">
        <v>10</v>
      </c>
      <c r="Z83" s="2" t="s">
        <v>20</v>
      </c>
      <c r="AA83" s="2" t="s">
        <v>33</v>
      </c>
      <c r="AB83" s="2">
        <v>1</v>
      </c>
      <c r="AC83" s="3">
        <v>560</v>
      </c>
      <c r="AD83" s="2" t="s">
        <v>13</v>
      </c>
      <c r="AE83" s="3">
        <v>450</v>
      </c>
    </row>
    <row r="84" spans="1:31" x14ac:dyDescent="0.3">
      <c r="A84" s="1">
        <v>44310</v>
      </c>
      <c r="B84" s="2" t="s">
        <v>21</v>
      </c>
      <c r="C84" s="2" t="s">
        <v>28</v>
      </c>
      <c r="D84" s="2" t="s">
        <v>29</v>
      </c>
      <c r="E84" s="2" t="s">
        <v>12</v>
      </c>
      <c r="F84" s="2">
        <v>3</v>
      </c>
      <c r="G84" s="3">
        <v>25</v>
      </c>
      <c r="H84" s="2" t="s">
        <v>16</v>
      </c>
      <c r="I84" s="3">
        <v>5</v>
      </c>
      <c r="V84" s="1"/>
      <c r="W84" s="1">
        <v>44274</v>
      </c>
      <c r="X84" s="2" t="s">
        <v>9</v>
      </c>
      <c r="Y84" s="2" t="s">
        <v>14</v>
      </c>
      <c r="Z84" s="2" t="s">
        <v>15</v>
      </c>
      <c r="AA84" s="2" t="s">
        <v>33</v>
      </c>
      <c r="AB84" s="2">
        <v>1</v>
      </c>
      <c r="AC84" s="3">
        <v>65</v>
      </c>
      <c r="AD84" s="2" t="s">
        <v>30</v>
      </c>
      <c r="AE84" s="3">
        <v>50</v>
      </c>
    </row>
    <row r="85" spans="1:31" x14ac:dyDescent="0.3">
      <c r="A85" s="1">
        <v>44469</v>
      </c>
      <c r="B85" s="2" t="s">
        <v>18</v>
      </c>
      <c r="C85" s="2" t="s">
        <v>23</v>
      </c>
      <c r="D85" s="2" t="s">
        <v>29</v>
      </c>
      <c r="E85" s="2" t="s">
        <v>12</v>
      </c>
      <c r="F85" s="2">
        <v>2</v>
      </c>
      <c r="G85" s="3">
        <v>25</v>
      </c>
      <c r="H85" s="2" t="s">
        <v>13</v>
      </c>
      <c r="I85" s="3">
        <v>5</v>
      </c>
      <c r="V85" s="1"/>
      <c r="W85" s="1">
        <v>43996</v>
      </c>
      <c r="X85" s="2" t="s">
        <v>9</v>
      </c>
      <c r="Y85" s="2" t="s">
        <v>14</v>
      </c>
      <c r="Z85" s="2" t="s">
        <v>29</v>
      </c>
      <c r="AA85" s="2" t="s">
        <v>12</v>
      </c>
      <c r="AB85" s="2">
        <v>5</v>
      </c>
      <c r="AC85" s="3">
        <v>25</v>
      </c>
      <c r="AD85" s="2" t="s">
        <v>13</v>
      </c>
      <c r="AE85" s="3">
        <v>5</v>
      </c>
    </row>
    <row r="86" spans="1:31" x14ac:dyDescent="0.3">
      <c r="A86" s="1">
        <v>43930</v>
      </c>
      <c r="B86" s="2" t="s">
        <v>21</v>
      </c>
      <c r="C86" s="2" t="s">
        <v>28</v>
      </c>
      <c r="D86" s="2" t="s">
        <v>29</v>
      </c>
      <c r="E86" s="2" t="s">
        <v>32</v>
      </c>
      <c r="F86" s="2">
        <v>2</v>
      </c>
      <c r="G86" s="3">
        <v>25</v>
      </c>
      <c r="H86" s="2" t="s">
        <v>13</v>
      </c>
      <c r="I86" s="3">
        <v>20</v>
      </c>
      <c r="V86" s="1"/>
      <c r="W86" s="1">
        <v>44142</v>
      </c>
      <c r="X86" s="2" t="s">
        <v>9</v>
      </c>
      <c r="Y86" s="2" t="s">
        <v>14</v>
      </c>
      <c r="Z86" s="2" t="s">
        <v>15</v>
      </c>
      <c r="AA86" s="2" t="s">
        <v>12</v>
      </c>
      <c r="AB86" s="2">
        <v>3</v>
      </c>
      <c r="AC86" s="3">
        <v>50</v>
      </c>
      <c r="AD86" s="2" t="s">
        <v>13</v>
      </c>
      <c r="AE86" s="3">
        <v>30</v>
      </c>
    </row>
    <row r="87" spans="1:31" x14ac:dyDescent="0.3">
      <c r="A87" s="1">
        <v>43988</v>
      </c>
      <c r="B87" s="2" t="s">
        <v>9</v>
      </c>
      <c r="C87" s="2" t="s">
        <v>14</v>
      </c>
      <c r="D87" s="2" t="s">
        <v>29</v>
      </c>
      <c r="E87" s="2" t="s">
        <v>32</v>
      </c>
      <c r="F87" s="2">
        <v>2</v>
      </c>
      <c r="G87" s="3">
        <v>25</v>
      </c>
      <c r="H87" s="2" t="s">
        <v>13</v>
      </c>
      <c r="I87" s="3">
        <v>20</v>
      </c>
      <c r="V87" s="1"/>
      <c r="W87" s="1">
        <v>43944</v>
      </c>
      <c r="X87" s="2" t="s">
        <v>9</v>
      </c>
      <c r="Y87" s="2" t="s">
        <v>14</v>
      </c>
      <c r="Z87" s="2" t="s">
        <v>15</v>
      </c>
      <c r="AA87" s="2" t="s">
        <v>32</v>
      </c>
      <c r="AB87" s="2">
        <v>5</v>
      </c>
      <c r="AC87" s="3">
        <v>45</v>
      </c>
      <c r="AD87" s="2" t="s">
        <v>13</v>
      </c>
      <c r="AE87" s="3">
        <v>35</v>
      </c>
    </row>
    <row r="88" spans="1:31" x14ac:dyDescent="0.3">
      <c r="A88" s="1">
        <v>43866</v>
      </c>
      <c r="B88" s="2" t="s">
        <v>25</v>
      </c>
      <c r="C88" s="2" t="s">
        <v>27</v>
      </c>
      <c r="D88" s="2" t="s">
        <v>11</v>
      </c>
      <c r="E88" s="2" t="s">
        <v>33</v>
      </c>
      <c r="F88" s="2">
        <v>5</v>
      </c>
      <c r="G88" s="3">
        <v>120</v>
      </c>
      <c r="H88" s="2" t="s">
        <v>13</v>
      </c>
      <c r="I88" s="3">
        <v>110</v>
      </c>
      <c r="V88" s="1"/>
      <c r="W88" s="1">
        <v>44192</v>
      </c>
      <c r="X88" s="2" t="s">
        <v>9</v>
      </c>
      <c r="Y88" s="2" t="s">
        <v>10</v>
      </c>
      <c r="Z88" s="2" t="s">
        <v>24</v>
      </c>
      <c r="AA88" s="2" t="s">
        <v>33</v>
      </c>
      <c r="AB88" s="2">
        <v>2</v>
      </c>
      <c r="AC88" s="3">
        <v>75</v>
      </c>
      <c r="AD88" s="2" t="s">
        <v>16</v>
      </c>
      <c r="AE88" s="3">
        <v>70</v>
      </c>
    </row>
    <row r="89" spans="1:31" x14ac:dyDescent="0.3">
      <c r="A89" s="1">
        <v>44442</v>
      </c>
      <c r="B89" s="2" t="s">
        <v>21</v>
      </c>
      <c r="C89" s="2" t="s">
        <v>22</v>
      </c>
      <c r="D89" s="2" t="s">
        <v>11</v>
      </c>
      <c r="E89" s="2" t="s">
        <v>32</v>
      </c>
      <c r="F89" s="2">
        <v>5</v>
      </c>
      <c r="G89" s="3">
        <v>110</v>
      </c>
      <c r="H89" s="2" t="s">
        <v>13</v>
      </c>
      <c r="I89" s="3">
        <v>85</v>
      </c>
      <c r="V89" s="1"/>
      <c r="W89" s="1">
        <v>44271</v>
      </c>
      <c r="X89" s="2" t="s">
        <v>9</v>
      </c>
      <c r="Y89" s="2" t="s">
        <v>14</v>
      </c>
      <c r="Z89" s="2" t="s">
        <v>11</v>
      </c>
      <c r="AA89" s="2" t="s">
        <v>12</v>
      </c>
      <c r="AB89" s="2">
        <v>4</v>
      </c>
      <c r="AC89" s="3">
        <v>100</v>
      </c>
      <c r="AD89" s="2" t="s">
        <v>13</v>
      </c>
      <c r="AE89" s="3">
        <v>80</v>
      </c>
    </row>
    <row r="90" spans="1:31" x14ac:dyDescent="0.3">
      <c r="A90" s="1">
        <v>43867</v>
      </c>
      <c r="B90" s="2" t="s">
        <v>18</v>
      </c>
      <c r="C90" s="2" t="s">
        <v>31</v>
      </c>
      <c r="D90" s="2" t="s">
        <v>20</v>
      </c>
      <c r="E90" s="2" t="s">
        <v>33</v>
      </c>
      <c r="F90" s="2">
        <v>5</v>
      </c>
      <c r="G90" s="3">
        <v>560</v>
      </c>
      <c r="H90" s="2" t="s">
        <v>16</v>
      </c>
      <c r="I90" s="3">
        <v>450</v>
      </c>
      <c r="V90" s="1"/>
      <c r="W90" s="1">
        <v>43921</v>
      </c>
      <c r="X90" s="2" t="s">
        <v>9</v>
      </c>
      <c r="Y90" s="2" t="s">
        <v>14</v>
      </c>
      <c r="Z90" s="2" t="s">
        <v>11</v>
      </c>
      <c r="AA90" s="2" t="s">
        <v>33</v>
      </c>
      <c r="AB90" s="2">
        <v>5</v>
      </c>
      <c r="AC90" s="3">
        <v>120</v>
      </c>
      <c r="AD90" s="2" t="s">
        <v>13</v>
      </c>
      <c r="AE90" s="3">
        <v>110</v>
      </c>
    </row>
    <row r="91" spans="1:31" x14ac:dyDescent="0.3">
      <c r="A91" s="1">
        <v>44301</v>
      </c>
      <c r="B91" s="2" t="s">
        <v>18</v>
      </c>
      <c r="C91" s="2" t="s">
        <v>19</v>
      </c>
      <c r="D91" s="2" t="s">
        <v>24</v>
      </c>
      <c r="E91" s="2" t="s">
        <v>32</v>
      </c>
      <c r="F91" s="2">
        <v>2</v>
      </c>
      <c r="G91" s="3">
        <v>70</v>
      </c>
      <c r="H91" s="2" t="s">
        <v>30</v>
      </c>
      <c r="I91" s="3">
        <v>60</v>
      </c>
      <c r="V91" s="1"/>
      <c r="W91" s="1">
        <v>44015</v>
      </c>
      <c r="X91" s="2" t="s">
        <v>9</v>
      </c>
      <c r="Y91" s="2" t="s">
        <v>10</v>
      </c>
      <c r="Z91" s="2" t="s">
        <v>11</v>
      </c>
      <c r="AA91" s="2" t="s">
        <v>12</v>
      </c>
      <c r="AB91" s="2">
        <v>4</v>
      </c>
      <c r="AC91" s="3">
        <v>100</v>
      </c>
      <c r="AD91" s="2" t="s">
        <v>13</v>
      </c>
      <c r="AE91" s="3">
        <v>80</v>
      </c>
    </row>
    <row r="92" spans="1:31" x14ac:dyDescent="0.3">
      <c r="A92" s="1">
        <v>44154</v>
      </c>
      <c r="B92" s="2" t="s">
        <v>9</v>
      </c>
      <c r="C92" s="2" t="s">
        <v>17</v>
      </c>
      <c r="D92" s="2" t="s">
        <v>29</v>
      </c>
      <c r="E92" s="2" t="s">
        <v>12</v>
      </c>
      <c r="F92" s="2">
        <v>5</v>
      </c>
      <c r="G92" s="3">
        <v>25</v>
      </c>
      <c r="H92" s="2" t="s">
        <v>16</v>
      </c>
      <c r="I92" s="3">
        <v>5</v>
      </c>
      <c r="V92" s="1"/>
      <c r="W92" s="1">
        <v>44543</v>
      </c>
      <c r="X92" s="2" t="s">
        <v>9</v>
      </c>
      <c r="Y92" s="2" t="s">
        <v>14</v>
      </c>
      <c r="Z92" s="2" t="s">
        <v>20</v>
      </c>
      <c r="AA92" s="2" t="s">
        <v>12</v>
      </c>
      <c r="AB92" s="2">
        <v>1</v>
      </c>
      <c r="AC92" s="3">
        <v>500</v>
      </c>
      <c r="AD92" s="2" t="s">
        <v>30</v>
      </c>
      <c r="AE92" s="3">
        <v>400</v>
      </c>
    </row>
    <row r="93" spans="1:31" x14ac:dyDescent="0.3">
      <c r="A93" s="1">
        <v>44121</v>
      </c>
      <c r="B93" s="2" t="s">
        <v>18</v>
      </c>
      <c r="C93" s="2" t="s">
        <v>31</v>
      </c>
      <c r="D93" s="2" t="s">
        <v>24</v>
      </c>
      <c r="E93" s="2" t="s">
        <v>33</v>
      </c>
      <c r="F93" s="2">
        <v>4</v>
      </c>
      <c r="G93" s="3">
        <v>75</v>
      </c>
      <c r="H93" s="2" t="s">
        <v>13</v>
      </c>
      <c r="I93" s="3">
        <v>70</v>
      </c>
      <c r="V93" s="1"/>
      <c r="W93" s="1">
        <v>43896</v>
      </c>
      <c r="X93" s="2" t="s">
        <v>9</v>
      </c>
      <c r="Y93" s="2" t="s">
        <v>14</v>
      </c>
      <c r="Z93" s="2" t="s">
        <v>15</v>
      </c>
      <c r="AA93" s="2" t="s">
        <v>33</v>
      </c>
      <c r="AB93" s="2">
        <v>2</v>
      </c>
      <c r="AC93" s="3">
        <v>65</v>
      </c>
      <c r="AD93" s="2" t="s">
        <v>16</v>
      </c>
      <c r="AE93" s="3">
        <v>50</v>
      </c>
    </row>
    <row r="94" spans="1:31" x14ac:dyDescent="0.3">
      <c r="A94" s="1">
        <v>43919</v>
      </c>
      <c r="B94" s="2" t="s">
        <v>21</v>
      </c>
      <c r="C94" s="2" t="s">
        <v>28</v>
      </c>
      <c r="D94" s="2" t="s">
        <v>15</v>
      </c>
      <c r="E94" s="2" t="s">
        <v>32</v>
      </c>
      <c r="F94" s="2">
        <v>4</v>
      </c>
      <c r="G94" s="3">
        <v>45</v>
      </c>
      <c r="H94" s="2" t="s">
        <v>16</v>
      </c>
      <c r="I94" s="3">
        <v>35</v>
      </c>
      <c r="V94" s="1"/>
      <c r="W94" s="1">
        <v>44351</v>
      </c>
      <c r="X94" s="2" t="s">
        <v>9</v>
      </c>
      <c r="Y94" s="2" t="s">
        <v>17</v>
      </c>
      <c r="Z94" s="2" t="s">
        <v>20</v>
      </c>
      <c r="AA94" s="2" t="s">
        <v>32</v>
      </c>
      <c r="AB94" s="2">
        <v>5</v>
      </c>
      <c r="AC94" s="3">
        <v>570</v>
      </c>
      <c r="AD94" s="2" t="s">
        <v>13</v>
      </c>
      <c r="AE94" s="3">
        <v>490</v>
      </c>
    </row>
    <row r="95" spans="1:31" x14ac:dyDescent="0.3">
      <c r="A95" s="1">
        <v>43996</v>
      </c>
      <c r="B95" s="2" t="s">
        <v>9</v>
      </c>
      <c r="C95" s="2" t="s">
        <v>14</v>
      </c>
      <c r="D95" s="2" t="s">
        <v>29</v>
      </c>
      <c r="E95" s="2" t="s">
        <v>33</v>
      </c>
      <c r="F95" s="2">
        <v>5</v>
      </c>
      <c r="G95" s="3">
        <v>20</v>
      </c>
      <c r="H95" s="2" t="s">
        <v>30</v>
      </c>
      <c r="I95" s="3">
        <v>5</v>
      </c>
      <c r="V95" s="1"/>
      <c r="W95" s="1">
        <v>43960</v>
      </c>
      <c r="X95" s="2" t="s">
        <v>9</v>
      </c>
      <c r="Y95" s="2" t="s">
        <v>14</v>
      </c>
      <c r="Z95" s="2" t="s">
        <v>20</v>
      </c>
      <c r="AA95" s="2" t="s">
        <v>33</v>
      </c>
      <c r="AB95" s="2">
        <v>5</v>
      </c>
      <c r="AC95" s="3">
        <v>560</v>
      </c>
      <c r="AD95" s="2" t="s">
        <v>13</v>
      </c>
      <c r="AE95" s="3">
        <v>450</v>
      </c>
    </row>
    <row r="96" spans="1:31" x14ac:dyDescent="0.3">
      <c r="A96" s="1">
        <v>44335</v>
      </c>
      <c r="B96" s="2" t="s">
        <v>18</v>
      </c>
      <c r="C96" s="2" t="s">
        <v>23</v>
      </c>
      <c r="D96" s="2" t="s">
        <v>24</v>
      </c>
      <c r="E96" s="2" t="s">
        <v>32</v>
      </c>
      <c r="F96" s="2">
        <v>4</v>
      </c>
      <c r="G96" s="3">
        <v>70</v>
      </c>
      <c r="H96" s="2" t="s">
        <v>16</v>
      </c>
      <c r="I96" s="3">
        <v>60</v>
      </c>
      <c r="V96" s="1"/>
      <c r="W96" s="1">
        <v>44029</v>
      </c>
      <c r="X96" s="2" t="s">
        <v>9</v>
      </c>
      <c r="Y96" s="2" t="s">
        <v>17</v>
      </c>
      <c r="Z96" s="2" t="s">
        <v>24</v>
      </c>
      <c r="AA96" s="2" t="s">
        <v>32</v>
      </c>
      <c r="AB96" s="2">
        <v>4</v>
      </c>
      <c r="AC96" s="3">
        <v>70</v>
      </c>
      <c r="AD96" s="2" t="s">
        <v>13</v>
      </c>
      <c r="AE96" s="3">
        <v>60</v>
      </c>
    </row>
    <row r="97" spans="1:31" x14ac:dyDescent="0.3">
      <c r="A97" s="1">
        <v>44401</v>
      </c>
      <c r="B97" s="2" t="s">
        <v>21</v>
      </c>
      <c r="C97" s="2" t="s">
        <v>28</v>
      </c>
      <c r="D97" s="2" t="s">
        <v>24</v>
      </c>
      <c r="E97" s="2" t="s">
        <v>12</v>
      </c>
      <c r="F97" s="2">
        <v>3</v>
      </c>
      <c r="G97" s="3">
        <v>80</v>
      </c>
      <c r="H97" s="2" t="s">
        <v>13</v>
      </c>
      <c r="I97" s="3">
        <v>75</v>
      </c>
      <c r="V97" s="1"/>
      <c r="W97" s="1">
        <v>44520</v>
      </c>
      <c r="X97" s="2" t="s">
        <v>9</v>
      </c>
      <c r="Y97" s="2" t="s">
        <v>14</v>
      </c>
      <c r="Z97" s="2" t="s">
        <v>20</v>
      </c>
      <c r="AA97" s="2" t="s">
        <v>32</v>
      </c>
      <c r="AB97" s="2">
        <v>4</v>
      </c>
      <c r="AC97" s="3">
        <v>570</v>
      </c>
      <c r="AD97" s="2" t="s">
        <v>13</v>
      </c>
      <c r="AE97" s="3">
        <v>490</v>
      </c>
    </row>
    <row r="98" spans="1:31" x14ac:dyDescent="0.3">
      <c r="A98" s="1">
        <v>43867</v>
      </c>
      <c r="B98" s="2" t="s">
        <v>9</v>
      </c>
      <c r="C98" s="2" t="s">
        <v>10</v>
      </c>
      <c r="D98" s="2" t="s">
        <v>29</v>
      </c>
      <c r="E98" s="2" t="s">
        <v>33</v>
      </c>
      <c r="F98" s="2">
        <v>2</v>
      </c>
      <c r="G98" s="3">
        <v>20</v>
      </c>
      <c r="H98" s="2" t="s">
        <v>13</v>
      </c>
      <c r="I98" s="3">
        <v>5</v>
      </c>
      <c r="V98" s="1"/>
      <c r="W98" s="1">
        <v>44256</v>
      </c>
      <c r="X98" s="2" t="s">
        <v>9</v>
      </c>
      <c r="Y98" s="2" t="s">
        <v>17</v>
      </c>
      <c r="Z98" s="2" t="s">
        <v>24</v>
      </c>
      <c r="AA98" s="2" t="s">
        <v>12</v>
      </c>
      <c r="AB98" s="2">
        <v>3</v>
      </c>
      <c r="AC98" s="3">
        <v>80</v>
      </c>
      <c r="AD98" s="2" t="s">
        <v>13</v>
      </c>
      <c r="AE98" s="3">
        <v>75</v>
      </c>
    </row>
    <row r="99" spans="1:31" x14ac:dyDescent="0.3">
      <c r="A99" s="1">
        <v>43837</v>
      </c>
      <c r="B99" s="2" t="s">
        <v>21</v>
      </c>
      <c r="C99" s="2" t="s">
        <v>22</v>
      </c>
      <c r="D99" s="2" t="s">
        <v>15</v>
      </c>
      <c r="E99" s="2" t="s">
        <v>12</v>
      </c>
      <c r="F99" s="2">
        <v>3</v>
      </c>
      <c r="G99" s="3">
        <v>50</v>
      </c>
      <c r="H99" s="2" t="s">
        <v>30</v>
      </c>
      <c r="I99" s="3">
        <v>30</v>
      </c>
      <c r="V99" s="1"/>
      <c r="W99" s="1">
        <v>43927</v>
      </c>
      <c r="X99" s="2" t="s">
        <v>9</v>
      </c>
      <c r="Y99" s="2" t="s">
        <v>14</v>
      </c>
      <c r="Z99" s="2" t="s">
        <v>29</v>
      </c>
      <c r="AA99" s="2" t="s">
        <v>32</v>
      </c>
      <c r="AB99" s="2">
        <v>4</v>
      </c>
      <c r="AC99" s="3">
        <v>25</v>
      </c>
      <c r="AD99" s="2" t="s">
        <v>13</v>
      </c>
      <c r="AE99" s="3">
        <v>20</v>
      </c>
    </row>
    <row r="100" spans="1:31" x14ac:dyDescent="0.3">
      <c r="A100" s="1">
        <v>44123</v>
      </c>
      <c r="B100" s="2" t="s">
        <v>25</v>
      </c>
      <c r="C100" s="2" t="s">
        <v>26</v>
      </c>
      <c r="D100" s="2" t="s">
        <v>20</v>
      </c>
      <c r="E100" s="2" t="s">
        <v>33</v>
      </c>
      <c r="F100" s="2">
        <v>2</v>
      </c>
      <c r="G100" s="3">
        <v>560</v>
      </c>
      <c r="H100" s="2" t="s">
        <v>30</v>
      </c>
      <c r="I100" s="3">
        <v>450</v>
      </c>
      <c r="V100" s="1"/>
      <c r="W100" s="1">
        <v>44524</v>
      </c>
      <c r="X100" s="2" t="s">
        <v>9</v>
      </c>
      <c r="Y100" s="2" t="s">
        <v>10</v>
      </c>
      <c r="Z100" s="2" t="s">
        <v>15</v>
      </c>
      <c r="AA100" s="2" t="s">
        <v>12</v>
      </c>
      <c r="AB100" s="2">
        <v>4</v>
      </c>
      <c r="AC100" s="3">
        <v>50</v>
      </c>
      <c r="AD100" s="2" t="s">
        <v>13</v>
      </c>
      <c r="AE100" s="3">
        <v>30</v>
      </c>
    </row>
    <row r="101" spans="1:31" x14ac:dyDescent="0.3">
      <c r="A101" s="1">
        <v>44014</v>
      </c>
      <c r="B101" s="2" t="s">
        <v>18</v>
      </c>
      <c r="C101" s="2" t="s">
        <v>23</v>
      </c>
      <c r="D101" s="2" t="s">
        <v>11</v>
      </c>
      <c r="E101" s="2" t="s">
        <v>33</v>
      </c>
      <c r="F101" s="2">
        <v>1</v>
      </c>
      <c r="G101" s="3">
        <v>120</v>
      </c>
      <c r="H101" s="2" t="s">
        <v>30</v>
      </c>
      <c r="I101" s="3">
        <v>110</v>
      </c>
      <c r="V101" s="1"/>
      <c r="W101" s="1">
        <v>44448</v>
      </c>
      <c r="X101" s="2" t="s">
        <v>9</v>
      </c>
      <c r="Y101" s="2" t="s">
        <v>14</v>
      </c>
      <c r="Z101" s="2" t="s">
        <v>15</v>
      </c>
      <c r="AA101" s="2" t="s">
        <v>12</v>
      </c>
      <c r="AB101" s="2">
        <v>5</v>
      </c>
      <c r="AC101" s="3">
        <v>50</v>
      </c>
      <c r="AD101" s="2" t="s">
        <v>16</v>
      </c>
      <c r="AE101" s="3">
        <v>30</v>
      </c>
    </row>
    <row r="102" spans="1:31" x14ac:dyDescent="0.3">
      <c r="A102" s="1">
        <v>44066</v>
      </c>
      <c r="B102" s="2" t="s">
        <v>9</v>
      </c>
      <c r="C102" s="2" t="s">
        <v>14</v>
      </c>
      <c r="D102" s="2" t="s">
        <v>20</v>
      </c>
      <c r="E102" s="2" t="s">
        <v>12</v>
      </c>
      <c r="F102" s="2">
        <v>2</v>
      </c>
      <c r="G102" s="3">
        <v>500</v>
      </c>
      <c r="H102" s="2" t="s">
        <v>16</v>
      </c>
      <c r="I102" s="3">
        <v>400</v>
      </c>
      <c r="V102" s="1"/>
      <c r="W102" s="1">
        <v>43940</v>
      </c>
      <c r="X102" s="2" t="s">
        <v>9</v>
      </c>
      <c r="Y102" s="2" t="s">
        <v>17</v>
      </c>
      <c r="Z102" s="2" t="s">
        <v>20</v>
      </c>
      <c r="AA102" s="2" t="s">
        <v>33</v>
      </c>
      <c r="AB102" s="2">
        <v>1</v>
      </c>
      <c r="AC102" s="3">
        <v>560</v>
      </c>
      <c r="AD102" s="2" t="s">
        <v>30</v>
      </c>
      <c r="AE102" s="3">
        <v>450</v>
      </c>
    </row>
    <row r="103" spans="1:31" x14ac:dyDescent="0.3">
      <c r="A103" s="1">
        <v>43862</v>
      </c>
      <c r="B103" s="2" t="s">
        <v>9</v>
      </c>
      <c r="C103" s="2" t="s">
        <v>10</v>
      </c>
      <c r="D103" s="2" t="s">
        <v>24</v>
      </c>
      <c r="E103" s="2" t="s">
        <v>32</v>
      </c>
      <c r="F103" s="2">
        <v>4</v>
      </c>
      <c r="G103" s="3">
        <v>70</v>
      </c>
      <c r="H103" s="2" t="s">
        <v>16</v>
      </c>
      <c r="I103" s="3">
        <v>60</v>
      </c>
      <c r="V103" s="1"/>
      <c r="W103" s="1">
        <v>44235</v>
      </c>
      <c r="X103" s="2" t="s">
        <v>9</v>
      </c>
      <c r="Y103" s="2" t="s">
        <v>17</v>
      </c>
      <c r="Z103" s="2" t="s">
        <v>11</v>
      </c>
      <c r="AA103" s="2" t="s">
        <v>12</v>
      </c>
      <c r="AB103" s="2">
        <v>5</v>
      </c>
      <c r="AC103" s="3">
        <v>100</v>
      </c>
      <c r="AD103" s="2" t="s">
        <v>13</v>
      </c>
      <c r="AE103" s="3">
        <v>80</v>
      </c>
    </row>
    <row r="104" spans="1:31" x14ac:dyDescent="0.3">
      <c r="A104" s="1">
        <v>44069</v>
      </c>
      <c r="B104" s="2" t="s">
        <v>25</v>
      </c>
      <c r="C104" s="2" t="s">
        <v>27</v>
      </c>
      <c r="D104" s="2" t="s">
        <v>11</v>
      </c>
      <c r="E104" s="2" t="s">
        <v>12</v>
      </c>
      <c r="F104" s="2">
        <v>4</v>
      </c>
      <c r="G104" s="3">
        <v>100</v>
      </c>
      <c r="H104" s="2" t="s">
        <v>13</v>
      </c>
      <c r="I104" s="3">
        <v>80</v>
      </c>
      <c r="V104" s="1"/>
      <c r="W104" s="1">
        <v>44381</v>
      </c>
      <c r="X104" s="2" t="s">
        <v>9</v>
      </c>
      <c r="Y104" s="2" t="s">
        <v>14</v>
      </c>
      <c r="Z104" s="2" t="s">
        <v>29</v>
      </c>
      <c r="AA104" s="2" t="s">
        <v>33</v>
      </c>
      <c r="AB104" s="2">
        <v>5</v>
      </c>
      <c r="AC104" s="3">
        <v>20</v>
      </c>
      <c r="AD104" s="2" t="s">
        <v>13</v>
      </c>
      <c r="AE104" s="3">
        <v>5</v>
      </c>
    </row>
    <row r="105" spans="1:31" x14ac:dyDescent="0.3">
      <c r="A105" s="1">
        <v>44559</v>
      </c>
      <c r="B105" s="2" t="s">
        <v>18</v>
      </c>
      <c r="C105" s="2" t="s">
        <v>31</v>
      </c>
      <c r="D105" s="2" t="s">
        <v>20</v>
      </c>
      <c r="E105" s="2" t="s">
        <v>32</v>
      </c>
      <c r="F105" s="2">
        <v>1</v>
      </c>
      <c r="G105" s="3">
        <v>570</v>
      </c>
      <c r="H105" s="2" t="s">
        <v>13</v>
      </c>
      <c r="I105" s="3">
        <v>490</v>
      </c>
      <c r="V105" s="1"/>
      <c r="W105" s="1">
        <v>44263</v>
      </c>
      <c r="X105" s="2" t="s">
        <v>9</v>
      </c>
      <c r="Y105" s="2" t="s">
        <v>17</v>
      </c>
      <c r="Z105" s="2" t="s">
        <v>24</v>
      </c>
      <c r="AA105" s="2" t="s">
        <v>32</v>
      </c>
      <c r="AB105" s="2">
        <v>4</v>
      </c>
      <c r="AC105" s="3">
        <v>70</v>
      </c>
      <c r="AD105" s="2" t="s">
        <v>16</v>
      </c>
      <c r="AE105" s="3">
        <v>60</v>
      </c>
    </row>
    <row r="106" spans="1:31" x14ac:dyDescent="0.3">
      <c r="A106" s="1">
        <v>44357</v>
      </c>
      <c r="B106" s="2" t="s">
        <v>18</v>
      </c>
      <c r="C106" s="2" t="s">
        <v>31</v>
      </c>
      <c r="D106" s="2" t="s">
        <v>29</v>
      </c>
      <c r="E106" s="2" t="s">
        <v>33</v>
      </c>
      <c r="F106" s="2">
        <v>2</v>
      </c>
      <c r="G106" s="3">
        <v>20</v>
      </c>
      <c r="H106" s="2" t="s">
        <v>13</v>
      </c>
      <c r="I106" s="3">
        <v>5</v>
      </c>
      <c r="V106" s="1"/>
      <c r="W106" s="1">
        <v>44426</v>
      </c>
      <c r="X106" s="2" t="s">
        <v>9</v>
      </c>
      <c r="Y106" s="2" t="s">
        <v>14</v>
      </c>
      <c r="Z106" s="2" t="s">
        <v>11</v>
      </c>
      <c r="AA106" s="2" t="s">
        <v>32</v>
      </c>
      <c r="AB106" s="2">
        <v>3</v>
      </c>
      <c r="AC106" s="3">
        <v>110</v>
      </c>
      <c r="AD106" s="2" t="s">
        <v>13</v>
      </c>
      <c r="AE106" s="3">
        <v>85</v>
      </c>
    </row>
    <row r="107" spans="1:31" x14ac:dyDescent="0.3">
      <c r="A107" s="1">
        <v>44255</v>
      </c>
      <c r="B107" s="2" t="s">
        <v>25</v>
      </c>
      <c r="C107" s="2" t="s">
        <v>26</v>
      </c>
      <c r="D107" s="2" t="s">
        <v>15</v>
      </c>
      <c r="E107" s="2" t="s">
        <v>12</v>
      </c>
      <c r="F107" s="2">
        <v>3</v>
      </c>
      <c r="G107" s="3">
        <v>50</v>
      </c>
      <c r="H107" s="2" t="s">
        <v>13</v>
      </c>
      <c r="I107" s="3">
        <v>30</v>
      </c>
      <c r="V107" s="1"/>
      <c r="W107" s="1">
        <v>43890</v>
      </c>
      <c r="X107" s="2" t="s">
        <v>9</v>
      </c>
      <c r="Y107" s="2" t="s">
        <v>10</v>
      </c>
      <c r="Z107" s="2" t="s">
        <v>15</v>
      </c>
      <c r="AA107" s="2" t="s">
        <v>12</v>
      </c>
      <c r="AB107" s="2">
        <v>3</v>
      </c>
      <c r="AC107" s="3">
        <v>50</v>
      </c>
      <c r="AD107" s="2" t="s">
        <v>13</v>
      </c>
      <c r="AE107" s="3">
        <v>30</v>
      </c>
    </row>
    <row r="108" spans="1:31" x14ac:dyDescent="0.3">
      <c r="A108" s="1">
        <v>43893</v>
      </c>
      <c r="B108" s="2" t="s">
        <v>21</v>
      </c>
      <c r="C108" s="2" t="s">
        <v>22</v>
      </c>
      <c r="D108" s="2" t="s">
        <v>29</v>
      </c>
      <c r="E108" s="2" t="s">
        <v>32</v>
      </c>
      <c r="F108" s="2">
        <v>2</v>
      </c>
      <c r="G108" s="3">
        <v>25</v>
      </c>
      <c r="H108" s="2" t="s">
        <v>16</v>
      </c>
      <c r="I108" s="3">
        <v>20</v>
      </c>
      <c r="V108" s="1"/>
      <c r="W108" s="1">
        <v>44470</v>
      </c>
      <c r="X108" s="2" t="s">
        <v>9</v>
      </c>
      <c r="Y108" s="2" t="s">
        <v>17</v>
      </c>
      <c r="Z108" s="2" t="s">
        <v>29</v>
      </c>
      <c r="AA108" s="2" t="s">
        <v>32</v>
      </c>
      <c r="AB108" s="2">
        <v>4</v>
      </c>
      <c r="AC108" s="3">
        <v>25</v>
      </c>
      <c r="AD108" s="2" t="s">
        <v>13</v>
      </c>
      <c r="AE108" s="3">
        <v>20</v>
      </c>
    </row>
    <row r="109" spans="1:31" x14ac:dyDescent="0.3">
      <c r="A109" s="1">
        <v>43905</v>
      </c>
      <c r="B109" s="2" t="s">
        <v>25</v>
      </c>
      <c r="C109" s="2" t="s">
        <v>27</v>
      </c>
      <c r="D109" s="2" t="s">
        <v>20</v>
      </c>
      <c r="E109" s="2" t="s">
        <v>33</v>
      </c>
      <c r="F109" s="2">
        <v>2</v>
      </c>
      <c r="G109" s="3">
        <v>560</v>
      </c>
      <c r="H109" s="2" t="s">
        <v>30</v>
      </c>
      <c r="I109" s="3">
        <v>450</v>
      </c>
      <c r="V109" s="1"/>
      <c r="W109" s="1">
        <v>44026</v>
      </c>
      <c r="X109" s="2" t="s">
        <v>9</v>
      </c>
      <c r="Y109" s="2" t="s">
        <v>17</v>
      </c>
      <c r="Z109" s="2" t="s">
        <v>11</v>
      </c>
      <c r="AA109" s="2" t="s">
        <v>33</v>
      </c>
      <c r="AB109" s="2">
        <v>4</v>
      </c>
      <c r="AC109" s="3">
        <v>120</v>
      </c>
      <c r="AD109" s="2" t="s">
        <v>13</v>
      </c>
      <c r="AE109" s="3">
        <v>110</v>
      </c>
    </row>
    <row r="110" spans="1:31" x14ac:dyDescent="0.3">
      <c r="A110" s="1">
        <v>44255</v>
      </c>
      <c r="B110" s="2" t="s">
        <v>25</v>
      </c>
      <c r="C110" s="2" t="s">
        <v>26</v>
      </c>
      <c r="D110" s="2" t="s">
        <v>29</v>
      </c>
      <c r="E110" s="2" t="s">
        <v>33</v>
      </c>
      <c r="F110" s="2">
        <v>2</v>
      </c>
      <c r="G110" s="3">
        <v>20</v>
      </c>
      <c r="H110" s="2" t="s">
        <v>13</v>
      </c>
      <c r="I110" s="3">
        <v>5</v>
      </c>
      <c r="V110" s="1"/>
      <c r="W110" s="1">
        <v>44245</v>
      </c>
      <c r="X110" s="2" t="s">
        <v>9</v>
      </c>
      <c r="Y110" s="2" t="s">
        <v>17</v>
      </c>
      <c r="Z110" s="2" t="s">
        <v>11</v>
      </c>
      <c r="AA110" s="2" t="s">
        <v>12</v>
      </c>
      <c r="AB110" s="2">
        <v>5</v>
      </c>
      <c r="AC110" s="3">
        <v>100</v>
      </c>
      <c r="AD110" s="2" t="s">
        <v>13</v>
      </c>
      <c r="AE110" s="3">
        <v>80</v>
      </c>
    </row>
    <row r="111" spans="1:31" x14ac:dyDescent="0.3">
      <c r="A111" s="1">
        <v>44006</v>
      </c>
      <c r="B111" s="2" t="s">
        <v>9</v>
      </c>
      <c r="C111" s="2" t="s">
        <v>14</v>
      </c>
      <c r="D111" s="2" t="s">
        <v>20</v>
      </c>
      <c r="E111" s="2" t="s">
        <v>32</v>
      </c>
      <c r="F111" s="2">
        <v>5</v>
      </c>
      <c r="G111" s="3">
        <v>570</v>
      </c>
      <c r="H111" s="2" t="s">
        <v>30</v>
      </c>
      <c r="I111" s="3">
        <v>490</v>
      </c>
      <c r="V111" s="1"/>
      <c r="W111" s="1">
        <v>44212</v>
      </c>
      <c r="X111" s="2" t="s">
        <v>9</v>
      </c>
      <c r="Y111" s="2" t="s">
        <v>17</v>
      </c>
      <c r="Z111" s="2" t="s">
        <v>11</v>
      </c>
      <c r="AA111" s="2" t="s">
        <v>33</v>
      </c>
      <c r="AB111" s="2">
        <v>2</v>
      </c>
      <c r="AC111" s="3">
        <v>120</v>
      </c>
      <c r="AD111" s="2" t="s">
        <v>13</v>
      </c>
      <c r="AE111" s="3">
        <v>110</v>
      </c>
    </row>
    <row r="112" spans="1:31" x14ac:dyDescent="0.3">
      <c r="A112" s="1">
        <v>44348</v>
      </c>
      <c r="B112" s="2" t="s">
        <v>9</v>
      </c>
      <c r="C112" s="2" t="s">
        <v>14</v>
      </c>
      <c r="D112" s="2" t="s">
        <v>24</v>
      </c>
      <c r="E112" s="2" t="s">
        <v>12</v>
      </c>
      <c r="F112" s="2">
        <v>3</v>
      </c>
      <c r="G112" s="3">
        <v>80</v>
      </c>
      <c r="H112" s="2" t="s">
        <v>13</v>
      </c>
      <c r="I112" s="3">
        <v>75</v>
      </c>
      <c r="V112" s="1"/>
      <c r="W112" s="1">
        <v>44110</v>
      </c>
      <c r="X112" s="2" t="s">
        <v>9</v>
      </c>
      <c r="Y112" s="2" t="s">
        <v>10</v>
      </c>
      <c r="Z112" s="2" t="s">
        <v>15</v>
      </c>
      <c r="AA112" s="2" t="s">
        <v>32</v>
      </c>
      <c r="AB112" s="2">
        <v>2</v>
      </c>
      <c r="AC112" s="3">
        <v>45</v>
      </c>
      <c r="AD112" s="2" t="s">
        <v>30</v>
      </c>
      <c r="AE112" s="3">
        <v>35</v>
      </c>
    </row>
    <row r="113" spans="1:31" x14ac:dyDescent="0.3">
      <c r="A113" s="1">
        <v>44205</v>
      </c>
      <c r="B113" s="2" t="s">
        <v>21</v>
      </c>
      <c r="C113" s="2" t="s">
        <v>28</v>
      </c>
      <c r="D113" s="2" t="s">
        <v>29</v>
      </c>
      <c r="E113" s="2" t="s">
        <v>32</v>
      </c>
      <c r="F113" s="2">
        <v>4</v>
      </c>
      <c r="G113" s="3">
        <v>25</v>
      </c>
      <c r="H113" s="2" t="s">
        <v>13</v>
      </c>
      <c r="I113" s="3">
        <v>20</v>
      </c>
      <c r="V113" s="1"/>
      <c r="W113" s="1">
        <v>43961</v>
      </c>
      <c r="X113" s="2" t="s">
        <v>9</v>
      </c>
      <c r="Y113" s="2" t="s">
        <v>17</v>
      </c>
      <c r="Z113" s="2" t="s">
        <v>20</v>
      </c>
      <c r="AA113" s="2" t="s">
        <v>33</v>
      </c>
      <c r="AB113" s="2">
        <v>3</v>
      </c>
      <c r="AC113" s="3">
        <v>560</v>
      </c>
      <c r="AD113" s="2" t="s">
        <v>13</v>
      </c>
      <c r="AE113" s="3">
        <v>450</v>
      </c>
    </row>
    <row r="114" spans="1:31" x14ac:dyDescent="0.3">
      <c r="A114" s="1">
        <v>43969</v>
      </c>
      <c r="B114" s="2" t="s">
        <v>21</v>
      </c>
      <c r="C114" s="2" t="s">
        <v>28</v>
      </c>
      <c r="D114" s="2" t="s">
        <v>29</v>
      </c>
      <c r="E114" s="2" t="s">
        <v>32</v>
      </c>
      <c r="F114" s="2">
        <v>5</v>
      </c>
      <c r="G114" s="3">
        <v>25</v>
      </c>
      <c r="H114" s="2" t="s">
        <v>13</v>
      </c>
      <c r="I114" s="3">
        <v>20</v>
      </c>
      <c r="V114" s="1"/>
      <c r="W114" s="1">
        <v>43948</v>
      </c>
      <c r="X114" s="2" t="s">
        <v>9</v>
      </c>
      <c r="Y114" s="2" t="s">
        <v>17</v>
      </c>
      <c r="Z114" s="2" t="s">
        <v>11</v>
      </c>
      <c r="AA114" s="2" t="s">
        <v>33</v>
      </c>
      <c r="AB114" s="2">
        <v>4</v>
      </c>
      <c r="AC114" s="3">
        <v>120</v>
      </c>
      <c r="AD114" s="2" t="s">
        <v>16</v>
      </c>
      <c r="AE114" s="3">
        <v>110</v>
      </c>
    </row>
    <row r="115" spans="1:31" x14ac:dyDescent="0.3">
      <c r="A115" s="1">
        <v>44007</v>
      </c>
      <c r="B115" s="2" t="s">
        <v>9</v>
      </c>
      <c r="C115" s="2" t="s">
        <v>17</v>
      </c>
      <c r="D115" s="2" t="s">
        <v>11</v>
      </c>
      <c r="E115" s="2" t="s">
        <v>32</v>
      </c>
      <c r="F115" s="2">
        <v>2</v>
      </c>
      <c r="G115" s="3">
        <v>110</v>
      </c>
      <c r="H115" s="2" t="s">
        <v>13</v>
      </c>
      <c r="I115" s="3">
        <v>85</v>
      </c>
      <c r="V115" s="1"/>
      <c r="W115" s="1">
        <v>44032</v>
      </c>
      <c r="X115" s="2" t="s">
        <v>9</v>
      </c>
      <c r="Y115" s="2" t="s">
        <v>17</v>
      </c>
      <c r="Z115" s="2" t="s">
        <v>20</v>
      </c>
      <c r="AA115" s="2" t="s">
        <v>33</v>
      </c>
      <c r="AB115" s="2">
        <v>1</v>
      </c>
      <c r="AC115" s="3">
        <v>560</v>
      </c>
      <c r="AD115" s="2" t="s">
        <v>13</v>
      </c>
      <c r="AE115" s="3">
        <v>450</v>
      </c>
    </row>
    <row r="116" spans="1:31" x14ac:dyDescent="0.3">
      <c r="A116" s="1">
        <v>44155</v>
      </c>
      <c r="B116" s="2" t="s">
        <v>9</v>
      </c>
      <c r="C116" s="2" t="s">
        <v>10</v>
      </c>
      <c r="D116" s="2" t="s">
        <v>24</v>
      </c>
      <c r="E116" s="2" t="s">
        <v>33</v>
      </c>
      <c r="F116" s="2">
        <v>3</v>
      </c>
      <c r="G116" s="3">
        <v>75</v>
      </c>
      <c r="H116" s="2" t="s">
        <v>13</v>
      </c>
      <c r="I116" s="3">
        <v>70</v>
      </c>
      <c r="V116" s="1"/>
      <c r="W116" s="1">
        <v>43849</v>
      </c>
      <c r="X116" s="2" t="s">
        <v>9</v>
      </c>
      <c r="Y116" s="2" t="s">
        <v>17</v>
      </c>
      <c r="Z116" s="2" t="s">
        <v>15</v>
      </c>
      <c r="AA116" s="2" t="s">
        <v>32</v>
      </c>
      <c r="AB116" s="2">
        <v>4</v>
      </c>
      <c r="AC116" s="3">
        <v>45</v>
      </c>
      <c r="AD116" s="2" t="s">
        <v>30</v>
      </c>
      <c r="AE116" s="3">
        <v>35</v>
      </c>
    </row>
    <row r="117" spans="1:31" x14ac:dyDescent="0.3">
      <c r="A117" s="1">
        <v>44548</v>
      </c>
      <c r="B117" s="2" t="s">
        <v>25</v>
      </c>
      <c r="C117" s="2" t="s">
        <v>27</v>
      </c>
      <c r="D117" s="2" t="s">
        <v>15</v>
      </c>
      <c r="E117" s="2" t="s">
        <v>12</v>
      </c>
      <c r="F117" s="2">
        <v>5</v>
      </c>
      <c r="G117" s="3">
        <v>50</v>
      </c>
      <c r="H117" s="2" t="s">
        <v>13</v>
      </c>
      <c r="I117" s="3">
        <v>30</v>
      </c>
      <c r="V117" s="1"/>
      <c r="W117" s="1">
        <v>44238</v>
      </c>
      <c r="X117" s="2" t="s">
        <v>25</v>
      </c>
      <c r="Y117" s="2" t="s">
        <v>27</v>
      </c>
      <c r="Z117" s="2" t="s">
        <v>24</v>
      </c>
      <c r="AA117" s="2" t="s">
        <v>12</v>
      </c>
      <c r="AB117" s="2">
        <v>3</v>
      </c>
      <c r="AC117" s="3">
        <v>80</v>
      </c>
      <c r="AD117" s="2" t="s">
        <v>16</v>
      </c>
      <c r="AE117" s="3">
        <v>75</v>
      </c>
    </row>
    <row r="118" spans="1:31" x14ac:dyDescent="0.3">
      <c r="A118" s="1">
        <v>43943</v>
      </c>
      <c r="B118" s="2" t="s">
        <v>9</v>
      </c>
      <c r="C118" s="2" t="s">
        <v>17</v>
      </c>
      <c r="D118" s="2" t="s">
        <v>29</v>
      </c>
      <c r="E118" s="2" t="s">
        <v>12</v>
      </c>
      <c r="F118" s="2">
        <v>4</v>
      </c>
      <c r="G118" s="3">
        <v>25</v>
      </c>
      <c r="H118" s="2" t="s">
        <v>13</v>
      </c>
      <c r="I118" s="3">
        <v>5</v>
      </c>
      <c r="V118" s="1"/>
      <c r="W118" s="1">
        <v>44291</v>
      </c>
      <c r="X118" s="2" t="s">
        <v>25</v>
      </c>
      <c r="Y118" s="2" t="s">
        <v>26</v>
      </c>
      <c r="Z118" s="2" t="s">
        <v>24</v>
      </c>
      <c r="AA118" s="2" t="s">
        <v>12</v>
      </c>
      <c r="AB118" s="2">
        <v>4</v>
      </c>
      <c r="AC118" s="3">
        <v>80</v>
      </c>
      <c r="AD118" s="2" t="s">
        <v>13</v>
      </c>
      <c r="AE118" s="3">
        <v>75</v>
      </c>
    </row>
    <row r="119" spans="1:31" x14ac:dyDescent="0.3">
      <c r="A119" s="1">
        <v>43876</v>
      </c>
      <c r="B119" s="2" t="s">
        <v>9</v>
      </c>
      <c r="C119" s="2" t="s">
        <v>14</v>
      </c>
      <c r="D119" s="2" t="s">
        <v>11</v>
      </c>
      <c r="E119" s="2" t="s">
        <v>12</v>
      </c>
      <c r="F119" s="2">
        <v>3</v>
      </c>
      <c r="G119" s="3">
        <v>100</v>
      </c>
      <c r="H119" s="2" t="s">
        <v>16</v>
      </c>
      <c r="I119" s="3">
        <v>80</v>
      </c>
      <c r="V119" s="1"/>
      <c r="W119" s="1">
        <v>43880</v>
      </c>
      <c r="X119" s="2" t="s">
        <v>9</v>
      </c>
      <c r="Y119" s="2" t="s">
        <v>17</v>
      </c>
      <c r="Z119" s="2" t="s">
        <v>15</v>
      </c>
      <c r="AA119" s="2" t="s">
        <v>32</v>
      </c>
      <c r="AB119" s="2">
        <v>4</v>
      </c>
      <c r="AC119" s="3">
        <v>45</v>
      </c>
      <c r="AD119" s="2" t="s">
        <v>13</v>
      </c>
      <c r="AE119" s="3">
        <v>35</v>
      </c>
    </row>
    <row r="120" spans="1:31" x14ac:dyDescent="0.3">
      <c r="A120" s="1">
        <v>44300</v>
      </c>
      <c r="B120" s="2" t="s">
        <v>9</v>
      </c>
      <c r="C120" s="2" t="s">
        <v>10</v>
      </c>
      <c r="D120" s="2" t="s">
        <v>24</v>
      </c>
      <c r="E120" s="2" t="s">
        <v>33</v>
      </c>
      <c r="F120" s="2">
        <v>4</v>
      </c>
      <c r="G120" s="3">
        <v>75</v>
      </c>
      <c r="H120" s="2" t="s">
        <v>13</v>
      </c>
      <c r="I120" s="3">
        <v>70</v>
      </c>
      <c r="V120" s="1"/>
      <c r="W120" s="1">
        <v>44545</v>
      </c>
      <c r="X120" s="2" t="s">
        <v>9</v>
      </c>
      <c r="Y120" s="2" t="s">
        <v>17</v>
      </c>
      <c r="Z120" s="2" t="s">
        <v>11</v>
      </c>
      <c r="AA120" s="2" t="s">
        <v>12</v>
      </c>
      <c r="AB120" s="2">
        <v>3</v>
      </c>
      <c r="AC120" s="3">
        <v>100</v>
      </c>
      <c r="AD120" s="2" t="s">
        <v>16</v>
      </c>
      <c r="AE120" s="3">
        <v>80</v>
      </c>
    </row>
    <row r="121" spans="1:31" x14ac:dyDescent="0.3">
      <c r="A121" s="1">
        <v>44081</v>
      </c>
      <c r="B121" s="2" t="s">
        <v>18</v>
      </c>
      <c r="C121" s="2" t="s">
        <v>19</v>
      </c>
      <c r="D121" s="2" t="s">
        <v>11</v>
      </c>
      <c r="E121" s="2" t="s">
        <v>12</v>
      </c>
      <c r="F121" s="2">
        <v>3</v>
      </c>
      <c r="G121" s="3">
        <v>100</v>
      </c>
      <c r="H121" s="2" t="s">
        <v>16</v>
      </c>
      <c r="I121" s="3">
        <v>80</v>
      </c>
      <c r="V121" s="1"/>
      <c r="W121" s="1">
        <v>44195</v>
      </c>
      <c r="X121" s="2" t="s">
        <v>9</v>
      </c>
      <c r="Y121" s="2" t="s">
        <v>10</v>
      </c>
      <c r="Z121" s="2" t="s">
        <v>11</v>
      </c>
      <c r="AA121" s="2" t="s">
        <v>32</v>
      </c>
      <c r="AB121" s="2">
        <v>5</v>
      </c>
      <c r="AC121" s="3">
        <v>110</v>
      </c>
      <c r="AD121" s="2" t="s">
        <v>30</v>
      </c>
      <c r="AE121" s="3">
        <v>85</v>
      </c>
    </row>
    <row r="122" spans="1:31" x14ac:dyDescent="0.3">
      <c r="A122" s="1">
        <v>43975</v>
      </c>
      <c r="B122" s="2" t="s">
        <v>25</v>
      </c>
      <c r="C122" s="2" t="s">
        <v>27</v>
      </c>
      <c r="D122" s="2" t="s">
        <v>15</v>
      </c>
      <c r="E122" s="2" t="s">
        <v>12</v>
      </c>
      <c r="F122" s="2">
        <v>4</v>
      </c>
      <c r="G122" s="3">
        <v>50</v>
      </c>
      <c r="H122" s="2" t="s">
        <v>13</v>
      </c>
      <c r="I122" s="3">
        <v>30</v>
      </c>
      <c r="V122" s="1"/>
      <c r="W122" s="1">
        <v>44426</v>
      </c>
      <c r="X122" s="2" t="s">
        <v>25</v>
      </c>
      <c r="Y122" s="2" t="s">
        <v>27</v>
      </c>
      <c r="Z122" s="2" t="s">
        <v>15</v>
      </c>
      <c r="AA122" s="2" t="s">
        <v>12</v>
      </c>
      <c r="AB122" s="2">
        <v>5</v>
      </c>
      <c r="AC122" s="3">
        <v>50</v>
      </c>
      <c r="AD122" s="2" t="s">
        <v>13</v>
      </c>
      <c r="AE122" s="3">
        <v>30</v>
      </c>
    </row>
    <row r="123" spans="1:31" x14ac:dyDescent="0.3">
      <c r="A123" s="1">
        <v>43899</v>
      </c>
      <c r="B123" s="2" t="s">
        <v>21</v>
      </c>
      <c r="C123" s="2" t="s">
        <v>28</v>
      </c>
      <c r="D123" s="2" t="s">
        <v>24</v>
      </c>
      <c r="E123" s="2" t="s">
        <v>32</v>
      </c>
      <c r="F123" s="2">
        <v>4</v>
      </c>
      <c r="G123" s="3">
        <v>70</v>
      </c>
      <c r="H123" s="2" t="s">
        <v>13</v>
      </c>
      <c r="I123" s="3">
        <v>60</v>
      </c>
      <c r="V123" s="1"/>
      <c r="W123" s="1">
        <v>44157</v>
      </c>
      <c r="X123" s="2" t="s">
        <v>9</v>
      </c>
      <c r="Y123" s="2" t="s">
        <v>14</v>
      </c>
      <c r="Z123" s="2" t="s">
        <v>11</v>
      </c>
      <c r="AA123" s="2" t="s">
        <v>32</v>
      </c>
      <c r="AB123" s="2">
        <v>5</v>
      </c>
      <c r="AC123" s="3">
        <v>110</v>
      </c>
      <c r="AD123" s="2" t="s">
        <v>16</v>
      </c>
      <c r="AE123" s="3">
        <v>85</v>
      </c>
    </row>
    <row r="124" spans="1:31" x14ac:dyDescent="0.3">
      <c r="A124" s="1">
        <v>44112</v>
      </c>
      <c r="B124" s="2" t="s">
        <v>18</v>
      </c>
      <c r="C124" s="2" t="s">
        <v>23</v>
      </c>
      <c r="D124" s="2" t="s">
        <v>29</v>
      </c>
      <c r="E124" s="2" t="s">
        <v>32</v>
      </c>
      <c r="F124" s="2">
        <v>4</v>
      </c>
      <c r="G124" s="3">
        <v>25</v>
      </c>
      <c r="H124" s="2" t="s">
        <v>13</v>
      </c>
      <c r="I124" s="3">
        <v>20</v>
      </c>
      <c r="V124" s="1"/>
      <c r="W124" s="1">
        <v>44515</v>
      </c>
      <c r="X124" s="2" t="s">
        <v>25</v>
      </c>
      <c r="Y124" s="2" t="s">
        <v>26</v>
      </c>
      <c r="Z124" s="2" t="s">
        <v>11</v>
      </c>
      <c r="AA124" s="2" t="s">
        <v>12</v>
      </c>
      <c r="AB124" s="2">
        <v>3</v>
      </c>
      <c r="AC124" s="3">
        <v>100</v>
      </c>
      <c r="AD124" s="2" t="s">
        <v>13</v>
      </c>
      <c r="AE124" s="3">
        <v>80</v>
      </c>
    </row>
    <row r="125" spans="1:31" x14ac:dyDescent="0.3">
      <c r="A125" s="1">
        <v>44396</v>
      </c>
      <c r="B125" s="2" t="s">
        <v>18</v>
      </c>
      <c r="C125" s="2" t="s">
        <v>31</v>
      </c>
      <c r="D125" s="2" t="s">
        <v>20</v>
      </c>
      <c r="E125" s="2" t="s">
        <v>32</v>
      </c>
      <c r="F125" s="2">
        <v>1</v>
      </c>
      <c r="G125" s="3">
        <v>570</v>
      </c>
      <c r="H125" s="2" t="s">
        <v>13</v>
      </c>
      <c r="I125" s="3">
        <v>490</v>
      </c>
      <c r="V125" s="1"/>
      <c r="W125" s="1">
        <v>44016</v>
      </c>
      <c r="X125" s="2" t="s">
        <v>9</v>
      </c>
      <c r="Y125" s="2" t="s">
        <v>14</v>
      </c>
      <c r="Z125" s="2" t="s">
        <v>29</v>
      </c>
      <c r="AA125" s="2" t="s">
        <v>12</v>
      </c>
      <c r="AB125" s="2">
        <v>1</v>
      </c>
      <c r="AC125" s="3">
        <v>25</v>
      </c>
      <c r="AD125" s="2" t="s">
        <v>13</v>
      </c>
      <c r="AE125" s="3">
        <v>5</v>
      </c>
    </row>
    <row r="126" spans="1:31" x14ac:dyDescent="0.3">
      <c r="A126" s="1">
        <v>44455</v>
      </c>
      <c r="B126" s="2" t="s">
        <v>18</v>
      </c>
      <c r="C126" s="2" t="s">
        <v>19</v>
      </c>
      <c r="D126" s="2" t="s">
        <v>15</v>
      </c>
      <c r="E126" s="2" t="s">
        <v>12</v>
      </c>
      <c r="F126" s="2">
        <v>3</v>
      </c>
      <c r="G126" s="3">
        <v>50</v>
      </c>
      <c r="H126" s="2" t="s">
        <v>13</v>
      </c>
      <c r="I126" s="3">
        <v>30</v>
      </c>
      <c r="V126" s="1"/>
      <c r="W126" s="1">
        <v>44137</v>
      </c>
      <c r="X126" s="2" t="s">
        <v>9</v>
      </c>
      <c r="Y126" s="2" t="s">
        <v>14</v>
      </c>
      <c r="Z126" s="2" t="s">
        <v>20</v>
      </c>
      <c r="AA126" s="2" t="s">
        <v>32</v>
      </c>
      <c r="AB126" s="2">
        <v>4</v>
      </c>
      <c r="AC126" s="3">
        <v>570</v>
      </c>
      <c r="AD126" s="2" t="s">
        <v>13</v>
      </c>
      <c r="AE126" s="3">
        <v>490</v>
      </c>
    </row>
    <row r="127" spans="1:31" x14ac:dyDescent="0.3">
      <c r="A127" s="1">
        <v>44323</v>
      </c>
      <c r="B127" s="2" t="s">
        <v>18</v>
      </c>
      <c r="C127" s="2" t="s">
        <v>31</v>
      </c>
      <c r="D127" s="2" t="s">
        <v>24</v>
      </c>
      <c r="E127" s="2" t="s">
        <v>32</v>
      </c>
      <c r="F127" s="2">
        <v>2</v>
      </c>
      <c r="G127" s="3">
        <v>70</v>
      </c>
      <c r="H127" s="2" t="s">
        <v>13</v>
      </c>
      <c r="I127" s="3">
        <v>60</v>
      </c>
      <c r="V127" s="1"/>
      <c r="W127" s="1">
        <v>44524</v>
      </c>
      <c r="X127" s="2" t="s">
        <v>9</v>
      </c>
      <c r="Y127" s="2" t="s">
        <v>10</v>
      </c>
      <c r="Z127" s="2" t="s">
        <v>29</v>
      </c>
      <c r="AA127" s="2" t="s">
        <v>33</v>
      </c>
      <c r="AB127" s="2">
        <v>3</v>
      </c>
      <c r="AC127" s="3">
        <v>20</v>
      </c>
      <c r="AD127" s="2" t="s">
        <v>30</v>
      </c>
      <c r="AE127" s="3">
        <v>5</v>
      </c>
    </row>
    <row r="128" spans="1:31" x14ac:dyDescent="0.3">
      <c r="A128" s="1">
        <v>44324</v>
      </c>
      <c r="B128" s="2" t="s">
        <v>18</v>
      </c>
      <c r="C128" s="2" t="s">
        <v>31</v>
      </c>
      <c r="D128" s="2" t="s">
        <v>29</v>
      </c>
      <c r="E128" s="2" t="s">
        <v>32</v>
      </c>
      <c r="F128" s="2">
        <v>3</v>
      </c>
      <c r="G128" s="3">
        <v>25</v>
      </c>
      <c r="H128" s="2" t="s">
        <v>16</v>
      </c>
      <c r="I128" s="3">
        <v>20</v>
      </c>
      <c r="V128" s="1"/>
      <c r="W128" s="1">
        <v>44483</v>
      </c>
      <c r="X128" s="2" t="s">
        <v>9</v>
      </c>
      <c r="Y128" s="2" t="s">
        <v>17</v>
      </c>
      <c r="Z128" s="2" t="s">
        <v>15</v>
      </c>
      <c r="AA128" s="2" t="s">
        <v>12</v>
      </c>
      <c r="AB128" s="2">
        <v>1</v>
      </c>
      <c r="AC128" s="3">
        <v>50</v>
      </c>
      <c r="AD128" s="2" t="s">
        <v>16</v>
      </c>
      <c r="AE128" s="3">
        <v>30</v>
      </c>
    </row>
    <row r="129" spans="1:31" x14ac:dyDescent="0.3">
      <c r="A129" s="1">
        <v>43923</v>
      </c>
      <c r="B129" s="2" t="s">
        <v>9</v>
      </c>
      <c r="C129" s="2" t="s">
        <v>17</v>
      </c>
      <c r="D129" s="2" t="s">
        <v>20</v>
      </c>
      <c r="E129" s="2" t="s">
        <v>12</v>
      </c>
      <c r="F129" s="2">
        <v>4</v>
      </c>
      <c r="G129" s="3">
        <v>500</v>
      </c>
      <c r="H129" s="2" t="s">
        <v>13</v>
      </c>
      <c r="I129" s="3">
        <v>400</v>
      </c>
      <c r="V129" s="1"/>
      <c r="W129" s="1">
        <v>44197</v>
      </c>
      <c r="X129" s="2" t="s">
        <v>9</v>
      </c>
      <c r="Y129" s="2" t="s">
        <v>10</v>
      </c>
      <c r="Z129" s="2" t="s">
        <v>24</v>
      </c>
      <c r="AA129" s="2" t="s">
        <v>12</v>
      </c>
      <c r="AB129" s="2">
        <v>3</v>
      </c>
      <c r="AC129" s="3">
        <v>80</v>
      </c>
      <c r="AD129" s="2" t="s">
        <v>13</v>
      </c>
      <c r="AE129" s="3">
        <v>75</v>
      </c>
    </row>
    <row r="130" spans="1:31" x14ac:dyDescent="0.3">
      <c r="A130" s="1">
        <v>44249</v>
      </c>
      <c r="B130" s="2" t="s">
        <v>25</v>
      </c>
      <c r="C130" s="2" t="s">
        <v>27</v>
      </c>
      <c r="D130" s="2" t="s">
        <v>24</v>
      </c>
      <c r="E130" s="2" t="s">
        <v>32</v>
      </c>
      <c r="F130" s="2">
        <v>1</v>
      </c>
      <c r="G130" s="3">
        <v>70</v>
      </c>
      <c r="H130" s="2" t="s">
        <v>16</v>
      </c>
      <c r="I130" s="3">
        <v>60</v>
      </c>
      <c r="V130" s="1"/>
      <c r="W130" s="1">
        <v>44057</v>
      </c>
      <c r="X130" s="2" t="s">
        <v>9</v>
      </c>
      <c r="Y130" s="2" t="s">
        <v>10</v>
      </c>
      <c r="Z130" s="2" t="s">
        <v>24</v>
      </c>
      <c r="AA130" s="2" t="s">
        <v>12</v>
      </c>
      <c r="AB130" s="2">
        <v>3</v>
      </c>
      <c r="AC130" s="3">
        <v>80</v>
      </c>
      <c r="AD130" s="2" t="s">
        <v>13</v>
      </c>
      <c r="AE130" s="3">
        <v>75</v>
      </c>
    </row>
    <row r="131" spans="1:31" x14ac:dyDescent="0.3">
      <c r="A131" s="1">
        <v>43926</v>
      </c>
      <c r="B131" s="2" t="s">
        <v>9</v>
      </c>
      <c r="C131" s="2" t="s">
        <v>14</v>
      </c>
      <c r="D131" s="2" t="s">
        <v>24</v>
      </c>
      <c r="E131" s="2" t="s">
        <v>32</v>
      </c>
      <c r="F131" s="2">
        <v>1</v>
      </c>
      <c r="G131" s="3">
        <v>70</v>
      </c>
      <c r="H131" s="2" t="s">
        <v>16</v>
      </c>
      <c r="I131" s="3">
        <v>60</v>
      </c>
      <c r="V131" s="1"/>
      <c r="W131" s="1">
        <v>44498</v>
      </c>
      <c r="X131" s="2" t="s">
        <v>9</v>
      </c>
      <c r="Y131" s="2" t="s">
        <v>10</v>
      </c>
      <c r="Z131" s="2" t="s">
        <v>24</v>
      </c>
      <c r="AA131" s="2" t="s">
        <v>32</v>
      </c>
      <c r="AB131" s="2">
        <v>4</v>
      </c>
      <c r="AC131" s="3">
        <v>70</v>
      </c>
      <c r="AD131" s="2" t="s">
        <v>30</v>
      </c>
      <c r="AE131" s="3">
        <v>60</v>
      </c>
    </row>
    <row r="132" spans="1:31" x14ac:dyDescent="0.3">
      <c r="A132" s="1">
        <v>44303</v>
      </c>
      <c r="B132" s="2" t="s">
        <v>25</v>
      </c>
      <c r="C132" s="2" t="s">
        <v>26</v>
      </c>
      <c r="D132" s="2" t="s">
        <v>20</v>
      </c>
      <c r="E132" s="2" t="s">
        <v>33</v>
      </c>
      <c r="F132" s="2">
        <v>2</v>
      </c>
      <c r="G132" s="3">
        <v>560</v>
      </c>
      <c r="H132" s="2" t="s">
        <v>16</v>
      </c>
      <c r="I132" s="3">
        <v>450</v>
      </c>
      <c r="V132" s="1"/>
      <c r="W132" s="1">
        <v>43861</v>
      </c>
      <c r="X132" s="2" t="s">
        <v>9</v>
      </c>
      <c r="Y132" s="2" t="s">
        <v>14</v>
      </c>
      <c r="Z132" s="2" t="s">
        <v>29</v>
      </c>
      <c r="AA132" s="2" t="s">
        <v>32</v>
      </c>
      <c r="AB132" s="2">
        <v>4</v>
      </c>
      <c r="AC132" s="3">
        <v>25</v>
      </c>
      <c r="AD132" s="2" t="s">
        <v>13</v>
      </c>
      <c r="AE132" s="3">
        <v>20</v>
      </c>
    </row>
    <row r="133" spans="1:31" x14ac:dyDescent="0.3">
      <c r="A133" s="1">
        <v>44427</v>
      </c>
      <c r="B133" s="2" t="s">
        <v>25</v>
      </c>
      <c r="C133" s="2" t="s">
        <v>26</v>
      </c>
      <c r="D133" s="2" t="s">
        <v>11</v>
      </c>
      <c r="E133" s="2" t="s">
        <v>12</v>
      </c>
      <c r="F133" s="2">
        <v>5</v>
      </c>
      <c r="G133" s="3">
        <v>100</v>
      </c>
      <c r="H133" s="2" t="s">
        <v>13</v>
      </c>
      <c r="I133" s="3">
        <v>80</v>
      </c>
      <c r="V133" s="1"/>
      <c r="W133" s="1">
        <v>44472</v>
      </c>
      <c r="X133" s="2" t="s">
        <v>9</v>
      </c>
      <c r="Y133" s="2" t="s">
        <v>10</v>
      </c>
      <c r="Z133" s="2" t="s">
        <v>20</v>
      </c>
      <c r="AA133" s="2" t="s">
        <v>32</v>
      </c>
      <c r="AB133" s="2">
        <v>2</v>
      </c>
      <c r="AC133" s="3">
        <v>570</v>
      </c>
      <c r="AD133" s="2" t="s">
        <v>13</v>
      </c>
      <c r="AE133" s="3">
        <v>490</v>
      </c>
    </row>
    <row r="134" spans="1:31" x14ac:dyDescent="0.3">
      <c r="A134" s="1">
        <v>44397</v>
      </c>
      <c r="B134" s="2" t="s">
        <v>18</v>
      </c>
      <c r="C134" s="2" t="s">
        <v>31</v>
      </c>
      <c r="D134" s="2" t="s">
        <v>24</v>
      </c>
      <c r="E134" s="2" t="s">
        <v>33</v>
      </c>
      <c r="F134" s="2">
        <v>5</v>
      </c>
      <c r="G134" s="3">
        <v>75</v>
      </c>
      <c r="H134" s="2" t="s">
        <v>13</v>
      </c>
      <c r="I134" s="3">
        <v>70</v>
      </c>
      <c r="V134" s="1"/>
      <c r="W134" s="1">
        <v>44347</v>
      </c>
      <c r="X134" s="2" t="s">
        <v>9</v>
      </c>
      <c r="Y134" s="2" t="s">
        <v>17</v>
      </c>
      <c r="Z134" s="2" t="s">
        <v>15</v>
      </c>
      <c r="AA134" s="2" t="s">
        <v>12</v>
      </c>
      <c r="AB134" s="2">
        <v>2</v>
      </c>
      <c r="AC134" s="3">
        <v>50</v>
      </c>
      <c r="AD134" s="2" t="s">
        <v>13</v>
      </c>
      <c r="AE134" s="3">
        <v>30</v>
      </c>
    </row>
    <row r="135" spans="1:31" x14ac:dyDescent="0.3">
      <c r="A135" s="1">
        <v>44365</v>
      </c>
      <c r="B135" s="2" t="s">
        <v>25</v>
      </c>
      <c r="C135" s="2" t="s">
        <v>26</v>
      </c>
      <c r="D135" s="2" t="s">
        <v>24</v>
      </c>
      <c r="E135" s="2" t="s">
        <v>33</v>
      </c>
      <c r="F135" s="2">
        <v>5</v>
      </c>
      <c r="G135" s="3">
        <v>75</v>
      </c>
      <c r="H135" s="2" t="s">
        <v>13</v>
      </c>
      <c r="I135" s="3">
        <v>70</v>
      </c>
      <c r="V135" s="1"/>
      <c r="W135" s="1">
        <v>44055</v>
      </c>
      <c r="X135" s="2" t="s">
        <v>25</v>
      </c>
      <c r="Y135" s="2" t="s">
        <v>26</v>
      </c>
      <c r="Z135" s="2" t="s">
        <v>20</v>
      </c>
      <c r="AA135" s="2" t="s">
        <v>12</v>
      </c>
      <c r="AB135" s="2">
        <v>5</v>
      </c>
      <c r="AC135" s="3">
        <v>500</v>
      </c>
      <c r="AD135" s="2" t="s">
        <v>16</v>
      </c>
      <c r="AE135" s="3">
        <v>400</v>
      </c>
    </row>
    <row r="136" spans="1:31" x14ac:dyDescent="0.3">
      <c r="A136" s="1">
        <v>43978</v>
      </c>
      <c r="B136" s="2" t="s">
        <v>9</v>
      </c>
      <c r="C136" s="2" t="s">
        <v>17</v>
      </c>
      <c r="D136" s="2" t="s">
        <v>11</v>
      </c>
      <c r="E136" s="2" t="s">
        <v>33</v>
      </c>
      <c r="F136" s="2">
        <v>3</v>
      </c>
      <c r="G136" s="3">
        <v>120</v>
      </c>
      <c r="H136" s="2" t="s">
        <v>13</v>
      </c>
      <c r="I136" s="3">
        <v>110</v>
      </c>
      <c r="V136" s="1"/>
      <c r="W136" s="1">
        <v>44492</v>
      </c>
      <c r="X136" s="2" t="s">
        <v>9</v>
      </c>
      <c r="Y136" s="2" t="s">
        <v>14</v>
      </c>
      <c r="Z136" s="2" t="s">
        <v>20</v>
      </c>
      <c r="AA136" s="2" t="s">
        <v>12</v>
      </c>
      <c r="AB136" s="2">
        <v>5</v>
      </c>
      <c r="AC136" s="3">
        <v>500</v>
      </c>
      <c r="AD136" s="2" t="s">
        <v>16</v>
      </c>
      <c r="AE136" s="3">
        <v>400</v>
      </c>
    </row>
    <row r="137" spans="1:31" x14ac:dyDescent="0.3">
      <c r="A137" s="1">
        <v>44322</v>
      </c>
      <c r="B137" s="2" t="s">
        <v>21</v>
      </c>
      <c r="C137" s="2" t="s">
        <v>28</v>
      </c>
      <c r="D137" s="2" t="s">
        <v>15</v>
      </c>
      <c r="E137" s="2" t="s">
        <v>33</v>
      </c>
      <c r="F137" s="2">
        <v>1</v>
      </c>
      <c r="G137" s="3">
        <v>65</v>
      </c>
      <c r="H137" s="2" t="s">
        <v>13</v>
      </c>
      <c r="I137" s="3">
        <v>50</v>
      </c>
      <c r="V137" s="1"/>
      <c r="W137" s="1">
        <v>43835</v>
      </c>
      <c r="X137" s="2" t="s">
        <v>25</v>
      </c>
      <c r="Y137" s="2" t="s">
        <v>27</v>
      </c>
      <c r="Z137" s="2" t="s">
        <v>24</v>
      </c>
      <c r="AA137" s="2" t="s">
        <v>12</v>
      </c>
      <c r="AB137" s="2">
        <v>1</v>
      </c>
      <c r="AC137" s="3">
        <v>80</v>
      </c>
      <c r="AD137" s="2" t="s">
        <v>13</v>
      </c>
      <c r="AE137" s="3">
        <v>75</v>
      </c>
    </row>
    <row r="138" spans="1:31" x14ac:dyDescent="0.3">
      <c r="A138" s="1">
        <v>43836</v>
      </c>
      <c r="B138" s="2" t="s">
        <v>9</v>
      </c>
      <c r="C138" s="2" t="s">
        <v>10</v>
      </c>
      <c r="D138" s="2" t="s">
        <v>11</v>
      </c>
      <c r="E138" s="2" t="s">
        <v>33</v>
      </c>
      <c r="F138" s="2">
        <v>3</v>
      </c>
      <c r="G138" s="3">
        <v>120</v>
      </c>
      <c r="H138" s="2" t="s">
        <v>16</v>
      </c>
      <c r="I138" s="3">
        <v>110</v>
      </c>
      <c r="V138" s="1"/>
      <c r="W138" s="1">
        <v>43907</v>
      </c>
      <c r="X138" s="2" t="s">
        <v>9</v>
      </c>
      <c r="Y138" s="2" t="s">
        <v>14</v>
      </c>
      <c r="Z138" s="2" t="s">
        <v>15</v>
      </c>
      <c r="AA138" s="2" t="s">
        <v>32</v>
      </c>
      <c r="AB138" s="2">
        <v>1</v>
      </c>
      <c r="AC138" s="3">
        <v>45</v>
      </c>
      <c r="AD138" s="2" t="s">
        <v>13</v>
      </c>
      <c r="AE138" s="3">
        <v>35</v>
      </c>
    </row>
    <row r="139" spans="1:31" x14ac:dyDescent="0.3">
      <c r="A139" s="1">
        <v>44322</v>
      </c>
      <c r="B139" s="2" t="s">
        <v>25</v>
      </c>
      <c r="C139" s="2" t="s">
        <v>27</v>
      </c>
      <c r="D139" s="2" t="s">
        <v>29</v>
      </c>
      <c r="E139" s="2" t="s">
        <v>33</v>
      </c>
      <c r="F139" s="2">
        <v>1</v>
      </c>
      <c r="G139" s="3">
        <v>20</v>
      </c>
      <c r="H139" s="2" t="s">
        <v>13</v>
      </c>
      <c r="I139" s="3">
        <v>5</v>
      </c>
      <c r="V139" s="1"/>
      <c r="W139" s="1">
        <v>44062</v>
      </c>
      <c r="X139" s="2" t="s">
        <v>25</v>
      </c>
      <c r="Y139" s="2" t="s">
        <v>26</v>
      </c>
      <c r="Z139" s="2" t="s">
        <v>20</v>
      </c>
      <c r="AA139" s="2" t="s">
        <v>12</v>
      </c>
      <c r="AB139" s="2">
        <v>2</v>
      </c>
      <c r="AC139" s="3">
        <v>500</v>
      </c>
      <c r="AD139" s="2" t="s">
        <v>13</v>
      </c>
      <c r="AE139" s="3">
        <v>400</v>
      </c>
    </row>
    <row r="140" spans="1:31" x14ac:dyDescent="0.3">
      <c r="A140" s="1">
        <v>43922</v>
      </c>
      <c r="B140" s="2" t="s">
        <v>9</v>
      </c>
      <c r="C140" s="2" t="s">
        <v>17</v>
      </c>
      <c r="D140" s="2" t="s">
        <v>20</v>
      </c>
      <c r="E140" s="2" t="s">
        <v>32</v>
      </c>
      <c r="F140" s="2">
        <v>5</v>
      </c>
      <c r="G140" s="3">
        <v>570</v>
      </c>
      <c r="H140" s="2" t="s">
        <v>13</v>
      </c>
      <c r="I140" s="3">
        <v>490</v>
      </c>
      <c r="V140" s="1"/>
      <c r="W140" s="1">
        <v>44219</v>
      </c>
      <c r="X140" s="2" t="s">
        <v>9</v>
      </c>
      <c r="Y140" s="2" t="s">
        <v>17</v>
      </c>
      <c r="Z140" s="2" t="s">
        <v>24</v>
      </c>
      <c r="AA140" s="2" t="s">
        <v>12</v>
      </c>
      <c r="AB140" s="2">
        <v>2</v>
      </c>
      <c r="AC140" s="3">
        <v>80</v>
      </c>
      <c r="AD140" s="2" t="s">
        <v>13</v>
      </c>
      <c r="AE140" s="3">
        <v>75</v>
      </c>
    </row>
    <row r="141" spans="1:31" x14ac:dyDescent="0.3">
      <c r="A141" s="1">
        <v>44138</v>
      </c>
      <c r="B141" s="2" t="s">
        <v>9</v>
      </c>
      <c r="C141" s="2" t="s">
        <v>17</v>
      </c>
      <c r="D141" s="2" t="s">
        <v>24</v>
      </c>
      <c r="E141" s="2" t="s">
        <v>33</v>
      </c>
      <c r="F141" s="2">
        <v>5</v>
      </c>
      <c r="G141" s="3">
        <v>75</v>
      </c>
      <c r="H141" s="2" t="s">
        <v>16</v>
      </c>
      <c r="I141" s="3">
        <v>70</v>
      </c>
      <c r="V141" s="1"/>
      <c r="W141" s="1">
        <v>43854</v>
      </c>
      <c r="X141" s="2" t="s">
        <v>9</v>
      </c>
      <c r="Y141" s="2" t="s">
        <v>10</v>
      </c>
      <c r="Z141" s="2" t="s">
        <v>11</v>
      </c>
      <c r="AA141" s="2" t="s">
        <v>32</v>
      </c>
      <c r="AB141" s="2">
        <v>3</v>
      </c>
      <c r="AC141" s="3">
        <v>110</v>
      </c>
      <c r="AD141" s="2" t="s">
        <v>13</v>
      </c>
      <c r="AE141" s="3">
        <v>85</v>
      </c>
    </row>
    <row r="142" spans="1:31" x14ac:dyDescent="0.3">
      <c r="A142" s="1">
        <v>44136</v>
      </c>
      <c r="B142" s="2" t="s">
        <v>18</v>
      </c>
      <c r="C142" s="2" t="s">
        <v>19</v>
      </c>
      <c r="D142" s="2" t="s">
        <v>24</v>
      </c>
      <c r="E142" s="2" t="s">
        <v>33</v>
      </c>
      <c r="F142" s="2">
        <v>5</v>
      </c>
      <c r="G142" s="3">
        <v>75</v>
      </c>
      <c r="H142" s="2" t="s">
        <v>13</v>
      </c>
      <c r="I142" s="3">
        <v>70</v>
      </c>
      <c r="V142" s="1"/>
      <c r="W142" s="1">
        <v>44276</v>
      </c>
      <c r="X142" s="2" t="s">
        <v>9</v>
      </c>
      <c r="Y142" s="2" t="s">
        <v>14</v>
      </c>
      <c r="Z142" s="2" t="s">
        <v>24</v>
      </c>
      <c r="AA142" s="2" t="s">
        <v>32</v>
      </c>
      <c r="AB142" s="2">
        <v>1</v>
      </c>
      <c r="AC142" s="3">
        <v>70</v>
      </c>
      <c r="AD142" s="2" t="s">
        <v>13</v>
      </c>
      <c r="AE142" s="3">
        <v>60</v>
      </c>
    </row>
    <row r="143" spans="1:31" x14ac:dyDescent="0.3">
      <c r="A143" s="1">
        <v>44375</v>
      </c>
      <c r="B143" s="2" t="s">
        <v>18</v>
      </c>
      <c r="C143" s="2" t="s">
        <v>19</v>
      </c>
      <c r="D143" s="2" t="s">
        <v>15</v>
      </c>
      <c r="E143" s="2" t="s">
        <v>32</v>
      </c>
      <c r="F143" s="2">
        <v>3</v>
      </c>
      <c r="G143" s="3">
        <v>45</v>
      </c>
      <c r="H143" s="2" t="s">
        <v>13</v>
      </c>
      <c r="I143" s="3">
        <v>35</v>
      </c>
      <c r="V143" s="1"/>
      <c r="W143" s="1">
        <v>44304</v>
      </c>
      <c r="X143" s="2" t="s">
        <v>9</v>
      </c>
      <c r="Y143" s="2" t="s">
        <v>10</v>
      </c>
      <c r="Z143" s="2" t="s">
        <v>24</v>
      </c>
      <c r="AA143" s="2" t="s">
        <v>33</v>
      </c>
      <c r="AB143" s="2">
        <v>5</v>
      </c>
      <c r="AC143" s="3">
        <v>75</v>
      </c>
      <c r="AD143" s="2" t="s">
        <v>13</v>
      </c>
      <c r="AE143" s="3">
        <v>70</v>
      </c>
    </row>
    <row r="144" spans="1:31" x14ac:dyDescent="0.3">
      <c r="A144" s="1">
        <v>44520</v>
      </c>
      <c r="B144" s="2" t="s">
        <v>18</v>
      </c>
      <c r="C144" s="2" t="s">
        <v>31</v>
      </c>
      <c r="D144" s="2" t="s">
        <v>29</v>
      </c>
      <c r="E144" s="2" t="s">
        <v>12</v>
      </c>
      <c r="F144" s="2">
        <v>5</v>
      </c>
      <c r="G144" s="3">
        <v>25</v>
      </c>
      <c r="H144" s="2" t="s">
        <v>13</v>
      </c>
      <c r="I144" s="3">
        <v>5</v>
      </c>
      <c r="V144" s="1"/>
      <c r="W144" s="1">
        <v>44089</v>
      </c>
      <c r="X144" s="2" t="s">
        <v>9</v>
      </c>
      <c r="Y144" s="2" t="s">
        <v>14</v>
      </c>
      <c r="Z144" s="2" t="s">
        <v>15</v>
      </c>
      <c r="AA144" s="2" t="s">
        <v>32</v>
      </c>
      <c r="AB144" s="2">
        <v>2</v>
      </c>
      <c r="AC144" s="3">
        <v>45</v>
      </c>
      <c r="AD144" s="2" t="s">
        <v>13</v>
      </c>
      <c r="AE144" s="3">
        <v>35</v>
      </c>
    </row>
    <row r="145" spans="1:31" x14ac:dyDescent="0.3">
      <c r="A145" s="1">
        <v>44091</v>
      </c>
      <c r="B145" s="2" t="s">
        <v>25</v>
      </c>
      <c r="C145" s="2" t="s">
        <v>26</v>
      </c>
      <c r="D145" s="2" t="s">
        <v>29</v>
      </c>
      <c r="E145" s="2" t="s">
        <v>32</v>
      </c>
      <c r="F145" s="2">
        <v>3</v>
      </c>
      <c r="G145" s="3">
        <v>25</v>
      </c>
      <c r="H145" s="2" t="s">
        <v>16</v>
      </c>
      <c r="I145" s="3">
        <v>20</v>
      </c>
      <c r="V145" s="1"/>
      <c r="W145" s="1">
        <v>43962</v>
      </c>
      <c r="X145" s="2" t="s">
        <v>9</v>
      </c>
      <c r="Y145" s="2" t="s">
        <v>14</v>
      </c>
      <c r="Z145" s="2" t="s">
        <v>15</v>
      </c>
      <c r="AA145" s="2" t="s">
        <v>33</v>
      </c>
      <c r="AB145" s="2">
        <v>3</v>
      </c>
      <c r="AC145" s="3">
        <v>65</v>
      </c>
      <c r="AD145" s="2" t="s">
        <v>13</v>
      </c>
      <c r="AE145" s="3">
        <v>50</v>
      </c>
    </row>
    <row r="146" spans="1:31" x14ac:dyDescent="0.3">
      <c r="A146" s="1">
        <v>44222</v>
      </c>
      <c r="B146" s="2" t="s">
        <v>18</v>
      </c>
      <c r="C146" s="2" t="s">
        <v>31</v>
      </c>
      <c r="D146" s="2" t="s">
        <v>29</v>
      </c>
      <c r="E146" s="2" t="s">
        <v>33</v>
      </c>
      <c r="F146" s="2">
        <v>4</v>
      </c>
      <c r="G146" s="3">
        <v>20</v>
      </c>
      <c r="H146" s="2" t="s">
        <v>13</v>
      </c>
      <c r="I146" s="3">
        <v>5</v>
      </c>
      <c r="V146" s="1"/>
      <c r="W146" s="1">
        <v>43926</v>
      </c>
      <c r="X146" s="2" t="s">
        <v>9</v>
      </c>
      <c r="Y146" s="2" t="s">
        <v>14</v>
      </c>
      <c r="Z146" s="2" t="s">
        <v>20</v>
      </c>
      <c r="AA146" s="2" t="s">
        <v>12</v>
      </c>
      <c r="AB146" s="2">
        <v>1</v>
      </c>
      <c r="AC146" s="3">
        <v>500</v>
      </c>
      <c r="AD146" s="2" t="s">
        <v>13</v>
      </c>
      <c r="AE146" s="3">
        <v>400</v>
      </c>
    </row>
    <row r="147" spans="1:31" x14ac:dyDescent="0.3">
      <c r="A147" s="1">
        <v>43954</v>
      </c>
      <c r="B147" s="2" t="s">
        <v>18</v>
      </c>
      <c r="C147" s="2" t="s">
        <v>23</v>
      </c>
      <c r="D147" s="2" t="s">
        <v>20</v>
      </c>
      <c r="E147" s="2" t="s">
        <v>12</v>
      </c>
      <c r="F147" s="2">
        <v>5</v>
      </c>
      <c r="G147" s="3">
        <v>500</v>
      </c>
      <c r="H147" s="2" t="s">
        <v>13</v>
      </c>
      <c r="I147" s="3">
        <v>400</v>
      </c>
      <c r="V147" s="1"/>
      <c r="W147" s="2"/>
      <c r="X147" s="2"/>
      <c r="Y147" s="2"/>
      <c r="Z147" s="2"/>
      <c r="AA147" s="2"/>
      <c r="AB147" s="3"/>
      <c r="AC147" s="2"/>
      <c r="AD147" s="3"/>
    </row>
    <row r="148" spans="1:31" x14ac:dyDescent="0.3">
      <c r="A148" s="1">
        <v>44463</v>
      </c>
      <c r="B148" s="2" t="s">
        <v>21</v>
      </c>
      <c r="C148" s="2" t="s">
        <v>22</v>
      </c>
      <c r="D148" s="2" t="s">
        <v>11</v>
      </c>
      <c r="E148" s="2" t="s">
        <v>33</v>
      </c>
      <c r="F148" s="2">
        <v>4</v>
      </c>
      <c r="G148" s="3">
        <v>120</v>
      </c>
      <c r="H148" s="2" t="s">
        <v>13</v>
      </c>
      <c r="I148" s="3">
        <v>110</v>
      </c>
      <c r="V148" s="1"/>
      <c r="W148" s="2"/>
      <c r="X148" s="2"/>
      <c r="Y148" s="2"/>
      <c r="Z148" s="2"/>
      <c r="AA148" s="2"/>
      <c r="AB148" s="3"/>
      <c r="AC148" s="2"/>
      <c r="AD148" s="3"/>
    </row>
    <row r="149" spans="1:31" x14ac:dyDescent="0.3">
      <c r="A149" s="1">
        <v>44344</v>
      </c>
      <c r="B149" s="2" t="s">
        <v>25</v>
      </c>
      <c r="C149" s="2" t="s">
        <v>26</v>
      </c>
      <c r="D149" s="2" t="s">
        <v>29</v>
      </c>
      <c r="E149" s="2" t="s">
        <v>33</v>
      </c>
      <c r="F149" s="2">
        <v>5</v>
      </c>
      <c r="G149" s="3">
        <v>20</v>
      </c>
      <c r="H149" s="2" t="s">
        <v>13</v>
      </c>
      <c r="I149" s="3">
        <v>5</v>
      </c>
      <c r="V149" s="1"/>
      <c r="W149" s="2"/>
      <c r="X149" s="2"/>
      <c r="Y149" s="2"/>
      <c r="Z149" s="2"/>
      <c r="AA149" s="2"/>
      <c r="AB149" s="3"/>
      <c r="AC149" s="2"/>
      <c r="AD149" s="3"/>
    </row>
    <row r="150" spans="1:31" x14ac:dyDescent="0.3">
      <c r="A150" s="1">
        <v>44458</v>
      </c>
      <c r="B150" s="2" t="s">
        <v>9</v>
      </c>
      <c r="C150" s="2" t="s">
        <v>14</v>
      </c>
      <c r="D150" s="2" t="s">
        <v>20</v>
      </c>
      <c r="E150" s="2" t="s">
        <v>32</v>
      </c>
      <c r="F150" s="2">
        <v>2</v>
      </c>
      <c r="G150" s="3">
        <v>570</v>
      </c>
      <c r="H150" s="2" t="s">
        <v>13</v>
      </c>
      <c r="I150" s="3">
        <v>490</v>
      </c>
      <c r="V150" s="1"/>
      <c r="W150" s="2"/>
      <c r="X150" s="2"/>
      <c r="Y150" s="2"/>
      <c r="Z150" s="2"/>
      <c r="AA150" s="2"/>
      <c r="AB150" s="3"/>
      <c r="AC150" s="2"/>
      <c r="AD150" s="3"/>
    </row>
    <row r="151" spans="1:31" x14ac:dyDescent="0.3">
      <c r="A151" s="1">
        <v>44215</v>
      </c>
      <c r="B151" s="2" t="s">
        <v>9</v>
      </c>
      <c r="C151" s="2" t="s">
        <v>14</v>
      </c>
      <c r="D151" s="2" t="s">
        <v>24</v>
      </c>
      <c r="E151" s="2" t="s">
        <v>33</v>
      </c>
      <c r="F151" s="2">
        <v>5</v>
      </c>
      <c r="G151" s="3">
        <v>75</v>
      </c>
      <c r="H151" s="2" t="s">
        <v>16</v>
      </c>
      <c r="I151" s="3">
        <v>70</v>
      </c>
      <c r="V151" s="1"/>
      <c r="W151" s="2"/>
      <c r="X151" s="2"/>
      <c r="Y151" s="2"/>
      <c r="Z151" s="2"/>
      <c r="AA151" s="2"/>
      <c r="AB151" s="3"/>
      <c r="AC151" s="2"/>
      <c r="AD151" s="3"/>
    </row>
    <row r="152" spans="1:31" x14ac:dyDescent="0.3">
      <c r="A152" s="1">
        <v>43938</v>
      </c>
      <c r="B152" s="2" t="s">
        <v>18</v>
      </c>
      <c r="C152" s="2" t="s">
        <v>23</v>
      </c>
      <c r="D152" s="2" t="s">
        <v>29</v>
      </c>
      <c r="E152" s="2" t="s">
        <v>33</v>
      </c>
      <c r="F152" s="2">
        <v>2</v>
      </c>
      <c r="G152" s="3">
        <v>20</v>
      </c>
      <c r="H152" s="2" t="s">
        <v>30</v>
      </c>
      <c r="I152" s="3">
        <v>5</v>
      </c>
      <c r="V152" s="1"/>
      <c r="W152" s="2"/>
      <c r="X152" s="2"/>
      <c r="Y152" s="2"/>
      <c r="Z152" s="2"/>
      <c r="AA152" s="2"/>
      <c r="AB152" s="3"/>
      <c r="AC152" s="2"/>
      <c r="AD152" s="3"/>
    </row>
    <row r="153" spans="1:31" x14ac:dyDescent="0.3">
      <c r="A153" s="1">
        <v>44393</v>
      </c>
      <c r="B153" s="2" t="s">
        <v>25</v>
      </c>
      <c r="C153" s="2" t="s">
        <v>27</v>
      </c>
      <c r="D153" s="2" t="s">
        <v>15</v>
      </c>
      <c r="E153" s="2" t="s">
        <v>33</v>
      </c>
      <c r="F153" s="2">
        <v>1</v>
      </c>
      <c r="G153" s="3">
        <v>65</v>
      </c>
      <c r="H153" s="2" t="s">
        <v>16</v>
      </c>
      <c r="I153" s="3">
        <v>50</v>
      </c>
      <c r="V153" s="1"/>
      <c r="W153" s="2"/>
      <c r="X153" s="2"/>
      <c r="Y153" s="2"/>
      <c r="Z153" s="2"/>
      <c r="AA153" s="2"/>
      <c r="AB153" s="3"/>
      <c r="AC153" s="2"/>
      <c r="AD153" s="3"/>
    </row>
    <row r="154" spans="1:31" x14ac:dyDescent="0.3">
      <c r="A154" s="1">
        <v>44276</v>
      </c>
      <c r="B154" s="2" t="s">
        <v>18</v>
      </c>
      <c r="C154" s="2" t="s">
        <v>23</v>
      </c>
      <c r="D154" s="2" t="s">
        <v>29</v>
      </c>
      <c r="E154" s="2" t="s">
        <v>12</v>
      </c>
      <c r="F154" s="2">
        <v>2</v>
      </c>
      <c r="G154" s="3">
        <v>25</v>
      </c>
      <c r="H154" s="2" t="s">
        <v>13</v>
      </c>
      <c r="I154" s="3">
        <v>5</v>
      </c>
      <c r="V154" s="1"/>
      <c r="W154" s="2"/>
      <c r="X154" s="2"/>
      <c r="Y154" s="2"/>
      <c r="Z154" s="2"/>
      <c r="AA154" s="2"/>
      <c r="AB154" s="3"/>
      <c r="AC154" s="2"/>
      <c r="AD154" s="3"/>
    </row>
    <row r="155" spans="1:31" x14ac:dyDescent="0.3">
      <c r="A155" s="1">
        <v>44408</v>
      </c>
      <c r="B155" s="2" t="s">
        <v>18</v>
      </c>
      <c r="C155" s="2" t="s">
        <v>19</v>
      </c>
      <c r="D155" s="2" t="s">
        <v>15</v>
      </c>
      <c r="E155" s="2" t="s">
        <v>12</v>
      </c>
      <c r="F155" s="2">
        <v>4</v>
      </c>
      <c r="G155" s="3">
        <v>50</v>
      </c>
      <c r="H155" s="2" t="s">
        <v>13</v>
      </c>
      <c r="I155" s="3">
        <v>30</v>
      </c>
      <c r="V155" s="1"/>
      <c r="W155" s="2"/>
      <c r="X155" s="2"/>
      <c r="Y155" s="2"/>
      <c r="Z155" s="2"/>
      <c r="AA155" s="2"/>
      <c r="AB155" s="3"/>
      <c r="AC155" s="2"/>
      <c r="AD155" s="3"/>
    </row>
    <row r="156" spans="1:31" x14ac:dyDescent="0.3">
      <c r="A156" s="1">
        <v>44199</v>
      </c>
      <c r="B156" s="2" t="s">
        <v>25</v>
      </c>
      <c r="C156" s="2" t="s">
        <v>26</v>
      </c>
      <c r="D156" s="2" t="s">
        <v>20</v>
      </c>
      <c r="E156" s="2" t="s">
        <v>33</v>
      </c>
      <c r="F156" s="2">
        <v>5</v>
      </c>
      <c r="G156" s="3">
        <v>560</v>
      </c>
      <c r="H156" s="2" t="s">
        <v>16</v>
      </c>
      <c r="I156" s="3">
        <v>450</v>
      </c>
      <c r="V156" s="1"/>
      <c r="W156" s="2"/>
      <c r="X156" s="2"/>
      <c r="Y156" s="2"/>
      <c r="Z156" s="2"/>
      <c r="AA156" s="2"/>
      <c r="AB156" s="3"/>
      <c r="AC156" s="2"/>
      <c r="AD156" s="3"/>
    </row>
    <row r="157" spans="1:31" x14ac:dyDescent="0.3">
      <c r="A157" s="1">
        <v>44500</v>
      </c>
      <c r="B157" s="2" t="s">
        <v>18</v>
      </c>
      <c r="C157" s="2" t="s">
        <v>31</v>
      </c>
      <c r="D157" s="2" t="s">
        <v>24</v>
      </c>
      <c r="E157" s="2" t="s">
        <v>32</v>
      </c>
      <c r="F157" s="2">
        <v>4</v>
      </c>
      <c r="G157" s="3">
        <v>70</v>
      </c>
      <c r="H157" s="2" t="s">
        <v>16</v>
      </c>
      <c r="I157" s="3">
        <v>60</v>
      </c>
      <c r="V157" s="1"/>
      <c r="W157" s="2"/>
      <c r="X157" s="2"/>
      <c r="Y157" s="2"/>
      <c r="Z157" s="2"/>
      <c r="AA157" s="2"/>
      <c r="AB157" s="3"/>
      <c r="AC157" s="2"/>
      <c r="AD157" s="3"/>
    </row>
    <row r="158" spans="1:31" x14ac:dyDescent="0.3">
      <c r="A158" s="1">
        <v>43831</v>
      </c>
      <c r="B158" s="2" t="s">
        <v>18</v>
      </c>
      <c r="C158" s="2" t="s">
        <v>31</v>
      </c>
      <c r="D158" s="2" t="s">
        <v>24</v>
      </c>
      <c r="E158" s="2" t="s">
        <v>33</v>
      </c>
      <c r="F158" s="2">
        <v>5</v>
      </c>
      <c r="G158" s="3">
        <v>75</v>
      </c>
      <c r="H158" s="2" t="s">
        <v>13</v>
      </c>
      <c r="I158" s="3">
        <v>70</v>
      </c>
      <c r="V158" s="1"/>
      <c r="W158" s="2"/>
      <c r="X158" s="2"/>
      <c r="Y158" s="2"/>
      <c r="Z158" s="2"/>
      <c r="AA158" s="2"/>
      <c r="AB158" s="3"/>
      <c r="AC158" s="2"/>
      <c r="AD158" s="3"/>
    </row>
    <row r="159" spans="1:31" x14ac:dyDescent="0.3">
      <c r="A159" s="1">
        <v>44108</v>
      </c>
      <c r="B159" s="2" t="s">
        <v>25</v>
      </c>
      <c r="C159" s="2" t="s">
        <v>26</v>
      </c>
      <c r="D159" s="2" t="s">
        <v>15</v>
      </c>
      <c r="E159" s="2" t="s">
        <v>32</v>
      </c>
      <c r="F159" s="2">
        <v>5</v>
      </c>
      <c r="G159" s="3">
        <v>45</v>
      </c>
      <c r="H159" s="2" t="s">
        <v>13</v>
      </c>
      <c r="I159" s="3">
        <v>35</v>
      </c>
      <c r="V159" s="1"/>
      <c r="W159" s="2"/>
      <c r="X159" s="2"/>
      <c r="Y159" s="2"/>
      <c r="Z159" s="2"/>
      <c r="AA159" s="2"/>
      <c r="AB159" s="3"/>
      <c r="AC159" s="2"/>
      <c r="AD159" s="3"/>
    </row>
    <row r="160" spans="1:31" x14ac:dyDescent="0.3">
      <c r="A160" s="1">
        <v>43904</v>
      </c>
      <c r="B160" s="2" t="s">
        <v>9</v>
      </c>
      <c r="C160" s="2" t="s">
        <v>10</v>
      </c>
      <c r="D160" s="2" t="s">
        <v>11</v>
      </c>
      <c r="E160" s="2" t="s">
        <v>33</v>
      </c>
      <c r="F160" s="2">
        <v>3</v>
      </c>
      <c r="G160" s="3">
        <v>120</v>
      </c>
      <c r="H160" s="2" t="s">
        <v>13</v>
      </c>
      <c r="I160" s="3">
        <v>110</v>
      </c>
      <c r="V160" s="1"/>
      <c r="W160" s="2"/>
      <c r="X160" s="2"/>
      <c r="Y160" s="2"/>
      <c r="Z160" s="2"/>
      <c r="AA160" s="2"/>
      <c r="AB160" s="3"/>
      <c r="AC160" s="2"/>
      <c r="AD160" s="3"/>
    </row>
    <row r="161" spans="1:30" x14ac:dyDescent="0.3">
      <c r="A161" s="1">
        <v>43879</v>
      </c>
      <c r="B161" s="2" t="s">
        <v>21</v>
      </c>
      <c r="C161" s="2" t="s">
        <v>22</v>
      </c>
      <c r="D161" s="2" t="s">
        <v>11</v>
      </c>
      <c r="E161" s="2" t="s">
        <v>33</v>
      </c>
      <c r="F161" s="2">
        <v>3</v>
      </c>
      <c r="G161" s="3">
        <v>120</v>
      </c>
      <c r="H161" s="2" t="s">
        <v>30</v>
      </c>
      <c r="I161" s="3">
        <v>110</v>
      </c>
      <c r="V161" s="1"/>
      <c r="W161" s="2"/>
      <c r="X161" s="2"/>
      <c r="Y161" s="2"/>
      <c r="Z161" s="2"/>
      <c r="AA161" s="2"/>
      <c r="AB161" s="3"/>
      <c r="AC161" s="2"/>
      <c r="AD161" s="3"/>
    </row>
    <row r="162" spans="1:30" x14ac:dyDescent="0.3">
      <c r="A162" s="1">
        <v>44395</v>
      </c>
      <c r="B162" s="2" t="s">
        <v>18</v>
      </c>
      <c r="C162" s="2" t="s">
        <v>19</v>
      </c>
      <c r="D162" s="2" t="s">
        <v>29</v>
      </c>
      <c r="E162" s="2" t="s">
        <v>32</v>
      </c>
      <c r="F162" s="2">
        <v>5</v>
      </c>
      <c r="G162" s="3">
        <v>25</v>
      </c>
      <c r="H162" s="2" t="s">
        <v>13</v>
      </c>
      <c r="I162" s="3">
        <v>20</v>
      </c>
      <c r="V162" s="1"/>
      <c r="W162" s="2"/>
      <c r="X162" s="2"/>
      <c r="Y162" s="2"/>
      <c r="Z162" s="2"/>
      <c r="AA162" s="2"/>
      <c r="AB162" s="3"/>
      <c r="AC162" s="2"/>
      <c r="AD162" s="3"/>
    </row>
    <row r="163" spans="1:30" x14ac:dyDescent="0.3">
      <c r="A163" s="1">
        <v>43941</v>
      </c>
      <c r="B163" s="2" t="s">
        <v>25</v>
      </c>
      <c r="C163" s="2" t="s">
        <v>27</v>
      </c>
      <c r="D163" s="2" t="s">
        <v>15</v>
      </c>
      <c r="E163" s="2" t="s">
        <v>12</v>
      </c>
      <c r="F163" s="2">
        <v>1</v>
      </c>
      <c r="G163" s="3">
        <v>50</v>
      </c>
      <c r="H163" s="2" t="s">
        <v>13</v>
      </c>
      <c r="I163" s="3">
        <v>30</v>
      </c>
      <c r="V163" s="1"/>
      <c r="W163" s="2"/>
      <c r="X163" s="2"/>
      <c r="Y163" s="2"/>
      <c r="Z163" s="2"/>
      <c r="AA163" s="2"/>
      <c r="AB163" s="3"/>
      <c r="AC163" s="2"/>
      <c r="AD163" s="3"/>
    </row>
    <row r="164" spans="1:30" x14ac:dyDescent="0.3">
      <c r="A164" s="1">
        <v>44203</v>
      </c>
      <c r="B164" s="2" t="s">
        <v>21</v>
      </c>
      <c r="C164" s="2" t="s">
        <v>22</v>
      </c>
      <c r="D164" s="2" t="s">
        <v>20</v>
      </c>
      <c r="E164" s="2" t="s">
        <v>33</v>
      </c>
      <c r="F164" s="2">
        <v>2</v>
      </c>
      <c r="G164" s="3">
        <v>560</v>
      </c>
      <c r="H164" s="2" t="s">
        <v>13</v>
      </c>
      <c r="I164" s="3">
        <v>450</v>
      </c>
      <c r="V164" s="1"/>
      <c r="W164" s="2"/>
      <c r="X164" s="2"/>
      <c r="Y164" s="2"/>
      <c r="Z164" s="2"/>
      <c r="AA164" s="2"/>
      <c r="AB164" s="3"/>
      <c r="AC164" s="2"/>
      <c r="AD164" s="3"/>
    </row>
    <row r="165" spans="1:30" x14ac:dyDescent="0.3">
      <c r="A165" s="1">
        <v>44413</v>
      </c>
      <c r="B165" s="2" t="s">
        <v>25</v>
      </c>
      <c r="C165" s="2" t="s">
        <v>27</v>
      </c>
      <c r="D165" s="2" t="s">
        <v>15</v>
      </c>
      <c r="E165" s="2" t="s">
        <v>32</v>
      </c>
      <c r="F165" s="2">
        <v>1</v>
      </c>
      <c r="G165" s="3">
        <v>45</v>
      </c>
      <c r="H165" s="2" t="s">
        <v>13</v>
      </c>
      <c r="I165" s="3">
        <v>35</v>
      </c>
      <c r="V165" s="1"/>
      <c r="W165" s="2"/>
      <c r="X165" s="2"/>
      <c r="Y165" s="2"/>
      <c r="Z165" s="2"/>
      <c r="AA165" s="2"/>
      <c r="AB165" s="3"/>
      <c r="AC165" s="2"/>
      <c r="AD165" s="3"/>
    </row>
    <row r="166" spans="1:30" x14ac:dyDescent="0.3">
      <c r="A166" s="1">
        <v>43934</v>
      </c>
      <c r="B166" s="2" t="s">
        <v>18</v>
      </c>
      <c r="C166" s="2" t="s">
        <v>19</v>
      </c>
      <c r="D166" s="2" t="s">
        <v>11</v>
      </c>
      <c r="E166" s="2" t="s">
        <v>12</v>
      </c>
      <c r="F166" s="2">
        <v>5</v>
      </c>
      <c r="G166" s="3">
        <v>100</v>
      </c>
      <c r="H166" s="2" t="s">
        <v>13</v>
      </c>
      <c r="I166" s="3">
        <v>80</v>
      </c>
      <c r="V166" s="1"/>
      <c r="W166" s="2"/>
      <c r="X166" s="2"/>
      <c r="Y166" s="2"/>
      <c r="Z166" s="2"/>
      <c r="AA166" s="2"/>
      <c r="AB166" s="3"/>
      <c r="AC166" s="2"/>
      <c r="AD166" s="3"/>
    </row>
    <row r="167" spans="1:30" x14ac:dyDescent="0.3">
      <c r="A167" s="1">
        <v>44205</v>
      </c>
      <c r="B167" s="2" t="s">
        <v>18</v>
      </c>
      <c r="C167" s="2" t="s">
        <v>23</v>
      </c>
      <c r="D167" s="2" t="s">
        <v>11</v>
      </c>
      <c r="E167" s="2" t="s">
        <v>33</v>
      </c>
      <c r="F167" s="2">
        <v>2</v>
      </c>
      <c r="G167" s="3">
        <v>120</v>
      </c>
      <c r="H167" s="2" t="s">
        <v>13</v>
      </c>
      <c r="I167" s="3">
        <v>110</v>
      </c>
      <c r="V167" s="1"/>
      <c r="W167" s="2"/>
      <c r="X167" s="2"/>
      <c r="Y167" s="2"/>
      <c r="Z167" s="2"/>
      <c r="AA167" s="2"/>
      <c r="AB167" s="3"/>
      <c r="AC167" s="2"/>
      <c r="AD167" s="3"/>
    </row>
    <row r="168" spans="1:30" x14ac:dyDescent="0.3">
      <c r="A168" s="1">
        <v>43892</v>
      </c>
      <c r="B168" s="2" t="s">
        <v>18</v>
      </c>
      <c r="C168" s="2" t="s">
        <v>23</v>
      </c>
      <c r="D168" s="2" t="s">
        <v>29</v>
      </c>
      <c r="E168" s="2" t="s">
        <v>33</v>
      </c>
      <c r="F168" s="2">
        <v>1</v>
      </c>
      <c r="G168" s="3">
        <v>20</v>
      </c>
      <c r="H168" s="2" t="s">
        <v>16</v>
      </c>
      <c r="I168" s="3">
        <v>5</v>
      </c>
      <c r="V168" s="1"/>
      <c r="W168" s="2"/>
      <c r="X168" s="2"/>
      <c r="Y168" s="2"/>
      <c r="Z168" s="2"/>
      <c r="AA168" s="2"/>
      <c r="AB168" s="3"/>
      <c r="AC168" s="2"/>
      <c r="AD168" s="3"/>
    </row>
    <row r="169" spans="1:30" x14ac:dyDescent="0.3">
      <c r="A169" s="1">
        <v>43936</v>
      </c>
      <c r="B169" s="2" t="s">
        <v>21</v>
      </c>
      <c r="C169" s="2" t="s">
        <v>22</v>
      </c>
      <c r="D169" s="2" t="s">
        <v>24</v>
      </c>
      <c r="E169" s="2" t="s">
        <v>12</v>
      </c>
      <c r="F169" s="2">
        <v>5</v>
      </c>
      <c r="G169" s="3">
        <v>80</v>
      </c>
      <c r="H169" s="2" t="s">
        <v>13</v>
      </c>
      <c r="I169" s="3">
        <v>75</v>
      </c>
      <c r="V169" s="1"/>
      <c r="W169" s="2"/>
      <c r="X169" s="2"/>
      <c r="Y169" s="2"/>
      <c r="Z169" s="2"/>
      <c r="AA169" s="2"/>
      <c r="AB169" s="3"/>
      <c r="AC169" s="2"/>
      <c r="AD169" s="3"/>
    </row>
    <row r="170" spans="1:30" x14ac:dyDescent="0.3">
      <c r="A170" s="1">
        <v>43966</v>
      </c>
      <c r="B170" s="2" t="s">
        <v>18</v>
      </c>
      <c r="C170" s="2" t="s">
        <v>19</v>
      </c>
      <c r="D170" s="2" t="s">
        <v>24</v>
      </c>
      <c r="E170" s="2" t="s">
        <v>12</v>
      </c>
      <c r="F170" s="2">
        <v>2</v>
      </c>
      <c r="G170" s="3">
        <v>80</v>
      </c>
      <c r="H170" s="2" t="s">
        <v>13</v>
      </c>
      <c r="I170" s="3">
        <v>75</v>
      </c>
      <c r="V170" s="1"/>
      <c r="W170" s="2"/>
      <c r="X170" s="2"/>
      <c r="Y170" s="2"/>
      <c r="Z170" s="2"/>
      <c r="AA170" s="2"/>
      <c r="AB170" s="3"/>
      <c r="AC170" s="2"/>
      <c r="AD170" s="3"/>
    </row>
    <row r="171" spans="1:30" x14ac:dyDescent="0.3">
      <c r="A171" s="1">
        <v>43872</v>
      </c>
      <c r="B171" s="2" t="s">
        <v>21</v>
      </c>
      <c r="C171" s="2" t="s">
        <v>28</v>
      </c>
      <c r="D171" s="2" t="s">
        <v>29</v>
      </c>
      <c r="E171" s="2" t="s">
        <v>12</v>
      </c>
      <c r="F171" s="2">
        <v>5</v>
      </c>
      <c r="G171" s="3">
        <v>25</v>
      </c>
      <c r="H171" s="2" t="s">
        <v>30</v>
      </c>
      <c r="I171" s="3">
        <v>5</v>
      </c>
      <c r="V171" s="1"/>
      <c r="W171" s="2"/>
      <c r="X171" s="2"/>
      <c r="Y171" s="2"/>
      <c r="Z171" s="2"/>
      <c r="AA171" s="2"/>
      <c r="AB171" s="3"/>
      <c r="AC171" s="2"/>
      <c r="AD171" s="3"/>
    </row>
    <row r="172" spans="1:30" x14ac:dyDescent="0.3">
      <c r="A172" s="1">
        <v>44481</v>
      </c>
      <c r="B172" s="2" t="s">
        <v>18</v>
      </c>
      <c r="C172" s="2" t="s">
        <v>19</v>
      </c>
      <c r="D172" s="2" t="s">
        <v>11</v>
      </c>
      <c r="E172" s="2" t="s">
        <v>12</v>
      </c>
      <c r="F172" s="2">
        <v>4</v>
      </c>
      <c r="G172" s="3">
        <v>100</v>
      </c>
      <c r="H172" s="2" t="s">
        <v>13</v>
      </c>
      <c r="I172" s="3">
        <v>80</v>
      </c>
      <c r="V172" s="1"/>
      <c r="W172" s="2"/>
      <c r="X172" s="2"/>
      <c r="Y172" s="2"/>
      <c r="Z172" s="2"/>
      <c r="AA172" s="2"/>
      <c r="AB172" s="3"/>
      <c r="AC172" s="2"/>
      <c r="AD172" s="3"/>
    </row>
    <row r="173" spans="1:30" x14ac:dyDescent="0.3">
      <c r="A173" s="1">
        <v>43890</v>
      </c>
      <c r="B173" s="2" t="s">
        <v>9</v>
      </c>
      <c r="C173" s="2" t="s">
        <v>17</v>
      </c>
      <c r="D173" s="2" t="s">
        <v>15</v>
      </c>
      <c r="E173" s="2" t="s">
        <v>32</v>
      </c>
      <c r="F173" s="2">
        <v>1</v>
      </c>
      <c r="G173" s="3">
        <v>45</v>
      </c>
      <c r="H173" s="2" t="s">
        <v>13</v>
      </c>
      <c r="I173" s="3">
        <v>35</v>
      </c>
      <c r="V173" s="1"/>
      <c r="W173" s="2"/>
      <c r="X173" s="2"/>
      <c r="Y173" s="2"/>
      <c r="Z173" s="2"/>
      <c r="AA173" s="2"/>
      <c r="AB173" s="3"/>
      <c r="AC173" s="2"/>
      <c r="AD173" s="3"/>
    </row>
    <row r="174" spans="1:30" x14ac:dyDescent="0.3">
      <c r="A174" s="1">
        <v>44358</v>
      </c>
      <c r="B174" s="2" t="s">
        <v>9</v>
      </c>
      <c r="C174" s="2" t="s">
        <v>17</v>
      </c>
      <c r="D174" s="2" t="s">
        <v>11</v>
      </c>
      <c r="E174" s="2" t="s">
        <v>33</v>
      </c>
      <c r="F174" s="2">
        <v>1</v>
      </c>
      <c r="G174" s="3">
        <v>120</v>
      </c>
      <c r="H174" s="2" t="s">
        <v>16</v>
      </c>
      <c r="I174" s="3">
        <v>110</v>
      </c>
      <c r="V174" s="1"/>
      <c r="W174" s="2"/>
      <c r="X174" s="2"/>
      <c r="Y174" s="2"/>
      <c r="Z174" s="2"/>
      <c r="AA174" s="2"/>
      <c r="AB174" s="3"/>
      <c r="AC174" s="2"/>
      <c r="AD174" s="3"/>
    </row>
    <row r="175" spans="1:30" x14ac:dyDescent="0.3">
      <c r="A175" s="1">
        <v>44189</v>
      </c>
      <c r="B175" s="2" t="s">
        <v>9</v>
      </c>
      <c r="C175" s="2" t="s">
        <v>10</v>
      </c>
      <c r="D175" s="2" t="s">
        <v>24</v>
      </c>
      <c r="E175" s="2" t="s">
        <v>33</v>
      </c>
      <c r="F175" s="2">
        <v>3</v>
      </c>
      <c r="G175" s="3">
        <v>75</v>
      </c>
      <c r="H175" s="2" t="s">
        <v>16</v>
      </c>
      <c r="I175" s="3">
        <v>70</v>
      </c>
      <c r="V175" s="1"/>
      <c r="W175" s="2"/>
      <c r="X175" s="2"/>
      <c r="Y175" s="2"/>
      <c r="Z175" s="2"/>
      <c r="AA175" s="2"/>
      <c r="AB175" s="3"/>
      <c r="AC175" s="2"/>
      <c r="AD175" s="3"/>
    </row>
    <row r="176" spans="1:30" x14ac:dyDescent="0.3">
      <c r="A176" s="1">
        <v>44272</v>
      </c>
      <c r="B176" s="2" t="s">
        <v>18</v>
      </c>
      <c r="C176" s="2" t="s">
        <v>31</v>
      </c>
      <c r="D176" s="2" t="s">
        <v>20</v>
      </c>
      <c r="E176" s="2" t="s">
        <v>12</v>
      </c>
      <c r="F176" s="2">
        <v>2</v>
      </c>
      <c r="G176" s="3">
        <v>500</v>
      </c>
      <c r="H176" s="2" t="s">
        <v>13</v>
      </c>
      <c r="I176" s="3">
        <v>400</v>
      </c>
      <c r="V176" s="1"/>
      <c r="W176" s="2"/>
      <c r="X176" s="2"/>
      <c r="Y176" s="2"/>
      <c r="Z176" s="2"/>
      <c r="AA176" s="2"/>
      <c r="AB176" s="3"/>
      <c r="AC176" s="2"/>
      <c r="AD176" s="3"/>
    </row>
    <row r="177" spans="1:30" x14ac:dyDescent="0.3">
      <c r="A177" s="1">
        <v>44546</v>
      </c>
      <c r="B177" s="2" t="s">
        <v>18</v>
      </c>
      <c r="C177" s="2" t="s">
        <v>23</v>
      </c>
      <c r="D177" s="2" t="s">
        <v>20</v>
      </c>
      <c r="E177" s="2" t="s">
        <v>12</v>
      </c>
      <c r="F177" s="2">
        <v>1</v>
      </c>
      <c r="G177" s="3">
        <v>500</v>
      </c>
      <c r="H177" s="2" t="s">
        <v>13</v>
      </c>
      <c r="I177" s="3">
        <v>400</v>
      </c>
      <c r="V177" s="1"/>
      <c r="W177" s="2"/>
      <c r="X177" s="2"/>
      <c r="Y177" s="2"/>
      <c r="Z177" s="2"/>
      <c r="AA177" s="2"/>
      <c r="AB177" s="3"/>
      <c r="AC177" s="2"/>
      <c r="AD177" s="3"/>
    </row>
    <row r="178" spans="1:30" x14ac:dyDescent="0.3">
      <c r="A178" s="1">
        <v>43936</v>
      </c>
      <c r="B178" s="2" t="s">
        <v>9</v>
      </c>
      <c r="C178" s="2" t="s">
        <v>14</v>
      </c>
      <c r="D178" s="2" t="s">
        <v>20</v>
      </c>
      <c r="E178" s="2" t="s">
        <v>12</v>
      </c>
      <c r="F178" s="2">
        <v>5</v>
      </c>
      <c r="G178" s="3">
        <v>500</v>
      </c>
      <c r="H178" s="2" t="s">
        <v>16</v>
      </c>
      <c r="I178" s="3">
        <v>400</v>
      </c>
      <c r="V178" s="1"/>
      <c r="W178" s="2"/>
      <c r="X178" s="2"/>
      <c r="Y178" s="2"/>
      <c r="Z178" s="2"/>
      <c r="AA178" s="2"/>
      <c r="AB178" s="3"/>
      <c r="AC178" s="2"/>
      <c r="AD178" s="3"/>
    </row>
    <row r="179" spans="1:30" x14ac:dyDescent="0.3">
      <c r="A179" s="1">
        <v>43975</v>
      </c>
      <c r="B179" s="2" t="s">
        <v>9</v>
      </c>
      <c r="C179" s="2" t="s">
        <v>17</v>
      </c>
      <c r="D179" s="2" t="s">
        <v>15</v>
      </c>
      <c r="E179" s="2" t="s">
        <v>33</v>
      </c>
      <c r="F179" s="2">
        <v>1</v>
      </c>
      <c r="G179" s="3">
        <v>65</v>
      </c>
      <c r="H179" s="2" t="s">
        <v>30</v>
      </c>
      <c r="I179" s="3">
        <v>50</v>
      </c>
      <c r="V179" s="1"/>
      <c r="W179" s="2"/>
      <c r="X179" s="2"/>
      <c r="Y179" s="2"/>
      <c r="Z179" s="2"/>
      <c r="AA179" s="2"/>
      <c r="AB179" s="3"/>
      <c r="AC179" s="2"/>
      <c r="AD179" s="3"/>
    </row>
    <row r="180" spans="1:30" x14ac:dyDescent="0.3">
      <c r="A180" s="1">
        <v>44558</v>
      </c>
      <c r="B180" s="2" t="s">
        <v>18</v>
      </c>
      <c r="C180" s="2" t="s">
        <v>31</v>
      </c>
      <c r="D180" s="2" t="s">
        <v>11</v>
      </c>
      <c r="E180" s="2" t="s">
        <v>12</v>
      </c>
      <c r="F180" s="2">
        <v>1</v>
      </c>
      <c r="G180" s="3">
        <v>100</v>
      </c>
      <c r="H180" s="2" t="s">
        <v>13</v>
      </c>
      <c r="I180" s="3">
        <v>80</v>
      </c>
      <c r="V180" s="1"/>
      <c r="W180" s="2"/>
      <c r="X180" s="2"/>
      <c r="Y180" s="2"/>
      <c r="Z180" s="2"/>
      <c r="AA180" s="2"/>
      <c r="AB180" s="3"/>
      <c r="AC180" s="2"/>
      <c r="AD180" s="3"/>
    </row>
    <row r="181" spans="1:30" x14ac:dyDescent="0.3">
      <c r="A181" s="1">
        <v>44207</v>
      </c>
      <c r="B181" s="2" t="s">
        <v>9</v>
      </c>
      <c r="C181" s="2" t="s">
        <v>14</v>
      </c>
      <c r="D181" s="2" t="s">
        <v>15</v>
      </c>
      <c r="E181" s="2" t="s">
        <v>32</v>
      </c>
      <c r="F181" s="2">
        <v>1</v>
      </c>
      <c r="G181" s="3">
        <v>45</v>
      </c>
      <c r="H181" s="2" t="s">
        <v>13</v>
      </c>
      <c r="I181" s="3">
        <v>35</v>
      </c>
      <c r="V181" s="1"/>
      <c r="W181" s="2"/>
      <c r="X181" s="2"/>
      <c r="Y181" s="2"/>
      <c r="Z181" s="2"/>
      <c r="AA181" s="2"/>
      <c r="AB181" s="3"/>
      <c r="AC181" s="2"/>
      <c r="AD181" s="3"/>
    </row>
    <row r="182" spans="1:30" x14ac:dyDescent="0.3">
      <c r="A182" s="1">
        <v>44360</v>
      </c>
      <c r="B182" s="2" t="s">
        <v>25</v>
      </c>
      <c r="C182" s="2" t="s">
        <v>26</v>
      </c>
      <c r="D182" s="2" t="s">
        <v>15</v>
      </c>
      <c r="E182" s="2" t="s">
        <v>33</v>
      </c>
      <c r="F182" s="2">
        <v>4</v>
      </c>
      <c r="G182" s="3">
        <v>65</v>
      </c>
      <c r="H182" s="2" t="s">
        <v>13</v>
      </c>
      <c r="I182" s="3">
        <v>50</v>
      </c>
      <c r="V182" s="1"/>
      <c r="W182" s="2"/>
      <c r="X182" s="2"/>
      <c r="Y182" s="2"/>
      <c r="Z182" s="2"/>
      <c r="AA182" s="2"/>
      <c r="AB182" s="3"/>
      <c r="AC182" s="2"/>
      <c r="AD182" s="3"/>
    </row>
    <row r="183" spans="1:30" x14ac:dyDescent="0.3">
      <c r="A183" s="1">
        <v>44191</v>
      </c>
      <c r="B183" s="2" t="s">
        <v>9</v>
      </c>
      <c r="C183" s="2" t="s">
        <v>10</v>
      </c>
      <c r="D183" s="2" t="s">
        <v>20</v>
      </c>
      <c r="E183" s="2" t="s">
        <v>32</v>
      </c>
      <c r="F183" s="2">
        <v>3</v>
      </c>
      <c r="G183" s="3">
        <v>570</v>
      </c>
      <c r="H183" s="2" t="s">
        <v>13</v>
      </c>
      <c r="I183" s="3">
        <v>490</v>
      </c>
      <c r="V183" s="1"/>
      <c r="W183" s="2"/>
      <c r="X183" s="2"/>
      <c r="Y183" s="2"/>
      <c r="Z183" s="2"/>
      <c r="AA183" s="2"/>
      <c r="AB183" s="3"/>
      <c r="AC183" s="2"/>
      <c r="AD183" s="3"/>
    </row>
    <row r="184" spans="1:30" x14ac:dyDescent="0.3">
      <c r="A184" s="1">
        <v>44219</v>
      </c>
      <c r="B184" s="2" t="s">
        <v>18</v>
      </c>
      <c r="C184" s="2" t="s">
        <v>19</v>
      </c>
      <c r="D184" s="2" t="s">
        <v>15</v>
      </c>
      <c r="E184" s="2" t="s">
        <v>12</v>
      </c>
      <c r="F184" s="2">
        <v>3</v>
      </c>
      <c r="G184" s="3">
        <v>50</v>
      </c>
      <c r="H184" s="2" t="s">
        <v>16</v>
      </c>
      <c r="I184" s="3">
        <v>30</v>
      </c>
      <c r="V184" s="1"/>
      <c r="W184" s="2"/>
      <c r="X184" s="2"/>
      <c r="Y184" s="2"/>
      <c r="Z184" s="2"/>
      <c r="AA184" s="2"/>
      <c r="AB184" s="3"/>
      <c r="AC184" s="2"/>
      <c r="AD184" s="3"/>
    </row>
    <row r="185" spans="1:30" x14ac:dyDescent="0.3">
      <c r="A185" s="1">
        <v>44236</v>
      </c>
      <c r="B185" s="2" t="s">
        <v>18</v>
      </c>
      <c r="C185" s="2" t="s">
        <v>19</v>
      </c>
      <c r="D185" s="2" t="s">
        <v>29</v>
      </c>
      <c r="E185" s="2" t="s">
        <v>33</v>
      </c>
      <c r="F185" s="2">
        <v>1</v>
      </c>
      <c r="G185" s="3">
        <v>20</v>
      </c>
      <c r="H185" s="2" t="s">
        <v>13</v>
      </c>
      <c r="I185" s="3">
        <v>5</v>
      </c>
      <c r="V185" s="1"/>
      <c r="W185" s="2"/>
      <c r="X185" s="2"/>
      <c r="Y185" s="2"/>
      <c r="Z185" s="2"/>
      <c r="AA185" s="2"/>
      <c r="AB185" s="3"/>
      <c r="AC185" s="2"/>
      <c r="AD185" s="3"/>
    </row>
    <row r="186" spans="1:30" x14ac:dyDescent="0.3">
      <c r="A186" s="1">
        <v>44284</v>
      </c>
      <c r="B186" s="2" t="s">
        <v>9</v>
      </c>
      <c r="C186" s="2" t="s">
        <v>14</v>
      </c>
      <c r="D186" s="2" t="s">
        <v>24</v>
      </c>
      <c r="E186" s="2" t="s">
        <v>12</v>
      </c>
      <c r="F186" s="2">
        <v>3</v>
      </c>
      <c r="G186" s="3">
        <v>80</v>
      </c>
      <c r="H186" s="2" t="s">
        <v>13</v>
      </c>
      <c r="I186" s="3">
        <v>75</v>
      </c>
      <c r="V186" s="1"/>
      <c r="W186" s="2"/>
      <c r="X186" s="2"/>
      <c r="Y186" s="2"/>
      <c r="Z186" s="2"/>
      <c r="AA186" s="2"/>
      <c r="AB186" s="3"/>
      <c r="AC186" s="2"/>
      <c r="AD186" s="3"/>
    </row>
    <row r="187" spans="1:30" x14ac:dyDescent="0.3">
      <c r="A187" s="1">
        <v>44296</v>
      </c>
      <c r="B187" s="2" t="s">
        <v>9</v>
      </c>
      <c r="C187" s="2" t="s">
        <v>17</v>
      </c>
      <c r="D187" s="2" t="s">
        <v>20</v>
      </c>
      <c r="E187" s="2" t="s">
        <v>33</v>
      </c>
      <c r="F187" s="2">
        <v>1</v>
      </c>
      <c r="G187" s="3">
        <v>560</v>
      </c>
      <c r="H187" s="2" t="s">
        <v>30</v>
      </c>
      <c r="I187" s="3">
        <v>450</v>
      </c>
      <c r="V187" s="1"/>
      <c r="W187" s="2"/>
      <c r="X187" s="2"/>
      <c r="Y187" s="2"/>
      <c r="Z187" s="2"/>
      <c r="AA187" s="2"/>
      <c r="AB187" s="3"/>
      <c r="AC187" s="2"/>
      <c r="AD187" s="3"/>
    </row>
    <row r="188" spans="1:30" x14ac:dyDescent="0.3">
      <c r="A188" s="1">
        <v>43885</v>
      </c>
      <c r="B188" s="2" t="s">
        <v>18</v>
      </c>
      <c r="C188" s="2" t="s">
        <v>19</v>
      </c>
      <c r="D188" s="2" t="s">
        <v>15</v>
      </c>
      <c r="E188" s="2" t="s">
        <v>33</v>
      </c>
      <c r="F188" s="2">
        <v>4</v>
      </c>
      <c r="G188" s="3">
        <v>65</v>
      </c>
      <c r="H188" s="2" t="s">
        <v>16</v>
      </c>
      <c r="I188" s="3">
        <v>50</v>
      </c>
      <c r="V188" s="1"/>
      <c r="W188" s="2"/>
      <c r="X188" s="2"/>
      <c r="Y188" s="2"/>
      <c r="Z188" s="2"/>
      <c r="AA188" s="2"/>
      <c r="AB188" s="3"/>
      <c r="AC188" s="2"/>
      <c r="AD188" s="3"/>
    </row>
    <row r="189" spans="1:30" x14ac:dyDescent="0.3">
      <c r="A189" s="1">
        <v>44257</v>
      </c>
      <c r="B189" s="2" t="s">
        <v>21</v>
      </c>
      <c r="C189" s="2" t="s">
        <v>28</v>
      </c>
      <c r="D189" s="2" t="s">
        <v>20</v>
      </c>
      <c r="E189" s="2" t="s">
        <v>33</v>
      </c>
      <c r="F189" s="2">
        <v>5</v>
      </c>
      <c r="G189" s="3">
        <v>560</v>
      </c>
      <c r="H189" s="2" t="s">
        <v>16</v>
      </c>
      <c r="I189" s="3">
        <v>450</v>
      </c>
      <c r="V189" s="1"/>
      <c r="W189" s="2"/>
      <c r="X189" s="2"/>
      <c r="Y189" s="2"/>
      <c r="Z189" s="2"/>
      <c r="AA189" s="2"/>
      <c r="AB189" s="3"/>
      <c r="AC189" s="2"/>
      <c r="AD189" s="3"/>
    </row>
    <row r="190" spans="1:30" x14ac:dyDescent="0.3">
      <c r="A190" s="1">
        <v>44049</v>
      </c>
      <c r="B190" s="2" t="s">
        <v>18</v>
      </c>
      <c r="C190" s="2" t="s">
        <v>31</v>
      </c>
      <c r="D190" s="2" t="s">
        <v>24</v>
      </c>
      <c r="E190" s="2" t="s">
        <v>32</v>
      </c>
      <c r="F190" s="2">
        <v>2</v>
      </c>
      <c r="G190" s="3">
        <v>70</v>
      </c>
      <c r="H190" s="2" t="s">
        <v>13</v>
      </c>
      <c r="I190" s="3">
        <v>60</v>
      </c>
      <c r="V190" s="1"/>
      <c r="W190" s="2"/>
      <c r="X190" s="2"/>
      <c r="Y190" s="2"/>
      <c r="Z190" s="2"/>
      <c r="AA190" s="2"/>
      <c r="AB190" s="3"/>
      <c r="AC190" s="2"/>
      <c r="AD190" s="3"/>
    </row>
    <row r="191" spans="1:30" x14ac:dyDescent="0.3">
      <c r="A191" s="1">
        <v>44251</v>
      </c>
      <c r="B191" s="2" t="s">
        <v>21</v>
      </c>
      <c r="C191" s="2" t="s">
        <v>28</v>
      </c>
      <c r="D191" s="2" t="s">
        <v>24</v>
      </c>
      <c r="E191" s="2" t="s">
        <v>32</v>
      </c>
      <c r="F191" s="2">
        <v>5</v>
      </c>
      <c r="G191" s="3">
        <v>70</v>
      </c>
      <c r="H191" s="2" t="s">
        <v>16</v>
      </c>
      <c r="I191" s="3">
        <v>60</v>
      </c>
      <c r="V191" s="1"/>
      <c r="W191" s="2"/>
      <c r="X191" s="2"/>
      <c r="Y191" s="2"/>
      <c r="Z191" s="2"/>
      <c r="AA191" s="2"/>
      <c r="AB191" s="3"/>
      <c r="AC191" s="2"/>
      <c r="AD191" s="3"/>
    </row>
    <row r="192" spans="1:30" x14ac:dyDescent="0.3">
      <c r="A192" s="1">
        <v>44021</v>
      </c>
      <c r="B192" s="2" t="s">
        <v>21</v>
      </c>
      <c r="C192" s="2" t="s">
        <v>22</v>
      </c>
      <c r="D192" s="2" t="s">
        <v>15</v>
      </c>
      <c r="E192" s="2" t="s">
        <v>33</v>
      </c>
      <c r="F192" s="2">
        <v>5</v>
      </c>
      <c r="G192" s="3">
        <v>65</v>
      </c>
      <c r="H192" s="2" t="s">
        <v>13</v>
      </c>
      <c r="I192" s="3">
        <v>50</v>
      </c>
      <c r="V192" s="1"/>
      <c r="W192" s="2"/>
      <c r="X192" s="2"/>
      <c r="Y192" s="2"/>
      <c r="Z192" s="2"/>
      <c r="AA192" s="2"/>
      <c r="AB192" s="3"/>
      <c r="AC192" s="2"/>
      <c r="AD192" s="3"/>
    </row>
    <row r="193" spans="1:30" x14ac:dyDescent="0.3">
      <c r="A193" s="1">
        <v>44252</v>
      </c>
      <c r="B193" s="2" t="s">
        <v>9</v>
      </c>
      <c r="C193" s="2" t="s">
        <v>10</v>
      </c>
      <c r="D193" s="2" t="s">
        <v>29</v>
      </c>
      <c r="E193" s="2" t="s">
        <v>33</v>
      </c>
      <c r="F193" s="2">
        <v>1</v>
      </c>
      <c r="G193" s="3">
        <v>20</v>
      </c>
      <c r="H193" s="2" t="s">
        <v>13</v>
      </c>
      <c r="I193" s="3">
        <v>5</v>
      </c>
      <c r="V193" s="1"/>
      <c r="W193" s="2"/>
      <c r="X193" s="2"/>
      <c r="Y193" s="2"/>
      <c r="Z193" s="2"/>
      <c r="AA193" s="2"/>
      <c r="AB193" s="3"/>
      <c r="AC193" s="2"/>
      <c r="AD193" s="3"/>
    </row>
    <row r="194" spans="1:30" x14ac:dyDescent="0.3">
      <c r="A194" s="1">
        <v>43854</v>
      </c>
      <c r="B194" s="2" t="s">
        <v>25</v>
      </c>
      <c r="C194" s="2" t="s">
        <v>27</v>
      </c>
      <c r="D194" s="2" t="s">
        <v>15</v>
      </c>
      <c r="E194" s="2" t="s">
        <v>32</v>
      </c>
      <c r="F194" s="2">
        <v>2</v>
      </c>
      <c r="G194" s="3">
        <v>45</v>
      </c>
      <c r="H194" s="2" t="s">
        <v>13</v>
      </c>
      <c r="I194" s="3">
        <v>35</v>
      </c>
      <c r="V194" s="1"/>
      <c r="W194" s="2"/>
      <c r="X194" s="2"/>
      <c r="Y194" s="2"/>
      <c r="Z194" s="2"/>
      <c r="AA194" s="2"/>
      <c r="AB194" s="3"/>
      <c r="AC194" s="2"/>
      <c r="AD194" s="3"/>
    </row>
    <row r="195" spans="1:30" x14ac:dyDescent="0.3">
      <c r="A195" s="1">
        <v>44244</v>
      </c>
      <c r="B195" s="2" t="s">
        <v>9</v>
      </c>
      <c r="C195" s="2" t="s">
        <v>14</v>
      </c>
      <c r="D195" s="2" t="s">
        <v>24</v>
      </c>
      <c r="E195" s="2" t="s">
        <v>12</v>
      </c>
      <c r="F195" s="2">
        <v>2</v>
      </c>
      <c r="G195" s="3">
        <v>80</v>
      </c>
      <c r="H195" s="2" t="s">
        <v>13</v>
      </c>
      <c r="I195" s="3">
        <v>75</v>
      </c>
      <c r="V195" s="1"/>
      <c r="W195" s="2"/>
      <c r="X195" s="2"/>
      <c r="Y195" s="2"/>
      <c r="Z195" s="2"/>
      <c r="AA195" s="2"/>
      <c r="AB195" s="3"/>
      <c r="AC195" s="2"/>
      <c r="AD195" s="3"/>
    </row>
    <row r="196" spans="1:30" x14ac:dyDescent="0.3">
      <c r="A196" s="1">
        <v>43923</v>
      </c>
      <c r="B196" s="2" t="s">
        <v>9</v>
      </c>
      <c r="C196" s="2" t="s">
        <v>14</v>
      </c>
      <c r="D196" s="2" t="s">
        <v>20</v>
      </c>
      <c r="E196" s="2" t="s">
        <v>33</v>
      </c>
      <c r="F196" s="2">
        <v>5</v>
      </c>
      <c r="G196" s="3">
        <v>560</v>
      </c>
      <c r="H196" s="2" t="s">
        <v>13</v>
      </c>
      <c r="I196" s="3">
        <v>450</v>
      </c>
      <c r="V196" s="1"/>
      <c r="W196" s="2"/>
      <c r="X196" s="2"/>
      <c r="Y196" s="2"/>
      <c r="Z196" s="2"/>
      <c r="AA196" s="2"/>
      <c r="AB196" s="3"/>
      <c r="AC196" s="2"/>
      <c r="AD196" s="3"/>
    </row>
    <row r="197" spans="1:30" x14ac:dyDescent="0.3">
      <c r="A197" s="1">
        <v>44301</v>
      </c>
      <c r="B197" s="2" t="s">
        <v>21</v>
      </c>
      <c r="C197" s="2" t="s">
        <v>28</v>
      </c>
      <c r="D197" s="2" t="s">
        <v>20</v>
      </c>
      <c r="E197" s="2" t="s">
        <v>12</v>
      </c>
      <c r="F197" s="2">
        <v>1</v>
      </c>
      <c r="G197" s="3">
        <v>500</v>
      </c>
      <c r="H197" s="2" t="s">
        <v>13</v>
      </c>
      <c r="I197" s="3">
        <v>400</v>
      </c>
      <c r="V197" s="1"/>
      <c r="W197" s="2"/>
      <c r="X197" s="2"/>
      <c r="Y197" s="2"/>
      <c r="Z197" s="2"/>
      <c r="AA197" s="2"/>
      <c r="AB197" s="3"/>
      <c r="AC197" s="2"/>
      <c r="AD197" s="3"/>
    </row>
    <row r="198" spans="1:30" x14ac:dyDescent="0.3">
      <c r="A198" s="1">
        <v>44492</v>
      </c>
      <c r="B198" s="2" t="s">
        <v>18</v>
      </c>
      <c r="C198" s="2" t="s">
        <v>23</v>
      </c>
      <c r="D198" s="2" t="s">
        <v>20</v>
      </c>
      <c r="E198" s="2" t="s">
        <v>32</v>
      </c>
      <c r="F198" s="2">
        <v>4</v>
      </c>
      <c r="G198" s="3">
        <v>570</v>
      </c>
      <c r="H198" s="2" t="s">
        <v>16</v>
      </c>
      <c r="I198" s="3">
        <v>490</v>
      </c>
      <c r="V198" s="1"/>
      <c r="W198" s="2"/>
      <c r="X198" s="2"/>
      <c r="Y198" s="2"/>
      <c r="Z198" s="2"/>
      <c r="AA198" s="2"/>
      <c r="AB198" s="3"/>
      <c r="AC198" s="2"/>
      <c r="AD198" s="3"/>
    </row>
    <row r="199" spans="1:30" x14ac:dyDescent="0.3">
      <c r="A199" s="1">
        <v>44049</v>
      </c>
      <c r="B199" s="2" t="s">
        <v>25</v>
      </c>
      <c r="C199" s="2" t="s">
        <v>26</v>
      </c>
      <c r="D199" s="2" t="s">
        <v>15</v>
      </c>
      <c r="E199" s="2" t="s">
        <v>33</v>
      </c>
      <c r="F199" s="2">
        <v>1</v>
      </c>
      <c r="G199" s="3">
        <v>65</v>
      </c>
      <c r="H199" s="2" t="s">
        <v>30</v>
      </c>
      <c r="I199" s="3">
        <v>50</v>
      </c>
      <c r="V199" s="1"/>
      <c r="W199" s="2"/>
      <c r="X199" s="2"/>
      <c r="Y199" s="2"/>
      <c r="Z199" s="2"/>
      <c r="AA199" s="2"/>
      <c r="AB199" s="3"/>
      <c r="AC199" s="2"/>
      <c r="AD199" s="3"/>
    </row>
    <row r="200" spans="1:30" x14ac:dyDescent="0.3">
      <c r="A200" s="1">
        <v>44514</v>
      </c>
      <c r="B200" s="2" t="s">
        <v>25</v>
      </c>
      <c r="C200" s="2" t="s">
        <v>26</v>
      </c>
      <c r="D200" s="2" t="s">
        <v>24</v>
      </c>
      <c r="E200" s="2" t="s">
        <v>33</v>
      </c>
      <c r="F200" s="2">
        <v>4</v>
      </c>
      <c r="G200" s="3">
        <v>75</v>
      </c>
      <c r="H200" s="2" t="s">
        <v>13</v>
      </c>
      <c r="I200" s="3">
        <v>70</v>
      </c>
      <c r="V200" s="1"/>
      <c r="W200" s="2"/>
      <c r="X200" s="2"/>
      <c r="Y200" s="2"/>
      <c r="Z200" s="2"/>
      <c r="AA200" s="2"/>
      <c r="AB200" s="3"/>
      <c r="AC200" s="2"/>
      <c r="AD200" s="3"/>
    </row>
    <row r="201" spans="1:30" x14ac:dyDescent="0.3">
      <c r="A201" s="1">
        <v>44408</v>
      </c>
      <c r="B201" s="2" t="s">
        <v>21</v>
      </c>
      <c r="C201" s="2" t="s">
        <v>28</v>
      </c>
      <c r="D201" s="2" t="s">
        <v>15</v>
      </c>
      <c r="E201" s="2" t="s">
        <v>33</v>
      </c>
      <c r="F201" s="2">
        <v>3</v>
      </c>
      <c r="G201" s="3">
        <v>65</v>
      </c>
      <c r="H201" s="2" t="s">
        <v>13</v>
      </c>
      <c r="I201" s="3">
        <v>50</v>
      </c>
      <c r="V201" s="1"/>
      <c r="W201" s="2"/>
      <c r="X201" s="2"/>
      <c r="Y201" s="2"/>
      <c r="Z201" s="2"/>
      <c r="AA201" s="2"/>
      <c r="AB201" s="3"/>
      <c r="AC201" s="2"/>
      <c r="AD201" s="3"/>
    </row>
    <row r="202" spans="1:30" x14ac:dyDescent="0.3">
      <c r="A202" s="1">
        <v>44001</v>
      </c>
      <c r="B202" s="2" t="s">
        <v>18</v>
      </c>
      <c r="C202" s="2" t="s">
        <v>31</v>
      </c>
      <c r="D202" s="2" t="s">
        <v>24</v>
      </c>
      <c r="E202" s="2" t="s">
        <v>32</v>
      </c>
      <c r="F202" s="2">
        <v>4</v>
      </c>
      <c r="G202" s="3">
        <v>70</v>
      </c>
      <c r="H202" s="2" t="s">
        <v>13</v>
      </c>
      <c r="I202" s="3">
        <v>60</v>
      </c>
      <c r="V202" s="1"/>
      <c r="W202" s="2"/>
      <c r="X202" s="2"/>
      <c r="Y202" s="2"/>
      <c r="Z202" s="2"/>
      <c r="AA202" s="2"/>
      <c r="AB202" s="3"/>
      <c r="AC202" s="2"/>
      <c r="AD202" s="3"/>
    </row>
    <row r="203" spans="1:30" x14ac:dyDescent="0.3">
      <c r="A203" s="1">
        <v>44120</v>
      </c>
      <c r="B203" s="2" t="s">
        <v>21</v>
      </c>
      <c r="C203" s="2" t="s">
        <v>22</v>
      </c>
      <c r="D203" s="2" t="s">
        <v>29</v>
      </c>
      <c r="E203" s="2" t="s">
        <v>12</v>
      </c>
      <c r="F203" s="2">
        <v>3</v>
      </c>
      <c r="G203" s="3">
        <v>25</v>
      </c>
      <c r="H203" s="2" t="s">
        <v>13</v>
      </c>
      <c r="I203" s="3">
        <v>5</v>
      </c>
      <c r="V203" s="1"/>
      <c r="W203" s="2"/>
      <c r="X203" s="2"/>
      <c r="Y203" s="2"/>
      <c r="Z203" s="2"/>
      <c r="AA203" s="2"/>
      <c r="AB203" s="3"/>
      <c r="AC203" s="2"/>
      <c r="AD203" s="3"/>
    </row>
    <row r="204" spans="1:30" x14ac:dyDescent="0.3">
      <c r="A204" s="1">
        <v>43917</v>
      </c>
      <c r="B204" s="2" t="s">
        <v>25</v>
      </c>
      <c r="C204" s="2" t="s">
        <v>26</v>
      </c>
      <c r="D204" s="2" t="s">
        <v>11</v>
      </c>
      <c r="E204" s="2" t="s">
        <v>33</v>
      </c>
      <c r="F204" s="2">
        <v>2</v>
      </c>
      <c r="G204" s="3">
        <v>120</v>
      </c>
      <c r="H204" s="2" t="s">
        <v>13</v>
      </c>
      <c r="I204" s="3">
        <v>110</v>
      </c>
      <c r="V204" s="1"/>
      <c r="W204" s="2"/>
      <c r="X204" s="2"/>
      <c r="Y204" s="2"/>
      <c r="Z204" s="2"/>
      <c r="AA204" s="2"/>
      <c r="AB204" s="3"/>
      <c r="AC204" s="2"/>
      <c r="AD204" s="3"/>
    </row>
    <row r="205" spans="1:30" x14ac:dyDescent="0.3">
      <c r="A205" s="1">
        <v>43912</v>
      </c>
      <c r="B205" s="2" t="s">
        <v>9</v>
      </c>
      <c r="C205" s="2" t="s">
        <v>10</v>
      </c>
      <c r="D205" s="2" t="s">
        <v>11</v>
      </c>
      <c r="E205" s="2" t="s">
        <v>32</v>
      </c>
      <c r="F205" s="2">
        <v>1</v>
      </c>
      <c r="G205" s="3">
        <v>110</v>
      </c>
      <c r="H205" s="2" t="s">
        <v>13</v>
      </c>
      <c r="I205" s="3">
        <v>85</v>
      </c>
      <c r="V205" s="1"/>
      <c r="W205" s="2"/>
      <c r="X205" s="2"/>
      <c r="Y205" s="2"/>
      <c r="Z205" s="2"/>
      <c r="AA205" s="2"/>
      <c r="AB205" s="3"/>
      <c r="AC205" s="2"/>
      <c r="AD205" s="3"/>
    </row>
    <row r="206" spans="1:30" x14ac:dyDescent="0.3">
      <c r="A206" s="1">
        <v>44008</v>
      </c>
      <c r="B206" s="2" t="s">
        <v>9</v>
      </c>
      <c r="C206" s="2" t="s">
        <v>17</v>
      </c>
      <c r="D206" s="2" t="s">
        <v>20</v>
      </c>
      <c r="E206" s="2" t="s">
        <v>32</v>
      </c>
      <c r="F206" s="2">
        <v>1</v>
      </c>
      <c r="G206" s="3">
        <v>570</v>
      </c>
      <c r="H206" s="2" t="s">
        <v>16</v>
      </c>
      <c r="I206" s="3">
        <v>490</v>
      </c>
      <c r="V206" s="1"/>
      <c r="W206" s="2"/>
      <c r="X206" s="2"/>
      <c r="Y206" s="2"/>
      <c r="Z206" s="2"/>
      <c r="AA206" s="2"/>
      <c r="AB206" s="3"/>
      <c r="AC206" s="2"/>
      <c r="AD206" s="3"/>
    </row>
    <row r="207" spans="1:30" x14ac:dyDescent="0.3">
      <c r="A207" s="1">
        <v>44086</v>
      </c>
      <c r="B207" s="2" t="s">
        <v>9</v>
      </c>
      <c r="C207" s="2" t="s">
        <v>10</v>
      </c>
      <c r="D207" s="2" t="s">
        <v>11</v>
      </c>
      <c r="E207" s="2" t="s">
        <v>12</v>
      </c>
      <c r="F207" s="2">
        <v>5</v>
      </c>
      <c r="G207" s="3">
        <v>100</v>
      </c>
      <c r="H207" s="2" t="s">
        <v>13</v>
      </c>
      <c r="I207" s="3">
        <v>80</v>
      </c>
      <c r="V207" s="1"/>
      <c r="W207" s="2"/>
      <c r="X207" s="2"/>
      <c r="Y207" s="2"/>
      <c r="Z207" s="2"/>
      <c r="AA207" s="2"/>
      <c r="AB207" s="3"/>
      <c r="AC207" s="2"/>
      <c r="AD207" s="3"/>
    </row>
    <row r="208" spans="1:30" x14ac:dyDescent="0.3">
      <c r="A208" s="1">
        <v>44165</v>
      </c>
      <c r="B208" s="2" t="s">
        <v>9</v>
      </c>
      <c r="C208" s="2" t="s">
        <v>10</v>
      </c>
      <c r="D208" s="2" t="s">
        <v>20</v>
      </c>
      <c r="E208" s="2" t="s">
        <v>33</v>
      </c>
      <c r="F208" s="2">
        <v>1</v>
      </c>
      <c r="G208" s="3">
        <v>560</v>
      </c>
      <c r="H208" s="2" t="s">
        <v>13</v>
      </c>
      <c r="I208" s="3">
        <v>450</v>
      </c>
      <c r="V208" s="1"/>
      <c r="W208" s="2"/>
      <c r="X208" s="2"/>
      <c r="Y208" s="2"/>
      <c r="Z208" s="2"/>
      <c r="AA208" s="2"/>
      <c r="AB208" s="3"/>
      <c r="AC208" s="2"/>
      <c r="AD208" s="3"/>
    </row>
    <row r="209" spans="1:30" x14ac:dyDescent="0.3">
      <c r="A209" s="1">
        <v>44258</v>
      </c>
      <c r="B209" s="2" t="s">
        <v>21</v>
      </c>
      <c r="C209" s="2" t="s">
        <v>28</v>
      </c>
      <c r="D209" s="2" t="s">
        <v>29</v>
      </c>
      <c r="E209" s="2" t="s">
        <v>33</v>
      </c>
      <c r="F209" s="2">
        <v>2</v>
      </c>
      <c r="G209" s="3">
        <v>20</v>
      </c>
      <c r="H209" s="2" t="s">
        <v>13</v>
      </c>
      <c r="I209" s="3">
        <v>5</v>
      </c>
      <c r="V209" s="1"/>
      <c r="W209" s="2"/>
      <c r="X209" s="2"/>
      <c r="Y209" s="2"/>
      <c r="Z209" s="2"/>
      <c r="AA209" s="2"/>
      <c r="AB209" s="3"/>
      <c r="AC209" s="2"/>
      <c r="AD209" s="3"/>
    </row>
    <row r="210" spans="1:30" x14ac:dyDescent="0.3">
      <c r="A210" s="1">
        <v>44257</v>
      </c>
      <c r="B210" s="2" t="s">
        <v>21</v>
      </c>
      <c r="C210" s="2" t="s">
        <v>22</v>
      </c>
      <c r="D210" s="2" t="s">
        <v>24</v>
      </c>
      <c r="E210" s="2" t="s">
        <v>32</v>
      </c>
      <c r="F210" s="2">
        <v>1</v>
      </c>
      <c r="G210" s="3">
        <v>70</v>
      </c>
      <c r="H210" s="2" t="s">
        <v>13</v>
      </c>
      <c r="I210" s="3">
        <v>60</v>
      </c>
      <c r="V210" s="1"/>
      <c r="W210" s="2"/>
      <c r="X210" s="2"/>
      <c r="Y210" s="2"/>
      <c r="Z210" s="2"/>
      <c r="AA210" s="2"/>
      <c r="AB210" s="3"/>
      <c r="AC210" s="2"/>
      <c r="AD210" s="3"/>
    </row>
    <row r="211" spans="1:30" x14ac:dyDescent="0.3">
      <c r="A211" s="1">
        <v>43971</v>
      </c>
      <c r="B211" s="2" t="s">
        <v>18</v>
      </c>
      <c r="C211" s="2" t="s">
        <v>19</v>
      </c>
      <c r="D211" s="2" t="s">
        <v>15</v>
      </c>
      <c r="E211" s="2" t="s">
        <v>33</v>
      </c>
      <c r="F211" s="2">
        <v>1</v>
      </c>
      <c r="G211" s="3">
        <v>65</v>
      </c>
      <c r="H211" s="2" t="s">
        <v>13</v>
      </c>
      <c r="I211" s="3">
        <v>50</v>
      </c>
      <c r="V211" s="1"/>
      <c r="W211" s="2"/>
      <c r="X211" s="2"/>
      <c r="Y211" s="2"/>
      <c r="Z211" s="2"/>
      <c r="AA211" s="2"/>
      <c r="AB211" s="3"/>
      <c r="AC211" s="2"/>
      <c r="AD211" s="3"/>
    </row>
    <row r="212" spans="1:30" x14ac:dyDescent="0.3">
      <c r="A212" s="1">
        <v>44508</v>
      </c>
      <c r="B212" s="2" t="s">
        <v>21</v>
      </c>
      <c r="C212" s="2" t="s">
        <v>28</v>
      </c>
      <c r="D212" s="2" t="s">
        <v>15</v>
      </c>
      <c r="E212" s="2" t="s">
        <v>32</v>
      </c>
      <c r="F212" s="2">
        <v>3</v>
      </c>
      <c r="G212" s="3">
        <v>45</v>
      </c>
      <c r="H212" s="2" t="s">
        <v>13</v>
      </c>
      <c r="I212" s="3">
        <v>35</v>
      </c>
      <c r="V212" s="1"/>
      <c r="W212" s="2"/>
      <c r="X212" s="2"/>
      <c r="Y212" s="2"/>
      <c r="Z212" s="2"/>
      <c r="AA212" s="2"/>
      <c r="AB212" s="3"/>
      <c r="AC212" s="2"/>
      <c r="AD212" s="3"/>
    </row>
    <row r="213" spans="1:30" x14ac:dyDescent="0.3">
      <c r="A213" s="1">
        <v>44028</v>
      </c>
      <c r="B213" s="2" t="s">
        <v>18</v>
      </c>
      <c r="C213" s="2" t="s">
        <v>19</v>
      </c>
      <c r="D213" s="2" t="s">
        <v>15</v>
      </c>
      <c r="E213" s="2" t="s">
        <v>33</v>
      </c>
      <c r="F213" s="2">
        <v>5</v>
      </c>
      <c r="G213" s="3">
        <v>65</v>
      </c>
      <c r="H213" s="2" t="s">
        <v>30</v>
      </c>
      <c r="I213" s="3">
        <v>50</v>
      </c>
      <c r="V213" s="1"/>
      <c r="W213" s="2"/>
      <c r="X213" s="2"/>
      <c r="Y213" s="2"/>
      <c r="Z213" s="2"/>
      <c r="AA213" s="2"/>
      <c r="AB213" s="3"/>
      <c r="AC213" s="2"/>
      <c r="AD213" s="3"/>
    </row>
    <row r="214" spans="1:30" x14ac:dyDescent="0.3">
      <c r="A214" s="1">
        <v>44378</v>
      </c>
      <c r="B214" s="2" t="s">
        <v>18</v>
      </c>
      <c r="C214" s="2" t="s">
        <v>23</v>
      </c>
      <c r="D214" s="2" t="s">
        <v>24</v>
      </c>
      <c r="E214" s="2" t="s">
        <v>32</v>
      </c>
      <c r="F214" s="2">
        <v>2</v>
      </c>
      <c r="G214" s="3">
        <v>70</v>
      </c>
      <c r="H214" s="2" t="s">
        <v>16</v>
      </c>
      <c r="I214" s="3">
        <v>60</v>
      </c>
      <c r="V214" s="1"/>
      <c r="W214" s="2"/>
      <c r="X214" s="2"/>
      <c r="Y214" s="2"/>
      <c r="Z214" s="2"/>
      <c r="AA214" s="2"/>
      <c r="AB214" s="3"/>
      <c r="AC214" s="2"/>
      <c r="AD214" s="3"/>
    </row>
    <row r="215" spans="1:30" x14ac:dyDescent="0.3">
      <c r="A215" s="1">
        <v>44274</v>
      </c>
      <c r="B215" s="2" t="s">
        <v>9</v>
      </c>
      <c r="C215" s="2" t="s">
        <v>14</v>
      </c>
      <c r="D215" s="2" t="s">
        <v>15</v>
      </c>
      <c r="E215" s="2" t="s">
        <v>33</v>
      </c>
      <c r="F215" s="2">
        <v>1</v>
      </c>
      <c r="G215" s="3">
        <v>65</v>
      </c>
      <c r="H215" s="2" t="s">
        <v>30</v>
      </c>
      <c r="I215" s="3">
        <v>50</v>
      </c>
      <c r="V215" s="1"/>
      <c r="W215" s="2"/>
      <c r="X215" s="2"/>
      <c r="Y215" s="2"/>
      <c r="Z215" s="2"/>
      <c r="AA215" s="2"/>
      <c r="AB215" s="3"/>
      <c r="AC215" s="2"/>
      <c r="AD215" s="3"/>
    </row>
    <row r="216" spans="1:30" x14ac:dyDescent="0.3">
      <c r="A216" s="1">
        <v>44473</v>
      </c>
      <c r="B216" s="2" t="s">
        <v>18</v>
      </c>
      <c r="C216" s="2" t="s">
        <v>23</v>
      </c>
      <c r="D216" s="2" t="s">
        <v>20</v>
      </c>
      <c r="E216" s="2" t="s">
        <v>33</v>
      </c>
      <c r="F216" s="2">
        <v>1</v>
      </c>
      <c r="G216" s="3">
        <v>560</v>
      </c>
      <c r="H216" s="2" t="s">
        <v>13</v>
      </c>
      <c r="I216" s="3">
        <v>450</v>
      </c>
      <c r="V216" s="1"/>
      <c r="W216" s="2"/>
      <c r="X216" s="2"/>
      <c r="Y216" s="2"/>
      <c r="Z216" s="2"/>
      <c r="AA216" s="2"/>
      <c r="AB216" s="3"/>
      <c r="AC216" s="2"/>
      <c r="AD216" s="3"/>
    </row>
    <row r="217" spans="1:30" x14ac:dyDescent="0.3">
      <c r="A217" s="1">
        <v>43968</v>
      </c>
      <c r="B217" s="2" t="s">
        <v>18</v>
      </c>
      <c r="C217" s="2" t="s">
        <v>19</v>
      </c>
      <c r="D217" s="2" t="s">
        <v>29</v>
      </c>
      <c r="E217" s="2" t="s">
        <v>33</v>
      </c>
      <c r="F217" s="2">
        <v>1</v>
      </c>
      <c r="G217" s="3">
        <v>20</v>
      </c>
      <c r="H217" s="2" t="s">
        <v>16</v>
      </c>
      <c r="I217" s="3">
        <v>5</v>
      </c>
      <c r="V217" s="1"/>
      <c r="W217" s="2"/>
      <c r="X217" s="2"/>
      <c r="Y217" s="2"/>
      <c r="Z217" s="2"/>
      <c r="AA217" s="2"/>
      <c r="AB217" s="3"/>
      <c r="AC217" s="2"/>
      <c r="AD217" s="3"/>
    </row>
    <row r="218" spans="1:30" x14ac:dyDescent="0.3">
      <c r="A218" s="1">
        <v>43996</v>
      </c>
      <c r="B218" s="2" t="s">
        <v>21</v>
      </c>
      <c r="C218" s="2" t="s">
        <v>28</v>
      </c>
      <c r="D218" s="2" t="s">
        <v>20</v>
      </c>
      <c r="E218" s="2" t="s">
        <v>33</v>
      </c>
      <c r="F218" s="2">
        <v>3</v>
      </c>
      <c r="G218" s="3">
        <v>560</v>
      </c>
      <c r="H218" s="2" t="s">
        <v>13</v>
      </c>
      <c r="I218" s="3">
        <v>450</v>
      </c>
      <c r="V218" s="1"/>
      <c r="W218" s="2"/>
      <c r="X218" s="2"/>
      <c r="Y218" s="2"/>
      <c r="Z218" s="2"/>
      <c r="AA218" s="2"/>
      <c r="AB218" s="3"/>
      <c r="AC218" s="2"/>
      <c r="AD218" s="3"/>
    </row>
    <row r="219" spans="1:30" x14ac:dyDescent="0.3">
      <c r="A219" s="1">
        <v>44182</v>
      </c>
      <c r="B219" s="2" t="s">
        <v>21</v>
      </c>
      <c r="C219" s="2" t="s">
        <v>28</v>
      </c>
      <c r="D219" s="2" t="s">
        <v>11</v>
      </c>
      <c r="E219" s="2" t="s">
        <v>12</v>
      </c>
      <c r="F219" s="2">
        <v>2</v>
      </c>
      <c r="G219" s="3">
        <v>100</v>
      </c>
      <c r="H219" s="2" t="s">
        <v>13</v>
      </c>
      <c r="I219" s="3">
        <v>80</v>
      </c>
      <c r="V219" s="1"/>
      <c r="W219" s="2"/>
      <c r="X219" s="2"/>
      <c r="Y219" s="2"/>
      <c r="Z219" s="2"/>
      <c r="AA219" s="2"/>
      <c r="AB219" s="3"/>
      <c r="AC219" s="2"/>
      <c r="AD219" s="3"/>
    </row>
    <row r="220" spans="1:30" x14ac:dyDescent="0.3">
      <c r="A220" s="1">
        <v>43996</v>
      </c>
      <c r="B220" s="2" t="s">
        <v>9</v>
      </c>
      <c r="C220" s="2" t="s">
        <v>14</v>
      </c>
      <c r="D220" s="2" t="s">
        <v>29</v>
      </c>
      <c r="E220" s="2" t="s">
        <v>12</v>
      </c>
      <c r="F220" s="2">
        <v>5</v>
      </c>
      <c r="G220" s="3">
        <v>25</v>
      </c>
      <c r="H220" s="2" t="s">
        <v>13</v>
      </c>
      <c r="I220" s="3">
        <v>5</v>
      </c>
      <c r="V220" s="1"/>
      <c r="W220" s="2"/>
      <c r="X220" s="2"/>
      <c r="Y220" s="2"/>
      <c r="Z220" s="2"/>
      <c r="AA220" s="2"/>
      <c r="AB220" s="3"/>
      <c r="AC220" s="2"/>
      <c r="AD220" s="3"/>
    </row>
    <row r="221" spans="1:30" x14ac:dyDescent="0.3">
      <c r="A221" s="1">
        <v>44539</v>
      </c>
      <c r="B221" s="2" t="s">
        <v>18</v>
      </c>
      <c r="C221" s="2" t="s">
        <v>23</v>
      </c>
      <c r="D221" s="2" t="s">
        <v>29</v>
      </c>
      <c r="E221" s="2" t="s">
        <v>12</v>
      </c>
      <c r="F221" s="2">
        <v>2</v>
      </c>
      <c r="G221" s="3">
        <v>25</v>
      </c>
      <c r="H221" s="2" t="s">
        <v>30</v>
      </c>
      <c r="I221" s="3">
        <v>5</v>
      </c>
      <c r="V221" s="1"/>
      <c r="W221" s="2"/>
      <c r="X221" s="2"/>
      <c r="Y221" s="2"/>
      <c r="Z221" s="2"/>
      <c r="AA221" s="2"/>
      <c r="AB221" s="3"/>
      <c r="AC221" s="2"/>
      <c r="AD221" s="3"/>
    </row>
    <row r="222" spans="1:30" x14ac:dyDescent="0.3">
      <c r="A222" s="1">
        <v>44262</v>
      </c>
      <c r="B222" s="2" t="s">
        <v>18</v>
      </c>
      <c r="C222" s="2" t="s">
        <v>23</v>
      </c>
      <c r="D222" s="2" t="s">
        <v>15</v>
      </c>
      <c r="E222" s="2" t="s">
        <v>32</v>
      </c>
      <c r="F222" s="2">
        <v>5</v>
      </c>
      <c r="G222" s="3">
        <v>45</v>
      </c>
      <c r="H222" s="2" t="s">
        <v>30</v>
      </c>
      <c r="I222" s="3">
        <v>35</v>
      </c>
      <c r="V222" s="1"/>
      <c r="W222" s="2"/>
      <c r="X222" s="2"/>
      <c r="Y222" s="2"/>
      <c r="Z222" s="2"/>
      <c r="AA222" s="2"/>
      <c r="AB222" s="3"/>
      <c r="AC222" s="2"/>
      <c r="AD222" s="3"/>
    </row>
    <row r="223" spans="1:30" x14ac:dyDescent="0.3">
      <c r="A223" s="1">
        <v>44501</v>
      </c>
      <c r="B223" s="2" t="s">
        <v>21</v>
      </c>
      <c r="C223" s="2" t="s">
        <v>22</v>
      </c>
      <c r="D223" s="2" t="s">
        <v>20</v>
      </c>
      <c r="E223" s="2" t="s">
        <v>12</v>
      </c>
      <c r="F223" s="2">
        <v>2</v>
      </c>
      <c r="G223" s="3">
        <v>500</v>
      </c>
      <c r="H223" s="2" t="s">
        <v>16</v>
      </c>
      <c r="I223" s="3">
        <v>400</v>
      </c>
      <c r="V223" s="1"/>
      <c r="W223" s="2"/>
      <c r="X223" s="2"/>
      <c r="Y223" s="2"/>
      <c r="Z223" s="2"/>
      <c r="AA223" s="2"/>
      <c r="AB223" s="3"/>
      <c r="AC223" s="2"/>
      <c r="AD223" s="3"/>
    </row>
    <row r="224" spans="1:30" x14ac:dyDescent="0.3">
      <c r="A224" s="1">
        <v>44339</v>
      </c>
      <c r="B224" s="2" t="s">
        <v>18</v>
      </c>
      <c r="C224" s="2" t="s">
        <v>23</v>
      </c>
      <c r="D224" s="2" t="s">
        <v>20</v>
      </c>
      <c r="E224" s="2" t="s">
        <v>32</v>
      </c>
      <c r="F224" s="2">
        <v>1</v>
      </c>
      <c r="G224" s="3">
        <v>570</v>
      </c>
      <c r="H224" s="2" t="s">
        <v>13</v>
      </c>
      <c r="I224" s="3">
        <v>490</v>
      </c>
      <c r="V224" s="1"/>
      <c r="W224" s="2"/>
      <c r="X224" s="2"/>
      <c r="Y224" s="2"/>
      <c r="Z224" s="2"/>
      <c r="AA224" s="2"/>
      <c r="AB224" s="3"/>
      <c r="AC224" s="2"/>
      <c r="AD224" s="3"/>
    </row>
    <row r="225" spans="1:30" x14ac:dyDescent="0.3">
      <c r="A225" s="1">
        <v>44407</v>
      </c>
      <c r="B225" s="2" t="s">
        <v>25</v>
      </c>
      <c r="C225" s="2" t="s">
        <v>26</v>
      </c>
      <c r="D225" s="2" t="s">
        <v>11</v>
      </c>
      <c r="E225" s="2" t="s">
        <v>32</v>
      </c>
      <c r="F225" s="2">
        <v>3</v>
      </c>
      <c r="G225" s="3">
        <v>110</v>
      </c>
      <c r="H225" s="2" t="s">
        <v>13</v>
      </c>
      <c r="I225" s="3">
        <v>85</v>
      </c>
      <c r="V225" s="1"/>
      <c r="W225" s="2"/>
      <c r="X225" s="2"/>
      <c r="Y225" s="2"/>
      <c r="Z225" s="2"/>
      <c r="AA225" s="2"/>
      <c r="AB225" s="3"/>
      <c r="AC225" s="2"/>
      <c r="AD225" s="3"/>
    </row>
    <row r="226" spans="1:30" x14ac:dyDescent="0.3">
      <c r="A226" s="1">
        <v>44095</v>
      </c>
      <c r="B226" s="2" t="s">
        <v>25</v>
      </c>
      <c r="C226" s="2" t="s">
        <v>26</v>
      </c>
      <c r="D226" s="2" t="s">
        <v>11</v>
      </c>
      <c r="E226" s="2" t="s">
        <v>33</v>
      </c>
      <c r="F226" s="2">
        <v>2</v>
      </c>
      <c r="G226" s="3">
        <v>120</v>
      </c>
      <c r="H226" s="2" t="s">
        <v>13</v>
      </c>
      <c r="I226" s="3">
        <v>110</v>
      </c>
      <c r="V226" s="1"/>
      <c r="W226" s="2"/>
      <c r="X226" s="2"/>
      <c r="Y226" s="2"/>
      <c r="Z226" s="2"/>
      <c r="AA226" s="2"/>
      <c r="AB226" s="3"/>
      <c r="AC226" s="2"/>
      <c r="AD226" s="3"/>
    </row>
    <row r="227" spans="1:30" x14ac:dyDescent="0.3">
      <c r="A227" s="1">
        <v>44142</v>
      </c>
      <c r="B227" s="2" t="s">
        <v>9</v>
      </c>
      <c r="C227" s="2" t="s">
        <v>14</v>
      </c>
      <c r="D227" s="2" t="s">
        <v>15</v>
      </c>
      <c r="E227" s="2" t="s">
        <v>12</v>
      </c>
      <c r="F227" s="2">
        <v>3</v>
      </c>
      <c r="G227" s="3">
        <v>50</v>
      </c>
      <c r="H227" s="2" t="s">
        <v>13</v>
      </c>
      <c r="I227" s="3">
        <v>30</v>
      </c>
      <c r="V227" s="1"/>
      <c r="W227" s="2"/>
      <c r="X227" s="2"/>
      <c r="Y227" s="2"/>
      <c r="Z227" s="2"/>
      <c r="AA227" s="2"/>
      <c r="AB227" s="3"/>
      <c r="AC227" s="2"/>
      <c r="AD227" s="3"/>
    </row>
    <row r="228" spans="1:30" x14ac:dyDescent="0.3">
      <c r="A228" s="1">
        <v>44351</v>
      </c>
      <c r="B228" s="2" t="s">
        <v>21</v>
      </c>
      <c r="C228" s="2" t="s">
        <v>28</v>
      </c>
      <c r="D228" s="2" t="s">
        <v>20</v>
      </c>
      <c r="E228" s="2" t="s">
        <v>32</v>
      </c>
      <c r="F228" s="2">
        <v>3</v>
      </c>
      <c r="G228" s="3">
        <v>570</v>
      </c>
      <c r="H228" s="2" t="s">
        <v>13</v>
      </c>
      <c r="I228" s="3">
        <v>490</v>
      </c>
      <c r="V228" s="1"/>
      <c r="W228" s="2"/>
      <c r="X228" s="2"/>
      <c r="Y228" s="2"/>
      <c r="Z228" s="2"/>
      <c r="AA228" s="2"/>
      <c r="AB228" s="3"/>
      <c r="AC228" s="2"/>
      <c r="AD228" s="3"/>
    </row>
    <row r="229" spans="1:30" x14ac:dyDescent="0.3">
      <c r="A229" s="1">
        <v>43944</v>
      </c>
      <c r="B229" s="2" t="s">
        <v>9</v>
      </c>
      <c r="C229" s="2" t="s">
        <v>14</v>
      </c>
      <c r="D229" s="2" t="s">
        <v>15</v>
      </c>
      <c r="E229" s="2" t="s">
        <v>32</v>
      </c>
      <c r="F229" s="2">
        <v>5</v>
      </c>
      <c r="G229" s="3">
        <v>45</v>
      </c>
      <c r="H229" s="2" t="s">
        <v>13</v>
      </c>
      <c r="I229" s="3">
        <v>35</v>
      </c>
      <c r="V229" s="1"/>
      <c r="W229" s="2"/>
      <c r="X229" s="2"/>
      <c r="Y229" s="2"/>
      <c r="Z229" s="2"/>
      <c r="AA229" s="2"/>
      <c r="AB229" s="3"/>
      <c r="AC229" s="2"/>
      <c r="AD229" s="3"/>
    </row>
    <row r="230" spans="1:30" x14ac:dyDescent="0.3">
      <c r="A230" s="1">
        <v>44292</v>
      </c>
      <c r="B230" s="2" t="s">
        <v>18</v>
      </c>
      <c r="C230" s="2" t="s">
        <v>23</v>
      </c>
      <c r="D230" s="2" t="s">
        <v>29</v>
      </c>
      <c r="E230" s="2" t="s">
        <v>33</v>
      </c>
      <c r="F230" s="2">
        <v>5</v>
      </c>
      <c r="G230" s="3">
        <v>20</v>
      </c>
      <c r="H230" s="2" t="s">
        <v>16</v>
      </c>
      <c r="I230" s="3">
        <v>5</v>
      </c>
      <c r="V230" s="1"/>
      <c r="W230" s="2"/>
      <c r="X230" s="2"/>
      <c r="Y230" s="2"/>
      <c r="Z230" s="2"/>
      <c r="AA230" s="2"/>
      <c r="AB230" s="3"/>
      <c r="AC230" s="2"/>
      <c r="AD230" s="3"/>
    </row>
    <row r="231" spans="1:30" x14ac:dyDescent="0.3">
      <c r="A231" s="1">
        <v>44223</v>
      </c>
      <c r="B231" s="2" t="s">
        <v>21</v>
      </c>
      <c r="C231" s="2" t="s">
        <v>22</v>
      </c>
      <c r="D231" s="2" t="s">
        <v>15</v>
      </c>
      <c r="E231" s="2" t="s">
        <v>32</v>
      </c>
      <c r="F231" s="2">
        <v>3</v>
      </c>
      <c r="G231" s="3">
        <v>45</v>
      </c>
      <c r="H231" s="2" t="s">
        <v>13</v>
      </c>
      <c r="I231" s="3">
        <v>35</v>
      </c>
      <c r="V231" s="1"/>
      <c r="W231" s="2"/>
      <c r="X231" s="2"/>
      <c r="Y231" s="2"/>
      <c r="Z231" s="2"/>
      <c r="AA231" s="2"/>
      <c r="AB231" s="3"/>
      <c r="AC231" s="2"/>
      <c r="AD231" s="3"/>
    </row>
    <row r="232" spans="1:30" x14ac:dyDescent="0.3">
      <c r="A232" s="1">
        <v>43840</v>
      </c>
      <c r="B232" s="2" t="s">
        <v>18</v>
      </c>
      <c r="C232" s="2" t="s">
        <v>31</v>
      </c>
      <c r="D232" s="2" t="s">
        <v>29</v>
      </c>
      <c r="E232" s="2" t="s">
        <v>33</v>
      </c>
      <c r="F232" s="2">
        <v>4</v>
      </c>
      <c r="G232" s="3">
        <v>20</v>
      </c>
      <c r="H232" s="2" t="s">
        <v>13</v>
      </c>
      <c r="I232" s="3">
        <v>5</v>
      </c>
      <c r="V232" s="1"/>
      <c r="W232" s="2"/>
      <c r="X232" s="2"/>
      <c r="Y232" s="2"/>
      <c r="Z232" s="2"/>
      <c r="AA232" s="2"/>
      <c r="AB232" s="3"/>
      <c r="AC232" s="2"/>
      <c r="AD232" s="3"/>
    </row>
    <row r="233" spans="1:30" x14ac:dyDescent="0.3">
      <c r="A233" s="1">
        <v>44274</v>
      </c>
      <c r="B233" s="2" t="s">
        <v>18</v>
      </c>
      <c r="C233" s="2" t="s">
        <v>23</v>
      </c>
      <c r="D233" s="2" t="s">
        <v>24</v>
      </c>
      <c r="E233" s="2" t="s">
        <v>12</v>
      </c>
      <c r="F233" s="2">
        <v>2</v>
      </c>
      <c r="G233" s="3">
        <v>80</v>
      </c>
      <c r="H233" s="2" t="s">
        <v>13</v>
      </c>
      <c r="I233" s="3">
        <v>75</v>
      </c>
      <c r="V233" s="1"/>
      <c r="W233" s="2"/>
      <c r="X233" s="2"/>
      <c r="Y233" s="2"/>
      <c r="Z233" s="2"/>
      <c r="AA233" s="2"/>
      <c r="AB233" s="3"/>
      <c r="AC233" s="2"/>
      <c r="AD233" s="3"/>
    </row>
    <row r="234" spans="1:30" x14ac:dyDescent="0.3">
      <c r="A234" s="1">
        <v>44192</v>
      </c>
      <c r="B234" s="2" t="s">
        <v>9</v>
      </c>
      <c r="C234" s="2" t="s">
        <v>10</v>
      </c>
      <c r="D234" s="2" t="s">
        <v>24</v>
      </c>
      <c r="E234" s="2" t="s">
        <v>33</v>
      </c>
      <c r="F234" s="2">
        <v>2</v>
      </c>
      <c r="G234" s="3">
        <v>75</v>
      </c>
      <c r="H234" s="2" t="s">
        <v>16</v>
      </c>
      <c r="I234" s="3">
        <v>70</v>
      </c>
      <c r="V234" s="1"/>
      <c r="W234" s="2"/>
      <c r="X234" s="2"/>
      <c r="Y234" s="2"/>
      <c r="Z234" s="2"/>
      <c r="AA234" s="2"/>
      <c r="AB234" s="3"/>
      <c r="AC234" s="2"/>
      <c r="AD234" s="3"/>
    </row>
    <row r="235" spans="1:30" x14ac:dyDescent="0.3">
      <c r="A235" s="1">
        <v>44271</v>
      </c>
      <c r="B235" s="2" t="s">
        <v>9</v>
      </c>
      <c r="C235" s="2" t="s">
        <v>14</v>
      </c>
      <c r="D235" s="2" t="s">
        <v>11</v>
      </c>
      <c r="E235" s="2" t="s">
        <v>12</v>
      </c>
      <c r="F235" s="2">
        <v>4</v>
      </c>
      <c r="G235" s="3">
        <v>100</v>
      </c>
      <c r="H235" s="2" t="s">
        <v>13</v>
      </c>
      <c r="I235" s="3">
        <v>80</v>
      </c>
      <c r="V235" s="1"/>
      <c r="W235" s="2"/>
      <c r="X235" s="2"/>
      <c r="Y235" s="2"/>
      <c r="Z235" s="2"/>
      <c r="AA235" s="2"/>
      <c r="AB235" s="3"/>
      <c r="AC235" s="2"/>
      <c r="AD235" s="3"/>
    </row>
    <row r="236" spans="1:30" x14ac:dyDescent="0.3">
      <c r="A236" s="1">
        <v>44126</v>
      </c>
      <c r="B236" s="2" t="s">
        <v>25</v>
      </c>
      <c r="C236" s="2" t="s">
        <v>26</v>
      </c>
      <c r="D236" s="2" t="s">
        <v>24</v>
      </c>
      <c r="E236" s="2" t="s">
        <v>33</v>
      </c>
      <c r="F236" s="2">
        <v>3</v>
      </c>
      <c r="G236" s="3">
        <v>75</v>
      </c>
      <c r="H236" s="2" t="s">
        <v>13</v>
      </c>
      <c r="I236" s="3">
        <v>70</v>
      </c>
      <c r="V236" s="1"/>
      <c r="W236" s="2"/>
      <c r="X236" s="2"/>
      <c r="Y236" s="2"/>
      <c r="Z236" s="2"/>
      <c r="AA236" s="2"/>
      <c r="AB236" s="3"/>
      <c r="AC236" s="2"/>
      <c r="AD236" s="3"/>
    </row>
    <row r="237" spans="1:30" x14ac:dyDescent="0.3">
      <c r="A237" s="1">
        <v>44051</v>
      </c>
      <c r="B237" s="2" t="s">
        <v>25</v>
      </c>
      <c r="C237" s="2" t="s">
        <v>27</v>
      </c>
      <c r="D237" s="2" t="s">
        <v>20</v>
      </c>
      <c r="E237" s="2" t="s">
        <v>32</v>
      </c>
      <c r="F237" s="2">
        <v>2</v>
      </c>
      <c r="G237" s="3">
        <v>570</v>
      </c>
      <c r="H237" s="2" t="s">
        <v>16</v>
      </c>
      <c r="I237" s="3">
        <v>490</v>
      </c>
      <c r="V237" s="1"/>
      <c r="W237" s="2"/>
      <c r="X237" s="2"/>
      <c r="Y237" s="2"/>
      <c r="Z237" s="2"/>
      <c r="AA237" s="2"/>
      <c r="AB237" s="3"/>
      <c r="AC237" s="2"/>
      <c r="AD237" s="3"/>
    </row>
    <row r="238" spans="1:30" x14ac:dyDescent="0.3">
      <c r="A238" s="1">
        <v>44481</v>
      </c>
      <c r="B238" s="2" t="s">
        <v>21</v>
      </c>
      <c r="C238" s="2" t="s">
        <v>22</v>
      </c>
      <c r="D238" s="2" t="s">
        <v>29</v>
      </c>
      <c r="E238" s="2" t="s">
        <v>33</v>
      </c>
      <c r="F238" s="2">
        <v>1</v>
      </c>
      <c r="G238" s="3">
        <v>20</v>
      </c>
      <c r="H238" s="2" t="s">
        <v>13</v>
      </c>
      <c r="I238" s="3">
        <v>5</v>
      </c>
      <c r="V238" s="1"/>
      <c r="W238" s="2"/>
      <c r="X238" s="2"/>
      <c r="Y238" s="2"/>
      <c r="Z238" s="2"/>
      <c r="AA238" s="2"/>
      <c r="AB238" s="3"/>
      <c r="AC238" s="2"/>
      <c r="AD238" s="3"/>
    </row>
    <row r="239" spans="1:30" x14ac:dyDescent="0.3">
      <c r="A239" s="1">
        <v>43947</v>
      </c>
      <c r="B239" s="2" t="s">
        <v>18</v>
      </c>
      <c r="C239" s="2" t="s">
        <v>19</v>
      </c>
      <c r="D239" s="2" t="s">
        <v>20</v>
      </c>
      <c r="E239" s="2" t="s">
        <v>12</v>
      </c>
      <c r="F239" s="2">
        <v>5</v>
      </c>
      <c r="G239" s="3">
        <v>500</v>
      </c>
      <c r="H239" s="2" t="s">
        <v>30</v>
      </c>
      <c r="I239" s="3">
        <v>400</v>
      </c>
      <c r="V239" s="1"/>
      <c r="W239" s="2"/>
      <c r="X239" s="2"/>
      <c r="Y239" s="2"/>
      <c r="Z239" s="2"/>
      <c r="AA239" s="2"/>
      <c r="AB239" s="3"/>
      <c r="AC239" s="2"/>
      <c r="AD239" s="3"/>
    </row>
    <row r="240" spans="1:30" x14ac:dyDescent="0.3">
      <c r="A240" s="1">
        <v>43921</v>
      </c>
      <c r="B240" s="2" t="s">
        <v>9</v>
      </c>
      <c r="C240" s="2" t="s">
        <v>14</v>
      </c>
      <c r="D240" s="2" t="s">
        <v>11</v>
      </c>
      <c r="E240" s="2" t="s">
        <v>33</v>
      </c>
      <c r="F240" s="2">
        <v>5</v>
      </c>
      <c r="G240" s="3">
        <v>120</v>
      </c>
      <c r="H240" s="2" t="s">
        <v>13</v>
      </c>
      <c r="I240" s="3">
        <v>110</v>
      </c>
      <c r="V240" s="1"/>
      <c r="W240" s="2"/>
      <c r="X240" s="2"/>
      <c r="Y240" s="2"/>
      <c r="Z240" s="2"/>
      <c r="AA240" s="2"/>
      <c r="AB240" s="3"/>
      <c r="AC240" s="2"/>
      <c r="AD240" s="3"/>
    </row>
    <row r="241" spans="1:30" x14ac:dyDescent="0.3">
      <c r="A241" s="1">
        <v>44522</v>
      </c>
      <c r="B241" s="2" t="s">
        <v>18</v>
      </c>
      <c r="C241" s="2" t="s">
        <v>23</v>
      </c>
      <c r="D241" s="2" t="s">
        <v>11</v>
      </c>
      <c r="E241" s="2" t="s">
        <v>33</v>
      </c>
      <c r="F241" s="2">
        <v>5</v>
      </c>
      <c r="G241" s="3">
        <v>120</v>
      </c>
      <c r="H241" s="2" t="s">
        <v>16</v>
      </c>
      <c r="I241" s="3">
        <v>110</v>
      </c>
      <c r="V241" s="1"/>
      <c r="W241" s="2"/>
      <c r="X241" s="2"/>
      <c r="Y241" s="2"/>
      <c r="Z241" s="2"/>
      <c r="AA241" s="2"/>
      <c r="AB241" s="3"/>
      <c r="AC241" s="2"/>
      <c r="AD241" s="3"/>
    </row>
    <row r="242" spans="1:30" x14ac:dyDescent="0.3">
      <c r="A242" s="1">
        <v>44015</v>
      </c>
      <c r="B242" s="2" t="s">
        <v>9</v>
      </c>
      <c r="C242" s="2" t="s">
        <v>10</v>
      </c>
      <c r="D242" s="2" t="s">
        <v>11</v>
      </c>
      <c r="E242" s="2" t="s">
        <v>12</v>
      </c>
      <c r="F242" s="2">
        <v>4</v>
      </c>
      <c r="G242" s="3">
        <v>100</v>
      </c>
      <c r="H242" s="2" t="s">
        <v>13</v>
      </c>
      <c r="I242" s="3">
        <v>80</v>
      </c>
      <c r="V242" s="1"/>
      <c r="W242" s="2"/>
      <c r="X242" s="2"/>
      <c r="Y242" s="2"/>
      <c r="Z242" s="2"/>
      <c r="AA242" s="2"/>
      <c r="AB242" s="3"/>
      <c r="AC242" s="2"/>
      <c r="AD242" s="3"/>
    </row>
    <row r="243" spans="1:30" x14ac:dyDescent="0.3">
      <c r="A243" s="1">
        <v>43967</v>
      </c>
      <c r="B243" s="2" t="s">
        <v>25</v>
      </c>
      <c r="C243" s="2" t="s">
        <v>27</v>
      </c>
      <c r="D243" s="2" t="s">
        <v>24</v>
      </c>
      <c r="E243" s="2" t="s">
        <v>33</v>
      </c>
      <c r="F243" s="2">
        <v>4</v>
      </c>
      <c r="G243" s="3">
        <v>75</v>
      </c>
      <c r="H243" s="2" t="s">
        <v>13</v>
      </c>
      <c r="I243" s="3">
        <v>70</v>
      </c>
      <c r="V243" s="1"/>
      <c r="W243" s="2"/>
      <c r="X243" s="2"/>
      <c r="Y243" s="2"/>
      <c r="Z243" s="2"/>
      <c r="AA243" s="2"/>
      <c r="AB243" s="3"/>
      <c r="AC243" s="2"/>
      <c r="AD243" s="3"/>
    </row>
    <row r="244" spans="1:30" x14ac:dyDescent="0.3">
      <c r="A244" s="1">
        <v>44543</v>
      </c>
      <c r="B244" s="2" t="s">
        <v>9</v>
      </c>
      <c r="C244" s="2" t="s">
        <v>14</v>
      </c>
      <c r="D244" s="2" t="s">
        <v>20</v>
      </c>
      <c r="E244" s="2" t="s">
        <v>12</v>
      </c>
      <c r="F244" s="2">
        <v>1</v>
      </c>
      <c r="G244" s="3">
        <v>500</v>
      </c>
      <c r="H244" s="2" t="s">
        <v>30</v>
      </c>
      <c r="I244" s="3">
        <v>400</v>
      </c>
      <c r="V244" s="1"/>
      <c r="W244" s="2"/>
      <c r="X244" s="2"/>
      <c r="Y244" s="2"/>
      <c r="Z244" s="2"/>
      <c r="AA244" s="2"/>
      <c r="AB244" s="3"/>
      <c r="AC244" s="2"/>
      <c r="AD244" s="3"/>
    </row>
    <row r="245" spans="1:30" x14ac:dyDescent="0.3">
      <c r="A245" s="1">
        <v>44408</v>
      </c>
      <c r="B245" s="2" t="s">
        <v>25</v>
      </c>
      <c r="C245" s="2" t="s">
        <v>26</v>
      </c>
      <c r="D245" s="2" t="s">
        <v>29</v>
      </c>
      <c r="E245" s="2" t="s">
        <v>32</v>
      </c>
      <c r="F245" s="2">
        <v>3</v>
      </c>
      <c r="G245" s="3">
        <v>25</v>
      </c>
      <c r="H245" s="2" t="s">
        <v>13</v>
      </c>
      <c r="I245" s="3">
        <v>20</v>
      </c>
      <c r="V245" s="1"/>
      <c r="W245" s="2"/>
      <c r="X245" s="2"/>
      <c r="Y245" s="2"/>
      <c r="Z245" s="2"/>
      <c r="AA245" s="2"/>
      <c r="AB245" s="3"/>
      <c r="AC245" s="2"/>
      <c r="AD245" s="3"/>
    </row>
    <row r="246" spans="1:30" x14ac:dyDescent="0.3">
      <c r="A246" s="1">
        <v>44400</v>
      </c>
      <c r="B246" s="2" t="s">
        <v>18</v>
      </c>
      <c r="C246" s="2" t="s">
        <v>23</v>
      </c>
      <c r="D246" s="2" t="s">
        <v>15</v>
      </c>
      <c r="E246" s="2" t="s">
        <v>33</v>
      </c>
      <c r="F246" s="2">
        <v>3</v>
      </c>
      <c r="G246" s="3">
        <v>65</v>
      </c>
      <c r="H246" s="2" t="s">
        <v>16</v>
      </c>
      <c r="I246" s="3">
        <v>50</v>
      </c>
      <c r="V246" s="1"/>
      <c r="W246" s="2"/>
      <c r="X246" s="2"/>
      <c r="Y246" s="2"/>
      <c r="Z246" s="2"/>
      <c r="AA246" s="2"/>
      <c r="AB246" s="3"/>
      <c r="AC246" s="2"/>
      <c r="AD246" s="3"/>
    </row>
    <row r="247" spans="1:30" x14ac:dyDescent="0.3">
      <c r="A247" s="1">
        <v>43896</v>
      </c>
      <c r="B247" s="2" t="s">
        <v>9</v>
      </c>
      <c r="C247" s="2" t="s">
        <v>14</v>
      </c>
      <c r="D247" s="2" t="s">
        <v>15</v>
      </c>
      <c r="E247" s="2" t="s">
        <v>33</v>
      </c>
      <c r="F247" s="2">
        <v>2</v>
      </c>
      <c r="G247" s="3">
        <v>65</v>
      </c>
      <c r="H247" s="2" t="s">
        <v>16</v>
      </c>
      <c r="I247" s="3">
        <v>50</v>
      </c>
      <c r="V247" s="1"/>
      <c r="W247" s="2"/>
      <c r="X247" s="2"/>
      <c r="Y247" s="2"/>
      <c r="Z247" s="2"/>
      <c r="AA247" s="2"/>
      <c r="AB247" s="3"/>
      <c r="AC247" s="2"/>
      <c r="AD247" s="3"/>
    </row>
    <row r="248" spans="1:30" x14ac:dyDescent="0.3">
      <c r="A248" s="1">
        <v>44351</v>
      </c>
      <c r="B248" s="2" t="s">
        <v>9</v>
      </c>
      <c r="C248" s="2" t="s">
        <v>17</v>
      </c>
      <c r="D248" s="2" t="s">
        <v>20</v>
      </c>
      <c r="E248" s="2" t="s">
        <v>32</v>
      </c>
      <c r="F248" s="2">
        <v>5</v>
      </c>
      <c r="G248" s="3">
        <v>570</v>
      </c>
      <c r="H248" s="2" t="s">
        <v>13</v>
      </c>
      <c r="I248" s="3">
        <v>490</v>
      </c>
      <c r="V248" s="1"/>
      <c r="W248" s="2"/>
      <c r="X248" s="2"/>
      <c r="Y248" s="2"/>
      <c r="Z248" s="2"/>
      <c r="AA248" s="2"/>
      <c r="AB248" s="3"/>
      <c r="AC248" s="2"/>
      <c r="AD248" s="3"/>
    </row>
    <row r="249" spans="1:30" x14ac:dyDescent="0.3">
      <c r="A249" s="1">
        <v>44267</v>
      </c>
      <c r="B249" s="2" t="s">
        <v>18</v>
      </c>
      <c r="C249" s="2" t="s">
        <v>31</v>
      </c>
      <c r="D249" s="2" t="s">
        <v>15</v>
      </c>
      <c r="E249" s="2" t="s">
        <v>12</v>
      </c>
      <c r="F249" s="2">
        <v>3</v>
      </c>
      <c r="G249" s="3">
        <v>50</v>
      </c>
      <c r="H249" s="2" t="s">
        <v>13</v>
      </c>
      <c r="I249" s="3">
        <v>30</v>
      </c>
      <c r="V249" s="1"/>
      <c r="W249" s="2"/>
      <c r="X249" s="2"/>
      <c r="Y249" s="2"/>
      <c r="Z249" s="2"/>
      <c r="AA249" s="2"/>
      <c r="AB249" s="3"/>
      <c r="AC249" s="2"/>
      <c r="AD249" s="3"/>
    </row>
    <row r="250" spans="1:30" x14ac:dyDescent="0.3">
      <c r="A250" s="1">
        <v>43960</v>
      </c>
      <c r="B250" s="2" t="s">
        <v>9</v>
      </c>
      <c r="C250" s="2" t="s">
        <v>14</v>
      </c>
      <c r="D250" s="2" t="s">
        <v>20</v>
      </c>
      <c r="E250" s="2" t="s">
        <v>33</v>
      </c>
      <c r="F250" s="2">
        <v>5</v>
      </c>
      <c r="G250" s="3">
        <v>560</v>
      </c>
      <c r="H250" s="2" t="s">
        <v>13</v>
      </c>
      <c r="I250" s="3">
        <v>450</v>
      </c>
      <c r="V250" s="1"/>
      <c r="W250" s="2"/>
      <c r="X250" s="2"/>
      <c r="Y250" s="2"/>
      <c r="Z250" s="2"/>
      <c r="AA250" s="2"/>
      <c r="AB250" s="3"/>
      <c r="AC250" s="2"/>
      <c r="AD250" s="3"/>
    </row>
    <row r="251" spans="1:30" x14ac:dyDescent="0.3">
      <c r="A251" s="1">
        <v>44029</v>
      </c>
      <c r="B251" s="2" t="s">
        <v>9</v>
      </c>
      <c r="C251" s="2" t="s">
        <v>17</v>
      </c>
      <c r="D251" s="2" t="s">
        <v>24</v>
      </c>
      <c r="E251" s="2" t="s">
        <v>32</v>
      </c>
      <c r="F251" s="2">
        <v>4</v>
      </c>
      <c r="G251" s="3">
        <v>70</v>
      </c>
      <c r="H251" s="2" t="s">
        <v>13</v>
      </c>
      <c r="I251" s="3">
        <v>60</v>
      </c>
      <c r="V251" s="1"/>
      <c r="W251" s="2"/>
      <c r="X251" s="2"/>
      <c r="Y251" s="2"/>
      <c r="Z251" s="2"/>
      <c r="AA251" s="2"/>
      <c r="AB251" s="3"/>
      <c r="AC251" s="2"/>
      <c r="AD251" s="3"/>
    </row>
    <row r="252" spans="1:30" x14ac:dyDescent="0.3">
      <c r="A252" s="1">
        <v>44520</v>
      </c>
      <c r="B252" s="2" t="s">
        <v>9</v>
      </c>
      <c r="C252" s="2" t="s">
        <v>14</v>
      </c>
      <c r="D252" s="2" t="s">
        <v>20</v>
      </c>
      <c r="E252" s="2" t="s">
        <v>32</v>
      </c>
      <c r="F252" s="2">
        <v>4</v>
      </c>
      <c r="G252" s="3">
        <v>570</v>
      </c>
      <c r="H252" s="2" t="s">
        <v>13</v>
      </c>
      <c r="I252" s="3">
        <v>490</v>
      </c>
      <c r="V252" s="1"/>
      <c r="W252" s="2"/>
      <c r="X252" s="2"/>
      <c r="Y252" s="2"/>
      <c r="Z252" s="2"/>
      <c r="AA252" s="2"/>
      <c r="AB252" s="3"/>
      <c r="AC252" s="2"/>
      <c r="AD252" s="3"/>
    </row>
    <row r="253" spans="1:30" x14ac:dyDescent="0.3">
      <c r="A253" s="1">
        <v>43965</v>
      </c>
      <c r="B253" s="2" t="s">
        <v>18</v>
      </c>
      <c r="C253" s="2" t="s">
        <v>19</v>
      </c>
      <c r="D253" s="2" t="s">
        <v>20</v>
      </c>
      <c r="E253" s="2" t="s">
        <v>32</v>
      </c>
      <c r="F253" s="2">
        <v>2</v>
      </c>
      <c r="G253" s="3">
        <v>570</v>
      </c>
      <c r="H253" s="2" t="s">
        <v>13</v>
      </c>
      <c r="I253" s="3">
        <v>490</v>
      </c>
      <c r="V253" s="1"/>
      <c r="W253" s="2"/>
      <c r="X253" s="2"/>
      <c r="Y253" s="2"/>
      <c r="Z253" s="2"/>
      <c r="AA253" s="2"/>
      <c r="AB253" s="3"/>
      <c r="AC253" s="2"/>
      <c r="AD253" s="3"/>
    </row>
    <row r="254" spans="1:30" x14ac:dyDescent="0.3">
      <c r="A254" s="1">
        <v>44256</v>
      </c>
      <c r="B254" s="2" t="s">
        <v>9</v>
      </c>
      <c r="C254" s="2" t="s">
        <v>17</v>
      </c>
      <c r="D254" s="2" t="s">
        <v>24</v>
      </c>
      <c r="E254" s="2" t="s">
        <v>12</v>
      </c>
      <c r="F254" s="2">
        <v>3</v>
      </c>
      <c r="G254" s="3">
        <v>80</v>
      </c>
      <c r="H254" s="2" t="s">
        <v>13</v>
      </c>
      <c r="I254" s="3">
        <v>75</v>
      </c>
      <c r="V254" s="1"/>
      <c r="W254" s="2"/>
      <c r="X254" s="2"/>
      <c r="Y254" s="2"/>
      <c r="Z254" s="2"/>
      <c r="AA254" s="2"/>
      <c r="AB254" s="3"/>
      <c r="AC254" s="2"/>
      <c r="AD254" s="3"/>
    </row>
    <row r="255" spans="1:30" x14ac:dyDescent="0.3">
      <c r="A255" s="1">
        <v>44535</v>
      </c>
      <c r="B255" s="2" t="s">
        <v>18</v>
      </c>
      <c r="C255" s="2" t="s">
        <v>19</v>
      </c>
      <c r="D255" s="2" t="s">
        <v>20</v>
      </c>
      <c r="E255" s="2" t="s">
        <v>32</v>
      </c>
      <c r="F255" s="2">
        <v>1</v>
      </c>
      <c r="G255" s="3">
        <v>570</v>
      </c>
      <c r="H255" s="2" t="s">
        <v>16</v>
      </c>
      <c r="I255" s="3">
        <v>490</v>
      </c>
      <c r="V255" s="1"/>
      <c r="W255" s="2"/>
      <c r="X255" s="2"/>
      <c r="Y255" s="2"/>
      <c r="Z255" s="2"/>
      <c r="AA255" s="2"/>
      <c r="AB255" s="3"/>
      <c r="AC255" s="2"/>
      <c r="AD255" s="3"/>
    </row>
    <row r="256" spans="1:30" x14ac:dyDescent="0.3">
      <c r="A256" s="1">
        <v>43927</v>
      </c>
      <c r="B256" s="2" t="s">
        <v>9</v>
      </c>
      <c r="C256" s="2" t="s">
        <v>14</v>
      </c>
      <c r="D256" s="2" t="s">
        <v>29</v>
      </c>
      <c r="E256" s="2" t="s">
        <v>32</v>
      </c>
      <c r="F256" s="2">
        <v>4</v>
      </c>
      <c r="G256" s="3">
        <v>25</v>
      </c>
      <c r="H256" s="2" t="s">
        <v>13</v>
      </c>
      <c r="I256" s="3">
        <v>20</v>
      </c>
      <c r="V256" s="1"/>
      <c r="W256" s="2"/>
      <c r="X256" s="2"/>
      <c r="Y256" s="2"/>
      <c r="Z256" s="2"/>
      <c r="AA256" s="2"/>
      <c r="AB256" s="3"/>
      <c r="AC256" s="2"/>
      <c r="AD256" s="3"/>
    </row>
    <row r="257" spans="1:30" x14ac:dyDescent="0.3">
      <c r="A257" s="1">
        <v>43868</v>
      </c>
      <c r="B257" s="2" t="s">
        <v>18</v>
      </c>
      <c r="C257" s="2" t="s">
        <v>23</v>
      </c>
      <c r="D257" s="2" t="s">
        <v>11</v>
      </c>
      <c r="E257" s="2" t="s">
        <v>33</v>
      </c>
      <c r="F257" s="2">
        <v>2</v>
      </c>
      <c r="G257" s="3">
        <v>120</v>
      </c>
      <c r="H257" s="2" t="s">
        <v>13</v>
      </c>
      <c r="I257" s="3">
        <v>110</v>
      </c>
      <c r="V257" s="1"/>
      <c r="W257" s="2"/>
      <c r="X257" s="2"/>
      <c r="Y257" s="2"/>
      <c r="Z257" s="2"/>
      <c r="AA257" s="2"/>
      <c r="AB257" s="3"/>
      <c r="AC257" s="2"/>
      <c r="AD257" s="3"/>
    </row>
    <row r="258" spans="1:30" x14ac:dyDescent="0.3">
      <c r="A258" s="1">
        <v>44524</v>
      </c>
      <c r="B258" s="2" t="s">
        <v>9</v>
      </c>
      <c r="C258" s="2" t="s">
        <v>10</v>
      </c>
      <c r="D258" s="2" t="s">
        <v>15</v>
      </c>
      <c r="E258" s="2" t="s">
        <v>12</v>
      </c>
      <c r="F258" s="2">
        <v>4</v>
      </c>
      <c r="G258" s="3">
        <v>50</v>
      </c>
      <c r="H258" s="2" t="s">
        <v>13</v>
      </c>
      <c r="I258" s="3">
        <v>30</v>
      </c>
      <c r="V258" s="1"/>
      <c r="W258" s="2"/>
      <c r="X258" s="2"/>
      <c r="Y258" s="2"/>
      <c r="Z258" s="2"/>
      <c r="AA258" s="2"/>
      <c r="AB258" s="3"/>
      <c r="AC258" s="2"/>
      <c r="AD258" s="3"/>
    </row>
    <row r="259" spans="1:30" x14ac:dyDescent="0.3">
      <c r="A259" s="1">
        <v>44448</v>
      </c>
      <c r="B259" s="2" t="s">
        <v>9</v>
      </c>
      <c r="C259" s="2" t="s">
        <v>14</v>
      </c>
      <c r="D259" s="2" t="s">
        <v>15</v>
      </c>
      <c r="E259" s="2" t="s">
        <v>12</v>
      </c>
      <c r="F259" s="2">
        <v>5</v>
      </c>
      <c r="G259" s="3">
        <v>50</v>
      </c>
      <c r="H259" s="2" t="s">
        <v>16</v>
      </c>
      <c r="I259" s="3">
        <v>30</v>
      </c>
      <c r="V259" s="1"/>
      <c r="W259" s="2"/>
      <c r="X259" s="2"/>
      <c r="Y259" s="2"/>
      <c r="Z259" s="2"/>
      <c r="AA259" s="2"/>
      <c r="AB259" s="3"/>
      <c r="AC259" s="2"/>
      <c r="AD259" s="3"/>
    </row>
    <row r="260" spans="1:30" x14ac:dyDescent="0.3">
      <c r="A260" s="1">
        <v>44407</v>
      </c>
      <c r="B260" s="2" t="s">
        <v>21</v>
      </c>
      <c r="C260" s="2" t="s">
        <v>28</v>
      </c>
      <c r="D260" s="2" t="s">
        <v>11</v>
      </c>
      <c r="E260" s="2" t="s">
        <v>32</v>
      </c>
      <c r="F260" s="2">
        <v>5</v>
      </c>
      <c r="G260" s="3">
        <v>110</v>
      </c>
      <c r="H260" s="2" t="s">
        <v>16</v>
      </c>
      <c r="I260" s="3">
        <v>85</v>
      </c>
      <c r="V260" s="1"/>
      <c r="W260" s="2"/>
      <c r="X260" s="2"/>
      <c r="Y260" s="2"/>
      <c r="Z260" s="2"/>
      <c r="AA260" s="2"/>
      <c r="AB260" s="3"/>
      <c r="AC260" s="2"/>
      <c r="AD260" s="3"/>
    </row>
    <row r="261" spans="1:30" x14ac:dyDescent="0.3">
      <c r="A261" s="1">
        <v>43940</v>
      </c>
      <c r="B261" s="2" t="s">
        <v>9</v>
      </c>
      <c r="C261" s="2" t="s">
        <v>17</v>
      </c>
      <c r="D261" s="2" t="s">
        <v>20</v>
      </c>
      <c r="E261" s="2" t="s">
        <v>33</v>
      </c>
      <c r="F261" s="2">
        <v>1</v>
      </c>
      <c r="G261" s="3">
        <v>560</v>
      </c>
      <c r="H261" s="2" t="s">
        <v>30</v>
      </c>
      <c r="I261" s="3">
        <v>450</v>
      </c>
      <c r="V261" s="1"/>
      <c r="W261" s="2"/>
      <c r="X261" s="2"/>
      <c r="Y261" s="2"/>
      <c r="Z261" s="2"/>
      <c r="AA261" s="2"/>
      <c r="AB261" s="3"/>
      <c r="AC261" s="2"/>
      <c r="AD261" s="3"/>
    </row>
    <row r="262" spans="1:30" x14ac:dyDescent="0.3">
      <c r="A262" s="1">
        <v>44235</v>
      </c>
      <c r="B262" s="2" t="s">
        <v>9</v>
      </c>
      <c r="C262" s="2" t="s">
        <v>17</v>
      </c>
      <c r="D262" s="2" t="s">
        <v>11</v>
      </c>
      <c r="E262" s="2" t="s">
        <v>12</v>
      </c>
      <c r="F262" s="2">
        <v>5</v>
      </c>
      <c r="G262" s="3">
        <v>100</v>
      </c>
      <c r="H262" s="2" t="s">
        <v>13</v>
      </c>
      <c r="I262" s="3">
        <v>80</v>
      </c>
      <c r="V262" s="1"/>
      <c r="W262" s="2"/>
      <c r="X262" s="2"/>
      <c r="Y262" s="2"/>
      <c r="Z262" s="2"/>
      <c r="AA262" s="2"/>
      <c r="AB262" s="3"/>
      <c r="AC262" s="2"/>
      <c r="AD262" s="3"/>
    </row>
    <row r="263" spans="1:30" x14ac:dyDescent="0.3">
      <c r="A263" s="1">
        <v>43992</v>
      </c>
      <c r="B263" s="2" t="s">
        <v>18</v>
      </c>
      <c r="C263" s="2" t="s">
        <v>19</v>
      </c>
      <c r="D263" s="2" t="s">
        <v>29</v>
      </c>
      <c r="E263" s="2" t="s">
        <v>12</v>
      </c>
      <c r="F263" s="2">
        <v>2</v>
      </c>
      <c r="G263" s="3">
        <v>25</v>
      </c>
      <c r="H263" s="2" t="s">
        <v>13</v>
      </c>
      <c r="I263" s="3">
        <v>5</v>
      </c>
      <c r="V263" s="1"/>
      <c r="W263" s="2"/>
      <c r="X263" s="2"/>
      <c r="Y263" s="2"/>
      <c r="Z263" s="2"/>
      <c r="AA263" s="2"/>
      <c r="AB263" s="3"/>
      <c r="AC263" s="2"/>
      <c r="AD263" s="3"/>
    </row>
    <row r="264" spans="1:30" x14ac:dyDescent="0.3">
      <c r="A264" s="1">
        <v>44389</v>
      </c>
      <c r="B264" s="2" t="s">
        <v>18</v>
      </c>
      <c r="C264" s="2" t="s">
        <v>23</v>
      </c>
      <c r="D264" s="2" t="s">
        <v>29</v>
      </c>
      <c r="E264" s="2" t="s">
        <v>33</v>
      </c>
      <c r="F264" s="2">
        <v>2</v>
      </c>
      <c r="G264" s="3">
        <v>20</v>
      </c>
      <c r="H264" s="2" t="s">
        <v>13</v>
      </c>
      <c r="I264" s="3">
        <v>5</v>
      </c>
      <c r="V264" s="1"/>
      <c r="W264" s="2"/>
      <c r="X264" s="2"/>
      <c r="Y264" s="2"/>
      <c r="Z264" s="2"/>
      <c r="AA264" s="2"/>
      <c r="AB264" s="3"/>
      <c r="AC264" s="2"/>
      <c r="AD264" s="3"/>
    </row>
    <row r="265" spans="1:30" x14ac:dyDescent="0.3">
      <c r="A265" s="1">
        <v>44231</v>
      </c>
      <c r="B265" s="2" t="s">
        <v>21</v>
      </c>
      <c r="C265" s="2" t="s">
        <v>28</v>
      </c>
      <c r="D265" s="2" t="s">
        <v>15</v>
      </c>
      <c r="E265" s="2" t="s">
        <v>12</v>
      </c>
      <c r="F265" s="2">
        <v>5</v>
      </c>
      <c r="G265" s="3">
        <v>50</v>
      </c>
      <c r="H265" s="2" t="s">
        <v>13</v>
      </c>
      <c r="I265" s="3">
        <v>30</v>
      </c>
      <c r="V265" s="1"/>
      <c r="W265" s="2"/>
      <c r="X265" s="2"/>
      <c r="Y265" s="2"/>
      <c r="Z265" s="2"/>
      <c r="AA265" s="2"/>
      <c r="AB265" s="3"/>
      <c r="AC265" s="2"/>
      <c r="AD265" s="3"/>
    </row>
    <row r="266" spans="1:30" x14ac:dyDescent="0.3">
      <c r="A266" s="1">
        <v>44550</v>
      </c>
      <c r="B266" s="2" t="s">
        <v>18</v>
      </c>
      <c r="C266" s="2" t="s">
        <v>31</v>
      </c>
      <c r="D266" s="2" t="s">
        <v>11</v>
      </c>
      <c r="E266" s="2" t="s">
        <v>32</v>
      </c>
      <c r="F266" s="2">
        <v>4</v>
      </c>
      <c r="G266" s="3">
        <v>110</v>
      </c>
      <c r="H266" s="2" t="s">
        <v>16</v>
      </c>
      <c r="I266" s="3">
        <v>85</v>
      </c>
      <c r="V266" s="1"/>
      <c r="W266" s="2"/>
      <c r="X266" s="2"/>
      <c r="Y266" s="2"/>
      <c r="Z266" s="2"/>
      <c r="AA266" s="2"/>
      <c r="AB266" s="3"/>
      <c r="AC266" s="2"/>
      <c r="AD266" s="3"/>
    </row>
    <row r="267" spans="1:30" x14ac:dyDescent="0.3">
      <c r="A267" s="1">
        <v>44350</v>
      </c>
      <c r="B267" s="2" t="s">
        <v>18</v>
      </c>
      <c r="C267" s="2" t="s">
        <v>19</v>
      </c>
      <c r="D267" s="2" t="s">
        <v>20</v>
      </c>
      <c r="E267" s="2" t="s">
        <v>33</v>
      </c>
      <c r="F267" s="2">
        <v>3</v>
      </c>
      <c r="G267" s="3">
        <v>560</v>
      </c>
      <c r="H267" s="2" t="s">
        <v>16</v>
      </c>
      <c r="I267" s="3">
        <v>450</v>
      </c>
      <c r="V267" s="1"/>
      <c r="W267" s="2"/>
      <c r="X267" s="2"/>
      <c r="Y267" s="2"/>
      <c r="Z267" s="2"/>
      <c r="AA267" s="2"/>
      <c r="AB267" s="3"/>
      <c r="AC267" s="2"/>
      <c r="AD267" s="3"/>
    </row>
    <row r="268" spans="1:30" x14ac:dyDescent="0.3">
      <c r="A268" s="1">
        <v>43918</v>
      </c>
      <c r="B268" s="2" t="s">
        <v>21</v>
      </c>
      <c r="C268" s="2" t="s">
        <v>22</v>
      </c>
      <c r="D268" s="2" t="s">
        <v>29</v>
      </c>
      <c r="E268" s="2" t="s">
        <v>12</v>
      </c>
      <c r="F268" s="2">
        <v>5</v>
      </c>
      <c r="G268" s="3">
        <v>25</v>
      </c>
      <c r="H268" s="2" t="s">
        <v>13</v>
      </c>
      <c r="I268" s="3">
        <v>5</v>
      </c>
      <c r="V268" s="1"/>
      <c r="W268" s="2"/>
      <c r="X268" s="2"/>
      <c r="Y268" s="2"/>
      <c r="Z268" s="2"/>
      <c r="AA268" s="2"/>
      <c r="AB268" s="3"/>
      <c r="AC268" s="2"/>
      <c r="AD268" s="3"/>
    </row>
    <row r="269" spans="1:30" x14ac:dyDescent="0.3">
      <c r="A269" s="1">
        <v>43930</v>
      </c>
      <c r="B269" s="2" t="s">
        <v>18</v>
      </c>
      <c r="C269" s="2" t="s">
        <v>23</v>
      </c>
      <c r="D269" s="2" t="s">
        <v>15</v>
      </c>
      <c r="E269" s="2" t="s">
        <v>32</v>
      </c>
      <c r="F269" s="2">
        <v>4</v>
      </c>
      <c r="G269" s="3">
        <v>45</v>
      </c>
      <c r="H269" s="2" t="s">
        <v>16</v>
      </c>
      <c r="I269" s="3">
        <v>35</v>
      </c>
      <c r="V269" s="1"/>
      <c r="W269" s="2"/>
      <c r="X269" s="2"/>
      <c r="Y269" s="2"/>
      <c r="Z269" s="2"/>
      <c r="AA269" s="2"/>
      <c r="AB269" s="3"/>
      <c r="AC269" s="2"/>
      <c r="AD269" s="3"/>
    </row>
    <row r="270" spans="1:30" x14ac:dyDescent="0.3">
      <c r="A270" s="1">
        <v>44134</v>
      </c>
      <c r="B270" s="2" t="s">
        <v>21</v>
      </c>
      <c r="C270" s="2" t="s">
        <v>22</v>
      </c>
      <c r="D270" s="2" t="s">
        <v>29</v>
      </c>
      <c r="E270" s="2" t="s">
        <v>33</v>
      </c>
      <c r="F270" s="2">
        <v>2</v>
      </c>
      <c r="G270" s="3">
        <v>20</v>
      </c>
      <c r="H270" s="2" t="s">
        <v>16</v>
      </c>
      <c r="I270" s="3">
        <v>5</v>
      </c>
      <c r="V270" s="1"/>
      <c r="W270" s="2"/>
      <c r="X270" s="2"/>
      <c r="Y270" s="2"/>
      <c r="Z270" s="2"/>
      <c r="AA270" s="2"/>
      <c r="AB270" s="3"/>
      <c r="AC270" s="2"/>
      <c r="AD270" s="3"/>
    </row>
    <row r="271" spans="1:30" x14ac:dyDescent="0.3">
      <c r="A271" s="1">
        <v>43904</v>
      </c>
      <c r="B271" s="2" t="s">
        <v>21</v>
      </c>
      <c r="C271" s="2" t="s">
        <v>22</v>
      </c>
      <c r="D271" s="2" t="s">
        <v>11</v>
      </c>
      <c r="E271" s="2" t="s">
        <v>12</v>
      </c>
      <c r="F271" s="2">
        <v>1</v>
      </c>
      <c r="G271" s="3">
        <v>100</v>
      </c>
      <c r="H271" s="2" t="s">
        <v>30</v>
      </c>
      <c r="I271" s="3">
        <v>80</v>
      </c>
      <c r="V271" s="1"/>
      <c r="W271" s="2"/>
      <c r="X271" s="2"/>
      <c r="Y271" s="2"/>
      <c r="Z271" s="2"/>
      <c r="AA271" s="2"/>
      <c r="AB271" s="3"/>
      <c r="AC271" s="2"/>
      <c r="AD271" s="3"/>
    </row>
    <row r="272" spans="1:30" x14ac:dyDescent="0.3">
      <c r="A272" s="1">
        <v>44423</v>
      </c>
      <c r="B272" s="2" t="s">
        <v>25</v>
      </c>
      <c r="C272" s="2" t="s">
        <v>27</v>
      </c>
      <c r="D272" s="2" t="s">
        <v>29</v>
      </c>
      <c r="E272" s="2" t="s">
        <v>32</v>
      </c>
      <c r="F272" s="2">
        <v>5</v>
      </c>
      <c r="G272" s="3">
        <v>25</v>
      </c>
      <c r="H272" s="2" t="s">
        <v>30</v>
      </c>
      <c r="I272" s="3">
        <v>20</v>
      </c>
      <c r="V272" s="1"/>
      <c r="W272" s="2"/>
      <c r="X272" s="2"/>
      <c r="Y272" s="2"/>
      <c r="Z272" s="2"/>
      <c r="AA272" s="2"/>
      <c r="AB272" s="3"/>
      <c r="AC272" s="2"/>
      <c r="AD272" s="3"/>
    </row>
    <row r="273" spans="1:30" x14ac:dyDescent="0.3">
      <c r="A273" s="1">
        <v>43901</v>
      </c>
      <c r="B273" s="2" t="s">
        <v>25</v>
      </c>
      <c r="C273" s="2" t="s">
        <v>27</v>
      </c>
      <c r="D273" s="2" t="s">
        <v>15</v>
      </c>
      <c r="E273" s="2" t="s">
        <v>33</v>
      </c>
      <c r="F273" s="2">
        <v>4</v>
      </c>
      <c r="G273" s="3">
        <v>65</v>
      </c>
      <c r="H273" s="2" t="s">
        <v>13</v>
      </c>
      <c r="I273" s="3">
        <v>50</v>
      </c>
      <c r="V273" s="1"/>
      <c r="W273" s="2"/>
      <c r="X273" s="2"/>
      <c r="Y273" s="2"/>
      <c r="Z273" s="2"/>
      <c r="AA273" s="2"/>
      <c r="AB273" s="3"/>
      <c r="AC273" s="2"/>
      <c r="AD273" s="3"/>
    </row>
    <row r="274" spans="1:30" x14ac:dyDescent="0.3">
      <c r="A274" s="1">
        <v>44191</v>
      </c>
      <c r="B274" s="2" t="s">
        <v>21</v>
      </c>
      <c r="C274" s="2" t="s">
        <v>22</v>
      </c>
      <c r="D274" s="2" t="s">
        <v>15</v>
      </c>
      <c r="E274" s="2" t="s">
        <v>12</v>
      </c>
      <c r="F274" s="2">
        <v>1</v>
      </c>
      <c r="G274" s="3">
        <v>50</v>
      </c>
      <c r="H274" s="2" t="s">
        <v>13</v>
      </c>
      <c r="I274" s="3">
        <v>30</v>
      </c>
      <c r="V274" s="1"/>
      <c r="W274" s="2"/>
      <c r="X274" s="2"/>
      <c r="Y274" s="2"/>
      <c r="Z274" s="2"/>
      <c r="AA274" s="2"/>
      <c r="AB274" s="3"/>
      <c r="AC274" s="2"/>
      <c r="AD274" s="3"/>
    </row>
    <row r="275" spans="1:30" x14ac:dyDescent="0.3">
      <c r="A275" s="1">
        <v>44381</v>
      </c>
      <c r="B275" s="2" t="s">
        <v>9</v>
      </c>
      <c r="C275" s="2" t="s">
        <v>14</v>
      </c>
      <c r="D275" s="2" t="s">
        <v>29</v>
      </c>
      <c r="E275" s="2" t="s">
        <v>33</v>
      </c>
      <c r="F275" s="2">
        <v>5</v>
      </c>
      <c r="G275" s="3">
        <v>20</v>
      </c>
      <c r="H275" s="2" t="s">
        <v>13</v>
      </c>
      <c r="I275" s="3">
        <v>5</v>
      </c>
      <c r="V275" s="1"/>
      <c r="W275" s="2"/>
      <c r="X275" s="2"/>
      <c r="Y275" s="2"/>
      <c r="Z275" s="2"/>
      <c r="AA275" s="2"/>
      <c r="AB275" s="3"/>
      <c r="AC275" s="2"/>
      <c r="AD275" s="3"/>
    </row>
    <row r="276" spans="1:30" x14ac:dyDescent="0.3">
      <c r="A276" s="1">
        <v>44132</v>
      </c>
      <c r="B276" s="2" t="s">
        <v>21</v>
      </c>
      <c r="C276" s="2" t="s">
        <v>22</v>
      </c>
      <c r="D276" s="2" t="s">
        <v>20</v>
      </c>
      <c r="E276" s="2" t="s">
        <v>33</v>
      </c>
      <c r="F276" s="2">
        <v>3</v>
      </c>
      <c r="G276" s="3">
        <v>560</v>
      </c>
      <c r="H276" s="2" t="s">
        <v>16</v>
      </c>
      <c r="I276" s="3">
        <v>450</v>
      </c>
      <c r="V276" s="1"/>
      <c r="W276" s="2"/>
      <c r="X276" s="2"/>
      <c r="Y276" s="2"/>
      <c r="Z276" s="2"/>
      <c r="AA276" s="2"/>
      <c r="AB276" s="3"/>
      <c r="AC276" s="2"/>
      <c r="AD276" s="3"/>
    </row>
    <row r="277" spans="1:30" x14ac:dyDescent="0.3">
      <c r="A277" s="1">
        <v>44263</v>
      </c>
      <c r="B277" s="2" t="s">
        <v>9</v>
      </c>
      <c r="C277" s="2" t="s">
        <v>17</v>
      </c>
      <c r="D277" s="2" t="s">
        <v>24</v>
      </c>
      <c r="E277" s="2" t="s">
        <v>32</v>
      </c>
      <c r="F277" s="2">
        <v>4</v>
      </c>
      <c r="G277" s="3">
        <v>70</v>
      </c>
      <c r="H277" s="2" t="s">
        <v>16</v>
      </c>
      <c r="I277" s="3">
        <v>60</v>
      </c>
      <c r="V277" s="1"/>
      <c r="W277" s="2"/>
      <c r="X277" s="2"/>
      <c r="Y277" s="2"/>
      <c r="Z277" s="2"/>
      <c r="AA277" s="2"/>
      <c r="AB277" s="3"/>
      <c r="AC277" s="2"/>
      <c r="AD277" s="3"/>
    </row>
    <row r="278" spans="1:30" x14ac:dyDescent="0.3">
      <c r="A278" s="1">
        <v>44236</v>
      </c>
      <c r="B278" s="2" t="s">
        <v>18</v>
      </c>
      <c r="C278" s="2" t="s">
        <v>19</v>
      </c>
      <c r="D278" s="2" t="s">
        <v>15</v>
      </c>
      <c r="E278" s="2" t="s">
        <v>33</v>
      </c>
      <c r="F278" s="2">
        <v>1</v>
      </c>
      <c r="G278" s="3">
        <v>65</v>
      </c>
      <c r="H278" s="2" t="s">
        <v>16</v>
      </c>
      <c r="I278" s="3">
        <v>50</v>
      </c>
      <c r="V278" s="1"/>
      <c r="W278" s="2"/>
      <c r="X278" s="2"/>
      <c r="Y278" s="2"/>
      <c r="Z278" s="2"/>
      <c r="AA278" s="2"/>
      <c r="AB278" s="3"/>
      <c r="AC278" s="2"/>
      <c r="AD278" s="3"/>
    </row>
    <row r="279" spans="1:30" x14ac:dyDescent="0.3">
      <c r="A279" s="1">
        <v>44426</v>
      </c>
      <c r="B279" s="2" t="s">
        <v>9</v>
      </c>
      <c r="C279" s="2" t="s">
        <v>14</v>
      </c>
      <c r="D279" s="2" t="s">
        <v>11</v>
      </c>
      <c r="E279" s="2" t="s">
        <v>32</v>
      </c>
      <c r="F279" s="2">
        <v>3</v>
      </c>
      <c r="G279" s="3">
        <v>110</v>
      </c>
      <c r="H279" s="2" t="s">
        <v>13</v>
      </c>
      <c r="I279" s="3">
        <v>85</v>
      </c>
      <c r="V279" s="1"/>
      <c r="W279" s="2"/>
      <c r="X279" s="2"/>
      <c r="Y279" s="2"/>
      <c r="Z279" s="2"/>
      <c r="AA279" s="2"/>
      <c r="AB279" s="3"/>
      <c r="AC279" s="2"/>
      <c r="AD279" s="3"/>
    </row>
    <row r="280" spans="1:30" x14ac:dyDescent="0.3">
      <c r="A280" s="1">
        <v>44498</v>
      </c>
      <c r="B280" s="2" t="s">
        <v>21</v>
      </c>
      <c r="C280" s="2" t="s">
        <v>22</v>
      </c>
      <c r="D280" s="2" t="s">
        <v>15</v>
      </c>
      <c r="E280" s="2" t="s">
        <v>33</v>
      </c>
      <c r="F280" s="2">
        <v>1</v>
      </c>
      <c r="G280" s="3">
        <v>65</v>
      </c>
      <c r="H280" s="2" t="s">
        <v>13</v>
      </c>
      <c r="I280" s="3">
        <v>50</v>
      </c>
      <c r="V280" s="1"/>
      <c r="W280" s="2"/>
      <c r="X280" s="2"/>
      <c r="Y280" s="2"/>
      <c r="Z280" s="2"/>
      <c r="AA280" s="2"/>
      <c r="AB280" s="3"/>
      <c r="AC280" s="2"/>
      <c r="AD280" s="3"/>
    </row>
    <row r="281" spans="1:30" x14ac:dyDescent="0.3">
      <c r="A281" s="1">
        <v>43988</v>
      </c>
      <c r="B281" s="2" t="s">
        <v>18</v>
      </c>
      <c r="C281" s="2" t="s">
        <v>31</v>
      </c>
      <c r="D281" s="2" t="s">
        <v>29</v>
      </c>
      <c r="E281" s="2" t="s">
        <v>33</v>
      </c>
      <c r="F281" s="2">
        <v>1</v>
      </c>
      <c r="G281" s="3">
        <v>20</v>
      </c>
      <c r="H281" s="2" t="s">
        <v>13</v>
      </c>
      <c r="I281" s="3">
        <v>5</v>
      </c>
      <c r="V281" s="1"/>
      <c r="W281" s="2"/>
      <c r="X281" s="2"/>
      <c r="Y281" s="2"/>
      <c r="Z281" s="2"/>
      <c r="AA281" s="2"/>
      <c r="AB281" s="3"/>
      <c r="AC281" s="2"/>
      <c r="AD281" s="3"/>
    </row>
    <row r="282" spans="1:30" x14ac:dyDescent="0.3">
      <c r="A282" s="1">
        <v>44268</v>
      </c>
      <c r="B282" s="2" t="s">
        <v>21</v>
      </c>
      <c r="C282" s="2" t="s">
        <v>22</v>
      </c>
      <c r="D282" s="2" t="s">
        <v>20</v>
      </c>
      <c r="E282" s="2" t="s">
        <v>32</v>
      </c>
      <c r="F282" s="2">
        <v>4</v>
      </c>
      <c r="G282" s="3">
        <v>570</v>
      </c>
      <c r="H282" s="2" t="s">
        <v>13</v>
      </c>
      <c r="I282" s="3">
        <v>490</v>
      </c>
      <c r="V282" s="1"/>
      <c r="W282" s="2"/>
      <c r="X282" s="2"/>
      <c r="Y282" s="2"/>
      <c r="Z282" s="2"/>
      <c r="AA282" s="2"/>
      <c r="AB282" s="3"/>
      <c r="AC282" s="2"/>
      <c r="AD282" s="3"/>
    </row>
    <row r="283" spans="1:30" x14ac:dyDescent="0.3">
      <c r="A283" s="1">
        <v>43903</v>
      </c>
      <c r="B283" s="2" t="s">
        <v>18</v>
      </c>
      <c r="C283" s="2" t="s">
        <v>31</v>
      </c>
      <c r="D283" s="2" t="s">
        <v>20</v>
      </c>
      <c r="E283" s="2" t="s">
        <v>12</v>
      </c>
      <c r="F283" s="2">
        <v>5</v>
      </c>
      <c r="G283" s="3">
        <v>500</v>
      </c>
      <c r="H283" s="2" t="s">
        <v>13</v>
      </c>
      <c r="I283" s="3">
        <v>400</v>
      </c>
      <c r="V283" s="1"/>
      <c r="W283" s="2"/>
      <c r="X283" s="2"/>
      <c r="Y283" s="2"/>
      <c r="Z283" s="2"/>
      <c r="AA283" s="2"/>
      <c r="AB283" s="3"/>
      <c r="AC283" s="2"/>
      <c r="AD283" s="3"/>
    </row>
    <row r="284" spans="1:30" x14ac:dyDescent="0.3">
      <c r="A284" s="1">
        <v>43890</v>
      </c>
      <c r="B284" s="2" t="s">
        <v>9</v>
      </c>
      <c r="C284" s="2" t="s">
        <v>10</v>
      </c>
      <c r="D284" s="2" t="s">
        <v>15</v>
      </c>
      <c r="E284" s="2" t="s">
        <v>12</v>
      </c>
      <c r="F284" s="2">
        <v>3</v>
      </c>
      <c r="G284" s="3">
        <v>50</v>
      </c>
      <c r="H284" s="2" t="s">
        <v>13</v>
      </c>
      <c r="I284" s="3">
        <v>30</v>
      </c>
      <c r="V284" s="1"/>
      <c r="W284" s="2"/>
      <c r="X284" s="2"/>
      <c r="Y284" s="2"/>
      <c r="Z284" s="2"/>
      <c r="AA284" s="2"/>
      <c r="AB284" s="3"/>
      <c r="AC284" s="2"/>
      <c r="AD284" s="3"/>
    </row>
    <row r="285" spans="1:30" x14ac:dyDescent="0.3">
      <c r="A285" s="1">
        <v>43961</v>
      </c>
      <c r="B285" s="2" t="s">
        <v>21</v>
      </c>
      <c r="C285" s="2" t="s">
        <v>22</v>
      </c>
      <c r="D285" s="2" t="s">
        <v>29</v>
      </c>
      <c r="E285" s="2" t="s">
        <v>33</v>
      </c>
      <c r="F285" s="2">
        <v>4</v>
      </c>
      <c r="G285" s="3">
        <v>20</v>
      </c>
      <c r="H285" s="2" t="s">
        <v>13</v>
      </c>
      <c r="I285" s="3">
        <v>5</v>
      </c>
      <c r="V285" s="1"/>
      <c r="W285" s="2"/>
      <c r="X285" s="2"/>
      <c r="Y285" s="2"/>
      <c r="Z285" s="2"/>
      <c r="AA285" s="2"/>
      <c r="AB285" s="3"/>
      <c r="AC285" s="2"/>
      <c r="AD285" s="3"/>
    </row>
    <row r="286" spans="1:30" x14ac:dyDescent="0.3">
      <c r="A286" s="1">
        <v>44197</v>
      </c>
      <c r="B286" s="2" t="s">
        <v>18</v>
      </c>
      <c r="C286" s="2" t="s">
        <v>23</v>
      </c>
      <c r="D286" s="2" t="s">
        <v>20</v>
      </c>
      <c r="E286" s="2" t="s">
        <v>33</v>
      </c>
      <c r="F286" s="2">
        <v>4</v>
      </c>
      <c r="G286" s="3">
        <v>560</v>
      </c>
      <c r="H286" s="2" t="s">
        <v>13</v>
      </c>
      <c r="I286" s="3">
        <v>450</v>
      </c>
      <c r="V286" s="1"/>
      <c r="W286" s="2"/>
      <c r="X286" s="2"/>
      <c r="Y286" s="2"/>
      <c r="Z286" s="2"/>
      <c r="AA286" s="2"/>
      <c r="AB286" s="3"/>
      <c r="AC286" s="2"/>
      <c r="AD286" s="3"/>
    </row>
    <row r="287" spans="1:30" x14ac:dyDescent="0.3">
      <c r="A287" s="1">
        <v>44470</v>
      </c>
      <c r="B287" s="2" t="s">
        <v>9</v>
      </c>
      <c r="C287" s="2" t="s">
        <v>17</v>
      </c>
      <c r="D287" s="2" t="s">
        <v>29</v>
      </c>
      <c r="E287" s="2" t="s">
        <v>32</v>
      </c>
      <c r="F287" s="2">
        <v>4</v>
      </c>
      <c r="G287" s="3">
        <v>25</v>
      </c>
      <c r="H287" s="2" t="s">
        <v>13</v>
      </c>
      <c r="I287" s="3">
        <v>20</v>
      </c>
      <c r="V287" s="1"/>
      <c r="W287" s="2"/>
      <c r="X287" s="2"/>
      <c r="Y287" s="2"/>
      <c r="Z287" s="2"/>
      <c r="AA287" s="2"/>
      <c r="AB287" s="3"/>
      <c r="AC287" s="2"/>
      <c r="AD287" s="3"/>
    </row>
    <row r="288" spans="1:30" x14ac:dyDescent="0.3">
      <c r="A288" s="1">
        <v>44187</v>
      </c>
      <c r="B288" s="2" t="s">
        <v>18</v>
      </c>
      <c r="C288" s="2" t="s">
        <v>23</v>
      </c>
      <c r="D288" s="2" t="s">
        <v>11</v>
      </c>
      <c r="E288" s="2" t="s">
        <v>12</v>
      </c>
      <c r="F288" s="2">
        <v>5</v>
      </c>
      <c r="G288" s="3">
        <v>100</v>
      </c>
      <c r="H288" s="2" t="s">
        <v>16</v>
      </c>
      <c r="I288" s="3">
        <v>80</v>
      </c>
      <c r="V288" s="1"/>
      <c r="W288" s="2"/>
      <c r="X288" s="2"/>
      <c r="Y288" s="2"/>
      <c r="Z288" s="2"/>
      <c r="AA288" s="2"/>
      <c r="AB288" s="3"/>
      <c r="AC288" s="2"/>
      <c r="AD288" s="3"/>
    </row>
    <row r="289" spans="1:30" x14ac:dyDescent="0.3">
      <c r="A289" s="1">
        <v>44093</v>
      </c>
      <c r="B289" s="2" t="s">
        <v>18</v>
      </c>
      <c r="C289" s="2" t="s">
        <v>23</v>
      </c>
      <c r="D289" s="2" t="s">
        <v>15</v>
      </c>
      <c r="E289" s="2" t="s">
        <v>12</v>
      </c>
      <c r="F289" s="2">
        <v>5</v>
      </c>
      <c r="G289" s="3">
        <v>50</v>
      </c>
      <c r="H289" s="2" t="s">
        <v>13</v>
      </c>
      <c r="I289" s="3">
        <v>30</v>
      </c>
      <c r="V289" s="1"/>
      <c r="W289" s="2"/>
      <c r="X289" s="2"/>
      <c r="Y289" s="2"/>
      <c r="Z289" s="2"/>
      <c r="AA289" s="2"/>
      <c r="AB289" s="3"/>
      <c r="AC289" s="2"/>
      <c r="AD289" s="3"/>
    </row>
    <row r="290" spans="1:30" x14ac:dyDescent="0.3">
      <c r="A290" s="1">
        <v>44164</v>
      </c>
      <c r="B290" s="2" t="s">
        <v>25</v>
      </c>
      <c r="C290" s="2" t="s">
        <v>27</v>
      </c>
      <c r="D290" s="2" t="s">
        <v>24</v>
      </c>
      <c r="E290" s="2" t="s">
        <v>33</v>
      </c>
      <c r="F290" s="2">
        <v>3</v>
      </c>
      <c r="G290" s="3">
        <v>75</v>
      </c>
      <c r="H290" s="2" t="s">
        <v>16</v>
      </c>
      <c r="I290" s="3">
        <v>70</v>
      </c>
      <c r="V290" s="1"/>
      <c r="W290" s="2"/>
      <c r="X290" s="2"/>
      <c r="Y290" s="2"/>
      <c r="Z290" s="2"/>
      <c r="AA290" s="2"/>
      <c r="AB290" s="3"/>
      <c r="AC290" s="2"/>
      <c r="AD290" s="3"/>
    </row>
    <row r="291" spans="1:30" x14ac:dyDescent="0.3">
      <c r="A291" s="1">
        <v>44221</v>
      </c>
      <c r="B291" s="2" t="s">
        <v>21</v>
      </c>
      <c r="C291" s="2" t="s">
        <v>28</v>
      </c>
      <c r="D291" s="2" t="s">
        <v>20</v>
      </c>
      <c r="E291" s="2" t="s">
        <v>33</v>
      </c>
      <c r="F291" s="2">
        <v>1</v>
      </c>
      <c r="G291" s="3">
        <v>560</v>
      </c>
      <c r="H291" s="2" t="s">
        <v>16</v>
      </c>
      <c r="I291" s="3">
        <v>450</v>
      </c>
      <c r="V291" s="1"/>
      <c r="W291" s="2"/>
      <c r="X291" s="2"/>
      <c r="Y291" s="2"/>
      <c r="Z291" s="2"/>
      <c r="AA291" s="2"/>
      <c r="AB291" s="3"/>
      <c r="AC291" s="2"/>
      <c r="AD291" s="3"/>
    </row>
    <row r="292" spans="1:30" x14ac:dyDescent="0.3">
      <c r="A292" s="1">
        <v>44025</v>
      </c>
      <c r="B292" s="2" t="s">
        <v>18</v>
      </c>
      <c r="C292" s="2" t="s">
        <v>31</v>
      </c>
      <c r="D292" s="2" t="s">
        <v>24</v>
      </c>
      <c r="E292" s="2" t="s">
        <v>33</v>
      </c>
      <c r="F292" s="2">
        <v>1</v>
      </c>
      <c r="G292" s="3">
        <v>75</v>
      </c>
      <c r="H292" s="2" t="s">
        <v>30</v>
      </c>
      <c r="I292" s="3">
        <v>70</v>
      </c>
      <c r="V292" s="1"/>
      <c r="W292" s="2"/>
      <c r="X292" s="2"/>
      <c r="Y292" s="2"/>
      <c r="Z292" s="2"/>
      <c r="AA292" s="2"/>
      <c r="AB292" s="3"/>
      <c r="AC292" s="2"/>
      <c r="AD292" s="3"/>
    </row>
    <row r="293" spans="1:30" x14ac:dyDescent="0.3">
      <c r="A293" s="1">
        <v>44026</v>
      </c>
      <c r="B293" s="2" t="s">
        <v>9</v>
      </c>
      <c r="C293" s="2" t="s">
        <v>17</v>
      </c>
      <c r="D293" s="2" t="s">
        <v>11</v>
      </c>
      <c r="E293" s="2" t="s">
        <v>33</v>
      </c>
      <c r="F293" s="2">
        <v>4</v>
      </c>
      <c r="G293" s="3">
        <v>120</v>
      </c>
      <c r="H293" s="2" t="s">
        <v>13</v>
      </c>
      <c r="I293" s="3">
        <v>110</v>
      </c>
      <c r="V293" s="1"/>
      <c r="W293" s="2"/>
      <c r="X293" s="2"/>
      <c r="Y293" s="2"/>
      <c r="Z293" s="2"/>
      <c r="AA293" s="2"/>
      <c r="AB293" s="3"/>
      <c r="AC293" s="2"/>
      <c r="AD293" s="3"/>
    </row>
    <row r="294" spans="1:30" x14ac:dyDescent="0.3">
      <c r="A294" s="1">
        <v>44417</v>
      </c>
      <c r="B294" s="2" t="s">
        <v>21</v>
      </c>
      <c r="C294" s="2" t="s">
        <v>22</v>
      </c>
      <c r="D294" s="2" t="s">
        <v>29</v>
      </c>
      <c r="E294" s="2" t="s">
        <v>32</v>
      </c>
      <c r="F294" s="2">
        <v>1</v>
      </c>
      <c r="G294" s="3">
        <v>25</v>
      </c>
      <c r="H294" s="2" t="s">
        <v>13</v>
      </c>
      <c r="I294" s="3">
        <v>20</v>
      </c>
      <c r="V294" s="1"/>
      <c r="W294" s="2"/>
      <c r="X294" s="2"/>
      <c r="Y294" s="2"/>
      <c r="Z294" s="2"/>
      <c r="AA294" s="2"/>
      <c r="AB294" s="3"/>
      <c r="AC294" s="2"/>
      <c r="AD294" s="3"/>
    </row>
    <row r="295" spans="1:30" x14ac:dyDescent="0.3">
      <c r="A295" s="1">
        <v>44144</v>
      </c>
      <c r="B295" s="2" t="s">
        <v>18</v>
      </c>
      <c r="C295" s="2" t="s">
        <v>23</v>
      </c>
      <c r="D295" s="2" t="s">
        <v>15</v>
      </c>
      <c r="E295" s="2" t="s">
        <v>32</v>
      </c>
      <c r="F295" s="2">
        <v>5</v>
      </c>
      <c r="G295" s="3">
        <v>45</v>
      </c>
      <c r="H295" s="2" t="s">
        <v>13</v>
      </c>
      <c r="I295" s="3">
        <v>35</v>
      </c>
      <c r="V295" s="1"/>
      <c r="W295" s="2"/>
      <c r="X295" s="2"/>
      <c r="Y295" s="2"/>
      <c r="Z295" s="2"/>
      <c r="AA295" s="2"/>
      <c r="AB295" s="3"/>
      <c r="AC295" s="2"/>
      <c r="AD295" s="3"/>
    </row>
    <row r="296" spans="1:30" x14ac:dyDescent="0.3">
      <c r="A296" s="1">
        <v>44245</v>
      </c>
      <c r="B296" s="2" t="s">
        <v>9</v>
      </c>
      <c r="C296" s="2" t="s">
        <v>17</v>
      </c>
      <c r="D296" s="2" t="s">
        <v>11</v>
      </c>
      <c r="E296" s="2" t="s">
        <v>12</v>
      </c>
      <c r="F296" s="2">
        <v>5</v>
      </c>
      <c r="G296" s="3">
        <v>100</v>
      </c>
      <c r="H296" s="2" t="s">
        <v>13</v>
      </c>
      <c r="I296" s="3">
        <v>80</v>
      </c>
      <c r="V296" s="1"/>
      <c r="W296" s="2"/>
      <c r="X296" s="2"/>
      <c r="Y296" s="2"/>
      <c r="Z296" s="2"/>
      <c r="AA296" s="2"/>
      <c r="AB296" s="3"/>
      <c r="AC296" s="2"/>
      <c r="AD296" s="3"/>
    </row>
    <row r="297" spans="1:30" x14ac:dyDescent="0.3">
      <c r="A297" s="1">
        <v>44456</v>
      </c>
      <c r="B297" s="2" t="s">
        <v>18</v>
      </c>
      <c r="C297" s="2" t="s">
        <v>31</v>
      </c>
      <c r="D297" s="2" t="s">
        <v>15</v>
      </c>
      <c r="E297" s="2" t="s">
        <v>32</v>
      </c>
      <c r="F297" s="2">
        <v>1</v>
      </c>
      <c r="G297" s="3">
        <v>45</v>
      </c>
      <c r="H297" s="2" t="s">
        <v>16</v>
      </c>
      <c r="I297" s="3">
        <v>35</v>
      </c>
      <c r="V297" s="1"/>
      <c r="W297" s="2"/>
      <c r="X297" s="2"/>
      <c r="Y297" s="2"/>
      <c r="Z297" s="2"/>
      <c r="AA297" s="2"/>
      <c r="AB297" s="3"/>
      <c r="AC297" s="2"/>
      <c r="AD297" s="3"/>
    </row>
    <row r="298" spans="1:30" x14ac:dyDescent="0.3">
      <c r="A298" s="1">
        <v>43896</v>
      </c>
      <c r="B298" s="2" t="s">
        <v>18</v>
      </c>
      <c r="C298" s="2" t="s">
        <v>19</v>
      </c>
      <c r="D298" s="2" t="s">
        <v>20</v>
      </c>
      <c r="E298" s="2" t="s">
        <v>33</v>
      </c>
      <c r="F298" s="2">
        <v>2</v>
      </c>
      <c r="G298" s="3">
        <v>560</v>
      </c>
      <c r="H298" s="2" t="s">
        <v>13</v>
      </c>
      <c r="I298" s="3">
        <v>450</v>
      </c>
      <c r="V298" s="1"/>
      <c r="W298" s="2"/>
      <c r="X298" s="2"/>
      <c r="Y298" s="2"/>
      <c r="Z298" s="2"/>
      <c r="AA298" s="2"/>
      <c r="AB298" s="3"/>
      <c r="AC298" s="2"/>
      <c r="AD298" s="3"/>
    </row>
    <row r="299" spans="1:30" x14ac:dyDescent="0.3">
      <c r="A299" s="1">
        <v>44126</v>
      </c>
      <c r="B299" s="2" t="s">
        <v>18</v>
      </c>
      <c r="C299" s="2" t="s">
        <v>19</v>
      </c>
      <c r="D299" s="2" t="s">
        <v>15</v>
      </c>
      <c r="E299" s="2" t="s">
        <v>12</v>
      </c>
      <c r="F299" s="2">
        <v>1</v>
      </c>
      <c r="G299" s="3">
        <v>50</v>
      </c>
      <c r="H299" s="2" t="s">
        <v>16</v>
      </c>
      <c r="I299" s="3">
        <v>30</v>
      </c>
      <c r="V299" s="1"/>
      <c r="W299" s="2"/>
      <c r="X299" s="2"/>
      <c r="Y299" s="2"/>
      <c r="Z299" s="2"/>
      <c r="AA299" s="2"/>
      <c r="AB299" s="3"/>
      <c r="AC299" s="2"/>
      <c r="AD299" s="3"/>
    </row>
    <row r="300" spans="1:30" x14ac:dyDescent="0.3">
      <c r="A300" s="1">
        <v>44186</v>
      </c>
      <c r="B300" s="2" t="s">
        <v>18</v>
      </c>
      <c r="C300" s="2" t="s">
        <v>31</v>
      </c>
      <c r="D300" s="2" t="s">
        <v>24</v>
      </c>
      <c r="E300" s="2" t="s">
        <v>12</v>
      </c>
      <c r="F300" s="2">
        <v>5</v>
      </c>
      <c r="G300" s="3">
        <v>80</v>
      </c>
      <c r="H300" s="2" t="s">
        <v>13</v>
      </c>
      <c r="I300" s="3">
        <v>75</v>
      </c>
      <c r="V300" s="1"/>
      <c r="W300" s="2"/>
      <c r="X300" s="2"/>
      <c r="Y300" s="2"/>
      <c r="Z300" s="2"/>
      <c r="AA300" s="2"/>
      <c r="AB300" s="3"/>
      <c r="AC300" s="2"/>
      <c r="AD300" s="3"/>
    </row>
    <row r="301" spans="1:30" x14ac:dyDescent="0.3">
      <c r="A301" s="1">
        <v>44299</v>
      </c>
      <c r="B301" s="2" t="s">
        <v>25</v>
      </c>
      <c r="C301" s="2" t="s">
        <v>27</v>
      </c>
      <c r="D301" s="2" t="s">
        <v>24</v>
      </c>
      <c r="E301" s="2" t="s">
        <v>33</v>
      </c>
      <c r="F301" s="2">
        <v>5</v>
      </c>
      <c r="G301" s="3">
        <v>75</v>
      </c>
      <c r="H301" s="2" t="s">
        <v>16</v>
      </c>
      <c r="I301" s="3">
        <v>70</v>
      </c>
      <c r="V301" s="1"/>
      <c r="W301" s="2"/>
      <c r="X301" s="2"/>
      <c r="Y301" s="2"/>
      <c r="Z301" s="2"/>
      <c r="AA301" s="2"/>
      <c r="AB301" s="3"/>
      <c r="AC301" s="2"/>
      <c r="AD301" s="3"/>
    </row>
    <row r="302" spans="1:30" x14ac:dyDescent="0.3">
      <c r="A302" s="1">
        <v>44212</v>
      </c>
      <c r="B302" s="2" t="s">
        <v>9</v>
      </c>
      <c r="C302" s="2" t="s">
        <v>17</v>
      </c>
      <c r="D302" s="2" t="s">
        <v>11</v>
      </c>
      <c r="E302" s="2" t="s">
        <v>33</v>
      </c>
      <c r="F302" s="2">
        <v>2</v>
      </c>
      <c r="G302" s="3">
        <v>120</v>
      </c>
      <c r="H302" s="2" t="s">
        <v>13</v>
      </c>
      <c r="I302" s="3">
        <v>110</v>
      </c>
      <c r="V302" s="1"/>
      <c r="W302" s="2"/>
      <c r="X302" s="2"/>
      <c r="Y302" s="2"/>
      <c r="Z302" s="2"/>
      <c r="AA302" s="2"/>
      <c r="AB302" s="3"/>
      <c r="AC302" s="2"/>
      <c r="AD302" s="3"/>
    </row>
    <row r="303" spans="1:30" x14ac:dyDescent="0.3">
      <c r="A303" s="1">
        <v>44223</v>
      </c>
      <c r="B303" s="2" t="s">
        <v>18</v>
      </c>
      <c r="C303" s="2" t="s">
        <v>19</v>
      </c>
      <c r="D303" s="2" t="s">
        <v>15</v>
      </c>
      <c r="E303" s="2" t="s">
        <v>33</v>
      </c>
      <c r="F303" s="2">
        <v>1</v>
      </c>
      <c r="G303" s="3">
        <v>65</v>
      </c>
      <c r="H303" s="2" t="s">
        <v>13</v>
      </c>
      <c r="I303" s="3">
        <v>50</v>
      </c>
      <c r="V303" s="1"/>
      <c r="W303" s="2"/>
      <c r="X303" s="2"/>
      <c r="Y303" s="2"/>
      <c r="Z303" s="2"/>
      <c r="AA303" s="2"/>
      <c r="AB303" s="3"/>
      <c r="AC303" s="2"/>
      <c r="AD303" s="3"/>
    </row>
    <row r="304" spans="1:30" x14ac:dyDescent="0.3">
      <c r="A304" s="1">
        <v>43948</v>
      </c>
      <c r="B304" s="2" t="s">
        <v>25</v>
      </c>
      <c r="C304" s="2" t="s">
        <v>27</v>
      </c>
      <c r="D304" s="2" t="s">
        <v>20</v>
      </c>
      <c r="E304" s="2" t="s">
        <v>33</v>
      </c>
      <c r="F304" s="2">
        <v>2</v>
      </c>
      <c r="G304" s="3">
        <v>560</v>
      </c>
      <c r="H304" s="2" t="s">
        <v>13</v>
      </c>
      <c r="I304" s="3">
        <v>450</v>
      </c>
      <c r="V304" s="1"/>
      <c r="W304" s="2"/>
      <c r="X304" s="2"/>
      <c r="Y304" s="2"/>
      <c r="Z304" s="2"/>
      <c r="AA304" s="2"/>
      <c r="AB304" s="3"/>
      <c r="AC304" s="2"/>
      <c r="AD304" s="3"/>
    </row>
    <row r="305" spans="1:30" x14ac:dyDescent="0.3">
      <c r="A305" s="1">
        <v>44188</v>
      </c>
      <c r="B305" s="2" t="s">
        <v>21</v>
      </c>
      <c r="C305" s="2" t="s">
        <v>28</v>
      </c>
      <c r="D305" s="2" t="s">
        <v>11</v>
      </c>
      <c r="E305" s="2" t="s">
        <v>32</v>
      </c>
      <c r="F305" s="2">
        <v>5</v>
      </c>
      <c r="G305" s="3">
        <v>110</v>
      </c>
      <c r="H305" s="2" t="s">
        <v>13</v>
      </c>
      <c r="I305" s="3">
        <v>85</v>
      </c>
      <c r="V305" s="1"/>
      <c r="W305" s="2"/>
      <c r="X305" s="2"/>
      <c r="Y305" s="2"/>
      <c r="Z305" s="2"/>
      <c r="AA305" s="2"/>
      <c r="AB305" s="3"/>
      <c r="AC305" s="2"/>
      <c r="AD305" s="3"/>
    </row>
    <row r="306" spans="1:30" x14ac:dyDescent="0.3">
      <c r="A306" s="1">
        <v>44110</v>
      </c>
      <c r="B306" s="2" t="s">
        <v>9</v>
      </c>
      <c r="C306" s="2" t="s">
        <v>10</v>
      </c>
      <c r="D306" s="2" t="s">
        <v>15</v>
      </c>
      <c r="E306" s="2" t="s">
        <v>32</v>
      </c>
      <c r="F306" s="2">
        <v>2</v>
      </c>
      <c r="G306" s="3">
        <v>45</v>
      </c>
      <c r="H306" s="2" t="s">
        <v>30</v>
      </c>
      <c r="I306" s="3">
        <v>35</v>
      </c>
      <c r="V306" s="1"/>
      <c r="W306" s="2"/>
      <c r="X306" s="2"/>
      <c r="Y306" s="2"/>
      <c r="Z306" s="2"/>
      <c r="AA306" s="2"/>
      <c r="AB306" s="3"/>
      <c r="AC306" s="2"/>
      <c r="AD306" s="3"/>
    </row>
    <row r="307" spans="1:30" x14ac:dyDescent="0.3">
      <c r="A307" s="1">
        <v>43961</v>
      </c>
      <c r="B307" s="2" t="s">
        <v>9</v>
      </c>
      <c r="C307" s="2" t="s">
        <v>17</v>
      </c>
      <c r="D307" s="2" t="s">
        <v>20</v>
      </c>
      <c r="E307" s="2" t="s">
        <v>33</v>
      </c>
      <c r="F307" s="2">
        <v>3</v>
      </c>
      <c r="G307" s="3">
        <v>560</v>
      </c>
      <c r="H307" s="2" t="s">
        <v>13</v>
      </c>
      <c r="I307" s="3">
        <v>450</v>
      </c>
      <c r="V307" s="1"/>
      <c r="W307" s="2"/>
      <c r="X307" s="2"/>
      <c r="Y307" s="2"/>
      <c r="Z307" s="2"/>
      <c r="AA307" s="2"/>
      <c r="AB307" s="3"/>
      <c r="AC307" s="2"/>
      <c r="AD307" s="3"/>
    </row>
    <row r="308" spans="1:30" x14ac:dyDescent="0.3">
      <c r="A308" s="1">
        <v>43948</v>
      </c>
      <c r="B308" s="2" t="s">
        <v>9</v>
      </c>
      <c r="C308" s="2" t="s">
        <v>17</v>
      </c>
      <c r="D308" s="2" t="s">
        <v>11</v>
      </c>
      <c r="E308" s="2" t="s">
        <v>33</v>
      </c>
      <c r="F308" s="2">
        <v>4</v>
      </c>
      <c r="G308" s="3">
        <v>120</v>
      </c>
      <c r="H308" s="2" t="s">
        <v>16</v>
      </c>
      <c r="I308" s="3">
        <v>110</v>
      </c>
      <c r="V308" s="1"/>
      <c r="W308" s="2"/>
      <c r="X308" s="2"/>
      <c r="Y308" s="2"/>
      <c r="Z308" s="2"/>
      <c r="AA308" s="2"/>
      <c r="AB308" s="3"/>
      <c r="AC308" s="2"/>
      <c r="AD308" s="3"/>
    </row>
    <row r="309" spans="1:30" x14ac:dyDescent="0.3">
      <c r="A309" s="1">
        <v>44200</v>
      </c>
      <c r="B309" s="2" t="s">
        <v>25</v>
      </c>
      <c r="C309" s="2" t="s">
        <v>26</v>
      </c>
      <c r="D309" s="2" t="s">
        <v>20</v>
      </c>
      <c r="E309" s="2" t="s">
        <v>32</v>
      </c>
      <c r="F309" s="2">
        <v>2</v>
      </c>
      <c r="G309" s="3">
        <v>570</v>
      </c>
      <c r="H309" s="2" t="s">
        <v>13</v>
      </c>
      <c r="I309" s="3">
        <v>490</v>
      </c>
      <c r="V309" s="1"/>
      <c r="W309" s="2"/>
      <c r="X309" s="2"/>
      <c r="Y309" s="2"/>
      <c r="Z309" s="2"/>
      <c r="AA309" s="2"/>
      <c r="AB309" s="3"/>
      <c r="AC309" s="2"/>
      <c r="AD309" s="3"/>
    </row>
    <row r="310" spans="1:30" x14ac:dyDescent="0.3">
      <c r="A310" s="1">
        <v>43965</v>
      </c>
      <c r="B310" s="2" t="s">
        <v>18</v>
      </c>
      <c r="C310" s="2" t="s">
        <v>31</v>
      </c>
      <c r="D310" s="2" t="s">
        <v>11</v>
      </c>
      <c r="E310" s="2" t="s">
        <v>33</v>
      </c>
      <c r="F310" s="2">
        <v>3</v>
      </c>
      <c r="G310" s="3">
        <v>120</v>
      </c>
      <c r="H310" s="2" t="s">
        <v>16</v>
      </c>
      <c r="I310" s="3">
        <v>110</v>
      </c>
      <c r="V310" s="1"/>
      <c r="W310" s="2"/>
      <c r="X310" s="2"/>
      <c r="Y310" s="2"/>
      <c r="Z310" s="2"/>
      <c r="AA310" s="2"/>
      <c r="AB310" s="3"/>
      <c r="AC310" s="2"/>
      <c r="AD310" s="3"/>
    </row>
    <row r="311" spans="1:30" x14ac:dyDescent="0.3">
      <c r="A311" s="1">
        <v>44409</v>
      </c>
      <c r="B311" s="2" t="s">
        <v>25</v>
      </c>
      <c r="C311" s="2" t="s">
        <v>26</v>
      </c>
      <c r="D311" s="2" t="s">
        <v>15</v>
      </c>
      <c r="E311" s="2" t="s">
        <v>33</v>
      </c>
      <c r="F311" s="2">
        <v>4</v>
      </c>
      <c r="G311" s="3">
        <v>65</v>
      </c>
      <c r="H311" s="2" t="s">
        <v>16</v>
      </c>
      <c r="I311" s="3">
        <v>50</v>
      </c>
      <c r="V311" s="1"/>
      <c r="W311" s="2"/>
      <c r="X311" s="2"/>
      <c r="Y311" s="2"/>
      <c r="Z311" s="2"/>
      <c r="AA311" s="2"/>
      <c r="AB311" s="3"/>
      <c r="AC311" s="2"/>
      <c r="AD311" s="3"/>
    </row>
    <row r="312" spans="1:30" x14ac:dyDescent="0.3">
      <c r="A312" s="1">
        <v>44331</v>
      </c>
      <c r="B312" s="2" t="s">
        <v>18</v>
      </c>
      <c r="C312" s="2" t="s">
        <v>19</v>
      </c>
      <c r="D312" s="2" t="s">
        <v>20</v>
      </c>
      <c r="E312" s="2" t="s">
        <v>12</v>
      </c>
      <c r="F312" s="2">
        <v>4</v>
      </c>
      <c r="G312" s="3">
        <v>500</v>
      </c>
      <c r="H312" s="2" t="s">
        <v>13</v>
      </c>
      <c r="I312" s="3">
        <v>400</v>
      </c>
      <c r="V312" s="1"/>
      <c r="W312" s="2"/>
      <c r="X312" s="2"/>
      <c r="Y312" s="2"/>
      <c r="Z312" s="2"/>
      <c r="AA312" s="2"/>
      <c r="AB312" s="3"/>
      <c r="AC312" s="2"/>
      <c r="AD312" s="3"/>
    </row>
    <row r="313" spans="1:30" x14ac:dyDescent="0.3">
      <c r="A313" s="1">
        <v>44210</v>
      </c>
      <c r="B313" s="2" t="s">
        <v>21</v>
      </c>
      <c r="C313" s="2" t="s">
        <v>28</v>
      </c>
      <c r="D313" s="2" t="s">
        <v>20</v>
      </c>
      <c r="E313" s="2" t="s">
        <v>32</v>
      </c>
      <c r="F313" s="2">
        <v>5</v>
      </c>
      <c r="G313" s="3">
        <v>570</v>
      </c>
      <c r="H313" s="2" t="s">
        <v>16</v>
      </c>
      <c r="I313" s="3">
        <v>490</v>
      </c>
      <c r="V313" s="1"/>
      <c r="W313" s="2"/>
      <c r="X313" s="2"/>
      <c r="Y313" s="2"/>
      <c r="Z313" s="2"/>
      <c r="AA313" s="2"/>
      <c r="AB313" s="3"/>
      <c r="AC313" s="2"/>
      <c r="AD313" s="3"/>
    </row>
    <row r="314" spans="1:30" x14ac:dyDescent="0.3">
      <c r="A314" s="1">
        <v>44032</v>
      </c>
      <c r="B314" s="2" t="s">
        <v>9</v>
      </c>
      <c r="C314" s="2" t="s">
        <v>17</v>
      </c>
      <c r="D314" s="2" t="s">
        <v>20</v>
      </c>
      <c r="E314" s="2" t="s">
        <v>33</v>
      </c>
      <c r="F314" s="2">
        <v>1</v>
      </c>
      <c r="G314" s="3">
        <v>560</v>
      </c>
      <c r="H314" s="2" t="s">
        <v>13</v>
      </c>
      <c r="I314" s="3">
        <v>450</v>
      </c>
      <c r="V314" s="1"/>
      <c r="W314" s="2"/>
      <c r="X314" s="2"/>
      <c r="Y314" s="2"/>
      <c r="Z314" s="2"/>
      <c r="AA314" s="2"/>
      <c r="AB314" s="3"/>
      <c r="AC314" s="2"/>
      <c r="AD314" s="3"/>
    </row>
    <row r="315" spans="1:30" x14ac:dyDescent="0.3">
      <c r="A315" s="1">
        <v>44416</v>
      </c>
      <c r="B315" s="2" t="s">
        <v>25</v>
      </c>
      <c r="C315" s="2" t="s">
        <v>27</v>
      </c>
      <c r="D315" s="2" t="s">
        <v>24</v>
      </c>
      <c r="E315" s="2" t="s">
        <v>32</v>
      </c>
      <c r="F315" s="2">
        <v>5</v>
      </c>
      <c r="G315" s="3">
        <v>70</v>
      </c>
      <c r="H315" s="2" t="s">
        <v>13</v>
      </c>
      <c r="I315" s="3">
        <v>60</v>
      </c>
      <c r="V315" s="1"/>
      <c r="W315" s="2"/>
      <c r="X315" s="2"/>
      <c r="Y315" s="2"/>
      <c r="Z315" s="2"/>
      <c r="AA315" s="2"/>
      <c r="AB315" s="3"/>
      <c r="AC315" s="2"/>
      <c r="AD315" s="3"/>
    </row>
    <row r="316" spans="1:30" x14ac:dyDescent="0.3">
      <c r="A316" s="1">
        <v>44217</v>
      </c>
      <c r="B316" s="2" t="s">
        <v>25</v>
      </c>
      <c r="C316" s="2" t="s">
        <v>27</v>
      </c>
      <c r="D316" s="2" t="s">
        <v>15</v>
      </c>
      <c r="E316" s="2" t="s">
        <v>33</v>
      </c>
      <c r="F316" s="2">
        <v>4</v>
      </c>
      <c r="G316" s="3">
        <v>65</v>
      </c>
      <c r="H316" s="2" t="s">
        <v>13</v>
      </c>
      <c r="I316" s="3">
        <v>50</v>
      </c>
      <c r="V316" s="1"/>
      <c r="W316" s="2"/>
      <c r="X316" s="2"/>
      <c r="Y316" s="2"/>
      <c r="Z316" s="2"/>
      <c r="AA316" s="2"/>
      <c r="AB316" s="3"/>
      <c r="AC316" s="2"/>
      <c r="AD316" s="3"/>
    </row>
    <row r="317" spans="1:30" x14ac:dyDescent="0.3">
      <c r="A317" s="1">
        <v>44086</v>
      </c>
      <c r="B317" s="2" t="s">
        <v>25</v>
      </c>
      <c r="C317" s="2" t="s">
        <v>27</v>
      </c>
      <c r="D317" s="2" t="s">
        <v>15</v>
      </c>
      <c r="E317" s="2" t="s">
        <v>33</v>
      </c>
      <c r="F317" s="2">
        <v>1</v>
      </c>
      <c r="G317" s="3">
        <v>65</v>
      </c>
      <c r="H317" s="2" t="s">
        <v>13</v>
      </c>
      <c r="I317" s="3">
        <v>50</v>
      </c>
      <c r="V317" s="1"/>
      <c r="W317" s="2"/>
      <c r="X317" s="2"/>
      <c r="Y317" s="2"/>
      <c r="Z317" s="2"/>
      <c r="AA317" s="2"/>
      <c r="AB317" s="3"/>
      <c r="AC317" s="2"/>
      <c r="AD317" s="3"/>
    </row>
    <row r="318" spans="1:30" x14ac:dyDescent="0.3">
      <c r="A318" s="1">
        <v>44152</v>
      </c>
      <c r="B318" s="2" t="s">
        <v>18</v>
      </c>
      <c r="C318" s="2" t="s">
        <v>23</v>
      </c>
      <c r="D318" s="2" t="s">
        <v>11</v>
      </c>
      <c r="E318" s="2" t="s">
        <v>33</v>
      </c>
      <c r="F318" s="2">
        <v>5</v>
      </c>
      <c r="G318" s="3">
        <v>120</v>
      </c>
      <c r="H318" s="2" t="s">
        <v>13</v>
      </c>
      <c r="I318" s="3">
        <v>110</v>
      </c>
      <c r="V318" s="1"/>
      <c r="W318" s="2"/>
      <c r="X318" s="2"/>
      <c r="Y318" s="2"/>
      <c r="Z318" s="2"/>
      <c r="AA318" s="2"/>
      <c r="AB318" s="3"/>
      <c r="AC318" s="2"/>
      <c r="AD318" s="3"/>
    </row>
    <row r="319" spans="1:30" x14ac:dyDescent="0.3">
      <c r="A319" s="1">
        <v>43849</v>
      </c>
      <c r="B319" s="2" t="s">
        <v>9</v>
      </c>
      <c r="C319" s="2" t="s">
        <v>17</v>
      </c>
      <c r="D319" s="2" t="s">
        <v>15</v>
      </c>
      <c r="E319" s="2" t="s">
        <v>32</v>
      </c>
      <c r="F319" s="2">
        <v>4</v>
      </c>
      <c r="G319" s="3">
        <v>45</v>
      </c>
      <c r="H319" s="2" t="s">
        <v>30</v>
      </c>
      <c r="I319" s="3">
        <v>35</v>
      </c>
      <c r="V319" s="1"/>
      <c r="W319" s="2"/>
      <c r="X319" s="2"/>
      <c r="Y319" s="2"/>
      <c r="Z319" s="2"/>
      <c r="AA319" s="2"/>
      <c r="AB319" s="3"/>
      <c r="AC319" s="2"/>
      <c r="AD319" s="3"/>
    </row>
    <row r="320" spans="1:30" x14ac:dyDescent="0.3">
      <c r="A320" s="1">
        <v>44005</v>
      </c>
      <c r="B320" s="2" t="s">
        <v>18</v>
      </c>
      <c r="C320" s="2" t="s">
        <v>23</v>
      </c>
      <c r="D320" s="2" t="s">
        <v>29</v>
      </c>
      <c r="E320" s="2" t="s">
        <v>12</v>
      </c>
      <c r="F320" s="2">
        <v>2</v>
      </c>
      <c r="G320" s="3">
        <v>25</v>
      </c>
      <c r="H320" s="2" t="s">
        <v>13</v>
      </c>
      <c r="I320" s="3">
        <v>5</v>
      </c>
      <c r="V320" s="1"/>
      <c r="W320" s="2"/>
      <c r="X320" s="2"/>
      <c r="Y320" s="2"/>
      <c r="Z320" s="2"/>
      <c r="AA320" s="2"/>
      <c r="AB320" s="3"/>
      <c r="AC320" s="2"/>
      <c r="AD320" s="3"/>
    </row>
    <row r="321" spans="1:30" x14ac:dyDescent="0.3">
      <c r="A321" s="1">
        <v>44077</v>
      </c>
      <c r="B321" s="2" t="s">
        <v>21</v>
      </c>
      <c r="C321" s="2" t="s">
        <v>22</v>
      </c>
      <c r="D321" s="2" t="s">
        <v>29</v>
      </c>
      <c r="E321" s="2" t="s">
        <v>32</v>
      </c>
      <c r="F321" s="2">
        <v>4</v>
      </c>
      <c r="G321" s="3">
        <v>25</v>
      </c>
      <c r="H321" s="2" t="s">
        <v>13</v>
      </c>
      <c r="I321" s="3">
        <v>20</v>
      </c>
      <c r="V321" s="1"/>
      <c r="W321" s="2"/>
      <c r="X321" s="2"/>
      <c r="Y321" s="2"/>
      <c r="Z321" s="2"/>
      <c r="AA321" s="2"/>
      <c r="AB321" s="3"/>
      <c r="AC321" s="2"/>
      <c r="AD321" s="3"/>
    </row>
    <row r="322" spans="1:30" x14ac:dyDescent="0.3">
      <c r="A322" s="1">
        <v>44554</v>
      </c>
      <c r="B322" s="2" t="s">
        <v>25</v>
      </c>
      <c r="C322" s="2" t="s">
        <v>27</v>
      </c>
      <c r="D322" s="2" t="s">
        <v>15</v>
      </c>
      <c r="E322" s="2" t="s">
        <v>32</v>
      </c>
      <c r="F322" s="2">
        <v>5</v>
      </c>
      <c r="G322" s="3">
        <v>45</v>
      </c>
      <c r="H322" s="2" t="s">
        <v>16</v>
      </c>
      <c r="I322" s="3">
        <v>35</v>
      </c>
      <c r="V322" s="1"/>
      <c r="W322" s="2"/>
      <c r="X322" s="2"/>
      <c r="Y322" s="2"/>
      <c r="Z322" s="2"/>
      <c r="AA322" s="2"/>
      <c r="AB322" s="3"/>
      <c r="AC322" s="2"/>
      <c r="AD322" s="3"/>
    </row>
    <row r="323" spans="1:30" x14ac:dyDescent="0.3">
      <c r="A323" s="1">
        <v>44266</v>
      </c>
      <c r="B323" s="2" t="s">
        <v>25</v>
      </c>
      <c r="C323" s="2" t="s">
        <v>27</v>
      </c>
      <c r="D323" s="2" t="s">
        <v>29</v>
      </c>
      <c r="E323" s="2" t="s">
        <v>33</v>
      </c>
      <c r="F323" s="2">
        <v>3</v>
      </c>
      <c r="G323" s="3">
        <v>20</v>
      </c>
      <c r="H323" s="2" t="s">
        <v>13</v>
      </c>
      <c r="I323" s="3">
        <v>5</v>
      </c>
      <c r="V323" s="1"/>
      <c r="W323" s="2"/>
      <c r="X323" s="2"/>
      <c r="Y323" s="2"/>
      <c r="Z323" s="2"/>
      <c r="AA323" s="2"/>
      <c r="AB323" s="3"/>
      <c r="AC323" s="2"/>
      <c r="AD323" s="3"/>
    </row>
    <row r="324" spans="1:30" x14ac:dyDescent="0.3">
      <c r="A324" s="1">
        <v>44250</v>
      </c>
      <c r="B324" s="2" t="s">
        <v>18</v>
      </c>
      <c r="C324" s="2" t="s">
        <v>19</v>
      </c>
      <c r="D324" s="2" t="s">
        <v>29</v>
      </c>
      <c r="E324" s="2" t="s">
        <v>32</v>
      </c>
      <c r="F324" s="2">
        <v>2</v>
      </c>
      <c r="G324" s="3">
        <v>25</v>
      </c>
      <c r="H324" s="2" t="s">
        <v>13</v>
      </c>
      <c r="I324" s="3">
        <v>20</v>
      </c>
      <c r="V324" s="1"/>
      <c r="W324" s="2"/>
      <c r="X324" s="2"/>
      <c r="Y324" s="2"/>
      <c r="Z324" s="2"/>
      <c r="AA324" s="2"/>
      <c r="AB324" s="3"/>
      <c r="AC324" s="2"/>
      <c r="AD324" s="3"/>
    </row>
    <row r="325" spans="1:30" x14ac:dyDescent="0.3">
      <c r="A325" s="1">
        <v>43986</v>
      </c>
      <c r="B325" s="2" t="s">
        <v>21</v>
      </c>
      <c r="C325" s="2" t="s">
        <v>28</v>
      </c>
      <c r="D325" s="2" t="s">
        <v>24</v>
      </c>
      <c r="E325" s="2" t="s">
        <v>12</v>
      </c>
      <c r="F325" s="2">
        <v>4</v>
      </c>
      <c r="G325" s="3">
        <v>80</v>
      </c>
      <c r="H325" s="2" t="s">
        <v>16</v>
      </c>
      <c r="I325" s="3">
        <v>75</v>
      </c>
      <c r="V325" s="1"/>
      <c r="W325" s="2"/>
      <c r="X325" s="2"/>
      <c r="Y325" s="2"/>
      <c r="Z325" s="2"/>
      <c r="AA325" s="2"/>
      <c r="AB325" s="3"/>
      <c r="AC325" s="2"/>
      <c r="AD325" s="3"/>
    </row>
    <row r="326" spans="1:30" x14ac:dyDescent="0.3">
      <c r="A326" s="1">
        <v>44393</v>
      </c>
      <c r="B326" s="2" t="s">
        <v>21</v>
      </c>
      <c r="C326" s="2" t="s">
        <v>22</v>
      </c>
      <c r="D326" s="2" t="s">
        <v>29</v>
      </c>
      <c r="E326" s="2" t="s">
        <v>12</v>
      </c>
      <c r="F326" s="2">
        <v>4</v>
      </c>
      <c r="G326" s="3">
        <v>25</v>
      </c>
      <c r="H326" s="2" t="s">
        <v>13</v>
      </c>
      <c r="I326" s="3">
        <v>5</v>
      </c>
      <c r="V326" s="1"/>
      <c r="W326" s="2"/>
      <c r="X326" s="2"/>
      <c r="Y326" s="2"/>
      <c r="Z326" s="2"/>
      <c r="AA326" s="2"/>
      <c r="AB326" s="3"/>
      <c r="AC326" s="2"/>
      <c r="AD326" s="3"/>
    </row>
    <row r="327" spans="1:30" x14ac:dyDescent="0.3">
      <c r="A327" s="1">
        <v>44238</v>
      </c>
      <c r="B327" s="2" t="s">
        <v>25</v>
      </c>
      <c r="C327" s="2" t="s">
        <v>27</v>
      </c>
      <c r="D327" s="2" t="s">
        <v>24</v>
      </c>
      <c r="E327" s="2" t="s">
        <v>12</v>
      </c>
      <c r="F327" s="2">
        <v>3</v>
      </c>
      <c r="G327" s="3">
        <v>80</v>
      </c>
      <c r="H327" s="2" t="s">
        <v>16</v>
      </c>
      <c r="I327" s="3">
        <v>75</v>
      </c>
      <c r="V327" s="1"/>
      <c r="W327" s="2"/>
      <c r="X327" s="2"/>
      <c r="Y327" s="2"/>
      <c r="Z327" s="2"/>
      <c r="AA327" s="2"/>
      <c r="AB327" s="3"/>
      <c r="AC327" s="2"/>
      <c r="AD327" s="3"/>
    </row>
    <row r="328" spans="1:30" x14ac:dyDescent="0.3">
      <c r="A328" s="1">
        <v>44291</v>
      </c>
      <c r="B328" s="2" t="s">
        <v>25</v>
      </c>
      <c r="C328" s="2" t="s">
        <v>26</v>
      </c>
      <c r="D328" s="2" t="s">
        <v>24</v>
      </c>
      <c r="E328" s="2" t="s">
        <v>12</v>
      </c>
      <c r="F328" s="2">
        <v>4</v>
      </c>
      <c r="G328" s="3">
        <v>80</v>
      </c>
      <c r="H328" s="2" t="s">
        <v>13</v>
      </c>
      <c r="I328" s="3">
        <v>75</v>
      </c>
      <c r="V328" s="1"/>
      <c r="W328" s="2"/>
      <c r="X328" s="2"/>
      <c r="Y328" s="2"/>
      <c r="Z328" s="2"/>
      <c r="AA328" s="2"/>
      <c r="AB328" s="3"/>
      <c r="AC328" s="2"/>
      <c r="AD328" s="3"/>
    </row>
    <row r="329" spans="1:30" x14ac:dyDescent="0.3">
      <c r="A329" s="1">
        <v>44281</v>
      </c>
      <c r="B329" s="2" t="s">
        <v>18</v>
      </c>
      <c r="C329" s="2" t="s">
        <v>31</v>
      </c>
      <c r="D329" s="2" t="s">
        <v>29</v>
      </c>
      <c r="E329" s="2" t="s">
        <v>12</v>
      </c>
      <c r="F329" s="2">
        <v>5</v>
      </c>
      <c r="G329" s="3">
        <v>25</v>
      </c>
      <c r="H329" s="2" t="s">
        <v>13</v>
      </c>
      <c r="I329" s="3">
        <v>5</v>
      </c>
      <c r="V329" s="1"/>
      <c r="W329" s="2"/>
      <c r="X329" s="2"/>
      <c r="Y329" s="2"/>
      <c r="Z329" s="2"/>
      <c r="AA329" s="2"/>
      <c r="AB329" s="3"/>
      <c r="AC329" s="2"/>
      <c r="AD329" s="3"/>
    </row>
    <row r="330" spans="1:30" x14ac:dyDescent="0.3">
      <c r="A330" s="1">
        <v>44223</v>
      </c>
      <c r="B330" s="2" t="s">
        <v>18</v>
      </c>
      <c r="C330" s="2" t="s">
        <v>31</v>
      </c>
      <c r="D330" s="2" t="s">
        <v>24</v>
      </c>
      <c r="E330" s="2" t="s">
        <v>33</v>
      </c>
      <c r="F330" s="2">
        <v>4</v>
      </c>
      <c r="G330" s="3">
        <v>75</v>
      </c>
      <c r="H330" s="2" t="s">
        <v>13</v>
      </c>
      <c r="I330" s="3">
        <v>70</v>
      </c>
      <c r="V330" s="1"/>
      <c r="W330" s="2"/>
      <c r="X330" s="2"/>
      <c r="Y330" s="2"/>
      <c r="Z330" s="2"/>
      <c r="AA330" s="2"/>
      <c r="AB330" s="3"/>
      <c r="AC330" s="2"/>
      <c r="AD330" s="3"/>
    </row>
    <row r="331" spans="1:30" x14ac:dyDescent="0.3">
      <c r="A331" s="1">
        <v>44494</v>
      </c>
      <c r="B331" s="2" t="s">
        <v>18</v>
      </c>
      <c r="C331" s="2" t="s">
        <v>23</v>
      </c>
      <c r="D331" s="2" t="s">
        <v>24</v>
      </c>
      <c r="E331" s="2" t="s">
        <v>12</v>
      </c>
      <c r="F331" s="2">
        <v>2</v>
      </c>
      <c r="G331" s="3">
        <v>80</v>
      </c>
      <c r="H331" s="2" t="s">
        <v>13</v>
      </c>
      <c r="I331" s="3">
        <v>75</v>
      </c>
      <c r="V331" s="1"/>
      <c r="W331" s="2"/>
      <c r="X331" s="2"/>
      <c r="Y331" s="2"/>
      <c r="Z331" s="2"/>
      <c r="AA331" s="2"/>
      <c r="AB331" s="3"/>
      <c r="AC331" s="2"/>
      <c r="AD331" s="3"/>
    </row>
    <row r="332" spans="1:30" x14ac:dyDescent="0.3">
      <c r="A332" s="1">
        <v>44227</v>
      </c>
      <c r="B332" s="2" t="s">
        <v>21</v>
      </c>
      <c r="C332" s="2" t="s">
        <v>28</v>
      </c>
      <c r="D332" s="2" t="s">
        <v>11</v>
      </c>
      <c r="E332" s="2" t="s">
        <v>33</v>
      </c>
      <c r="F332" s="2">
        <v>1</v>
      </c>
      <c r="G332" s="3">
        <v>120</v>
      </c>
      <c r="H332" s="2" t="s">
        <v>13</v>
      </c>
      <c r="I332" s="3">
        <v>110</v>
      </c>
      <c r="V332" s="1"/>
      <c r="W332" s="2"/>
      <c r="X332" s="2"/>
      <c r="Y332" s="2"/>
      <c r="Z332" s="2"/>
      <c r="AA332" s="2"/>
      <c r="AB332" s="3"/>
      <c r="AC332" s="2"/>
      <c r="AD332" s="3"/>
    </row>
    <row r="333" spans="1:30" x14ac:dyDescent="0.3">
      <c r="A333" s="1">
        <v>43880</v>
      </c>
      <c r="B333" s="2" t="s">
        <v>9</v>
      </c>
      <c r="C333" s="2" t="s">
        <v>17</v>
      </c>
      <c r="D333" s="2" t="s">
        <v>15</v>
      </c>
      <c r="E333" s="2" t="s">
        <v>32</v>
      </c>
      <c r="F333" s="2">
        <v>4</v>
      </c>
      <c r="G333" s="3">
        <v>45</v>
      </c>
      <c r="H333" s="2" t="s">
        <v>13</v>
      </c>
      <c r="I333" s="3">
        <v>35</v>
      </c>
      <c r="V333" s="1"/>
      <c r="W333" s="2"/>
      <c r="X333" s="2"/>
      <c r="Y333" s="2"/>
      <c r="Z333" s="2"/>
      <c r="AA333" s="2"/>
      <c r="AB333" s="3"/>
      <c r="AC333" s="2"/>
      <c r="AD333" s="3"/>
    </row>
    <row r="334" spans="1:30" x14ac:dyDescent="0.3">
      <c r="A334" s="1">
        <v>44362</v>
      </c>
      <c r="B334" s="2" t="s">
        <v>25</v>
      </c>
      <c r="C334" s="2" t="s">
        <v>26</v>
      </c>
      <c r="D334" s="2" t="s">
        <v>11</v>
      </c>
      <c r="E334" s="2" t="s">
        <v>33</v>
      </c>
      <c r="F334" s="2">
        <v>1</v>
      </c>
      <c r="G334" s="3">
        <v>120</v>
      </c>
      <c r="H334" s="2" t="s">
        <v>16</v>
      </c>
      <c r="I334" s="3">
        <v>110</v>
      </c>
      <c r="V334" s="1"/>
      <c r="W334" s="2"/>
      <c r="X334" s="2"/>
      <c r="Y334" s="2"/>
      <c r="Z334" s="2"/>
      <c r="AA334" s="2"/>
      <c r="AB334" s="3"/>
      <c r="AC334" s="2"/>
      <c r="AD334" s="3"/>
    </row>
    <row r="335" spans="1:30" x14ac:dyDescent="0.3">
      <c r="A335" s="1">
        <v>44485</v>
      </c>
      <c r="B335" s="2" t="s">
        <v>21</v>
      </c>
      <c r="C335" s="2" t="s">
        <v>22</v>
      </c>
      <c r="D335" s="2" t="s">
        <v>29</v>
      </c>
      <c r="E335" s="2" t="s">
        <v>33</v>
      </c>
      <c r="F335" s="2">
        <v>1</v>
      </c>
      <c r="G335" s="3">
        <v>20</v>
      </c>
      <c r="H335" s="2" t="s">
        <v>13</v>
      </c>
      <c r="I335" s="3">
        <v>5</v>
      </c>
      <c r="V335" s="1"/>
      <c r="W335" s="2"/>
      <c r="X335" s="2"/>
      <c r="Y335" s="2"/>
      <c r="Z335" s="2"/>
      <c r="AA335" s="2"/>
      <c r="AB335" s="3"/>
      <c r="AC335" s="2"/>
      <c r="AD335" s="3"/>
    </row>
    <row r="336" spans="1:30" x14ac:dyDescent="0.3">
      <c r="A336" s="1">
        <v>44556</v>
      </c>
      <c r="B336" s="2" t="s">
        <v>18</v>
      </c>
      <c r="C336" s="2" t="s">
        <v>23</v>
      </c>
      <c r="D336" s="2" t="s">
        <v>24</v>
      </c>
      <c r="E336" s="2" t="s">
        <v>32</v>
      </c>
      <c r="F336" s="2">
        <v>4</v>
      </c>
      <c r="G336" s="3">
        <v>70</v>
      </c>
      <c r="H336" s="2" t="s">
        <v>13</v>
      </c>
      <c r="I336" s="3">
        <v>60</v>
      </c>
      <c r="V336" s="1"/>
      <c r="W336" s="2"/>
      <c r="X336" s="2"/>
      <c r="Y336" s="2"/>
      <c r="Z336" s="2"/>
      <c r="AA336" s="2"/>
      <c r="AB336" s="3"/>
      <c r="AC336" s="2"/>
      <c r="AD336" s="3"/>
    </row>
    <row r="337" spans="1:30" x14ac:dyDescent="0.3">
      <c r="A337" s="1">
        <v>44545</v>
      </c>
      <c r="B337" s="2" t="s">
        <v>9</v>
      </c>
      <c r="C337" s="2" t="s">
        <v>17</v>
      </c>
      <c r="D337" s="2" t="s">
        <v>11</v>
      </c>
      <c r="E337" s="2" t="s">
        <v>12</v>
      </c>
      <c r="F337" s="2">
        <v>3</v>
      </c>
      <c r="G337" s="3">
        <v>100</v>
      </c>
      <c r="H337" s="2" t="s">
        <v>16</v>
      </c>
      <c r="I337" s="3">
        <v>80</v>
      </c>
      <c r="V337" s="1"/>
      <c r="W337" s="2"/>
      <c r="X337" s="2"/>
      <c r="Y337" s="2"/>
      <c r="Z337" s="2"/>
      <c r="AA337" s="2"/>
      <c r="AB337" s="3"/>
      <c r="AC337" s="2"/>
      <c r="AD337" s="3"/>
    </row>
    <row r="338" spans="1:30" x14ac:dyDescent="0.3">
      <c r="A338" s="1">
        <v>44195</v>
      </c>
      <c r="B338" s="2" t="s">
        <v>9</v>
      </c>
      <c r="C338" s="2" t="s">
        <v>10</v>
      </c>
      <c r="D338" s="2" t="s">
        <v>11</v>
      </c>
      <c r="E338" s="2" t="s">
        <v>32</v>
      </c>
      <c r="F338" s="2">
        <v>5</v>
      </c>
      <c r="G338" s="3">
        <v>110</v>
      </c>
      <c r="H338" s="2" t="s">
        <v>30</v>
      </c>
      <c r="I338" s="3">
        <v>85</v>
      </c>
      <c r="V338" s="1"/>
      <c r="W338" s="2"/>
      <c r="X338" s="2"/>
      <c r="Y338" s="2"/>
      <c r="Z338" s="2"/>
      <c r="AA338" s="2"/>
      <c r="AB338" s="3"/>
      <c r="AC338" s="2"/>
      <c r="AD338" s="3"/>
    </row>
    <row r="339" spans="1:30" x14ac:dyDescent="0.3">
      <c r="A339" s="1">
        <v>44001</v>
      </c>
      <c r="B339" s="2" t="s">
        <v>25</v>
      </c>
      <c r="C339" s="2" t="s">
        <v>27</v>
      </c>
      <c r="D339" s="2" t="s">
        <v>15</v>
      </c>
      <c r="E339" s="2" t="s">
        <v>33</v>
      </c>
      <c r="F339" s="2">
        <v>3</v>
      </c>
      <c r="G339" s="3">
        <v>65</v>
      </c>
      <c r="H339" s="2" t="s">
        <v>16</v>
      </c>
      <c r="I339" s="3">
        <v>50</v>
      </c>
      <c r="V339" s="1"/>
      <c r="W339" s="2"/>
      <c r="X339" s="2"/>
      <c r="Y339" s="2"/>
      <c r="Z339" s="2"/>
      <c r="AA339" s="2"/>
      <c r="AB339" s="3"/>
      <c r="AC339" s="2"/>
      <c r="AD339" s="3"/>
    </row>
    <row r="340" spans="1:30" x14ac:dyDescent="0.3">
      <c r="A340" s="1">
        <v>44426</v>
      </c>
      <c r="B340" s="2" t="s">
        <v>25</v>
      </c>
      <c r="C340" s="2" t="s">
        <v>27</v>
      </c>
      <c r="D340" s="2" t="s">
        <v>15</v>
      </c>
      <c r="E340" s="2" t="s">
        <v>12</v>
      </c>
      <c r="F340" s="2">
        <v>5</v>
      </c>
      <c r="G340" s="3">
        <v>50</v>
      </c>
      <c r="H340" s="2" t="s">
        <v>13</v>
      </c>
      <c r="I340" s="3">
        <v>30</v>
      </c>
      <c r="V340" s="1"/>
      <c r="W340" s="2"/>
      <c r="X340" s="2"/>
      <c r="Y340" s="2"/>
      <c r="Z340" s="2"/>
      <c r="AA340" s="2"/>
      <c r="AB340" s="3"/>
      <c r="AC340" s="2"/>
      <c r="AD340" s="3"/>
    </row>
    <row r="341" spans="1:30" x14ac:dyDescent="0.3">
      <c r="A341" s="1">
        <v>44536</v>
      </c>
      <c r="B341" s="2" t="s">
        <v>25</v>
      </c>
      <c r="C341" s="2" t="s">
        <v>27</v>
      </c>
      <c r="D341" s="2" t="s">
        <v>29</v>
      </c>
      <c r="E341" s="2" t="s">
        <v>33</v>
      </c>
      <c r="F341" s="2">
        <v>4</v>
      </c>
      <c r="G341" s="3">
        <v>20</v>
      </c>
      <c r="H341" s="2" t="s">
        <v>13</v>
      </c>
      <c r="I341" s="3">
        <v>5</v>
      </c>
      <c r="V341" s="1"/>
      <c r="W341" s="2"/>
      <c r="X341" s="2"/>
      <c r="Y341" s="2"/>
      <c r="Z341" s="2"/>
      <c r="AA341" s="2"/>
      <c r="AB341" s="3"/>
      <c r="AC341" s="2"/>
      <c r="AD341" s="3"/>
    </row>
    <row r="342" spans="1:30" x14ac:dyDescent="0.3">
      <c r="A342" s="1">
        <v>44445</v>
      </c>
      <c r="B342" s="2" t="s">
        <v>18</v>
      </c>
      <c r="C342" s="2" t="s">
        <v>31</v>
      </c>
      <c r="D342" s="2" t="s">
        <v>11</v>
      </c>
      <c r="E342" s="2" t="s">
        <v>33</v>
      </c>
      <c r="F342" s="2">
        <v>3</v>
      </c>
      <c r="G342" s="3">
        <v>120</v>
      </c>
      <c r="H342" s="2" t="s">
        <v>16</v>
      </c>
      <c r="I342" s="3">
        <v>110</v>
      </c>
      <c r="V342" s="1"/>
      <c r="W342" s="2"/>
      <c r="X342" s="2"/>
      <c r="Y342" s="2"/>
      <c r="Z342" s="2"/>
      <c r="AA342" s="2"/>
      <c r="AB342" s="3"/>
      <c r="AC342" s="2"/>
      <c r="AD342" s="3"/>
    </row>
    <row r="343" spans="1:30" x14ac:dyDescent="0.3">
      <c r="A343" s="1">
        <v>44157</v>
      </c>
      <c r="B343" s="2" t="s">
        <v>9</v>
      </c>
      <c r="C343" s="2" t="s">
        <v>14</v>
      </c>
      <c r="D343" s="2" t="s">
        <v>11</v>
      </c>
      <c r="E343" s="2" t="s">
        <v>32</v>
      </c>
      <c r="F343" s="2">
        <v>5</v>
      </c>
      <c r="G343" s="3">
        <v>110</v>
      </c>
      <c r="H343" s="2" t="s">
        <v>16</v>
      </c>
      <c r="I343" s="3">
        <v>85</v>
      </c>
      <c r="V343" s="1"/>
      <c r="W343" s="2"/>
      <c r="X343" s="2"/>
      <c r="Y343" s="2"/>
      <c r="Z343" s="2"/>
      <c r="AA343" s="2"/>
      <c r="AB343" s="3"/>
      <c r="AC343" s="2"/>
      <c r="AD343" s="3"/>
    </row>
    <row r="344" spans="1:30" x14ac:dyDescent="0.3">
      <c r="A344" s="1">
        <v>44210</v>
      </c>
      <c r="B344" s="2" t="s">
        <v>21</v>
      </c>
      <c r="C344" s="2" t="s">
        <v>22</v>
      </c>
      <c r="D344" s="2" t="s">
        <v>15</v>
      </c>
      <c r="E344" s="2" t="s">
        <v>32</v>
      </c>
      <c r="F344" s="2">
        <v>3</v>
      </c>
      <c r="G344" s="3">
        <v>45</v>
      </c>
      <c r="H344" s="2" t="s">
        <v>13</v>
      </c>
      <c r="I344" s="3">
        <v>35</v>
      </c>
      <c r="V344" s="1"/>
      <c r="W344" s="2"/>
      <c r="X344" s="2"/>
      <c r="Y344" s="2"/>
      <c r="Z344" s="2"/>
      <c r="AA344" s="2"/>
      <c r="AB344" s="3"/>
      <c r="AC344" s="2"/>
      <c r="AD344" s="3"/>
    </row>
    <row r="345" spans="1:30" x14ac:dyDescent="0.3">
      <c r="A345" s="1">
        <v>44515</v>
      </c>
      <c r="B345" s="2" t="s">
        <v>25</v>
      </c>
      <c r="C345" s="2" t="s">
        <v>26</v>
      </c>
      <c r="D345" s="2" t="s">
        <v>11</v>
      </c>
      <c r="E345" s="2" t="s">
        <v>12</v>
      </c>
      <c r="F345" s="2">
        <v>3</v>
      </c>
      <c r="G345" s="3">
        <v>100</v>
      </c>
      <c r="H345" s="2" t="s">
        <v>13</v>
      </c>
      <c r="I345" s="3">
        <v>80</v>
      </c>
      <c r="V345" s="1"/>
      <c r="W345" s="2"/>
      <c r="X345" s="2"/>
      <c r="Y345" s="2"/>
      <c r="Z345" s="2"/>
      <c r="AA345" s="2"/>
      <c r="AB345" s="3"/>
      <c r="AC345" s="2"/>
      <c r="AD345" s="3"/>
    </row>
    <row r="346" spans="1:30" x14ac:dyDescent="0.3">
      <c r="A346" s="1">
        <v>44544</v>
      </c>
      <c r="B346" s="2" t="s">
        <v>25</v>
      </c>
      <c r="C346" s="2" t="s">
        <v>26</v>
      </c>
      <c r="D346" s="2" t="s">
        <v>29</v>
      </c>
      <c r="E346" s="2" t="s">
        <v>33</v>
      </c>
      <c r="F346" s="2">
        <v>2</v>
      </c>
      <c r="G346" s="3">
        <v>20</v>
      </c>
      <c r="H346" s="2" t="s">
        <v>13</v>
      </c>
      <c r="I346" s="3">
        <v>5</v>
      </c>
      <c r="V346" s="1"/>
      <c r="W346" s="2"/>
      <c r="X346" s="2"/>
      <c r="Y346" s="2"/>
      <c r="Z346" s="2"/>
      <c r="AA346" s="2"/>
      <c r="AB346" s="3"/>
      <c r="AC346" s="2"/>
      <c r="AD346" s="3"/>
    </row>
    <row r="347" spans="1:30" x14ac:dyDescent="0.3">
      <c r="A347" s="1">
        <v>44016</v>
      </c>
      <c r="B347" s="2" t="s">
        <v>9</v>
      </c>
      <c r="C347" s="2" t="s">
        <v>14</v>
      </c>
      <c r="D347" s="2" t="s">
        <v>29</v>
      </c>
      <c r="E347" s="2" t="s">
        <v>12</v>
      </c>
      <c r="F347" s="2">
        <v>1</v>
      </c>
      <c r="G347" s="3">
        <v>25</v>
      </c>
      <c r="H347" s="2" t="s">
        <v>13</v>
      </c>
      <c r="I347" s="3">
        <v>5</v>
      </c>
      <c r="V347" s="1"/>
      <c r="W347" s="2"/>
      <c r="X347" s="2"/>
      <c r="Y347" s="2"/>
      <c r="Z347" s="2"/>
      <c r="AA347" s="2"/>
      <c r="AB347" s="3"/>
      <c r="AC347" s="2"/>
      <c r="AD347" s="3"/>
    </row>
    <row r="348" spans="1:30" x14ac:dyDescent="0.3">
      <c r="A348" s="1">
        <v>44137</v>
      </c>
      <c r="B348" s="2" t="s">
        <v>9</v>
      </c>
      <c r="C348" s="2" t="s">
        <v>14</v>
      </c>
      <c r="D348" s="2" t="s">
        <v>20</v>
      </c>
      <c r="E348" s="2" t="s">
        <v>32</v>
      </c>
      <c r="F348" s="2">
        <v>4</v>
      </c>
      <c r="G348" s="3">
        <v>570</v>
      </c>
      <c r="H348" s="2" t="s">
        <v>13</v>
      </c>
      <c r="I348" s="3">
        <v>490</v>
      </c>
      <c r="V348" s="1"/>
      <c r="W348" s="2"/>
      <c r="X348" s="2"/>
      <c r="Y348" s="2"/>
      <c r="Z348" s="2"/>
      <c r="AA348" s="2"/>
      <c r="AB348" s="3"/>
      <c r="AC348" s="2"/>
      <c r="AD348" s="3"/>
    </row>
    <row r="349" spans="1:30" x14ac:dyDescent="0.3">
      <c r="A349" s="1">
        <v>44464</v>
      </c>
      <c r="B349" s="2" t="s">
        <v>25</v>
      </c>
      <c r="C349" s="2" t="s">
        <v>26</v>
      </c>
      <c r="D349" s="2" t="s">
        <v>11</v>
      </c>
      <c r="E349" s="2" t="s">
        <v>33</v>
      </c>
      <c r="F349" s="2">
        <v>4</v>
      </c>
      <c r="G349" s="3">
        <v>120</v>
      </c>
      <c r="H349" s="2" t="s">
        <v>16</v>
      </c>
      <c r="I349" s="3">
        <v>110</v>
      </c>
      <c r="V349" s="1"/>
      <c r="W349" s="2"/>
      <c r="X349" s="2"/>
      <c r="Y349" s="2"/>
      <c r="Z349" s="2"/>
      <c r="AA349" s="2"/>
      <c r="AB349" s="3"/>
      <c r="AC349" s="2"/>
      <c r="AD349" s="3"/>
    </row>
    <row r="350" spans="1:30" x14ac:dyDescent="0.3">
      <c r="A350" s="1">
        <v>44524</v>
      </c>
      <c r="B350" s="2" t="s">
        <v>9</v>
      </c>
      <c r="C350" s="2" t="s">
        <v>10</v>
      </c>
      <c r="D350" s="2" t="s">
        <v>29</v>
      </c>
      <c r="E350" s="2" t="s">
        <v>33</v>
      </c>
      <c r="F350" s="2">
        <v>3</v>
      </c>
      <c r="G350" s="3">
        <v>20</v>
      </c>
      <c r="H350" s="2" t="s">
        <v>30</v>
      </c>
      <c r="I350" s="3">
        <v>5</v>
      </c>
      <c r="V350" s="1"/>
      <c r="W350" s="2"/>
      <c r="X350" s="2"/>
      <c r="Y350" s="2"/>
      <c r="Z350" s="2"/>
      <c r="AA350" s="2"/>
      <c r="AB350" s="3"/>
      <c r="AC350" s="2"/>
      <c r="AD350" s="3"/>
    </row>
    <row r="351" spans="1:30" x14ac:dyDescent="0.3">
      <c r="A351" s="1">
        <v>44502</v>
      </c>
      <c r="B351" s="2" t="s">
        <v>18</v>
      </c>
      <c r="C351" s="2" t="s">
        <v>31</v>
      </c>
      <c r="D351" s="2" t="s">
        <v>29</v>
      </c>
      <c r="E351" s="2" t="s">
        <v>12</v>
      </c>
      <c r="F351" s="2">
        <v>2</v>
      </c>
      <c r="G351" s="3">
        <v>25</v>
      </c>
      <c r="H351" s="2" t="s">
        <v>13</v>
      </c>
      <c r="I351" s="3">
        <v>5</v>
      </c>
      <c r="V351" s="1"/>
      <c r="W351" s="2"/>
      <c r="X351" s="2"/>
      <c r="Y351" s="2"/>
      <c r="Z351" s="2"/>
      <c r="AA351" s="2"/>
      <c r="AB351" s="3"/>
      <c r="AC351" s="2"/>
      <c r="AD351" s="3"/>
    </row>
    <row r="352" spans="1:30" x14ac:dyDescent="0.3">
      <c r="A352" s="1">
        <v>44194</v>
      </c>
      <c r="B352" s="2" t="s">
        <v>18</v>
      </c>
      <c r="C352" s="2" t="s">
        <v>23</v>
      </c>
      <c r="D352" s="2" t="s">
        <v>20</v>
      </c>
      <c r="E352" s="2" t="s">
        <v>33</v>
      </c>
      <c r="F352" s="2">
        <v>2</v>
      </c>
      <c r="G352" s="3">
        <v>560</v>
      </c>
      <c r="H352" s="2" t="s">
        <v>16</v>
      </c>
      <c r="I352" s="3">
        <v>450</v>
      </c>
      <c r="V352" s="1"/>
      <c r="W352" s="2"/>
      <c r="X352" s="2"/>
      <c r="Y352" s="2"/>
      <c r="Z352" s="2"/>
      <c r="AA352" s="2"/>
      <c r="AB352" s="3"/>
      <c r="AC352" s="2"/>
      <c r="AD352" s="3"/>
    </row>
    <row r="353" spans="1:30" x14ac:dyDescent="0.3">
      <c r="A353" s="1">
        <v>44023</v>
      </c>
      <c r="B353" s="2" t="s">
        <v>18</v>
      </c>
      <c r="C353" s="2" t="s">
        <v>23</v>
      </c>
      <c r="D353" s="2" t="s">
        <v>11</v>
      </c>
      <c r="E353" s="2" t="s">
        <v>32</v>
      </c>
      <c r="F353" s="2">
        <v>5</v>
      </c>
      <c r="G353" s="3">
        <v>110</v>
      </c>
      <c r="H353" s="2" t="s">
        <v>30</v>
      </c>
      <c r="I353" s="3">
        <v>85</v>
      </c>
      <c r="V353" s="1"/>
      <c r="W353" s="2"/>
      <c r="X353" s="2"/>
      <c r="Y353" s="2"/>
      <c r="Z353" s="2"/>
      <c r="AA353" s="2"/>
      <c r="AB353" s="3"/>
      <c r="AC353" s="2"/>
      <c r="AD353" s="3"/>
    </row>
    <row r="354" spans="1:30" x14ac:dyDescent="0.3">
      <c r="A354" s="1">
        <v>44069</v>
      </c>
      <c r="B354" s="2" t="s">
        <v>18</v>
      </c>
      <c r="C354" s="2" t="s">
        <v>31</v>
      </c>
      <c r="D354" s="2" t="s">
        <v>11</v>
      </c>
      <c r="E354" s="2" t="s">
        <v>32</v>
      </c>
      <c r="F354" s="2">
        <v>5</v>
      </c>
      <c r="G354" s="3">
        <v>110</v>
      </c>
      <c r="H354" s="2" t="s">
        <v>16</v>
      </c>
      <c r="I354" s="3">
        <v>85</v>
      </c>
      <c r="V354" s="1"/>
      <c r="W354" s="2"/>
      <c r="X354" s="2"/>
      <c r="Y354" s="2"/>
      <c r="Z354" s="2"/>
      <c r="AA354" s="2"/>
      <c r="AB354" s="3"/>
      <c r="AC354" s="2"/>
      <c r="AD354" s="3"/>
    </row>
    <row r="355" spans="1:30" x14ac:dyDescent="0.3">
      <c r="A355" s="1">
        <v>44483</v>
      </c>
      <c r="B355" s="2" t="s">
        <v>9</v>
      </c>
      <c r="C355" s="2" t="s">
        <v>17</v>
      </c>
      <c r="D355" s="2" t="s">
        <v>15</v>
      </c>
      <c r="E355" s="2" t="s">
        <v>12</v>
      </c>
      <c r="F355" s="2">
        <v>1</v>
      </c>
      <c r="G355" s="3">
        <v>50</v>
      </c>
      <c r="H355" s="2" t="s">
        <v>16</v>
      </c>
      <c r="I355" s="3">
        <v>30</v>
      </c>
      <c r="V355" s="1"/>
      <c r="W355" s="2"/>
      <c r="X355" s="2"/>
      <c r="Y355" s="2"/>
      <c r="Z355" s="2"/>
      <c r="AA355" s="2"/>
      <c r="AB355" s="3"/>
      <c r="AC355" s="2"/>
      <c r="AD355" s="3"/>
    </row>
    <row r="356" spans="1:30" x14ac:dyDescent="0.3">
      <c r="A356" s="1">
        <v>44197</v>
      </c>
      <c r="B356" s="2" t="s">
        <v>9</v>
      </c>
      <c r="C356" s="2" t="s">
        <v>10</v>
      </c>
      <c r="D356" s="2" t="s">
        <v>24</v>
      </c>
      <c r="E356" s="2" t="s">
        <v>12</v>
      </c>
      <c r="F356" s="2">
        <v>3</v>
      </c>
      <c r="G356" s="3">
        <v>80</v>
      </c>
      <c r="H356" s="2" t="s">
        <v>13</v>
      </c>
      <c r="I356" s="3">
        <v>75</v>
      </c>
      <c r="V356" s="1"/>
      <c r="W356" s="2"/>
      <c r="X356" s="2"/>
      <c r="Y356" s="2"/>
      <c r="Z356" s="2"/>
      <c r="AA356" s="2"/>
      <c r="AB356" s="3"/>
      <c r="AC356" s="2"/>
      <c r="AD356" s="3"/>
    </row>
    <row r="357" spans="1:30" x14ac:dyDescent="0.3">
      <c r="A357" s="1">
        <v>44057</v>
      </c>
      <c r="B357" s="2" t="s">
        <v>9</v>
      </c>
      <c r="C357" s="2" t="s">
        <v>10</v>
      </c>
      <c r="D357" s="2" t="s">
        <v>24</v>
      </c>
      <c r="E357" s="2" t="s">
        <v>12</v>
      </c>
      <c r="F357" s="2">
        <v>3</v>
      </c>
      <c r="G357" s="3">
        <v>80</v>
      </c>
      <c r="H357" s="2" t="s">
        <v>13</v>
      </c>
      <c r="I357" s="3">
        <v>75</v>
      </c>
      <c r="V357" s="1"/>
      <c r="W357" s="2"/>
      <c r="X357" s="2"/>
      <c r="Y357" s="2"/>
      <c r="Z357" s="2"/>
      <c r="AA357" s="2"/>
      <c r="AB357" s="3"/>
      <c r="AC357" s="2"/>
      <c r="AD357" s="3"/>
    </row>
    <row r="358" spans="1:30" x14ac:dyDescent="0.3">
      <c r="A358" s="1">
        <v>44470</v>
      </c>
      <c r="B358" s="2" t="s">
        <v>18</v>
      </c>
      <c r="C358" s="2" t="s">
        <v>23</v>
      </c>
      <c r="D358" s="2" t="s">
        <v>24</v>
      </c>
      <c r="E358" s="2" t="s">
        <v>32</v>
      </c>
      <c r="F358" s="2">
        <v>5</v>
      </c>
      <c r="G358" s="3">
        <v>70</v>
      </c>
      <c r="H358" s="2" t="s">
        <v>13</v>
      </c>
      <c r="I358" s="3">
        <v>60</v>
      </c>
      <c r="V358" s="1"/>
      <c r="W358" s="2"/>
      <c r="X358" s="2"/>
      <c r="Y358" s="2"/>
      <c r="Z358" s="2"/>
      <c r="AA358" s="2"/>
      <c r="AB358" s="3"/>
      <c r="AC358" s="2"/>
      <c r="AD358" s="3"/>
    </row>
    <row r="359" spans="1:30" x14ac:dyDescent="0.3">
      <c r="A359" s="1">
        <v>44498</v>
      </c>
      <c r="B359" s="2" t="s">
        <v>9</v>
      </c>
      <c r="C359" s="2" t="s">
        <v>10</v>
      </c>
      <c r="D359" s="2" t="s">
        <v>24</v>
      </c>
      <c r="E359" s="2" t="s">
        <v>32</v>
      </c>
      <c r="F359" s="2">
        <v>4</v>
      </c>
      <c r="G359" s="3">
        <v>70</v>
      </c>
      <c r="H359" s="2" t="s">
        <v>30</v>
      </c>
      <c r="I359" s="3">
        <v>60</v>
      </c>
      <c r="V359" s="1"/>
      <c r="W359" s="2"/>
      <c r="X359" s="2"/>
      <c r="Y359" s="2"/>
      <c r="Z359" s="2"/>
      <c r="AA359" s="2"/>
      <c r="AB359" s="3"/>
      <c r="AC359" s="2"/>
      <c r="AD359" s="3"/>
    </row>
    <row r="360" spans="1:30" x14ac:dyDescent="0.3">
      <c r="A360" s="1">
        <v>44528</v>
      </c>
      <c r="B360" s="2" t="s">
        <v>25</v>
      </c>
      <c r="C360" s="2" t="s">
        <v>26</v>
      </c>
      <c r="D360" s="2" t="s">
        <v>11</v>
      </c>
      <c r="E360" s="2" t="s">
        <v>33</v>
      </c>
      <c r="F360" s="2">
        <v>1</v>
      </c>
      <c r="G360" s="3">
        <v>120</v>
      </c>
      <c r="H360" s="2" t="s">
        <v>16</v>
      </c>
      <c r="I360" s="3">
        <v>110</v>
      </c>
      <c r="V360" s="1"/>
      <c r="W360" s="2"/>
      <c r="X360" s="2"/>
      <c r="Y360" s="2"/>
      <c r="Z360" s="2"/>
      <c r="AA360" s="2"/>
      <c r="AB360" s="3"/>
      <c r="AC360" s="2"/>
      <c r="AD360" s="3"/>
    </row>
    <row r="361" spans="1:30" x14ac:dyDescent="0.3">
      <c r="A361" s="1">
        <v>43861</v>
      </c>
      <c r="B361" s="2" t="s">
        <v>9</v>
      </c>
      <c r="C361" s="2" t="s">
        <v>14</v>
      </c>
      <c r="D361" s="2" t="s">
        <v>29</v>
      </c>
      <c r="E361" s="2" t="s">
        <v>32</v>
      </c>
      <c r="F361" s="2">
        <v>4</v>
      </c>
      <c r="G361" s="3">
        <v>25</v>
      </c>
      <c r="H361" s="2" t="s">
        <v>13</v>
      </c>
      <c r="I361" s="3">
        <v>20</v>
      </c>
      <c r="V361" s="1"/>
      <c r="W361" s="2"/>
      <c r="X361" s="2"/>
      <c r="Y361" s="2"/>
      <c r="Z361" s="2"/>
      <c r="AA361" s="2"/>
      <c r="AB361" s="3"/>
      <c r="AC361" s="2"/>
      <c r="AD361" s="3"/>
    </row>
    <row r="362" spans="1:30" x14ac:dyDescent="0.3">
      <c r="A362" s="1">
        <v>44377</v>
      </c>
      <c r="B362" s="2" t="s">
        <v>18</v>
      </c>
      <c r="C362" s="2" t="s">
        <v>31</v>
      </c>
      <c r="D362" s="2" t="s">
        <v>29</v>
      </c>
      <c r="E362" s="2" t="s">
        <v>33</v>
      </c>
      <c r="F362" s="2">
        <v>3</v>
      </c>
      <c r="G362" s="3">
        <v>20</v>
      </c>
      <c r="H362" s="2" t="s">
        <v>13</v>
      </c>
      <c r="I362" s="3">
        <v>5</v>
      </c>
      <c r="V362" s="1"/>
      <c r="W362" s="2"/>
      <c r="X362" s="2"/>
      <c r="Y362" s="2"/>
      <c r="Z362" s="2"/>
      <c r="AA362" s="2"/>
      <c r="AB362" s="3"/>
      <c r="AC362" s="2"/>
      <c r="AD362" s="3"/>
    </row>
    <row r="363" spans="1:30" x14ac:dyDescent="0.3">
      <c r="A363" s="1">
        <v>43878</v>
      </c>
      <c r="B363" s="2" t="s">
        <v>18</v>
      </c>
      <c r="C363" s="2" t="s">
        <v>31</v>
      </c>
      <c r="D363" s="2" t="s">
        <v>29</v>
      </c>
      <c r="E363" s="2" t="s">
        <v>12</v>
      </c>
      <c r="F363" s="2">
        <v>4</v>
      </c>
      <c r="G363" s="3">
        <v>25</v>
      </c>
      <c r="H363" s="2" t="s">
        <v>13</v>
      </c>
      <c r="I363" s="3">
        <v>5</v>
      </c>
      <c r="V363" s="1"/>
      <c r="W363" s="2"/>
      <c r="X363" s="2"/>
      <c r="Y363" s="2"/>
      <c r="Z363" s="2"/>
      <c r="AA363" s="2"/>
      <c r="AB363" s="3"/>
      <c r="AC363" s="2"/>
      <c r="AD363" s="3"/>
    </row>
    <row r="364" spans="1:30" x14ac:dyDescent="0.3">
      <c r="A364" s="1">
        <v>44519</v>
      </c>
      <c r="B364" s="2" t="s">
        <v>18</v>
      </c>
      <c r="C364" s="2" t="s">
        <v>31</v>
      </c>
      <c r="D364" s="2" t="s">
        <v>20</v>
      </c>
      <c r="E364" s="2" t="s">
        <v>32</v>
      </c>
      <c r="F364" s="2">
        <v>2</v>
      </c>
      <c r="G364" s="3">
        <v>570</v>
      </c>
      <c r="H364" s="2" t="s">
        <v>13</v>
      </c>
      <c r="I364" s="3">
        <v>490</v>
      </c>
      <c r="V364" s="1"/>
      <c r="W364" s="2"/>
      <c r="X364" s="2"/>
      <c r="Y364" s="2"/>
      <c r="Z364" s="2"/>
      <c r="AA364" s="2"/>
      <c r="AB364" s="3"/>
      <c r="AC364" s="2"/>
      <c r="AD364" s="3"/>
    </row>
    <row r="365" spans="1:30" x14ac:dyDescent="0.3">
      <c r="A365" s="1">
        <v>43868</v>
      </c>
      <c r="B365" s="2" t="s">
        <v>25</v>
      </c>
      <c r="C365" s="2" t="s">
        <v>27</v>
      </c>
      <c r="D365" s="2" t="s">
        <v>20</v>
      </c>
      <c r="E365" s="2" t="s">
        <v>33</v>
      </c>
      <c r="F365" s="2">
        <v>5</v>
      </c>
      <c r="G365" s="3">
        <v>560</v>
      </c>
      <c r="H365" s="2" t="s">
        <v>30</v>
      </c>
      <c r="I365" s="3">
        <v>450</v>
      </c>
      <c r="V365" s="1"/>
      <c r="W365" s="2"/>
      <c r="X365" s="2"/>
      <c r="Y365" s="2"/>
      <c r="Z365" s="2"/>
      <c r="AA365" s="2"/>
      <c r="AB365" s="3"/>
      <c r="AC365" s="2"/>
      <c r="AD365" s="3"/>
    </row>
    <row r="366" spans="1:30" x14ac:dyDescent="0.3">
      <c r="A366" s="1">
        <v>44015</v>
      </c>
      <c r="B366" s="2" t="s">
        <v>18</v>
      </c>
      <c r="C366" s="2" t="s">
        <v>19</v>
      </c>
      <c r="D366" s="2" t="s">
        <v>11</v>
      </c>
      <c r="E366" s="2" t="s">
        <v>32</v>
      </c>
      <c r="F366" s="2">
        <v>2</v>
      </c>
      <c r="G366" s="3">
        <v>110</v>
      </c>
      <c r="H366" s="2" t="s">
        <v>16</v>
      </c>
      <c r="I366" s="3">
        <v>85</v>
      </c>
      <c r="V366" s="1"/>
      <c r="W366" s="2"/>
      <c r="X366" s="2"/>
      <c r="Y366" s="2"/>
      <c r="Z366" s="2"/>
      <c r="AA366" s="2"/>
      <c r="AB366" s="3"/>
      <c r="AC366" s="2"/>
      <c r="AD366" s="3"/>
    </row>
    <row r="367" spans="1:30" x14ac:dyDescent="0.3">
      <c r="A367" s="1">
        <v>44472</v>
      </c>
      <c r="B367" s="2" t="s">
        <v>9</v>
      </c>
      <c r="C367" s="2" t="s">
        <v>10</v>
      </c>
      <c r="D367" s="2" t="s">
        <v>20</v>
      </c>
      <c r="E367" s="2" t="s">
        <v>32</v>
      </c>
      <c r="F367" s="2">
        <v>2</v>
      </c>
      <c r="G367" s="3">
        <v>570</v>
      </c>
      <c r="H367" s="2" t="s">
        <v>13</v>
      </c>
      <c r="I367" s="3">
        <v>490</v>
      </c>
      <c r="V367" s="1"/>
      <c r="W367" s="2"/>
      <c r="X367" s="2"/>
      <c r="Y367" s="2"/>
      <c r="Z367" s="2"/>
      <c r="AA367" s="2"/>
      <c r="AB367" s="3"/>
      <c r="AC367" s="2"/>
      <c r="AD367" s="3"/>
    </row>
    <row r="368" spans="1:30" x14ac:dyDescent="0.3">
      <c r="A368" s="1">
        <v>43853</v>
      </c>
      <c r="B368" s="2" t="s">
        <v>25</v>
      </c>
      <c r="C368" s="2" t="s">
        <v>27</v>
      </c>
      <c r="D368" s="2" t="s">
        <v>24</v>
      </c>
      <c r="E368" s="2" t="s">
        <v>32</v>
      </c>
      <c r="F368" s="2">
        <v>1</v>
      </c>
      <c r="G368" s="3">
        <v>70</v>
      </c>
      <c r="H368" s="2" t="s">
        <v>13</v>
      </c>
      <c r="I368" s="3">
        <v>60</v>
      </c>
      <c r="V368" s="1"/>
      <c r="W368" s="2"/>
      <c r="X368" s="2"/>
      <c r="Y368" s="2"/>
      <c r="Z368" s="2"/>
      <c r="AA368" s="2"/>
      <c r="AB368" s="3"/>
      <c r="AC368" s="2"/>
      <c r="AD368" s="3"/>
    </row>
    <row r="369" spans="1:30" x14ac:dyDescent="0.3">
      <c r="A369" s="1">
        <v>43925</v>
      </c>
      <c r="B369" s="2" t="s">
        <v>18</v>
      </c>
      <c r="C369" s="2" t="s">
        <v>23</v>
      </c>
      <c r="D369" s="2" t="s">
        <v>24</v>
      </c>
      <c r="E369" s="2" t="s">
        <v>33</v>
      </c>
      <c r="F369" s="2">
        <v>1</v>
      </c>
      <c r="G369" s="3">
        <v>75</v>
      </c>
      <c r="H369" s="2" t="s">
        <v>13</v>
      </c>
      <c r="I369" s="3">
        <v>70</v>
      </c>
      <c r="V369" s="1"/>
      <c r="W369" s="2"/>
      <c r="X369" s="2"/>
      <c r="Y369" s="2"/>
      <c r="Z369" s="2"/>
      <c r="AA369" s="2"/>
      <c r="AB369" s="3"/>
      <c r="AC369" s="2"/>
      <c r="AD369" s="3"/>
    </row>
    <row r="370" spans="1:30" x14ac:dyDescent="0.3">
      <c r="A370" s="1">
        <v>43852</v>
      </c>
      <c r="B370" s="2" t="s">
        <v>21</v>
      </c>
      <c r="C370" s="2" t="s">
        <v>22</v>
      </c>
      <c r="D370" s="2" t="s">
        <v>11</v>
      </c>
      <c r="E370" s="2" t="s">
        <v>12</v>
      </c>
      <c r="F370" s="2">
        <v>5</v>
      </c>
      <c r="G370" s="3">
        <v>100</v>
      </c>
      <c r="H370" s="2" t="s">
        <v>13</v>
      </c>
      <c r="I370" s="3">
        <v>80</v>
      </c>
      <c r="V370" s="1"/>
      <c r="W370" s="2"/>
      <c r="X370" s="2"/>
      <c r="Y370" s="2"/>
      <c r="Z370" s="2"/>
      <c r="AA370" s="2"/>
      <c r="AB370" s="3"/>
      <c r="AC370" s="2"/>
      <c r="AD370" s="3"/>
    </row>
    <row r="371" spans="1:30" x14ac:dyDescent="0.3">
      <c r="A371" s="1">
        <v>44347</v>
      </c>
      <c r="B371" s="2" t="s">
        <v>9</v>
      </c>
      <c r="C371" s="2" t="s">
        <v>17</v>
      </c>
      <c r="D371" s="2" t="s">
        <v>15</v>
      </c>
      <c r="E371" s="2" t="s">
        <v>12</v>
      </c>
      <c r="F371" s="2">
        <v>2</v>
      </c>
      <c r="G371" s="3">
        <v>50</v>
      </c>
      <c r="H371" s="2" t="s">
        <v>13</v>
      </c>
      <c r="I371" s="3">
        <v>30</v>
      </c>
      <c r="V371" s="1"/>
      <c r="W371" s="2"/>
      <c r="X371" s="2"/>
      <c r="Y371" s="2"/>
      <c r="Z371" s="2"/>
      <c r="AA371" s="2"/>
      <c r="AB371" s="3"/>
      <c r="AC371" s="2"/>
      <c r="AD371" s="3"/>
    </row>
    <row r="372" spans="1:30" x14ac:dyDescent="0.3">
      <c r="A372" s="1">
        <v>44055</v>
      </c>
      <c r="B372" s="2" t="s">
        <v>25</v>
      </c>
      <c r="C372" s="2" t="s">
        <v>26</v>
      </c>
      <c r="D372" s="2" t="s">
        <v>20</v>
      </c>
      <c r="E372" s="2" t="s">
        <v>12</v>
      </c>
      <c r="F372" s="2">
        <v>5</v>
      </c>
      <c r="G372" s="3">
        <v>500</v>
      </c>
      <c r="H372" s="2" t="s">
        <v>16</v>
      </c>
      <c r="I372" s="3">
        <v>400</v>
      </c>
      <c r="V372" s="1"/>
      <c r="W372" s="2"/>
      <c r="X372" s="2"/>
      <c r="Y372" s="2"/>
      <c r="Z372" s="2"/>
      <c r="AA372" s="2"/>
      <c r="AB372" s="3"/>
      <c r="AC372" s="2"/>
      <c r="AD372" s="3"/>
    </row>
    <row r="373" spans="1:30" x14ac:dyDescent="0.3">
      <c r="A373" s="1">
        <v>44492</v>
      </c>
      <c r="B373" s="2" t="s">
        <v>9</v>
      </c>
      <c r="C373" s="2" t="s">
        <v>14</v>
      </c>
      <c r="D373" s="2" t="s">
        <v>20</v>
      </c>
      <c r="E373" s="2" t="s">
        <v>12</v>
      </c>
      <c r="F373" s="2">
        <v>5</v>
      </c>
      <c r="G373" s="3">
        <v>500</v>
      </c>
      <c r="H373" s="2" t="s">
        <v>16</v>
      </c>
      <c r="I373" s="3">
        <v>400</v>
      </c>
      <c r="V373" s="1"/>
      <c r="W373" s="2"/>
      <c r="X373" s="2"/>
      <c r="Y373" s="2"/>
      <c r="Z373" s="2"/>
      <c r="AA373" s="2"/>
      <c r="AB373" s="3"/>
      <c r="AC373" s="2"/>
      <c r="AD373" s="3"/>
    </row>
    <row r="374" spans="1:30" x14ac:dyDescent="0.3">
      <c r="A374" s="1">
        <v>44506</v>
      </c>
      <c r="B374" s="2" t="s">
        <v>21</v>
      </c>
      <c r="C374" s="2" t="s">
        <v>28</v>
      </c>
      <c r="D374" s="2" t="s">
        <v>29</v>
      </c>
      <c r="E374" s="2" t="s">
        <v>33</v>
      </c>
      <c r="F374" s="2">
        <v>1</v>
      </c>
      <c r="G374" s="3">
        <v>20</v>
      </c>
      <c r="H374" s="2" t="s">
        <v>16</v>
      </c>
      <c r="I374" s="3">
        <v>5</v>
      </c>
      <c r="V374" s="1"/>
      <c r="W374" s="2"/>
      <c r="X374" s="2"/>
      <c r="Y374" s="2"/>
      <c r="Z374" s="2"/>
      <c r="AA374" s="2"/>
      <c r="AB374" s="3"/>
      <c r="AC374" s="2"/>
      <c r="AD374" s="3"/>
    </row>
    <row r="375" spans="1:30" x14ac:dyDescent="0.3">
      <c r="A375" s="1">
        <v>44206</v>
      </c>
      <c r="B375" s="2" t="s">
        <v>25</v>
      </c>
      <c r="C375" s="2" t="s">
        <v>27</v>
      </c>
      <c r="D375" s="2" t="s">
        <v>20</v>
      </c>
      <c r="E375" s="2" t="s">
        <v>33</v>
      </c>
      <c r="F375" s="2">
        <v>5</v>
      </c>
      <c r="G375" s="3">
        <v>560</v>
      </c>
      <c r="H375" s="2" t="s">
        <v>16</v>
      </c>
      <c r="I375" s="3">
        <v>450</v>
      </c>
      <c r="V375" s="1"/>
      <c r="W375" s="2"/>
      <c r="X375" s="2"/>
      <c r="Y375" s="2"/>
      <c r="Z375" s="2"/>
      <c r="AA375" s="2"/>
      <c r="AB375" s="3"/>
      <c r="AC375" s="2"/>
      <c r="AD375" s="3"/>
    </row>
    <row r="376" spans="1:30" x14ac:dyDescent="0.3">
      <c r="A376" s="1">
        <v>43835</v>
      </c>
      <c r="B376" s="2" t="s">
        <v>25</v>
      </c>
      <c r="C376" s="2" t="s">
        <v>27</v>
      </c>
      <c r="D376" s="2" t="s">
        <v>24</v>
      </c>
      <c r="E376" s="2" t="s">
        <v>12</v>
      </c>
      <c r="F376" s="2">
        <v>1</v>
      </c>
      <c r="G376" s="3">
        <v>80</v>
      </c>
      <c r="H376" s="2" t="s">
        <v>13</v>
      </c>
      <c r="I376" s="3">
        <v>75</v>
      </c>
      <c r="V376" s="1"/>
      <c r="W376" s="2"/>
      <c r="X376" s="2"/>
      <c r="Y376" s="2"/>
      <c r="Z376" s="2"/>
      <c r="AA376" s="2"/>
      <c r="AB376" s="3"/>
      <c r="AC376" s="2"/>
      <c r="AD376" s="3"/>
    </row>
    <row r="377" spans="1:30" x14ac:dyDescent="0.3">
      <c r="A377" s="1">
        <v>43907</v>
      </c>
      <c r="B377" s="2" t="s">
        <v>9</v>
      </c>
      <c r="C377" s="2" t="s">
        <v>14</v>
      </c>
      <c r="D377" s="2" t="s">
        <v>15</v>
      </c>
      <c r="E377" s="2" t="s">
        <v>32</v>
      </c>
      <c r="F377" s="2">
        <v>1</v>
      </c>
      <c r="G377" s="3">
        <v>45</v>
      </c>
      <c r="H377" s="2" t="s">
        <v>13</v>
      </c>
      <c r="I377" s="3">
        <v>35</v>
      </c>
      <c r="V377" s="1"/>
      <c r="W377" s="2"/>
      <c r="X377" s="2"/>
      <c r="Y377" s="2"/>
      <c r="Z377" s="2"/>
      <c r="AA377" s="2"/>
      <c r="AB377" s="3"/>
      <c r="AC377" s="2"/>
      <c r="AD377" s="3"/>
    </row>
    <row r="378" spans="1:30" x14ac:dyDescent="0.3">
      <c r="A378" s="1">
        <v>44062</v>
      </c>
      <c r="B378" s="2" t="s">
        <v>25</v>
      </c>
      <c r="C378" s="2" t="s">
        <v>26</v>
      </c>
      <c r="D378" s="2" t="s">
        <v>20</v>
      </c>
      <c r="E378" s="2" t="s">
        <v>12</v>
      </c>
      <c r="F378" s="2">
        <v>2</v>
      </c>
      <c r="G378" s="3">
        <v>500</v>
      </c>
      <c r="H378" s="2" t="s">
        <v>13</v>
      </c>
      <c r="I378" s="3">
        <v>400</v>
      </c>
      <c r="V378" s="1"/>
      <c r="W378" s="2"/>
      <c r="X378" s="2"/>
      <c r="Y378" s="2"/>
      <c r="Z378" s="2"/>
      <c r="AA378" s="2"/>
      <c r="AB378" s="3"/>
      <c r="AC378" s="2"/>
      <c r="AD378" s="3"/>
    </row>
    <row r="379" spans="1:30" x14ac:dyDescent="0.3">
      <c r="A379" s="1">
        <v>43875</v>
      </c>
      <c r="B379" s="2" t="s">
        <v>18</v>
      </c>
      <c r="C379" s="2" t="s">
        <v>31</v>
      </c>
      <c r="D379" s="2" t="s">
        <v>29</v>
      </c>
      <c r="E379" s="2" t="s">
        <v>32</v>
      </c>
      <c r="F379" s="2">
        <v>4</v>
      </c>
      <c r="G379" s="3">
        <v>25</v>
      </c>
      <c r="H379" s="2" t="s">
        <v>30</v>
      </c>
      <c r="I379" s="3">
        <v>20</v>
      </c>
      <c r="V379" s="1"/>
      <c r="W379" s="2"/>
      <c r="X379" s="2"/>
      <c r="Y379" s="2"/>
      <c r="Z379" s="2"/>
      <c r="AA379" s="2"/>
      <c r="AB379" s="3"/>
      <c r="AC379" s="2"/>
      <c r="AD379" s="3"/>
    </row>
    <row r="380" spans="1:30" x14ac:dyDescent="0.3">
      <c r="A380" s="1">
        <v>44382</v>
      </c>
      <c r="B380" s="2" t="s">
        <v>21</v>
      </c>
      <c r="C380" s="2" t="s">
        <v>22</v>
      </c>
      <c r="D380" s="2" t="s">
        <v>29</v>
      </c>
      <c r="E380" s="2" t="s">
        <v>32</v>
      </c>
      <c r="F380" s="2">
        <v>3</v>
      </c>
      <c r="G380" s="3">
        <v>25</v>
      </c>
      <c r="H380" s="2" t="s">
        <v>13</v>
      </c>
      <c r="I380" s="3">
        <v>20</v>
      </c>
      <c r="V380" s="1"/>
      <c r="W380" s="2"/>
      <c r="X380" s="2"/>
      <c r="Y380" s="2"/>
      <c r="Z380" s="2"/>
      <c r="AA380" s="2"/>
      <c r="AB380" s="3"/>
      <c r="AC380" s="2"/>
      <c r="AD380" s="3"/>
    </row>
    <row r="381" spans="1:30" x14ac:dyDescent="0.3">
      <c r="A381" s="1">
        <v>43860</v>
      </c>
      <c r="B381" s="2" t="s">
        <v>21</v>
      </c>
      <c r="C381" s="2" t="s">
        <v>28</v>
      </c>
      <c r="D381" s="2" t="s">
        <v>24</v>
      </c>
      <c r="E381" s="2" t="s">
        <v>12</v>
      </c>
      <c r="F381" s="2">
        <v>3</v>
      </c>
      <c r="G381" s="3">
        <v>80</v>
      </c>
      <c r="H381" s="2" t="s">
        <v>13</v>
      </c>
      <c r="I381" s="3">
        <v>75</v>
      </c>
      <c r="V381" s="1"/>
      <c r="W381" s="2"/>
      <c r="X381" s="2"/>
      <c r="Y381" s="2"/>
      <c r="Z381" s="2"/>
      <c r="AA381" s="2"/>
      <c r="AB381" s="3"/>
      <c r="AC381" s="2"/>
      <c r="AD381" s="3"/>
    </row>
    <row r="382" spans="1:30" x14ac:dyDescent="0.3">
      <c r="A382" s="1">
        <v>44279</v>
      </c>
      <c r="B382" s="2" t="s">
        <v>25</v>
      </c>
      <c r="C382" s="2" t="s">
        <v>27</v>
      </c>
      <c r="D382" s="2" t="s">
        <v>29</v>
      </c>
      <c r="E382" s="2" t="s">
        <v>33</v>
      </c>
      <c r="F382" s="2">
        <v>2</v>
      </c>
      <c r="G382" s="3">
        <v>20</v>
      </c>
      <c r="H382" s="2" t="s">
        <v>13</v>
      </c>
      <c r="I382" s="3">
        <v>5</v>
      </c>
      <c r="V382" s="1"/>
      <c r="W382" s="2"/>
      <c r="X382" s="2"/>
      <c r="Y382" s="2"/>
      <c r="Z382" s="2"/>
      <c r="AA382" s="2"/>
      <c r="AB382" s="3"/>
      <c r="AC382" s="2"/>
      <c r="AD382" s="3"/>
    </row>
    <row r="383" spans="1:30" x14ac:dyDescent="0.3">
      <c r="A383" s="1">
        <v>44255</v>
      </c>
      <c r="B383" s="2" t="s">
        <v>18</v>
      </c>
      <c r="C383" s="2" t="s">
        <v>19</v>
      </c>
      <c r="D383" s="2" t="s">
        <v>24</v>
      </c>
      <c r="E383" s="2" t="s">
        <v>32</v>
      </c>
      <c r="F383" s="2">
        <v>4</v>
      </c>
      <c r="G383" s="3">
        <v>70</v>
      </c>
      <c r="H383" s="2" t="s">
        <v>13</v>
      </c>
      <c r="I383" s="3">
        <v>60</v>
      </c>
      <c r="V383" s="1"/>
      <c r="W383" s="2"/>
      <c r="X383" s="2"/>
      <c r="Y383" s="2"/>
      <c r="Z383" s="2"/>
      <c r="AA383" s="2"/>
      <c r="AB383" s="3"/>
      <c r="AC383" s="2"/>
      <c r="AD383" s="3"/>
    </row>
    <row r="384" spans="1:30" x14ac:dyDescent="0.3">
      <c r="A384" s="1">
        <v>44219</v>
      </c>
      <c r="B384" s="2" t="s">
        <v>9</v>
      </c>
      <c r="C384" s="2" t="s">
        <v>17</v>
      </c>
      <c r="D384" s="2" t="s">
        <v>24</v>
      </c>
      <c r="E384" s="2" t="s">
        <v>12</v>
      </c>
      <c r="F384" s="2">
        <v>2</v>
      </c>
      <c r="G384" s="3">
        <v>80</v>
      </c>
      <c r="H384" s="2" t="s">
        <v>13</v>
      </c>
      <c r="I384" s="3">
        <v>75</v>
      </c>
      <c r="V384" s="1"/>
      <c r="W384" s="2"/>
      <c r="X384" s="2"/>
      <c r="Y384" s="2"/>
      <c r="Z384" s="2"/>
      <c r="AA384" s="2"/>
      <c r="AB384" s="3"/>
      <c r="AC384" s="2"/>
      <c r="AD384" s="3"/>
    </row>
    <row r="385" spans="1:30" x14ac:dyDescent="0.3">
      <c r="A385" s="1">
        <v>43854</v>
      </c>
      <c r="B385" s="2" t="s">
        <v>9</v>
      </c>
      <c r="C385" s="2" t="s">
        <v>10</v>
      </c>
      <c r="D385" s="2" t="s">
        <v>11</v>
      </c>
      <c r="E385" s="2" t="s">
        <v>32</v>
      </c>
      <c r="F385" s="2">
        <v>3</v>
      </c>
      <c r="G385" s="3">
        <v>110</v>
      </c>
      <c r="H385" s="2" t="s">
        <v>13</v>
      </c>
      <c r="I385" s="3">
        <v>85</v>
      </c>
      <c r="V385" s="1"/>
      <c r="W385" s="2"/>
      <c r="X385" s="2"/>
      <c r="Y385" s="2"/>
      <c r="Z385" s="2"/>
      <c r="AA385" s="2"/>
      <c r="AB385" s="3"/>
      <c r="AC385" s="2"/>
      <c r="AD385" s="3"/>
    </row>
    <row r="386" spans="1:30" x14ac:dyDescent="0.3">
      <c r="A386" s="1">
        <v>44276</v>
      </c>
      <c r="B386" s="2" t="s">
        <v>9</v>
      </c>
      <c r="C386" s="2" t="s">
        <v>14</v>
      </c>
      <c r="D386" s="2" t="s">
        <v>24</v>
      </c>
      <c r="E386" s="2" t="s">
        <v>32</v>
      </c>
      <c r="F386" s="2">
        <v>1</v>
      </c>
      <c r="G386" s="3">
        <v>70</v>
      </c>
      <c r="H386" s="2" t="s">
        <v>13</v>
      </c>
      <c r="I386" s="3">
        <v>60</v>
      </c>
      <c r="V386" s="1"/>
      <c r="W386" s="2"/>
      <c r="X386" s="2"/>
      <c r="Y386" s="2"/>
      <c r="Z386" s="2"/>
      <c r="AA386" s="2"/>
      <c r="AB386" s="3"/>
      <c r="AC386" s="2"/>
      <c r="AD386" s="3"/>
    </row>
    <row r="387" spans="1:30" x14ac:dyDescent="0.3">
      <c r="A387" s="1">
        <v>43850</v>
      </c>
      <c r="B387" s="2" t="s">
        <v>25</v>
      </c>
      <c r="C387" s="2" t="s">
        <v>27</v>
      </c>
      <c r="D387" s="2" t="s">
        <v>20</v>
      </c>
      <c r="E387" s="2" t="s">
        <v>33</v>
      </c>
      <c r="F387" s="2">
        <v>4</v>
      </c>
      <c r="G387" s="3">
        <v>560</v>
      </c>
      <c r="H387" s="2" t="s">
        <v>16</v>
      </c>
      <c r="I387" s="3">
        <v>450</v>
      </c>
      <c r="V387" s="1"/>
      <c r="W387" s="2"/>
      <c r="X387" s="2"/>
      <c r="Y387" s="2"/>
      <c r="Z387" s="2"/>
      <c r="AA387" s="2"/>
      <c r="AB387" s="3"/>
      <c r="AC387" s="2"/>
      <c r="AD387" s="3"/>
    </row>
    <row r="388" spans="1:30" x14ac:dyDescent="0.3">
      <c r="A388" s="1">
        <v>44014</v>
      </c>
      <c r="B388" s="2" t="s">
        <v>18</v>
      </c>
      <c r="C388" s="2" t="s">
        <v>31</v>
      </c>
      <c r="D388" s="2" t="s">
        <v>24</v>
      </c>
      <c r="E388" s="2" t="s">
        <v>12</v>
      </c>
      <c r="F388" s="2">
        <v>5</v>
      </c>
      <c r="G388" s="3">
        <v>80</v>
      </c>
      <c r="H388" s="2" t="s">
        <v>13</v>
      </c>
      <c r="I388" s="3">
        <v>75</v>
      </c>
      <c r="V388" s="1"/>
      <c r="W388" s="2"/>
      <c r="X388" s="2"/>
      <c r="Y388" s="2"/>
      <c r="Z388" s="2"/>
      <c r="AA388" s="2"/>
      <c r="AB388" s="3"/>
      <c r="AC388" s="2"/>
      <c r="AD388" s="3"/>
    </row>
    <row r="389" spans="1:30" x14ac:dyDescent="0.3">
      <c r="A389" s="1">
        <v>44474</v>
      </c>
      <c r="B389" s="2" t="s">
        <v>18</v>
      </c>
      <c r="C389" s="2" t="s">
        <v>31</v>
      </c>
      <c r="D389" s="2" t="s">
        <v>29</v>
      </c>
      <c r="E389" s="2" t="s">
        <v>32</v>
      </c>
      <c r="F389" s="2">
        <v>3</v>
      </c>
      <c r="G389" s="3">
        <v>25</v>
      </c>
      <c r="H389" s="2" t="s">
        <v>16</v>
      </c>
      <c r="I389" s="3">
        <v>20</v>
      </c>
      <c r="V389" s="1"/>
      <c r="W389" s="2"/>
      <c r="X389" s="2"/>
      <c r="Y389" s="2"/>
      <c r="Z389" s="2"/>
      <c r="AA389" s="2"/>
      <c r="AB389" s="3"/>
      <c r="AC389" s="2"/>
      <c r="AD389" s="3"/>
    </row>
    <row r="390" spans="1:30" x14ac:dyDescent="0.3">
      <c r="A390" s="1">
        <v>44341</v>
      </c>
      <c r="B390" s="2" t="s">
        <v>21</v>
      </c>
      <c r="C390" s="2" t="s">
        <v>28</v>
      </c>
      <c r="D390" s="2" t="s">
        <v>20</v>
      </c>
      <c r="E390" s="2" t="s">
        <v>33</v>
      </c>
      <c r="F390" s="2">
        <v>2</v>
      </c>
      <c r="G390" s="3">
        <v>560</v>
      </c>
      <c r="H390" s="2" t="s">
        <v>13</v>
      </c>
      <c r="I390" s="3">
        <v>450</v>
      </c>
      <c r="V390" s="1"/>
      <c r="W390" s="2"/>
      <c r="X390" s="2"/>
      <c r="Y390" s="2"/>
      <c r="Z390" s="2"/>
      <c r="AA390" s="2"/>
      <c r="AB390" s="3"/>
      <c r="AC390" s="2"/>
      <c r="AD390" s="3"/>
    </row>
    <row r="391" spans="1:30" x14ac:dyDescent="0.3">
      <c r="A391" s="1">
        <v>44019</v>
      </c>
      <c r="B391" s="2" t="s">
        <v>25</v>
      </c>
      <c r="C391" s="2" t="s">
        <v>27</v>
      </c>
      <c r="D391" s="2" t="s">
        <v>15</v>
      </c>
      <c r="E391" s="2" t="s">
        <v>32</v>
      </c>
      <c r="F391" s="2">
        <v>4</v>
      </c>
      <c r="G391" s="3">
        <v>45</v>
      </c>
      <c r="H391" s="2" t="s">
        <v>13</v>
      </c>
      <c r="I391" s="3">
        <v>35</v>
      </c>
      <c r="V391" s="1"/>
      <c r="W391" s="2"/>
      <c r="X391" s="2"/>
      <c r="Y391" s="2"/>
      <c r="Z391" s="2"/>
      <c r="AA391" s="2"/>
      <c r="AB391" s="3"/>
      <c r="AC391" s="2"/>
      <c r="AD391" s="3"/>
    </row>
    <row r="392" spans="1:30" x14ac:dyDescent="0.3">
      <c r="A392" s="1">
        <v>44211</v>
      </c>
      <c r="B392" s="2" t="s">
        <v>18</v>
      </c>
      <c r="C392" s="2" t="s">
        <v>23</v>
      </c>
      <c r="D392" s="2" t="s">
        <v>24</v>
      </c>
      <c r="E392" s="2" t="s">
        <v>32</v>
      </c>
      <c r="F392" s="2">
        <v>5</v>
      </c>
      <c r="G392" s="3">
        <v>70</v>
      </c>
      <c r="H392" s="2" t="s">
        <v>30</v>
      </c>
      <c r="I392" s="3">
        <v>60</v>
      </c>
      <c r="V392" s="1"/>
      <c r="W392" s="2"/>
      <c r="X392" s="2"/>
      <c r="Y392" s="2"/>
      <c r="Z392" s="2"/>
      <c r="AA392" s="2"/>
      <c r="AB392" s="3"/>
      <c r="AC392" s="2"/>
      <c r="AD392" s="3"/>
    </row>
    <row r="393" spans="1:30" x14ac:dyDescent="0.3">
      <c r="A393" s="1">
        <v>44264</v>
      </c>
      <c r="B393" s="2" t="s">
        <v>18</v>
      </c>
      <c r="C393" s="2" t="s">
        <v>19</v>
      </c>
      <c r="D393" s="2" t="s">
        <v>15</v>
      </c>
      <c r="E393" s="2" t="s">
        <v>33</v>
      </c>
      <c r="F393" s="2">
        <v>3</v>
      </c>
      <c r="G393" s="3">
        <v>65</v>
      </c>
      <c r="H393" s="2" t="s">
        <v>13</v>
      </c>
      <c r="I393" s="3">
        <v>50</v>
      </c>
      <c r="V393" s="1"/>
      <c r="W393" s="2"/>
      <c r="X393" s="2"/>
      <c r="Y393" s="2"/>
      <c r="Z393" s="2"/>
      <c r="AA393" s="2"/>
      <c r="AB393" s="3"/>
      <c r="AC393" s="2"/>
      <c r="AD393" s="3"/>
    </row>
    <row r="394" spans="1:30" x14ac:dyDescent="0.3">
      <c r="A394" s="1">
        <v>44210</v>
      </c>
      <c r="B394" s="2" t="s">
        <v>18</v>
      </c>
      <c r="C394" s="2" t="s">
        <v>19</v>
      </c>
      <c r="D394" s="2" t="s">
        <v>24</v>
      </c>
      <c r="E394" s="2" t="s">
        <v>33</v>
      </c>
      <c r="F394" s="2">
        <v>3</v>
      </c>
      <c r="G394" s="3">
        <v>75</v>
      </c>
      <c r="H394" s="2" t="s">
        <v>30</v>
      </c>
      <c r="I394" s="3">
        <v>70</v>
      </c>
      <c r="V394" s="1"/>
      <c r="W394" s="2"/>
      <c r="X394" s="2"/>
      <c r="Y394" s="2"/>
      <c r="Z394" s="2"/>
      <c r="AA394" s="2"/>
      <c r="AB394" s="3"/>
      <c r="AC394" s="2"/>
      <c r="AD394" s="3"/>
    </row>
    <row r="395" spans="1:30" x14ac:dyDescent="0.3">
      <c r="A395" s="1">
        <v>44016</v>
      </c>
      <c r="B395" s="2" t="s">
        <v>21</v>
      </c>
      <c r="C395" s="2" t="s">
        <v>22</v>
      </c>
      <c r="D395" s="2" t="s">
        <v>29</v>
      </c>
      <c r="E395" s="2" t="s">
        <v>33</v>
      </c>
      <c r="F395" s="2">
        <v>3</v>
      </c>
      <c r="G395" s="3">
        <v>20</v>
      </c>
      <c r="H395" s="2" t="s">
        <v>13</v>
      </c>
      <c r="I395" s="3">
        <v>5</v>
      </c>
      <c r="V395" s="1"/>
      <c r="W395" s="2"/>
      <c r="X395" s="2"/>
      <c r="Y395" s="2"/>
      <c r="Z395" s="2"/>
      <c r="AA395" s="2"/>
      <c r="AB395" s="3"/>
      <c r="AC395" s="2"/>
      <c r="AD395" s="3"/>
    </row>
    <row r="396" spans="1:30" x14ac:dyDescent="0.3">
      <c r="A396" s="1">
        <v>44273</v>
      </c>
      <c r="B396" s="2" t="s">
        <v>21</v>
      </c>
      <c r="C396" s="2" t="s">
        <v>22</v>
      </c>
      <c r="D396" s="2" t="s">
        <v>24</v>
      </c>
      <c r="E396" s="2" t="s">
        <v>33</v>
      </c>
      <c r="F396" s="2">
        <v>4</v>
      </c>
      <c r="G396" s="3">
        <v>75</v>
      </c>
      <c r="H396" s="2" t="s">
        <v>30</v>
      </c>
      <c r="I396" s="3">
        <v>70</v>
      </c>
      <c r="V396" s="1"/>
      <c r="W396" s="2"/>
      <c r="X396" s="2"/>
      <c r="Y396" s="2"/>
      <c r="Z396" s="2"/>
      <c r="AA396" s="2"/>
      <c r="AB396" s="3"/>
      <c r="AC396" s="2"/>
      <c r="AD396" s="3"/>
    </row>
    <row r="397" spans="1:30" x14ac:dyDescent="0.3">
      <c r="A397" s="1">
        <v>44295</v>
      </c>
      <c r="B397" s="2" t="s">
        <v>18</v>
      </c>
      <c r="C397" s="2" t="s">
        <v>31</v>
      </c>
      <c r="D397" s="2" t="s">
        <v>20</v>
      </c>
      <c r="E397" s="2" t="s">
        <v>12</v>
      </c>
      <c r="F397" s="2">
        <v>4</v>
      </c>
      <c r="G397" s="3">
        <v>500</v>
      </c>
      <c r="H397" s="2" t="s">
        <v>16</v>
      </c>
      <c r="I397" s="3">
        <v>400</v>
      </c>
      <c r="V397" s="1"/>
      <c r="W397" s="2"/>
      <c r="X397" s="2"/>
      <c r="Y397" s="2"/>
      <c r="Z397" s="2"/>
      <c r="AA397" s="2"/>
      <c r="AB397" s="3"/>
      <c r="AC397" s="2"/>
      <c r="AD397" s="3"/>
    </row>
    <row r="398" spans="1:30" x14ac:dyDescent="0.3">
      <c r="A398" s="1">
        <v>44451</v>
      </c>
      <c r="B398" s="2" t="s">
        <v>18</v>
      </c>
      <c r="C398" s="2" t="s">
        <v>23</v>
      </c>
      <c r="D398" s="2" t="s">
        <v>20</v>
      </c>
      <c r="E398" s="2" t="s">
        <v>33</v>
      </c>
      <c r="F398" s="2">
        <v>5</v>
      </c>
      <c r="G398" s="3">
        <v>560</v>
      </c>
      <c r="H398" s="2" t="s">
        <v>13</v>
      </c>
      <c r="I398" s="3">
        <v>450</v>
      </c>
      <c r="V398" s="1"/>
      <c r="W398" s="2"/>
      <c r="X398" s="2"/>
      <c r="Y398" s="2"/>
      <c r="Z398" s="2"/>
      <c r="AA398" s="2"/>
      <c r="AB398" s="3"/>
      <c r="AC398" s="2"/>
      <c r="AD398" s="3"/>
    </row>
    <row r="399" spans="1:30" x14ac:dyDescent="0.3">
      <c r="A399" s="1">
        <v>44304</v>
      </c>
      <c r="B399" s="2" t="s">
        <v>9</v>
      </c>
      <c r="C399" s="2" t="s">
        <v>10</v>
      </c>
      <c r="D399" s="2" t="s">
        <v>24</v>
      </c>
      <c r="E399" s="2" t="s">
        <v>33</v>
      </c>
      <c r="F399" s="2">
        <v>5</v>
      </c>
      <c r="G399" s="3">
        <v>75</v>
      </c>
      <c r="H399" s="2" t="s">
        <v>13</v>
      </c>
      <c r="I399" s="3">
        <v>70</v>
      </c>
      <c r="V399" s="1"/>
      <c r="W399" s="2"/>
      <c r="X399" s="2"/>
      <c r="Y399" s="2"/>
      <c r="Z399" s="2"/>
      <c r="AA399" s="2"/>
      <c r="AB399" s="3"/>
      <c r="AC399" s="2"/>
      <c r="AD399" s="3"/>
    </row>
    <row r="400" spans="1:30" x14ac:dyDescent="0.3">
      <c r="A400" s="1">
        <v>44089</v>
      </c>
      <c r="B400" s="2" t="s">
        <v>9</v>
      </c>
      <c r="C400" s="2" t="s">
        <v>14</v>
      </c>
      <c r="D400" s="2" t="s">
        <v>15</v>
      </c>
      <c r="E400" s="2" t="s">
        <v>32</v>
      </c>
      <c r="F400" s="2">
        <v>2</v>
      </c>
      <c r="G400" s="3">
        <v>45</v>
      </c>
      <c r="H400" s="2" t="s">
        <v>13</v>
      </c>
      <c r="I400" s="3">
        <v>35</v>
      </c>
      <c r="V400" s="1"/>
      <c r="W400" s="2"/>
      <c r="X400" s="2"/>
      <c r="Y400" s="2"/>
      <c r="Z400" s="2"/>
      <c r="AA400" s="2"/>
      <c r="AB400" s="3"/>
      <c r="AC400" s="2"/>
      <c r="AD400" s="3"/>
    </row>
    <row r="401" spans="1:30" x14ac:dyDescent="0.3">
      <c r="A401" s="1">
        <v>44172</v>
      </c>
      <c r="B401" s="2" t="s">
        <v>21</v>
      </c>
      <c r="C401" s="2" t="s">
        <v>28</v>
      </c>
      <c r="D401" s="2" t="s">
        <v>20</v>
      </c>
      <c r="E401" s="2" t="s">
        <v>12</v>
      </c>
      <c r="F401" s="2">
        <v>4</v>
      </c>
      <c r="G401" s="3">
        <v>500</v>
      </c>
      <c r="H401" s="2" t="s">
        <v>16</v>
      </c>
      <c r="I401" s="3">
        <v>400</v>
      </c>
      <c r="V401" s="1"/>
      <c r="W401" s="2"/>
      <c r="X401" s="2"/>
      <c r="Y401" s="2"/>
      <c r="Z401" s="2"/>
      <c r="AA401" s="2"/>
      <c r="AB401" s="3"/>
      <c r="AC401" s="2"/>
      <c r="AD401" s="3"/>
    </row>
    <row r="402" spans="1:30" x14ac:dyDescent="0.3">
      <c r="A402" s="1">
        <v>43962</v>
      </c>
      <c r="B402" s="2" t="s">
        <v>9</v>
      </c>
      <c r="C402" s="2" t="s">
        <v>14</v>
      </c>
      <c r="D402" s="2" t="s">
        <v>15</v>
      </c>
      <c r="E402" s="2" t="s">
        <v>33</v>
      </c>
      <c r="F402" s="2">
        <v>3</v>
      </c>
      <c r="G402" s="3">
        <v>65</v>
      </c>
      <c r="H402" s="2" t="s">
        <v>13</v>
      </c>
      <c r="I402" s="3">
        <v>50</v>
      </c>
      <c r="V402" s="1"/>
      <c r="W402" s="2"/>
      <c r="X402" s="2"/>
      <c r="Y402" s="2"/>
      <c r="Z402" s="2"/>
      <c r="AA402" s="2"/>
      <c r="AB402" s="3"/>
      <c r="AC402" s="2"/>
      <c r="AD402" s="3"/>
    </row>
    <row r="403" spans="1:30" x14ac:dyDescent="0.3">
      <c r="A403" s="1">
        <v>43926</v>
      </c>
      <c r="B403" s="2" t="s">
        <v>9</v>
      </c>
      <c r="C403" s="2" t="s">
        <v>14</v>
      </c>
      <c r="D403" s="2" t="s">
        <v>20</v>
      </c>
      <c r="E403" s="2" t="s">
        <v>12</v>
      </c>
      <c r="F403" s="2">
        <v>1</v>
      </c>
      <c r="G403" s="3">
        <v>500</v>
      </c>
      <c r="H403" s="2" t="s">
        <v>13</v>
      </c>
      <c r="I403" s="3">
        <v>400</v>
      </c>
      <c r="V403" s="1"/>
      <c r="W403" s="2"/>
      <c r="X403" s="2"/>
      <c r="Y403" s="2"/>
      <c r="Z403" s="2"/>
      <c r="AA403" s="2"/>
      <c r="AB403" s="3"/>
      <c r="AC403" s="2"/>
      <c r="AD403" s="3"/>
    </row>
    <row r="404" spans="1:30" x14ac:dyDescent="0.3">
      <c r="A404" s="1">
        <v>44163</v>
      </c>
      <c r="B404" s="2" t="s">
        <v>18</v>
      </c>
      <c r="C404" s="2" t="s">
        <v>31</v>
      </c>
      <c r="D404" s="2" t="s">
        <v>11</v>
      </c>
      <c r="E404" s="2" t="s">
        <v>12</v>
      </c>
      <c r="F404" s="2">
        <v>1</v>
      </c>
      <c r="G404" s="3">
        <v>100</v>
      </c>
      <c r="H404" s="2" t="s">
        <v>13</v>
      </c>
      <c r="I404" s="3">
        <v>80</v>
      </c>
      <c r="V404" s="1"/>
      <c r="W404" s="2"/>
      <c r="X404" s="2"/>
      <c r="Y404" s="2"/>
      <c r="Z404" s="2"/>
      <c r="AA404" s="2"/>
      <c r="AB404" s="3"/>
      <c r="AC404" s="2"/>
      <c r="AD404" s="3"/>
    </row>
    <row r="405" spans="1:30" x14ac:dyDescent="0.3">
      <c r="A405" s="1">
        <v>43853</v>
      </c>
      <c r="B405" s="2" t="s">
        <v>18</v>
      </c>
      <c r="C405" s="2" t="s">
        <v>31</v>
      </c>
      <c r="D405" s="2" t="s">
        <v>29</v>
      </c>
      <c r="E405" s="2" t="s">
        <v>32</v>
      </c>
      <c r="F405" s="2">
        <v>3</v>
      </c>
      <c r="G405" s="3">
        <v>25</v>
      </c>
      <c r="H405" s="2" t="s">
        <v>16</v>
      </c>
      <c r="I405" s="3">
        <v>20</v>
      </c>
      <c r="V405" s="1"/>
      <c r="W405" s="2"/>
      <c r="X405" s="2"/>
      <c r="Y405" s="2"/>
      <c r="Z405" s="2"/>
      <c r="AA405" s="2"/>
      <c r="AB405" s="3"/>
      <c r="AC405" s="2"/>
      <c r="AD405" s="3"/>
    </row>
    <row r="406" spans="1:30" x14ac:dyDescent="0.3">
      <c r="A406" s="1">
        <v>44015</v>
      </c>
      <c r="B406" s="2" t="s">
        <v>18</v>
      </c>
      <c r="C406" s="2" t="s">
        <v>19</v>
      </c>
      <c r="D406" s="2" t="s">
        <v>24</v>
      </c>
      <c r="E406" s="2" t="s">
        <v>32</v>
      </c>
      <c r="F406" s="2">
        <v>3</v>
      </c>
      <c r="G406" s="3">
        <v>70</v>
      </c>
      <c r="H406" s="2" t="s">
        <v>16</v>
      </c>
      <c r="I406" s="3">
        <v>60</v>
      </c>
      <c r="V406" s="1"/>
      <c r="W406" s="2"/>
      <c r="X406" s="2"/>
      <c r="Y406" s="2"/>
      <c r="Z406" s="2"/>
      <c r="AA406" s="2"/>
      <c r="AB406" s="3"/>
      <c r="AC406" s="2"/>
      <c r="AD406" s="3"/>
    </row>
    <row r="407" spans="1:30" x14ac:dyDescent="0.3">
      <c r="A407" s="1">
        <v>43993</v>
      </c>
      <c r="B407" s="2" t="s">
        <v>18</v>
      </c>
      <c r="C407" s="2" t="s">
        <v>31</v>
      </c>
      <c r="D407" s="2" t="s">
        <v>29</v>
      </c>
      <c r="E407" s="2" t="s">
        <v>32</v>
      </c>
      <c r="F407" s="2">
        <v>1</v>
      </c>
      <c r="G407" s="3">
        <v>25</v>
      </c>
      <c r="H407" s="2" t="s">
        <v>13</v>
      </c>
      <c r="I407" s="3">
        <v>20</v>
      </c>
      <c r="V407" s="1"/>
      <c r="W407" s="2"/>
      <c r="X407" s="2"/>
      <c r="Y407" s="2"/>
      <c r="Z407" s="2"/>
      <c r="AA407" s="2"/>
      <c r="AB407" s="3"/>
      <c r="AC407" s="2"/>
      <c r="AD407" s="3"/>
    </row>
    <row r="408" spans="1:30" x14ac:dyDescent="0.3">
      <c r="A408" s="1">
        <v>43854</v>
      </c>
      <c r="B408" s="2" t="s">
        <v>25</v>
      </c>
      <c r="C408" s="2" t="s">
        <v>26</v>
      </c>
      <c r="D408" s="2" t="s">
        <v>15</v>
      </c>
      <c r="E408" s="2" t="s">
        <v>32</v>
      </c>
      <c r="F408" s="2">
        <v>3</v>
      </c>
      <c r="G408" s="3">
        <v>45</v>
      </c>
      <c r="H408" s="2" t="s">
        <v>16</v>
      </c>
      <c r="I408" s="3">
        <v>35</v>
      </c>
      <c r="V408" s="1"/>
      <c r="W408" s="2"/>
      <c r="X408" s="2"/>
      <c r="Y408" s="2"/>
      <c r="Z408" s="2"/>
      <c r="AA408" s="2"/>
      <c r="AB408" s="3"/>
      <c r="AC408" s="2"/>
      <c r="AD408" s="3"/>
    </row>
    <row r="409" spans="1:30" x14ac:dyDescent="0.3">
      <c r="A409" s="1">
        <v>44483</v>
      </c>
      <c r="B409" s="2" t="s">
        <v>21</v>
      </c>
      <c r="C409" s="2" t="s">
        <v>28</v>
      </c>
      <c r="D409" s="2" t="s">
        <v>11</v>
      </c>
      <c r="E409" s="2" t="s">
        <v>12</v>
      </c>
      <c r="F409" s="2">
        <v>1</v>
      </c>
      <c r="G409" s="3">
        <v>100</v>
      </c>
      <c r="H409" s="2" t="s">
        <v>13</v>
      </c>
      <c r="I409" s="3">
        <v>80</v>
      </c>
      <c r="V409" s="1"/>
      <c r="W409" s="2"/>
      <c r="X409" s="2"/>
      <c r="Y409" s="2"/>
      <c r="Z409" s="2"/>
      <c r="AA409" s="2"/>
      <c r="AB409" s="3"/>
      <c r="AC409" s="2"/>
      <c r="AD409" s="3"/>
    </row>
    <row r="410" spans="1:30" x14ac:dyDescent="0.3">
      <c r="A410" s="1">
        <v>43870</v>
      </c>
      <c r="B410" s="2" t="s">
        <v>21</v>
      </c>
      <c r="C410" s="2" t="s">
        <v>22</v>
      </c>
      <c r="D410" s="2" t="s">
        <v>20</v>
      </c>
      <c r="E410" s="2" t="s">
        <v>12</v>
      </c>
      <c r="F410" s="2">
        <v>4</v>
      </c>
      <c r="G410" s="3">
        <v>500</v>
      </c>
      <c r="H410" s="2" t="s">
        <v>16</v>
      </c>
      <c r="I410" s="3">
        <v>400</v>
      </c>
      <c r="V410" s="1"/>
      <c r="W410" s="2"/>
      <c r="X410" s="2"/>
      <c r="Y410" s="2"/>
      <c r="Z410" s="2"/>
      <c r="AA410" s="2"/>
      <c r="AB410" s="3"/>
      <c r="AC410" s="2"/>
      <c r="AD410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B895-DC7F-4591-B532-9BA9E9286753}">
  <sheetPr codeName="Arkusz10"/>
  <dimension ref="A13:AH412"/>
  <sheetViews>
    <sheetView topLeftCell="B1" workbookViewId="0">
      <selection activeCell="Y22" sqref="Y22"/>
    </sheetView>
  </sheetViews>
  <sheetFormatPr defaultRowHeight="14.4" x14ac:dyDescent="0.3"/>
  <cols>
    <col min="1" max="1" width="10.44140625" bestFit="1" customWidth="1"/>
    <col min="2" max="2" width="14.109375" bestFit="1" customWidth="1"/>
    <col min="3" max="3" width="12.44140625" bestFit="1" customWidth="1"/>
    <col min="4" max="4" width="8" bestFit="1" customWidth="1"/>
    <col min="5" max="5" width="8.88671875" bestFit="1" customWidth="1"/>
    <col min="6" max="6" width="5" bestFit="1" customWidth="1"/>
    <col min="7" max="7" width="9.88671875" bestFit="1" customWidth="1"/>
    <col min="8" max="8" width="8.33203125" bestFit="1" customWidth="1"/>
    <col min="9" max="9" width="9.88671875" bestFit="1" customWidth="1"/>
    <col min="12" max="12" width="5.33203125" bestFit="1" customWidth="1"/>
    <col min="13" max="13" width="5" bestFit="1" customWidth="1"/>
    <col min="14" max="14" width="14.109375" bestFit="1" customWidth="1"/>
    <col min="15" max="15" width="9.88671875" bestFit="1" customWidth="1"/>
    <col min="16" max="16" width="8" bestFit="1" customWidth="1"/>
    <col min="17" max="17" width="6.5546875" bestFit="1" customWidth="1"/>
    <col min="18" max="18" width="5" bestFit="1" customWidth="1"/>
    <col min="19" max="19" width="6.88671875" bestFit="1" customWidth="1"/>
    <col min="20" max="20" width="6.5546875" bestFit="1" customWidth="1"/>
    <col min="21" max="22" width="7.109375" bestFit="1" customWidth="1"/>
    <col min="24" max="24" width="10.44140625" bestFit="1" customWidth="1"/>
    <col min="25" max="25" width="14" bestFit="1" customWidth="1"/>
    <col min="26" max="26" width="7.5546875" bestFit="1" customWidth="1"/>
    <col min="27" max="27" width="8" bestFit="1" customWidth="1"/>
    <col min="28" max="28" width="6.44140625" bestFit="1" customWidth="1"/>
    <col min="29" max="29" width="5" bestFit="1" customWidth="1"/>
    <col min="30" max="30" width="9.88671875" bestFit="1" customWidth="1"/>
    <col min="31" max="31" width="8.33203125" bestFit="1" customWidth="1"/>
    <col min="32" max="32" width="9.88671875" bestFit="1" customWidth="1"/>
  </cols>
  <sheetData>
    <row r="13" spans="1:34" x14ac:dyDescent="0.3">
      <c r="A13" s="1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3" t="s">
        <v>6</v>
      </c>
      <c r="H13" s="2" t="s">
        <v>7</v>
      </c>
      <c r="I13" s="3" t="s">
        <v>8</v>
      </c>
      <c r="M13" s="75" t="s">
        <v>0</v>
      </c>
      <c r="N13" s="76" t="s">
        <v>1</v>
      </c>
      <c r="O13" s="76" t="s">
        <v>2</v>
      </c>
      <c r="P13" s="76" t="s">
        <v>3</v>
      </c>
      <c r="Q13" s="76" t="s">
        <v>4</v>
      </c>
      <c r="R13" s="76" t="s">
        <v>5</v>
      </c>
      <c r="S13" s="77" t="s">
        <v>6</v>
      </c>
      <c r="T13" s="76" t="s">
        <v>7</v>
      </c>
      <c r="U13" s="78" t="s">
        <v>8</v>
      </c>
      <c r="V13" s="78" t="s">
        <v>8</v>
      </c>
      <c r="X13" s="1" t="s">
        <v>0</v>
      </c>
      <c r="Y13" s="2" t="s">
        <v>1</v>
      </c>
      <c r="Z13" s="2" t="s">
        <v>2</v>
      </c>
      <c r="AA13" s="2" t="s">
        <v>3</v>
      </c>
      <c r="AB13" s="2" t="s">
        <v>4</v>
      </c>
      <c r="AC13" s="2" t="s">
        <v>5</v>
      </c>
      <c r="AD13" s="3" t="s">
        <v>6</v>
      </c>
      <c r="AE13" s="2" t="s">
        <v>7</v>
      </c>
      <c r="AF13" s="3" t="s">
        <v>8</v>
      </c>
      <c r="AG13" s="3"/>
      <c r="AH13" s="3"/>
    </row>
    <row r="14" spans="1:34" x14ac:dyDescent="0.3">
      <c r="A14" s="1">
        <v>44495</v>
      </c>
      <c r="B14" s="2" t="s">
        <v>18</v>
      </c>
      <c r="C14" s="2" t="s">
        <v>19</v>
      </c>
      <c r="D14" s="2" t="s">
        <v>24</v>
      </c>
      <c r="E14" s="2" t="s">
        <v>32</v>
      </c>
      <c r="F14" s="2">
        <v>5</v>
      </c>
      <c r="G14" s="3">
        <v>70</v>
      </c>
      <c r="H14" s="2" t="s">
        <v>13</v>
      </c>
      <c r="I14" s="3">
        <v>60</v>
      </c>
      <c r="O14" t="s">
        <v>26</v>
      </c>
      <c r="Q14" t="s">
        <v>33</v>
      </c>
      <c r="U14" t="s">
        <v>148</v>
      </c>
      <c r="V14" t="s">
        <v>149</v>
      </c>
      <c r="X14" s="1">
        <v>44365</v>
      </c>
      <c r="Y14" s="2" t="s">
        <v>25</v>
      </c>
      <c r="Z14" s="2" t="s">
        <v>26</v>
      </c>
      <c r="AA14" s="2" t="s">
        <v>24</v>
      </c>
      <c r="AB14" s="2" t="s">
        <v>33</v>
      </c>
      <c r="AC14" s="2">
        <v>5</v>
      </c>
      <c r="AD14" s="3">
        <v>75</v>
      </c>
      <c r="AE14" s="2" t="s">
        <v>13</v>
      </c>
      <c r="AF14" s="3">
        <v>70</v>
      </c>
      <c r="AG14" s="3"/>
    </row>
    <row r="15" spans="1:34" x14ac:dyDescent="0.3">
      <c r="A15" s="1">
        <v>44491</v>
      </c>
      <c r="B15" s="2" t="s">
        <v>9</v>
      </c>
      <c r="C15" s="2" t="s">
        <v>14</v>
      </c>
      <c r="D15" s="2" t="s">
        <v>20</v>
      </c>
      <c r="E15" s="2" t="s">
        <v>32</v>
      </c>
      <c r="F15" s="2">
        <v>5</v>
      </c>
      <c r="G15" s="3">
        <v>570</v>
      </c>
      <c r="H15" s="2" t="s">
        <v>13</v>
      </c>
      <c r="I15" s="3">
        <v>490</v>
      </c>
      <c r="O15" t="s">
        <v>28</v>
      </c>
      <c r="X15" s="1">
        <v>44514</v>
      </c>
      <c r="Y15" s="2" t="s">
        <v>25</v>
      </c>
      <c r="Z15" s="2" t="s">
        <v>26</v>
      </c>
      <c r="AA15" s="2" t="s">
        <v>24</v>
      </c>
      <c r="AB15" s="2" t="s">
        <v>33</v>
      </c>
      <c r="AC15" s="2">
        <v>4</v>
      </c>
      <c r="AD15" s="3">
        <v>75</v>
      </c>
      <c r="AE15" s="2" t="s">
        <v>13</v>
      </c>
      <c r="AF15" s="3">
        <v>70</v>
      </c>
      <c r="AG15" s="3"/>
    </row>
    <row r="16" spans="1:34" x14ac:dyDescent="0.3">
      <c r="A16" s="1">
        <v>44191</v>
      </c>
      <c r="B16" s="2" t="s">
        <v>25</v>
      </c>
      <c r="C16" s="2" t="s">
        <v>27</v>
      </c>
      <c r="D16" s="2" t="s">
        <v>24</v>
      </c>
      <c r="E16" s="2" t="s">
        <v>32</v>
      </c>
      <c r="F16" s="2">
        <v>1</v>
      </c>
      <c r="G16" s="3">
        <v>70</v>
      </c>
      <c r="H16" s="2" t="s">
        <v>13</v>
      </c>
      <c r="I16" s="3">
        <v>60</v>
      </c>
      <c r="X16" s="1">
        <v>44126</v>
      </c>
      <c r="Y16" s="2" t="s">
        <v>25</v>
      </c>
      <c r="Z16" s="2" t="s">
        <v>26</v>
      </c>
      <c r="AA16" s="2" t="s">
        <v>24</v>
      </c>
      <c r="AB16" s="2" t="s">
        <v>33</v>
      </c>
      <c r="AC16" s="2">
        <v>3</v>
      </c>
      <c r="AD16" s="3">
        <v>75</v>
      </c>
      <c r="AE16" s="2" t="s">
        <v>13</v>
      </c>
      <c r="AF16" s="3">
        <v>70</v>
      </c>
      <c r="AG16" s="3"/>
    </row>
    <row r="17" spans="1:33" x14ac:dyDescent="0.3">
      <c r="A17" s="1">
        <v>43954</v>
      </c>
      <c r="B17" s="2" t="s">
        <v>18</v>
      </c>
      <c r="C17" s="2" t="s">
        <v>19</v>
      </c>
      <c r="D17" s="2" t="s">
        <v>20</v>
      </c>
      <c r="E17" s="2" t="s">
        <v>32</v>
      </c>
      <c r="F17" s="2">
        <v>4</v>
      </c>
      <c r="G17" s="3">
        <v>570</v>
      </c>
      <c r="H17" s="2" t="s">
        <v>13</v>
      </c>
      <c r="I17" s="3">
        <v>490</v>
      </c>
      <c r="X17" s="1"/>
      <c r="Y17" s="2"/>
      <c r="Z17" s="2"/>
      <c r="AA17" s="2"/>
      <c r="AB17" s="2"/>
      <c r="AC17" s="2"/>
      <c r="AD17" s="3"/>
      <c r="AE17" s="2"/>
      <c r="AF17" s="3"/>
      <c r="AG17" s="3"/>
    </row>
    <row r="18" spans="1:33" x14ac:dyDescent="0.3">
      <c r="A18" s="1">
        <v>44221</v>
      </c>
      <c r="B18" s="2" t="s">
        <v>25</v>
      </c>
      <c r="C18" s="2" t="s">
        <v>26</v>
      </c>
      <c r="D18" s="2" t="s">
        <v>24</v>
      </c>
      <c r="E18" s="2" t="s">
        <v>32</v>
      </c>
      <c r="F18" s="2">
        <v>4</v>
      </c>
      <c r="G18" s="3">
        <v>70</v>
      </c>
      <c r="H18" s="2" t="s">
        <v>13</v>
      </c>
      <c r="I18" s="3">
        <v>60</v>
      </c>
      <c r="X18" s="1"/>
      <c r="Y18" s="2"/>
      <c r="Z18" s="2"/>
      <c r="AA18" s="2"/>
      <c r="AB18" s="2"/>
      <c r="AC18" s="2"/>
      <c r="AD18" s="3"/>
      <c r="AE18" s="2"/>
      <c r="AF18" s="3"/>
      <c r="AG18" s="3"/>
    </row>
    <row r="19" spans="1:33" x14ac:dyDescent="0.3">
      <c r="A19" s="1">
        <v>44242</v>
      </c>
      <c r="B19" s="2" t="s">
        <v>21</v>
      </c>
      <c r="C19" s="2" t="s">
        <v>28</v>
      </c>
      <c r="D19" s="2" t="s">
        <v>20</v>
      </c>
      <c r="E19" s="2" t="s">
        <v>32</v>
      </c>
      <c r="F19" s="2">
        <v>3</v>
      </c>
      <c r="G19" s="3">
        <v>570</v>
      </c>
      <c r="H19" s="2" t="s">
        <v>13</v>
      </c>
      <c r="I19" s="3">
        <v>490</v>
      </c>
      <c r="X19" s="1"/>
      <c r="Y19" s="2"/>
      <c r="Z19" s="2"/>
      <c r="AA19" s="2"/>
      <c r="AB19" s="2"/>
      <c r="AC19" s="2"/>
      <c r="AD19" s="3"/>
      <c r="AE19" s="2"/>
      <c r="AF19" s="3"/>
      <c r="AG19" s="3"/>
    </row>
    <row r="20" spans="1:33" x14ac:dyDescent="0.3">
      <c r="A20" s="1">
        <v>43890</v>
      </c>
      <c r="B20" s="2" t="s">
        <v>9</v>
      </c>
      <c r="C20" s="2" t="s">
        <v>14</v>
      </c>
      <c r="D20" s="2" t="s">
        <v>20</v>
      </c>
      <c r="E20" s="2" t="s">
        <v>33</v>
      </c>
      <c r="F20" s="2">
        <v>5</v>
      </c>
      <c r="G20" s="3">
        <v>560</v>
      </c>
      <c r="H20" s="2" t="s">
        <v>16</v>
      </c>
      <c r="I20" s="3">
        <v>450</v>
      </c>
      <c r="X20" s="1" t="s">
        <v>0</v>
      </c>
      <c r="Y20" s="2" t="s">
        <v>1</v>
      </c>
      <c r="Z20" s="2" t="s">
        <v>2</v>
      </c>
      <c r="AA20" s="2" t="s">
        <v>3</v>
      </c>
      <c r="AB20" s="2" t="s">
        <v>4</v>
      </c>
      <c r="AC20" s="2" t="s">
        <v>5</v>
      </c>
      <c r="AD20" s="3" t="s">
        <v>6</v>
      </c>
      <c r="AE20" s="2" t="s">
        <v>7</v>
      </c>
      <c r="AF20" s="3" t="s">
        <v>8</v>
      </c>
      <c r="AG20" s="3"/>
    </row>
    <row r="21" spans="1:33" x14ac:dyDescent="0.3">
      <c r="A21" s="1">
        <v>43939</v>
      </c>
      <c r="B21" s="2" t="s">
        <v>18</v>
      </c>
      <c r="C21" s="2" t="s">
        <v>23</v>
      </c>
      <c r="D21" s="2" t="s">
        <v>20</v>
      </c>
      <c r="E21" s="2" t="s">
        <v>33</v>
      </c>
      <c r="F21" s="2">
        <v>3</v>
      </c>
      <c r="G21" s="3">
        <v>560</v>
      </c>
      <c r="H21" s="2" t="s">
        <v>16</v>
      </c>
      <c r="I21" s="3">
        <v>450</v>
      </c>
      <c r="X21" s="1">
        <v>44242</v>
      </c>
      <c r="Y21" s="2" t="s">
        <v>21</v>
      </c>
      <c r="Z21" s="2" t="s">
        <v>28</v>
      </c>
      <c r="AA21" s="2" t="s">
        <v>20</v>
      </c>
      <c r="AB21" s="2" t="s">
        <v>32</v>
      </c>
      <c r="AC21" s="2">
        <v>3</v>
      </c>
      <c r="AD21" s="3">
        <v>570</v>
      </c>
      <c r="AE21" s="2" t="s">
        <v>13</v>
      </c>
      <c r="AF21" s="3">
        <v>490</v>
      </c>
      <c r="AG21" s="3"/>
    </row>
    <row r="22" spans="1:33" x14ac:dyDescent="0.3">
      <c r="A22" s="1">
        <v>44108</v>
      </c>
      <c r="B22" s="2" t="s">
        <v>9</v>
      </c>
      <c r="C22" s="2" t="s">
        <v>17</v>
      </c>
      <c r="D22" s="2" t="s">
        <v>20</v>
      </c>
      <c r="E22" s="2" t="s">
        <v>33</v>
      </c>
      <c r="F22" s="2">
        <v>5</v>
      </c>
      <c r="G22" s="3">
        <v>560</v>
      </c>
      <c r="H22" s="2" t="s">
        <v>16</v>
      </c>
      <c r="I22" s="3">
        <v>450</v>
      </c>
      <c r="X22" s="1">
        <v>44233</v>
      </c>
      <c r="Y22" s="2" t="s">
        <v>21</v>
      </c>
      <c r="Z22" s="2" t="s">
        <v>28</v>
      </c>
      <c r="AA22" s="2" t="s">
        <v>29</v>
      </c>
      <c r="AB22" s="2" t="s">
        <v>32</v>
      </c>
      <c r="AC22" s="2">
        <v>1</v>
      </c>
      <c r="AD22" s="3">
        <v>25</v>
      </c>
      <c r="AE22" s="2" t="s">
        <v>30</v>
      </c>
      <c r="AF22" s="3">
        <v>20</v>
      </c>
      <c r="AG22" s="3"/>
    </row>
    <row r="23" spans="1:33" x14ac:dyDescent="0.3">
      <c r="A23" s="1">
        <v>44131</v>
      </c>
      <c r="B23" s="2" t="s">
        <v>18</v>
      </c>
      <c r="C23" s="2" t="s">
        <v>19</v>
      </c>
      <c r="D23" s="2" t="s">
        <v>24</v>
      </c>
      <c r="E23" s="2" t="s">
        <v>33</v>
      </c>
      <c r="F23" s="2">
        <v>5</v>
      </c>
      <c r="G23" s="3">
        <v>75</v>
      </c>
      <c r="H23" s="2" t="s">
        <v>13</v>
      </c>
      <c r="I23" s="3">
        <v>70</v>
      </c>
      <c r="X23" s="1">
        <v>44108</v>
      </c>
      <c r="Y23" s="2" t="s">
        <v>21</v>
      </c>
      <c r="Z23" s="2" t="s">
        <v>28</v>
      </c>
      <c r="AA23" s="2" t="s">
        <v>15</v>
      </c>
      <c r="AB23" s="2" t="s">
        <v>33</v>
      </c>
      <c r="AC23" s="2">
        <v>1</v>
      </c>
      <c r="AD23" s="3">
        <v>65</v>
      </c>
      <c r="AE23" s="2" t="s">
        <v>16</v>
      </c>
      <c r="AF23" s="3">
        <v>50</v>
      </c>
      <c r="AG23" s="3"/>
    </row>
    <row r="24" spans="1:33" x14ac:dyDescent="0.3">
      <c r="A24" s="1">
        <v>44208</v>
      </c>
      <c r="B24" s="2" t="s">
        <v>9</v>
      </c>
      <c r="C24" s="2" t="s">
        <v>10</v>
      </c>
      <c r="D24" s="2" t="s">
        <v>11</v>
      </c>
      <c r="E24" s="2" t="s">
        <v>12</v>
      </c>
      <c r="F24" s="2">
        <v>1</v>
      </c>
      <c r="G24" s="3">
        <v>100</v>
      </c>
      <c r="H24" s="2" t="s">
        <v>13</v>
      </c>
      <c r="I24" s="3">
        <v>80</v>
      </c>
      <c r="X24" s="1">
        <v>44425</v>
      </c>
      <c r="Y24" s="2" t="s">
        <v>21</v>
      </c>
      <c r="Z24" s="2" t="s">
        <v>28</v>
      </c>
      <c r="AA24" s="2" t="s">
        <v>11</v>
      </c>
      <c r="AB24" s="2" t="s">
        <v>33</v>
      </c>
      <c r="AC24" s="2">
        <v>1</v>
      </c>
      <c r="AD24" s="3">
        <v>120</v>
      </c>
      <c r="AE24" s="2" t="s">
        <v>16</v>
      </c>
      <c r="AF24" s="3">
        <v>110</v>
      </c>
      <c r="AG24" s="3"/>
    </row>
    <row r="25" spans="1:33" x14ac:dyDescent="0.3">
      <c r="A25" s="1">
        <v>44435</v>
      </c>
      <c r="B25" s="2" t="s">
        <v>25</v>
      </c>
      <c r="C25" s="2" t="s">
        <v>27</v>
      </c>
      <c r="D25" s="2" t="s">
        <v>29</v>
      </c>
      <c r="E25" s="2" t="s">
        <v>33</v>
      </c>
      <c r="F25" s="2">
        <v>5</v>
      </c>
      <c r="G25" s="3">
        <v>20</v>
      </c>
      <c r="H25" s="2" t="s">
        <v>13</v>
      </c>
      <c r="I25" s="3">
        <v>5</v>
      </c>
      <c r="X25" s="1">
        <v>44360</v>
      </c>
      <c r="Y25" s="2" t="s">
        <v>21</v>
      </c>
      <c r="Z25" s="2" t="s">
        <v>28</v>
      </c>
      <c r="AA25" s="2" t="s">
        <v>29</v>
      </c>
      <c r="AB25" s="2" t="s">
        <v>32</v>
      </c>
      <c r="AC25" s="2">
        <v>5</v>
      </c>
      <c r="AD25" s="3">
        <v>25</v>
      </c>
      <c r="AE25" s="2" t="s">
        <v>13</v>
      </c>
      <c r="AF25" s="3">
        <v>20</v>
      </c>
    </row>
    <row r="26" spans="1:33" x14ac:dyDescent="0.3">
      <c r="A26" s="1">
        <v>44353</v>
      </c>
      <c r="B26" s="2" t="s">
        <v>9</v>
      </c>
      <c r="C26" s="2" t="s">
        <v>17</v>
      </c>
      <c r="D26" s="2" t="s">
        <v>29</v>
      </c>
      <c r="E26" s="2" t="s">
        <v>32</v>
      </c>
      <c r="F26" s="2">
        <v>4</v>
      </c>
      <c r="G26" s="3">
        <v>25</v>
      </c>
      <c r="H26" s="2" t="s">
        <v>13</v>
      </c>
      <c r="I26" s="3">
        <v>20</v>
      </c>
      <c r="X26" s="1">
        <v>44058</v>
      </c>
      <c r="Y26" s="2" t="s">
        <v>21</v>
      </c>
      <c r="Z26" s="2" t="s">
        <v>28</v>
      </c>
      <c r="AA26" s="2" t="s">
        <v>15</v>
      </c>
      <c r="AB26" s="2" t="s">
        <v>33</v>
      </c>
      <c r="AC26" s="2">
        <v>2</v>
      </c>
      <c r="AD26" s="3">
        <v>65</v>
      </c>
      <c r="AE26" s="2" t="s">
        <v>13</v>
      </c>
      <c r="AF26" s="3">
        <v>50</v>
      </c>
    </row>
    <row r="27" spans="1:33" x14ac:dyDescent="0.3">
      <c r="A27" s="1">
        <v>44233</v>
      </c>
      <c r="B27" s="2" t="s">
        <v>21</v>
      </c>
      <c r="C27" s="2" t="s">
        <v>28</v>
      </c>
      <c r="D27" s="2" t="s">
        <v>29</v>
      </c>
      <c r="E27" s="2" t="s">
        <v>32</v>
      </c>
      <c r="F27" s="2">
        <v>1</v>
      </c>
      <c r="G27" s="3">
        <v>25</v>
      </c>
      <c r="H27" s="2" t="s">
        <v>30</v>
      </c>
      <c r="I27" s="3">
        <v>20</v>
      </c>
      <c r="X27" s="1">
        <v>44310</v>
      </c>
      <c r="Y27" s="2" t="s">
        <v>21</v>
      </c>
      <c r="Z27" s="2" t="s">
        <v>28</v>
      </c>
      <c r="AA27" s="2" t="s">
        <v>29</v>
      </c>
      <c r="AB27" s="2" t="s">
        <v>12</v>
      </c>
      <c r="AC27" s="2">
        <v>3</v>
      </c>
      <c r="AD27" s="3">
        <v>25</v>
      </c>
      <c r="AE27" s="2" t="s">
        <v>16</v>
      </c>
      <c r="AF27" s="3">
        <v>5</v>
      </c>
    </row>
    <row r="28" spans="1:33" x14ac:dyDescent="0.3">
      <c r="A28" s="1">
        <v>44420</v>
      </c>
      <c r="B28" s="2" t="s">
        <v>18</v>
      </c>
      <c r="C28" s="2" t="s">
        <v>31</v>
      </c>
      <c r="D28" s="2" t="s">
        <v>15</v>
      </c>
      <c r="E28" s="2" t="s">
        <v>32</v>
      </c>
      <c r="F28" s="2">
        <v>1</v>
      </c>
      <c r="G28" s="3">
        <v>45</v>
      </c>
      <c r="H28" s="2" t="s">
        <v>16</v>
      </c>
      <c r="I28" s="3">
        <v>35</v>
      </c>
      <c r="X28" s="1">
        <v>43930</v>
      </c>
      <c r="Y28" s="2" t="s">
        <v>21</v>
      </c>
      <c r="Z28" s="2" t="s">
        <v>28</v>
      </c>
      <c r="AA28" s="2" t="s">
        <v>29</v>
      </c>
      <c r="AB28" s="2" t="s">
        <v>32</v>
      </c>
      <c r="AC28" s="2">
        <v>2</v>
      </c>
      <c r="AD28" s="3">
        <v>25</v>
      </c>
      <c r="AE28" s="2" t="s">
        <v>13</v>
      </c>
      <c r="AF28" s="3">
        <v>20</v>
      </c>
    </row>
    <row r="29" spans="1:33" x14ac:dyDescent="0.3">
      <c r="A29" s="1">
        <v>44108</v>
      </c>
      <c r="B29" s="2" t="s">
        <v>21</v>
      </c>
      <c r="C29" s="2" t="s">
        <v>28</v>
      </c>
      <c r="D29" s="2" t="s">
        <v>15</v>
      </c>
      <c r="E29" s="2" t="s">
        <v>33</v>
      </c>
      <c r="F29" s="2">
        <v>1</v>
      </c>
      <c r="G29" s="3">
        <v>65</v>
      </c>
      <c r="H29" s="2" t="s">
        <v>16</v>
      </c>
      <c r="I29" s="3">
        <v>50</v>
      </c>
      <c r="X29" s="1">
        <v>43919</v>
      </c>
      <c r="Y29" s="2" t="s">
        <v>21</v>
      </c>
      <c r="Z29" s="2" t="s">
        <v>28</v>
      </c>
      <c r="AA29" s="2" t="s">
        <v>15</v>
      </c>
      <c r="AB29" s="2" t="s">
        <v>32</v>
      </c>
      <c r="AC29" s="2">
        <v>4</v>
      </c>
      <c r="AD29" s="3">
        <v>45</v>
      </c>
      <c r="AE29" s="2" t="s">
        <v>16</v>
      </c>
      <c r="AF29" s="3">
        <v>35</v>
      </c>
    </row>
    <row r="30" spans="1:33" x14ac:dyDescent="0.3">
      <c r="A30" s="1">
        <v>43840</v>
      </c>
      <c r="B30" s="2" t="s">
        <v>9</v>
      </c>
      <c r="C30" s="2" t="s">
        <v>14</v>
      </c>
      <c r="D30" s="2" t="s">
        <v>11</v>
      </c>
      <c r="E30" s="2" t="s">
        <v>32</v>
      </c>
      <c r="F30" s="2">
        <v>1</v>
      </c>
      <c r="G30" s="3">
        <v>110</v>
      </c>
      <c r="H30" s="2" t="s">
        <v>13</v>
      </c>
      <c r="I30" s="3">
        <v>85</v>
      </c>
      <c r="X30" s="1">
        <v>44401</v>
      </c>
      <c r="Y30" s="2" t="s">
        <v>21</v>
      </c>
      <c r="Z30" s="2" t="s">
        <v>28</v>
      </c>
      <c r="AA30" s="2" t="s">
        <v>24</v>
      </c>
      <c r="AB30" s="2" t="s">
        <v>12</v>
      </c>
      <c r="AC30" s="2">
        <v>3</v>
      </c>
      <c r="AD30" s="3">
        <v>80</v>
      </c>
      <c r="AE30" s="2" t="s">
        <v>13</v>
      </c>
      <c r="AF30" s="3">
        <v>75</v>
      </c>
    </row>
    <row r="31" spans="1:33" x14ac:dyDescent="0.3">
      <c r="A31" s="1">
        <v>44020</v>
      </c>
      <c r="B31" s="2" t="s">
        <v>9</v>
      </c>
      <c r="C31" s="2" t="s">
        <v>14</v>
      </c>
      <c r="D31" s="2" t="s">
        <v>15</v>
      </c>
      <c r="E31" s="2" t="s">
        <v>12</v>
      </c>
      <c r="F31" s="2">
        <v>3</v>
      </c>
      <c r="G31" s="3">
        <v>50</v>
      </c>
      <c r="H31" s="2" t="s">
        <v>16</v>
      </c>
      <c r="I31" s="3">
        <v>30</v>
      </c>
      <c r="X31" s="1">
        <v>44205</v>
      </c>
      <c r="Y31" s="2" t="s">
        <v>21</v>
      </c>
      <c r="Z31" s="2" t="s">
        <v>28</v>
      </c>
      <c r="AA31" s="2" t="s">
        <v>29</v>
      </c>
      <c r="AB31" s="2" t="s">
        <v>32</v>
      </c>
      <c r="AC31" s="2">
        <v>4</v>
      </c>
      <c r="AD31" s="3">
        <v>25</v>
      </c>
      <c r="AE31" s="2" t="s">
        <v>13</v>
      </c>
      <c r="AF31" s="3">
        <v>20</v>
      </c>
    </row>
    <row r="32" spans="1:33" x14ac:dyDescent="0.3">
      <c r="A32" s="1">
        <v>44308</v>
      </c>
      <c r="B32" s="2" t="s">
        <v>9</v>
      </c>
      <c r="C32" s="2" t="s">
        <v>17</v>
      </c>
      <c r="D32" s="2" t="s">
        <v>15</v>
      </c>
      <c r="E32" s="2" t="s">
        <v>12</v>
      </c>
      <c r="F32" s="2">
        <v>2</v>
      </c>
      <c r="G32" s="3">
        <v>50</v>
      </c>
      <c r="H32" s="2" t="s">
        <v>13</v>
      </c>
      <c r="I32" s="3">
        <v>30</v>
      </c>
      <c r="X32" s="1">
        <v>43969</v>
      </c>
      <c r="Y32" s="2" t="s">
        <v>21</v>
      </c>
      <c r="Z32" s="2" t="s">
        <v>28</v>
      </c>
      <c r="AA32" s="2" t="s">
        <v>29</v>
      </c>
      <c r="AB32" s="2" t="s">
        <v>32</v>
      </c>
      <c r="AC32" s="2">
        <v>5</v>
      </c>
      <c r="AD32" s="3">
        <v>25</v>
      </c>
      <c r="AE32" s="2" t="s">
        <v>13</v>
      </c>
      <c r="AF32" s="3">
        <v>20</v>
      </c>
    </row>
    <row r="33" spans="1:32" x14ac:dyDescent="0.3">
      <c r="A33" s="1">
        <v>44425</v>
      </c>
      <c r="B33" s="2" t="s">
        <v>21</v>
      </c>
      <c r="C33" s="2" t="s">
        <v>28</v>
      </c>
      <c r="D33" s="2" t="s">
        <v>11</v>
      </c>
      <c r="E33" s="2" t="s">
        <v>33</v>
      </c>
      <c r="F33" s="2">
        <v>1</v>
      </c>
      <c r="G33" s="3">
        <v>120</v>
      </c>
      <c r="H33" s="2" t="s">
        <v>16</v>
      </c>
      <c r="I33" s="3">
        <v>110</v>
      </c>
      <c r="X33" s="1">
        <v>43899</v>
      </c>
      <c r="Y33" s="2" t="s">
        <v>21</v>
      </c>
      <c r="Z33" s="2" t="s">
        <v>28</v>
      </c>
      <c r="AA33" s="2" t="s">
        <v>24</v>
      </c>
      <c r="AB33" s="2" t="s">
        <v>32</v>
      </c>
      <c r="AC33" s="2">
        <v>4</v>
      </c>
      <c r="AD33" s="3">
        <v>70</v>
      </c>
      <c r="AE33" s="2" t="s">
        <v>13</v>
      </c>
      <c r="AF33" s="3">
        <v>60</v>
      </c>
    </row>
    <row r="34" spans="1:32" x14ac:dyDescent="0.3">
      <c r="A34" s="1">
        <v>44082</v>
      </c>
      <c r="B34" s="2" t="s">
        <v>18</v>
      </c>
      <c r="C34" s="2" t="s">
        <v>19</v>
      </c>
      <c r="D34" s="2" t="s">
        <v>20</v>
      </c>
      <c r="E34" s="2" t="s">
        <v>12</v>
      </c>
      <c r="F34" s="2">
        <v>3</v>
      </c>
      <c r="G34" s="3">
        <v>500</v>
      </c>
      <c r="H34" s="2" t="s">
        <v>13</v>
      </c>
      <c r="I34" s="3">
        <v>400</v>
      </c>
      <c r="X34" s="1">
        <v>44365</v>
      </c>
      <c r="Y34" s="2" t="s">
        <v>25</v>
      </c>
      <c r="Z34" s="2" t="s">
        <v>26</v>
      </c>
      <c r="AA34" s="2" t="s">
        <v>24</v>
      </c>
      <c r="AB34" s="2" t="s">
        <v>33</v>
      </c>
      <c r="AC34" s="2">
        <v>5</v>
      </c>
      <c r="AD34" s="3">
        <v>75</v>
      </c>
      <c r="AE34" s="2" t="s">
        <v>13</v>
      </c>
      <c r="AF34" s="3">
        <v>70</v>
      </c>
    </row>
    <row r="35" spans="1:32" x14ac:dyDescent="0.3">
      <c r="A35" s="1">
        <v>44273</v>
      </c>
      <c r="B35" s="2" t="s">
        <v>9</v>
      </c>
      <c r="C35" s="2" t="s">
        <v>10</v>
      </c>
      <c r="D35" s="2" t="s">
        <v>11</v>
      </c>
      <c r="E35" s="2" t="s">
        <v>12</v>
      </c>
      <c r="F35" s="2">
        <v>2</v>
      </c>
      <c r="G35" s="3">
        <v>100</v>
      </c>
      <c r="H35" s="2" t="s">
        <v>13</v>
      </c>
      <c r="I35" s="3">
        <v>80</v>
      </c>
      <c r="X35" s="1">
        <v>44322</v>
      </c>
      <c r="Y35" s="2" t="s">
        <v>21</v>
      </c>
      <c r="Z35" s="2" t="s">
        <v>28</v>
      </c>
      <c r="AA35" s="2" t="s">
        <v>15</v>
      </c>
      <c r="AB35" s="2" t="s">
        <v>33</v>
      </c>
      <c r="AC35" s="2">
        <v>1</v>
      </c>
      <c r="AD35" s="3">
        <v>65</v>
      </c>
      <c r="AE35" s="2" t="s">
        <v>13</v>
      </c>
      <c r="AF35" s="3">
        <v>50</v>
      </c>
    </row>
    <row r="36" spans="1:32" x14ac:dyDescent="0.3">
      <c r="A36" s="1">
        <v>44028</v>
      </c>
      <c r="B36" s="2" t="s">
        <v>21</v>
      </c>
      <c r="C36" s="2" t="s">
        <v>22</v>
      </c>
      <c r="D36" s="2" t="s">
        <v>15</v>
      </c>
      <c r="E36" s="2" t="s">
        <v>12</v>
      </c>
      <c r="F36" s="2">
        <v>5</v>
      </c>
      <c r="G36" s="3">
        <v>50</v>
      </c>
      <c r="H36" s="2" t="s">
        <v>13</v>
      </c>
      <c r="I36" s="3">
        <v>30</v>
      </c>
      <c r="X36" s="1">
        <v>43872</v>
      </c>
      <c r="Y36" s="2" t="s">
        <v>21</v>
      </c>
      <c r="Z36" s="2" t="s">
        <v>28</v>
      </c>
      <c r="AA36" s="2" t="s">
        <v>29</v>
      </c>
      <c r="AB36" s="2" t="s">
        <v>12</v>
      </c>
      <c r="AC36" s="2">
        <v>5</v>
      </c>
      <c r="AD36" s="3">
        <v>25</v>
      </c>
      <c r="AE36" s="2" t="s">
        <v>30</v>
      </c>
      <c r="AF36" s="3">
        <v>5</v>
      </c>
    </row>
    <row r="37" spans="1:32" x14ac:dyDescent="0.3">
      <c r="A37" s="1">
        <v>44105</v>
      </c>
      <c r="B37" s="2" t="s">
        <v>25</v>
      </c>
      <c r="C37" s="2" t="s">
        <v>27</v>
      </c>
      <c r="D37" s="2" t="s">
        <v>29</v>
      </c>
      <c r="E37" s="2" t="s">
        <v>32</v>
      </c>
      <c r="F37" s="2">
        <v>1</v>
      </c>
      <c r="G37" s="3">
        <v>25</v>
      </c>
      <c r="H37" s="2" t="s">
        <v>13</v>
      </c>
      <c r="I37" s="3">
        <v>20</v>
      </c>
      <c r="X37" s="1">
        <v>44257</v>
      </c>
      <c r="Y37" s="2" t="s">
        <v>21</v>
      </c>
      <c r="Z37" s="2" t="s">
        <v>28</v>
      </c>
      <c r="AA37" s="2" t="s">
        <v>20</v>
      </c>
      <c r="AB37" s="2" t="s">
        <v>33</v>
      </c>
      <c r="AC37" s="2">
        <v>5</v>
      </c>
      <c r="AD37" s="3">
        <v>560</v>
      </c>
      <c r="AE37" s="2" t="s">
        <v>16</v>
      </c>
      <c r="AF37" s="3">
        <v>450</v>
      </c>
    </row>
    <row r="38" spans="1:32" x14ac:dyDescent="0.3">
      <c r="A38" s="1">
        <v>44128</v>
      </c>
      <c r="B38" s="2" t="s">
        <v>9</v>
      </c>
      <c r="C38" s="2" t="s">
        <v>17</v>
      </c>
      <c r="D38" s="2" t="s">
        <v>20</v>
      </c>
      <c r="E38" s="2" t="s">
        <v>32</v>
      </c>
      <c r="F38" s="2">
        <v>3</v>
      </c>
      <c r="G38" s="3">
        <v>570</v>
      </c>
      <c r="H38" s="2" t="s">
        <v>13</v>
      </c>
      <c r="I38" s="3">
        <v>490</v>
      </c>
      <c r="X38" s="1">
        <v>44251</v>
      </c>
      <c r="Y38" s="2" t="s">
        <v>21</v>
      </c>
      <c r="Z38" s="2" t="s">
        <v>28</v>
      </c>
      <c r="AA38" s="2" t="s">
        <v>24</v>
      </c>
      <c r="AB38" s="2" t="s">
        <v>32</v>
      </c>
      <c r="AC38" s="2">
        <v>5</v>
      </c>
      <c r="AD38" s="3">
        <v>70</v>
      </c>
      <c r="AE38" s="2" t="s">
        <v>16</v>
      </c>
      <c r="AF38" s="3">
        <v>60</v>
      </c>
    </row>
    <row r="39" spans="1:32" x14ac:dyDescent="0.3">
      <c r="A39" s="1">
        <v>44110</v>
      </c>
      <c r="B39" s="2" t="s">
        <v>18</v>
      </c>
      <c r="C39" s="2" t="s">
        <v>19</v>
      </c>
      <c r="D39" s="2" t="s">
        <v>11</v>
      </c>
      <c r="E39" s="2" t="s">
        <v>33</v>
      </c>
      <c r="F39" s="2">
        <v>3</v>
      </c>
      <c r="G39" s="3">
        <v>120</v>
      </c>
      <c r="H39" s="2" t="s">
        <v>13</v>
      </c>
      <c r="I39" s="3">
        <v>110</v>
      </c>
      <c r="X39" s="1">
        <v>44301</v>
      </c>
      <c r="Y39" s="2" t="s">
        <v>21</v>
      </c>
      <c r="Z39" s="2" t="s">
        <v>28</v>
      </c>
      <c r="AA39" s="2" t="s">
        <v>20</v>
      </c>
      <c r="AB39" s="2" t="s">
        <v>12</v>
      </c>
      <c r="AC39" s="2">
        <v>1</v>
      </c>
      <c r="AD39" s="3">
        <v>500</v>
      </c>
      <c r="AE39" s="2" t="s">
        <v>13</v>
      </c>
      <c r="AF39" s="3">
        <v>400</v>
      </c>
    </row>
    <row r="40" spans="1:32" x14ac:dyDescent="0.3">
      <c r="A40" s="1">
        <v>44396</v>
      </c>
      <c r="B40" s="2" t="s">
        <v>9</v>
      </c>
      <c r="C40" s="2" t="s">
        <v>10</v>
      </c>
      <c r="D40" s="2" t="s">
        <v>29</v>
      </c>
      <c r="E40" s="2" t="s">
        <v>33</v>
      </c>
      <c r="F40" s="2">
        <v>3</v>
      </c>
      <c r="G40" s="3">
        <v>20</v>
      </c>
      <c r="H40" s="2" t="s">
        <v>13</v>
      </c>
      <c r="I40" s="3">
        <v>5</v>
      </c>
      <c r="X40" s="1">
        <v>44514</v>
      </c>
      <c r="Y40" s="2" t="s">
        <v>25</v>
      </c>
      <c r="Z40" s="2" t="s">
        <v>26</v>
      </c>
      <c r="AA40" s="2" t="s">
        <v>24</v>
      </c>
      <c r="AB40" s="2" t="s">
        <v>33</v>
      </c>
      <c r="AC40" s="2">
        <v>4</v>
      </c>
      <c r="AD40" s="3">
        <v>75</v>
      </c>
      <c r="AE40" s="2" t="s">
        <v>13</v>
      </c>
      <c r="AF40" s="3">
        <v>70</v>
      </c>
    </row>
    <row r="41" spans="1:32" x14ac:dyDescent="0.3">
      <c r="A41" s="1">
        <v>43918</v>
      </c>
      <c r="B41" s="2" t="s">
        <v>25</v>
      </c>
      <c r="C41" s="2" t="s">
        <v>27</v>
      </c>
      <c r="D41" s="2" t="s">
        <v>20</v>
      </c>
      <c r="E41" s="2" t="s">
        <v>32</v>
      </c>
      <c r="F41" s="2">
        <v>1</v>
      </c>
      <c r="G41" s="3">
        <v>570</v>
      </c>
      <c r="H41" s="2" t="s">
        <v>16</v>
      </c>
      <c r="I41" s="3">
        <v>490</v>
      </c>
      <c r="X41" s="1">
        <v>44408</v>
      </c>
      <c r="Y41" s="2" t="s">
        <v>21</v>
      </c>
      <c r="Z41" s="2" t="s">
        <v>28</v>
      </c>
      <c r="AA41" s="2" t="s">
        <v>15</v>
      </c>
      <c r="AB41" s="2" t="s">
        <v>33</v>
      </c>
      <c r="AC41" s="2">
        <v>3</v>
      </c>
      <c r="AD41" s="3">
        <v>65</v>
      </c>
      <c r="AE41" s="2" t="s">
        <v>13</v>
      </c>
      <c r="AF41" s="3">
        <v>50</v>
      </c>
    </row>
    <row r="42" spans="1:32" x14ac:dyDescent="0.3">
      <c r="A42" s="1">
        <v>43842</v>
      </c>
      <c r="B42" s="2" t="s">
        <v>25</v>
      </c>
      <c r="C42" s="2" t="s">
        <v>26</v>
      </c>
      <c r="D42" s="2" t="s">
        <v>11</v>
      </c>
      <c r="E42" s="2" t="s">
        <v>32</v>
      </c>
      <c r="F42" s="2">
        <v>5</v>
      </c>
      <c r="G42" s="3">
        <v>110</v>
      </c>
      <c r="H42" s="2" t="s">
        <v>16</v>
      </c>
      <c r="I42" s="3">
        <v>85</v>
      </c>
      <c r="X42" s="1">
        <v>44258</v>
      </c>
      <c r="Y42" s="2" t="s">
        <v>21</v>
      </c>
      <c r="Z42" s="2" t="s">
        <v>28</v>
      </c>
      <c r="AA42" s="2" t="s">
        <v>29</v>
      </c>
      <c r="AB42" s="2" t="s">
        <v>33</v>
      </c>
      <c r="AC42" s="2">
        <v>2</v>
      </c>
      <c r="AD42" s="3">
        <v>20</v>
      </c>
      <c r="AE42" s="2" t="s">
        <v>13</v>
      </c>
      <c r="AF42" s="3">
        <v>5</v>
      </c>
    </row>
    <row r="43" spans="1:32" x14ac:dyDescent="0.3">
      <c r="A43" s="1">
        <v>43945</v>
      </c>
      <c r="B43" s="2" t="s">
        <v>18</v>
      </c>
      <c r="C43" s="2" t="s">
        <v>19</v>
      </c>
      <c r="D43" s="2" t="s">
        <v>11</v>
      </c>
      <c r="E43" s="2" t="s">
        <v>12</v>
      </c>
      <c r="F43" s="2">
        <v>1</v>
      </c>
      <c r="G43" s="3">
        <v>100</v>
      </c>
      <c r="H43" s="2" t="s">
        <v>13</v>
      </c>
      <c r="I43" s="3">
        <v>80</v>
      </c>
      <c r="X43" s="1">
        <v>44508</v>
      </c>
      <c r="Y43" s="2" t="s">
        <v>21</v>
      </c>
      <c r="Z43" s="2" t="s">
        <v>28</v>
      </c>
      <c r="AA43" s="2" t="s">
        <v>15</v>
      </c>
      <c r="AB43" s="2" t="s">
        <v>32</v>
      </c>
      <c r="AC43" s="2">
        <v>3</v>
      </c>
      <c r="AD43" s="3">
        <v>45</v>
      </c>
      <c r="AE43" s="2" t="s">
        <v>13</v>
      </c>
      <c r="AF43" s="3">
        <v>35</v>
      </c>
    </row>
    <row r="44" spans="1:32" x14ac:dyDescent="0.3">
      <c r="A44" s="1">
        <v>44076</v>
      </c>
      <c r="B44" s="2" t="s">
        <v>18</v>
      </c>
      <c r="C44" s="2" t="s">
        <v>31</v>
      </c>
      <c r="D44" s="2" t="s">
        <v>24</v>
      </c>
      <c r="E44" s="2" t="s">
        <v>33</v>
      </c>
      <c r="F44" s="2">
        <v>4</v>
      </c>
      <c r="G44" s="3">
        <v>75</v>
      </c>
      <c r="H44" s="2" t="s">
        <v>13</v>
      </c>
      <c r="I44" s="3">
        <v>70</v>
      </c>
      <c r="X44" s="1">
        <v>43996</v>
      </c>
      <c r="Y44" s="2" t="s">
        <v>21</v>
      </c>
      <c r="Z44" s="2" t="s">
        <v>28</v>
      </c>
      <c r="AA44" s="2" t="s">
        <v>20</v>
      </c>
      <c r="AB44" s="2" t="s">
        <v>33</v>
      </c>
      <c r="AC44" s="2">
        <v>3</v>
      </c>
      <c r="AD44" s="3">
        <v>560</v>
      </c>
      <c r="AE44" s="2" t="s">
        <v>13</v>
      </c>
      <c r="AF44" s="3">
        <v>450</v>
      </c>
    </row>
    <row r="45" spans="1:32" x14ac:dyDescent="0.3">
      <c r="A45" s="1">
        <v>43884</v>
      </c>
      <c r="B45" s="2" t="s">
        <v>9</v>
      </c>
      <c r="C45" s="2" t="s">
        <v>14</v>
      </c>
      <c r="D45" s="2" t="s">
        <v>24</v>
      </c>
      <c r="E45" s="2" t="s">
        <v>33</v>
      </c>
      <c r="F45" s="2">
        <v>1</v>
      </c>
      <c r="G45" s="3">
        <v>75</v>
      </c>
      <c r="H45" s="2" t="s">
        <v>16</v>
      </c>
      <c r="I45" s="3">
        <v>70</v>
      </c>
      <c r="X45" s="1">
        <v>44182</v>
      </c>
      <c r="Y45" s="2" t="s">
        <v>21</v>
      </c>
      <c r="Z45" s="2" t="s">
        <v>28</v>
      </c>
      <c r="AA45" s="2" t="s">
        <v>11</v>
      </c>
      <c r="AB45" s="2" t="s">
        <v>12</v>
      </c>
      <c r="AC45" s="2">
        <v>2</v>
      </c>
      <c r="AD45" s="3">
        <v>100</v>
      </c>
      <c r="AE45" s="2" t="s">
        <v>13</v>
      </c>
      <c r="AF45" s="3">
        <v>80</v>
      </c>
    </row>
    <row r="46" spans="1:32" x14ac:dyDescent="0.3">
      <c r="A46" s="1">
        <v>44268</v>
      </c>
      <c r="B46" s="2" t="s">
        <v>9</v>
      </c>
      <c r="C46" s="2" t="s">
        <v>17</v>
      </c>
      <c r="D46" s="2" t="s">
        <v>24</v>
      </c>
      <c r="E46" s="2" t="s">
        <v>32</v>
      </c>
      <c r="F46" s="2">
        <v>2</v>
      </c>
      <c r="G46" s="3">
        <v>70</v>
      </c>
      <c r="H46" s="2" t="s">
        <v>16</v>
      </c>
      <c r="I46" s="3">
        <v>60</v>
      </c>
      <c r="X46" s="1">
        <v>44351</v>
      </c>
      <c r="Y46" s="2" t="s">
        <v>21</v>
      </c>
      <c r="Z46" s="2" t="s">
        <v>28</v>
      </c>
      <c r="AA46" s="2" t="s">
        <v>20</v>
      </c>
      <c r="AB46" s="2" t="s">
        <v>32</v>
      </c>
      <c r="AC46" s="2">
        <v>3</v>
      </c>
      <c r="AD46" s="3">
        <v>570</v>
      </c>
      <c r="AE46" s="2" t="s">
        <v>13</v>
      </c>
      <c r="AF46" s="3">
        <v>490</v>
      </c>
    </row>
    <row r="47" spans="1:32" x14ac:dyDescent="0.3">
      <c r="A47" s="1">
        <v>43999</v>
      </c>
      <c r="B47" s="2" t="s">
        <v>18</v>
      </c>
      <c r="C47" s="2" t="s">
        <v>19</v>
      </c>
      <c r="D47" s="2" t="s">
        <v>29</v>
      </c>
      <c r="E47" s="2" t="s">
        <v>33</v>
      </c>
      <c r="F47" s="2">
        <v>3</v>
      </c>
      <c r="G47" s="3">
        <v>20</v>
      </c>
      <c r="H47" s="2" t="s">
        <v>16</v>
      </c>
      <c r="I47" s="3">
        <v>5</v>
      </c>
      <c r="X47" s="1">
        <v>44126</v>
      </c>
      <c r="Y47" s="2" t="s">
        <v>25</v>
      </c>
      <c r="Z47" s="2" t="s">
        <v>26</v>
      </c>
      <c r="AA47" s="2" t="s">
        <v>24</v>
      </c>
      <c r="AB47" s="2" t="s">
        <v>33</v>
      </c>
      <c r="AC47" s="2">
        <v>3</v>
      </c>
      <c r="AD47" s="3">
        <v>75</v>
      </c>
      <c r="AE47" s="2" t="s">
        <v>13</v>
      </c>
      <c r="AF47" s="3">
        <v>70</v>
      </c>
    </row>
    <row r="48" spans="1:32" x14ac:dyDescent="0.3">
      <c r="A48" s="1">
        <v>44287</v>
      </c>
      <c r="B48" s="2" t="s">
        <v>9</v>
      </c>
      <c r="C48" s="2" t="s">
        <v>10</v>
      </c>
      <c r="D48" s="2" t="s">
        <v>24</v>
      </c>
      <c r="E48" s="2" t="s">
        <v>33</v>
      </c>
      <c r="F48" s="2">
        <v>2</v>
      </c>
      <c r="G48" s="3">
        <v>75</v>
      </c>
      <c r="H48" s="2" t="s">
        <v>13</v>
      </c>
      <c r="I48" s="3">
        <v>70</v>
      </c>
      <c r="X48" s="1">
        <v>44407</v>
      </c>
      <c r="Y48" s="2" t="s">
        <v>21</v>
      </c>
      <c r="Z48" s="2" t="s">
        <v>28</v>
      </c>
      <c r="AA48" s="2" t="s">
        <v>11</v>
      </c>
      <c r="AB48" s="2" t="s">
        <v>32</v>
      </c>
      <c r="AC48" s="2">
        <v>5</v>
      </c>
      <c r="AD48" s="3">
        <v>110</v>
      </c>
      <c r="AE48" s="2" t="s">
        <v>16</v>
      </c>
      <c r="AF48" s="3">
        <v>85</v>
      </c>
    </row>
    <row r="49" spans="1:32" x14ac:dyDescent="0.3">
      <c r="A49" s="1">
        <v>44397</v>
      </c>
      <c r="B49" s="2" t="s">
        <v>21</v>
      </c>
      <c r="C49" s="2" t="s">
        <v>22</v>
      </c>
      <c r="D49" s="2" t="s">
        <v>15</v>
      </c>
      <c r="E49" s="2" t="s">
        <v>32</v>
      </c>
      <c r="F49" s="2">
        <v>4</v>
      </c>
      <c r="G49" s="3">
        <v>45</v>
      </c>
      <c r="H49" s="2" t="s">
        <v>16</v>
      </c>
      <c r="I49" s="3">
        <v>35</v>
      </c>
      <c r="X49" s="1">
        <v>44231</v>
      </c>
      <c r="Y49" s="2" t="s">
        <v>21</v>
      </c>
      <c r="Z49" s="2" t="s">
        <v>28</v>
      </c>
      <c r="AA49" s="2" t="s">
        <v>15</v>
      </c>
      <c r="AB49" s="2" t="s">
        <v>12</v>
      </c>
      <c r="AC49" s="2">
        <v>5</v>
      </c>
      <c r="AD49" s="3">
        <v>50</v>
      </c>
      <c r="AE49" s="2" t="s">
        <v>13</v>
      </c>
      <c r="AF49" s="3">
        <v>30</v>
      </c>
    </row>
    <row r="50" spans="1:32" x14ac:dyDescent="0.3">
      <c r="A50" s="1">
        <v>44517</v>
      </c>
      <c r="B50" s="2" t="s">
        <v>21</v>
      </c>
      <c r="C50" s="2" t="s">
        <v>22</v>
      </c>
      <c r="D50" s="2" t="s">
        <v>15</v>
      </c>
      <c r="E50" s="2" t="s">
        <v>32</v>
      </c>
      <c r="F50" s="2">
        <v>5</v>
      </c>
      <c r="G50" s="3">
        <v>45</v>
      </c>
      <c r="H50" s="2" t="s">
        <v>13</v>
      </c>
      <c r="I50" s="3">
        <v>35</v>
      </c>
      <c r="X50" s="1">
        <v>44221</v>
      </c>
      <c r="Y50" s="2" t="s">
        <v>21</v>
      </c>
      <c r="Z50" s="2" t="s">
        <v>28</v>
      </c>
      <c r="AA50" s="2" t="s">
        <v>20</v>
      </c>
      <c r="AB50" s="2" t="s">
        <v>33</v>
      </c>
      <c r="AC50" s="2">
        <v>1</v>
      </c>
      <c r="AD50" s="3">
        <v>560</v>
      </c>
      <c r="AE50" s="2" t="s">
        <v>16</v>
      </c>
      <c r="AF50" s="3">
        <v>450</v>
      </c>
    </row>
    <row r="51" spans="1:32" x14ac:dyDescent="0.3">
      <c r="A51" s="1">
        <v>44216</v>
      </c>
      <c r="B51" s="2" t="s">
        <v>18</v>
      </c>
      <c r="C51" s="2" t="s">
        <v>23</v>
      </c>
      <c r="D51" s="2" t="s">
        <v>20</v>
      </c>
      <c r="E51" s="2" t="s">
        <v>12</v>
      </c>
      <c r="F51" s="2">
        <v>3</v>
      </c>
      <c r="G51" s="3">
        <v>500</v>
      </c>
      <c r="H51" s="2" t="s">
        <v>16</v>
      </c>
      <c r="I51" s="3">
        <v>400</v>
      </c>
      <c r="X51" s="1">
        <v>44188</v>
      </c>
      <c r="Y51" s="2" t="s">
        <v>21</v>
      </c>
      <c r="Z51" s="2" t="s">
        <v>28</v>
      </c>
      <c r="AA51" s="2" t="s">
        <v>11</v>
      </c>
      <c r="AB51" s="2" t="s">
        <v>32</v>
      </c>
      <c r="AC51" s="2">
        <v>5</v>
      </c>
      <c r="AD51" s="3">
        <v>110</v>
      </c>
      <c r="AE51" s="2" t="s">
        <v>13</v>
      </c>
      <c r="AF51" s="3">
        <v>85</v>
      </c>
    </row>
    <row r="52" spans="1:32" x14ac:dyDescent="0.3">
      <c r="A52" s="1">
        <v>44357</v>
      </c>
      <c r="B52" s="2" t="s">
        <v>25</v>
      </c>
      <c r="C52" s="2" t="s">
        <v>26</v>
      </c>
      <c r="D52" s="2" t="s">
        <v>29</v>
      </c>
      <c r="E52" s="2" t="s">
        <v>33</v>
      </c>
      <c r="F52" s="2">
        <v>4</v>
      </c>
      <c r="G52" s="3">
        <v>20</v>
      </c>
      <c r="H52" s="2" t="s">
        <v>30</v>
      </c>
      <c r="I52" s="3">
        <v>5</v>
      </c>
      <c r="X52" s="1">
        <v>44210</v>
      </c>
      <c r="Y52" s="2" t="s">
        <v>21</v>
      </c>
      <c r="Z52" s="2" t="s">
        <v>28</v>
      </c>
      <c r="AA52" s="2" t="s">
        <v>20</v>
      </c>
      <c r="AB52" s="2" t="s">
        <v>32</v>
      </c>
      <c r="AC52" s="2">
        <v>5</v>
      </c>
      <c r="AD52" s="3">
        <v>570</v>
      </c>
      <c r="AE52" s="2" t="s">
        <v>16</v>
      </c>
      <c r="AF52" s="3">
        <v>490</v>
      </c>
    </row>
    <row r="53" spans="1:32" x14ac:dyDescent="0.3">
      <c r="A53" s="1">
        <v>44084</v>
      </c>
      <c r="B53" s="2" t="s">
        <v>9</v>
      </c>
      <c r="C53" s="2" t="s">
        <v>10</v>
      </c>
      <c r="D53" s="2" t="s">
        <v>24</v>
      </c>
      <c r="E53" s="2" t="s">
        <v>32</v>
      </c>
      <c r="F53" s="2">
        <v>3</v>
      </c>
      <c r="G53" s="3">
        <v>70</v>
      </c>
      <c r="H53" s="2" t="s">
        <v>16</v>
      </c>
      <c r="I53" s="3">
        <v>60</v>
      </c>
      <c r="X53" s="1">
        <v>43986</v>
      </c>
      <c r="Y53" s="2" t="s">
        <v>21</v>
      </c>
      <c r="Z53" s="2" t="s">
        <v>28</v>
      </c>
      <c r="AA53" s="2" t="s">
        <v>24</v>
      </c>
      <c r="AB53" s="2" t="s">
        <v>12</v>
      </c>
      <c r="AC53" s="2">
        <v>4</v>
      </c>
      <c r="AD53" s="3">
        <v>80</v>
      </c>
      <c r="AE53" s="2" t="s">
        <v>16</v>
      </c>
      <c r="AF53" s="3">
        <v>75</v>
      </c>
    </row>
    <row r="54" spans="1:32" x14ac:dyDescent="0.3">
      <c r="A54" s="1">
        <v>44306</v>
      </c>
      <c r="B54" s="2" t="s">
        <v>18</v>
      </c>
      <c r="C54" s="2" t="s">
        <v>23</v>
      </c>
      <c r="D54" s="2" t="s">
        <v>20</v>
      </c>
      <c r="E54" s="2" t="s">
        <v>33</v>
      </c>
      <c r="F54" s="2">
        <v>4</v>
      </c>
      <c r="G54" s="3">
        <v>560</v>
      </c>
      <c r="H54" s="2" t="s">
        <v>16</v>
      </c>
      <c r="I54" s="3">
        <v>450</v>
      </c>
      <c r="X54" s="1">
        <v>44227</v>
      </c>
      <c r="Y54" s="2" t="s">
        <v>21</v>
      </c>
      <c r="Z54" s="2" t="s">
        <v>28</v>
      </c>
      <c r="AA54" s="2" t="s">
        <v>11</v>
      </c>
      <c r="AB54" s="2" t="s">
        <v>33</v>
      </c>
      <c r="AC54" s="2">
        <v>1</v>
      </c>
      <c r="AD54" s="3">
        <v>120</v>
      </c>
      <c r="AE54" s="2" t="s">
        <v>13</v>
      </c>
      <c r="AF54" s="3">
        <v>110</v>
      </c>
    </row>
    <row r="55" spans="1:32" x14ac:dyDescent="0.3">
      <c r="A55" s="1">
        <v>44531</v>
      </c>
      <c r="B55" s="2" t="s">
        <v>25</v>
      </c>
      <c r="C55" s="2" t="s">
        <v>27</v>
      </c>
      <c r="D55" s="2" t="s">
        <v>11</v>
      </c>
      <c r="E55" s="2" t="s">
        <v>32</v>
      </c>
      <c r="F55" s="2">
        <v>3</v>
      </c>
      <c r="G55" s="3">
        <v>110</v>
      </c>
      <c r="H55" s="2" t="s">
        <v>16</v>
      </c>
      <c r="I55" s="3">
        <v>85</v>
      </c>
      <c r="X55" s="1">
        <v>44506</v>
      </c>
      <c r="Y55" s="2" t="s">
        <v>21</v>
      </c>
      <c r="Z55" s="2" t="s">
        <v>28</v>
      </c>
      <c r="AA55" s="2" t="s">
        <v>29</v>
      </c>
      <c r="AB55" s="2" t="s">
        <v>33</v>
      </c>
      <c r="AC55" s="2">
        <v>1</v>
      </c>
      <c r="AD55" s="3">
        <v>20</v>
      </c>
      <c r="AE55" s="2" t="s">
        <v>16</v>
      </c>
      <c r="AF55" s="3">
        <v>5</v>
      </c>
    </row>
    <row r="56" spans="1:32" x14ac:dyDescent="0.3">
      <c r="A56" s="1">
        <v>43936</v>
      </c>
      <c r="B56" s="2" t="s">
        <v>21</v>
      </c>
      <c r="C56" s="2" t="s">
        <v>22</v>
      </c>
      <c r="D56" s="2" t="s">
        <v>20</v>
      </c>
      <c r="E56" s="2" t="s">
        <v>12</v>
      </c>
      <c r="F56" s="2">
        <v>4</v>
      </c>
      <c r="G56" s="3">
        <v>500</v>
      </c>
      <c r="H56" s="2" t="s">
        <v>13</v>
      </c>
      <c r="I56" s="3">
        <v>400</v>
      </c>
      <c r="X56" s="1">
        <v>43860</v>
      </c>
      <c r="Y56" s="2" t="s">
        <v>21</v>
      </c>
      <c r="Z56" s="2" t="s">
        <v>28</v>
      </c>
      <c r="AA56" s="2" t="s">
        <v>24</v>
      </c>
      <c r="AB56" s="2" t="s">
        <v>12</v>
      </c>
      <c r="AC56" s="2">
        <v>3</v>
      </c>
      <c r="AD56" s="3">
        <v>80</v>
      </c>
      <c r="AE56" s="2" t="s">
        <v>13</v>
      </c>
      <c r="AF56" s="3">
        <v>75</v>
      </c>
    </row>
    <row r="57" spans="1:32" x14ac:dyDescent="0.3">
      <c r="A57" s="1">
        <v>43855</v>
      </c>
      <c r="B57" s="2" t="s">
        <v>21</v>
      </c>
      <c r="C57" s="2" t="s">
        <v>22</v>
      </c>
      <c r="D57" s="2" t="s">
        <v>20</v>
      </c>
      <c r="E57" s="2" t="s">
        <v>12</v>
      </c>
      <c r="F57" s="2">
        <v>2</v>
      </c>
      <c r="G57" s="3">
        <v>500</v>
      </c>
      <c r="H57" s="2" t="s">
        <v>13</v>
      </c>
      <c r="I57" s="3">
        <v>400</v>
      </c>
      <c r="X57" s="1">
        <v>44341</v>
      </c>
      <c r="Y57" s="2" t="s">
        <v>21</v>
      </c>
      <c r="Z57" s="2" t="s">
        <v>28</v>
      </c>
      <c r="AA57" s="2" t="s">
        <v>20</v>
      </c>
      <c r="AB57" s="2" t="s">
        <v>33</v>
      </c>
      <c r="AC57" s="2">
        <v>2</v>
      </c>
      <c r="AD57" s="3">
        <v>560</v>
      </c>
      <c r="AE57" s="2" t="s">
        <v>13</v>
      </c>
      <c r="AF57" s="3">
        <v>450</v>
      </c>
    </row>
    <row r="58" spans="1:32" x14ac:dyDescent="0.3">
      <c r="A58" s="1">
        <v>44095</v>
      </c>
      <c r="B58" s="2" t="s">
        <v>9</v>
      </c>
      <c r="C58" s="2" t="s">
        <v>14</v>
      </c>
      <c r="D58" s="2" t="s">
        <v>24</v>
      </c>
      <c r="E58" s="2" t="s">
        <v>12</v>
      </c>
      <c r="F58" s="2">
        <v>3</v>
      </c>
      <c r="G58" s="3">
        <v>80</v>
      </c>
      <c r="H58" s="2" t="s">
        <v>13</v>
      </c>
      <c r="I58" s="3">
        <v>75</v>
      </c>
      <c r="X58" s="1">
        <v>44172</v>
      </c>
      <c r="Y58" s="2" t="s">
        <v>21</v>
      </c>
      <c r="Z58" s="2" t="s">
        <v>28</v>
      </c>
      <c r="AA58" s="2" t="s">
        <v>20</v>
      </c>
      <c r="AB58" s="2" t="s">
        <v>12</v>
      </c>
      <c r="AC58" s="2">
        <v>4</v>
      </c>
      <c r="AD58" s="3">
        <v>500</v>
      </c>
      <c r="AE58" s="2" t="s">
        <v>16</v>
      </c>
      <c r="AF58" s="3">
        <v>400</v>
      </c>
    </row>
    <row r="59" spans="1:32" x14ac:dyDescent="0.3">
      <c r="A59" s="1">
        <v>44325</v>
      </c>
      <c r="B59" s="2" t="s">
        <v>25</v>
      </c>
      <c r="C59" s="2" t="s">
        <v>26</v>
      </c>
      <c r="D59" s="2" t="s">
        <v>15</v>
      </c>
      <c r="E59" s="2" t="s">
        <v>12</v>
      </c>
      <c r="F59" s="2">
        <v>4</v>
      </c>
      <c r="G59" s="3">
        <v>50</v>
      </c>
      <c r="H59" s="2" t="s">
        <v>13</v>
      </c>
      <c r="I59" s="3">
        <v>30</v>
      </c>
      <c r="X59" s="1">
        <v>44483</v>
      </c>
      <c r="Y59" s="2" t="s">
        <v>21</v>
      </c>
      <c r="Z59" s="2" t="s">
        <v>28</v>
      </c>
      <c r="AA59" s="2" t="s">
        <v>11</v>
      </c>
      <c r="AB59" s="2" t="s">
        <v>12</v>
      </c>
      <c r="AC59" s="2">
        <v>1</v>
      </c>
      <c r="AD59" s="3">
        <v>100</v>
      </c>
      <c r="AE59" s="2" t="s">
        <v>13</v>
      </c>
      <c r="AF59" s="3">
        <v>80</v>
      </c>
    </row>
    <row r="60" spans="1:32" x14ac:dyDescent="0.3">
      <c r="A60" s="1">
        <v>44375</v>
      </c>
      <c r="B60" s="2" t="s">
        <v>9</v>
      </c>
      <c r="C60" s="2" t="s">
        <v>17</v>
      </c>
      <c r="D60" s="2" t="s">
        <v>29</v>
      </c>
      <c r="E60" s="2" t="s">
        <v>33</v>
      </c>
      <c r="F60" s="2">
        <v>4</v>
      </c>
      <c r="G60" s="3">
        <v>20</v>
      </c>
      <c r="H60" s="2" t="s">
        <v>13</v>
      </c>
      <c r="I60" s="3">
        <v>5</v>
      </c>
    </row>
    <row r="61" spans="1:32" x14ac:dyDescent="0.3">
      <c r="A61" s="1">
        <v>44140</v>
      </c>
      <c r="B61" s="2" t="s">
        <v>18</v>
      </c>
      <c r="C61" s="2" t="s">
        <v>19</v>
      </c>
      <c r="D61" s="2" t="s">
        <v>11</v>
      </c>
      <c r="E61" s="2" t="s">
        <v>12</v>
      </c>
      <c r="F61" s="2">
        <v>1</v>
      </c>
      <c r="G61" s="3">
        <v>100</v>
      </c>
      <c r="H61" s="2" t="s">
        <v>16</v>
      </c>
      <c r="I61" s="3">
        <v>80</v>
      </c>
    </row>
    <row r="62" spans="1:32" x14ac:dyDescent="0.3">
      <c r="A62" s="1">
        <v>44499</v>
      </c>
      <c r="B62" s="2" t="s">
        <v>9</v>
      </c>
      <c r="C62" s="2" t="s">
        <v>10</v>
      </c>
      <c r="D62" s="2" t="s">
        <v>24</v>
      </c>
      <c r="E62" s="2" t="s">
        <v>12</v>
      </c>
      <c r="F62" s="2">
        <v>4</v>
      </c>
      <c r="G62" s="3">
        <v>80</v>
      </c>
      <c r="H62" s="2" t="s">
        <v>16</v>
      </c>
      <c r="I62" s="3">
        <v>75</v>
      </c>
    </row>
    <row r="63" spans="1:32" x14ac:dyDescent="0.3">
      <c r="A63" s="1">
        <v>44399</v>
      </c>
      <c r="B63" s="2" t="s">
        <v>21</v>
      </c>
      <c r="C63" s="2" t="s">
        <v>22</v>
      </c>
      <c r="D63" s="2" t="s">
        <v>15</v>
      </c>
      <c r="E63" s="2" t="s">
        <v>12</v>
      </c>
      <c r="F63" s="2">
        <v>3</v>
      </c>
      <c r="G63" s="3">
        <v>50</v>
      </c>
      <c r="H63" s="2" t="s">
        <v>13</v>
      </c>
      <c r="I63" s="3">
        <v>30</v>
      </c>
    </row>
    <row r="64" spans="1:32" x14ac:dyDescent="0.3">
      <c r="A64" s="1">
        <v>43857</v>
      </c>
      <c r="B64" s="2" t="s">
        <v>21</v>
      </c>
      <c r="C64" s="2" t="s">
        <v>22</v>
      </c>
      <c r="D64" s="2" t="s">
        <v>15</v>
      </c>
      <c r="E64" s="2" t="s">
        <v>32</v>
      </c>
      <c r="F64" s="2">
        <v>2</v>
      </c>
      <c r="G64" s="3">
        <v>45</v>
      </c>
      <c r="H64" s="2" t="s">
        <v>13</v>
      </c>
      <c r="I64" s="3">
        <v>35</v>
      </c>
    </row>
    <row r="65" spans="1:9" x14ac:dyDescent="0.3">
      <c r="A65" s="1">
        <v>44036</v>
      </c>
      <c r="B65" s="2" t="s">
        <v>18</v>
      </c>
      <c r="C65" s="2" t="s">
        <v>23</v>
      </c>
      <c r="D65" s="2" t="s">
        <v>24</v>
      </c>
      <c r="E65" s="2" t="s">
        <v>12</v>
      </c>
      <c r="F65" s="2">
        <v>2</v>
      </c>
      <c r="G65" s="3">
        <v>80</v>
      </c>
      <c r="H65" s="2" t="s">
        <v>16</v>
      </c>
      <c r="I65" s="3">
        <v>75</v>
      </c>
    </row>
    <row r="66" spans="1:9" x14ac:dyDescent="0.3">
      <c r="A66" s="1">
        <v>44473</v>
      </c>
      <c r="B66" s="2" t="s">
        <v>18</v>
      </c>
      <c r="C66" s="2" t="s">
        <v>31</v>
      </c>
      <c r="D66" s="2" t="s">
        <v>20</v>
      </c>
      <c r="E66" s="2" t="s">
        <v>33</v>
      </c>
      <c r="F66" s="2">
        <v>3</v>
      </c>
      <c r="G66" s="3">
        <v>560</v>
      </c>
      <c r="H66" s="2" t="s">
        <v>13</v>
      </c>
      <c r="I66" s="3">
        <v>450</v>
      </c>
    </row>
    <row r="67" spans="1:9" x14ac:dyDescent="0.3">
      <c r="A67" s="1">
        <v>44036</v>
      </c>
      <c r="B67" s="2" t="s">
        <v>9</v>
      </c>
      <c r="C67" s="2" t="s">
        <v>10</v>
      </c>
      <c r="D67" s="2" t="s">
        <v>29</v>
      </c>
      <c r="E67" s="2" t="s">
        <v>33</v>
      </c>
      <c r="F67" s="2">
        <v>2</v>
      </c>
      <c r="G67" s="3">
        <v>20</v>
      </c>
      <c r="H67" s="2" t="s">
        <v>13</v>
      </c>
      <c r="I67" s="3">
        <v>5</v>
      </c>
    </row>
    <row r="68" spans="1:9" x14ac:dyDescent="0.3">
      <c r="A68" s="1">
        <v>44535</v>
      </c>
      <c r="B68" s="2" t="s">
        <v>21</v>
      </c>
      <c r="C68" s="2" t="s">
        <v>22</v>
      </c>
      <c r="D68" s="2" t="s">
        <v>20</v>
      </c>
      <c r="E68" s="2" t="s">
        <v>12</v>
      </c>
      <c r="F68" s="2">
        <v>2</v>
      </c>
      <c r="G68" s="3">
        <v>500</v>
      </c>
      <c r="H68" s="2" t="s">
        <v>13</v>
      </c>
      <c r="I68" s="3">
        <v>400</v>
      </c>
    </row>
    <row r="69" spans="1:9" x14ac:dyDescent="0.3">
      <c r="A69" s="1">
        <v>44446</v>
      </c>
      <c r="B69" s="2" t="s">
        <v>25</v>
      </c>
      <c r="C69" s="2" t="s">
        <v>26</v>
      </c>
      <c r="D69" s="2" t="s">
        <v>20</v>
      </c>
      <c r="E69" s="2" t="s">
        <v>32</v>
      </c>
      <c r="F69" s="2">
        <v>5</v>
      </c>
      <c r="G69" s="3">
        <v>570</v>
      </c>
      <c r="H69" s="2" t="s">
        <v>13</v>
      </c>
      <c r="I69" s="3">
        <v>490</v>
      </c>
    </row>
    <row r="70" spans="1:9" x14ac:dyDescent="0.3">
      <c r="A70" s="1">
        <v>44458</v>
      </c>
      <c r="B70" s="2" t="s">
        <v>25</v>
      </c>
      <c r="C70" s="2" t="s">
        <v>27</v>
      </c>
      <c r="D70" s="2" t="s">
        <v>24</v>
      </c>
      <c r="E70" s="2" t="s">
        <v>32</v>
      </c>
      <c r="F70" s="2">
        <v>2</v>
      </c>
      <c r="G70" s="3">
        <v>70</v>
      </c>
      <c r="H70" s="2" t="s">
        <v>13</v>
      </c>
      <c r="I70" s="3">
        <v>60</v>
      </c>
    </row>
    <row r="71" spans="1:9" x14ac:dyDescent="0.3">
      <c r="A71" s="1">
        <v>44081</v>
      </c>
      <c r="B71" s="2" t="s">
        <v>18</v>
      </c>
      <c r="C71" s="2" t="s">
        <v>23</v>
      </c>
      <c r="D71" s="2" t="s">
        <v>29</v>
      </c>
      <c r="E71" s="2" t="s">
        <v>32</v>
      </c>
      <c r="F71" s="2">
        <v>3</v>
      </c>
      <c r="G71" s="3">
        <v>25</v>
      </c>
      <c r="H71" s="2" t="s">
        <v>13</v>
      </c>
      <c r="I71" s="3">
        <v>20</v>
      </c>
    </row>
    <row r="72" spans="1:9" x14ac:dyDescent="0.3">
      <c r="A72" s="1">
        <v>44360</v>
      </c>
      <c r="B72" s="2" t="s">
        <v>21</v>
      </c>
      <c r="C72" s="2" t="s">
        <v>28</v>
      </c>
      <c r="D72" s="2" t="s">
        <v>29</v>
      </c>
      <c r="E72" s="2" t="s">
        <v>32</v>
      </c>
      <c r="F72" s="2">
        <v>5</v>
      </c>
      <c r="G72" s="3">
        <v>25</v>
      </c>
      <c r="H72" s="2" t="s">
        <v>13</v>
      </c>
      <c r="I72" s="3">
        <v>20</v>
      </c>
    </row>
    <row r="73" spans="1:9" x14ac:dyDescent="0.3">
      <c r="A73" s="1">
        <v>44512</v>
      </c>
      <c r="B73" s="2" t="s">
        <v>21</v>
      </c>
      <c r="C73" s="2" t="s">
        <v>22</v>
      </c>
      <c r="D73" s="2" t="s">
        <v>15</v>
      </c>
      <c r="E73" s="2" t="s">
        <v>33</v>
      </c>
      <c r="F73" s="2">
        <v>4</v>
      </c>
      <c r="G73" s="3">
        <v>65</v>
      </c>
      <c r="H73" s="2" t="s">
        <v>13</v>
      </c>
      <c r="I73" s="3">
        <v>50</v>
      </c>
    </row>
    <row r="74" spans="1:9" x14ac:dyDescent="0.3">
      <c r="A74" s="1">
        <v>44410</v>
      </c>
      <c r="B74" s="2" t="s">
        <v>18</v>
      </c>
      <c r="C74" s="2" t="s">
        <v>23</v>
      </c>
      <c r="D74" s="2" t="s">
        <v>11</v>
      </c>
      <c r="E74" s="2" t="s">
        <v>12</v>
      </c>
      <c r="F74" s="2">
        <v>2</v>
      </c>
      <c r="G74" s="3">
        <v>100</v>
      </c>
      <c r="H74" s="2" t="s">
        <v>13</v>
      </c>
      <c r="I74" s="3">
        <v>80</v>
      </c>
    </row>
    <row r="75" spans="1:9" x14ac:dyDescent="0.3">
      <c r="A75" s="1">
        <v>44540</v>
      </c>
      <c r="B75" s="2" t="s">
        <v>9</v>
      </c>
      <c r="C75" s="2" t="s">
        <v>17</v>
      </c>
      <c r="D75" s="2" t="s">
        <v>24</v>
      </c>
      <c r="E75" s="2" t="s">
        <v>33</v>
      </c>
      <c r="F75" s="2">
        <v>4</v>
      </c>
      <c r="G75" s="3">
        <v>75</v>
      </c>
      <c r="H75" s="2" t="s">
        <v>13</v>
      </c>
      <c r="I75" s="3">
        <v>70</v>
      </c>
    </row>
    <row r="76" spans="1:9" x14ac:dyDescent="0.3">
      <c r="A76" s="1">
        <v>44056</v>
      </c>
      <c r="B76" s="2" t="s">
        <v>9</v>
      </c>
      <c r="C76" s="2" t="s">
        <v>14</v>
      </c>
      <c r="D76" s="2" t="s">
        <v>20</v>
      </c>
      <c r="E76" s="2" t="s">
        <v>32</v>
      </c>
      <c r="F76" s="2">
        <v>1</v>
      </c>
      <c r="G76" s="3">
        <v>570</v>
      </c>
      <c r="H76" s="2" t="s">
        <v>13</v>
      </c>
      <c r="I76" s="3">
        <v>490</v>
      </c>
    </row>
    <row r="77" spans="1:9" x14ac:dyDescent="0.3">
      <c r="A77" s="1">
        <v>44079</v>
      </c>
      <c r="B77" s="2" t="s">
        <v>9</v>
      </c>
      <c r="C77" s="2" t="s">
        <v>10</v>
      </c>
      <c r="D77" s="2" t="s">
        <v>29</v>
      </c>
      <c r="E77" s="2" t="s">
        <v>32</v>
      </c>
      <c r="F77" s="2">
        <v>4</v>
      </c>
      <c r="G77" s="3">
        <v>25</v>
      </c>
      <c r="H77" s="2" t="s">
        <v>13</v>
      </c>
      <c r="I77" s="3">
        <v>20</v>
      </c>
    </row>
    <row r="78" spans="1:9" x14ac:dyDescent="0.3">
      <c r="A78" s="1">
        <v>44240</v>
      </c>
      <c r="B78" s="2" t="s">
        <v>25</v>
      </c>
      <c r="C78" s="2" t="s">
        <v>27</v>
      </c>
      <c r="D78" s="2" t="s">
        <v>15</v>
      </c>
      <c r="E78" s="2" t="s">
        <v>12</v>
      </c>
      <c r="F78" s="2">
        <v>3</v>
      </c>
      <c r="G78" s="3">
        <v>50</v>
      </c>
      <c r="H78" s="2" t="s">
        <v>13</v>
      </c>
      <c r="I78" s="3">
        <v>30</v>
      </c>
    </row>
    <row r="79" spans="1:9" x14ac:dyDescent="0.3">
      <c r="A79" s="1">
        <v>44312</v>
      </c>
      <c r="B79" s="2" t="s">
        <v>25</v>
      </c>
      <c r="C79" s="2" t="s">
        <v>27</v>
      </c>
      <c r="D79" s="2" t="s">
        <v>15</v>
      </c>
      <c r="E79" s="2" t="s">
        <v>32</v>
      </c>
      <c r="F79" s="2">
        <v>1</v>
      </c>
      <c r="G79" s="3">
        <v>45</v>
      </c>
      <c r="H79" s="2" t="s">
        <v>13</v>
      </c>
      <c r="I79" s="3">
        <v>35</v>
      </c>
    </row>
    <row r="80" spans="1:9" x14ac:dyDescent="0.3">
      <c r="A80" s="1">
        <v>44122</v>
      </c>
      <c r="B80" s="2" t="s">
        <v>25</v>
      </c>
      <c r="C80" s="2" t="s">
        <v>26</v>
      </c>
      <c r="D80" s="2" t="s">
        <v>24</v>
      </c>
      <c r="E80" s="2" t="s">
        <v>12</v>
      </c>
      <c r="F80" s="2">
        <v>3</v>
      </c>
      <c r="G80" s="3">
        <v>80</v>
      </c>
      <c r="H80" s="2" t="s">
        <v>13</v>
      </c>
      <c r="I80" s="3">
        <v>75</v>
      </c>
    </row>
    <row r="81" spans="1:9" x14ac:dyDescent="0.3">
      <c r="A81" s="1">
        <v>43883</v>
      </c>
      <c r="B81" s="2" t="s">
        <v>9</v>
      </c>
      <c r="C81" s="2" t="s">
        <v>17</v>
      </c>
      <c r="D81" s="2" t="s">
        <v>29</v>
      </c>
      <c r="E81" s="2" t="s">
        <v>32</v>
      </c>
      <c r="F81" s="2">
        <v>5</v>
      </c>
      <c r="G81" s="3">
        <v>25</v>
      </c>
      <c r="H81" s="2" t="s">
        <v>16</v>
      </c>
      <c r="I81" s="3">
        <v>20</v>
      </c>
    </row>
    <row r="82" spans="1:9" x14ac:dyDescent="0.3">
      <c r="A82" s="1">
        <v>43924</v>
      </c>
      <c r="B82" s="2" t="s">
        <v>21</v>
      </c>
      <c r="C82" s="2" t="s">
        <v>22</v>
      </c>
      <c r="D82" s="2" t="s">
        <v>20</v>
      </c>
      <c r="E82" s="2" t="s">
        <v>33</v>
      </c>
      <c r="F82" s="2">
        <v>3</v>
      </c>
      <c r="G82" s="3">
        <v>560</v>
      </c>
      <c r="H82" s="2" t="s">
        <v>13</v>
      </c>
      <c r="I82" s="3">
        <v>450</v>
      </c>
    </row>
    <row r="83" spans="1:9" x14ac:dyDescent="0.3">
      <c r="A83" s="1">
        <v>44303</v>
      </c>
      <c r="B83" s="2" t="s">
        <v>9</v>
      </c>
      <c r="C83" s="2" t="s">
        <v>10</v>
      </c>
      <c r="D83" s="2" t="s">
        <v>11</v>
      </c>
      <c r="E83" s="2" t="s">
        <v>12</v>
      </c>
      <c r="F83" s="2">
        <v>1</v>
      </c>
      <c r="G83" s="3">
        <v>100</v>
      </c>
      <c r="H83" s="2" t="s">
        <v>13</v>
      </c>
      <c r="I83" s="3">
        <v>80</v>
      </c>
    </row>
    <row r="84" spans="1:9" x14ac:dyDescent="0.3">
      <c r="A84" s="1">
        <v>44497</v>
      </c>
      <c r="B84" s="2" t="s">
        <v>25</v>
      </c>
      <c r="C84" s="2" t="s">
        <v>26</v>
      </c>
      <c r="D84" s="2" t="s">
        <v>24</v>
      </c>
      <c r="E84" s="2" t="s">
        <v>12</v>
      </c>
      <c r="F84" s="2">
        <v>1</v>
      </c>
      <c r="G84" s="3">
        <v>80</v>
      </c>
      <c r="H84" s="2" t="s">
        <v>13</v>
      </c>
      <c r="I84" s="3">
        <v>75</v>
      </c>
    </row>
    <row r="85" spans="1:9" x14ac:dyDescent="0.3">
      <c r="A85" s="1">
        <v>44058</v>
      </c>
      <c r="B85" s="2" t="s">
        <v>21</v>
      </c>
      <c r="C85" s="2" t="s">
        <v>28</v>
      </c>
      <c r="D85" s="2" t="s">
        <v>15</v>
      </c>
      <c r="E85" s="2" t="s">
        <v>33</v>
      </c>
      <c r="F85" s="2">
        <v>2</v>
      </c>
      <c r="G85" s="3">
        <v>65</v>
      </c>
      <c r="H85" s="2" t="s">
        <v>13</v>
      </c>
      <c r="I85" s="3">
        <v>50</v>
      </c>
    </row>
    <row r="86" spans="1:9" x14ac:dyDescent="0.3">
      <c r="A86" s="1">
        <v>44310</v>
      </c>
      <c r="B86" s="2" t="s">
        <v>21</v>
      </c>
      <c r="C86" s="2" t="s">
        <v>28</v>
      </c>
      <c r="D86" s="2" t="s">
        <v>29</v>
      </c>
      <c r="E86" s="2" t="s">
        <v>12</v>
      </c>
      <c r="F86" s="2">
        <v>3</v>
      </c>
      <c r="G86" s="3">
        <v>25</v>
      </c>
      <c r="H86" s="2" t="s">
        <v>16</v>
      </c>
      <c r="I86" s="3">
        <v>5</v>
      </c>
    </row>
    <row r="87" spans="1:9" x14ac:dyDescent="0.3">
      <c r="A87" s="1">
        <v>44469</v>
      </c>
      <c r="B87" s="2" t="s">
        <v>18</v>
      </c>
      <c r="C87" s="2" t="s">
        <v>23</v>
      </c>
      <c r="D87" s="2" t="s">
        <v>29</v>
      </c>
      <c r="E87" s="2" t="s">
        <v>12</v>
      </c>
      <c r="F87" s="2">
        <v>2</v>
      </c>
      <c r="G87" s="3">
        <v>25</v>
      </c>
      <c r="H87" s="2" t="s">
        <v>13</v>
      </c>
      <c r="I87" s="3">
        <v>5</v>
      </c>
    </row>
    <row r="88" spans="1:9" x14ac:dyDescent="0.3">
      <c r="A88" s="1">
        <v>43930</v>
      </c>
      <c r="B88" s="2" t="s">
        <v>21</v>
      </c>
      <c r="C88" s="2" t="s">
        <v>28</v>
      </c>
      <c r="D88" s="2" t="s">
        <v>29</v>
      </c>
      <c r="E88" s="2" t="s">
        <v>32</v>
      </c>
      <c r="F88" s="2">
        <v>2</v>
      </c>
      <c r="G88" s="3">
        <v>25</v>
      </c>
      <c r="H88" s="2" t="s">
        <v>13</v>
      </c>
      <c r="I88" s="3">
        <v>20</v>
      </c>
    </row>
    <row r="89" spans="1:9" x14ac:dyDescent="0.3">
      <c r="A89" s="1">
        <v>43988</v>
      </c>
      <c r="B89" s="2" t="s">
        <v>9</v>
      </c>
      <c r="C89" s="2" t="s">
        <v>14</v>
      </c>
      <c r="D89" s="2" t="s">
        <v>29</v>
      </c>
      <c r="E89" s="2" t="s">
        <v>32</v>
      </c>
      <c r="F89" s="2">
        <v>2</v>
      </c>
      <c r="G89" s="3">
        <v>25</v>
      </c>
      <c r="H89" s="2" t="s">
        <v>13</v>
      </c>
      <c r="I89" s="3">
        <v>20</v>
      </c>
    </row>
    <row r="90" spans="1:9" x14ac:dyDescent="0.3">
      <c r="A90" s="1">
        <v>43866</v>
      </c>
      <c r="B90" s="2" t="s">
        <v>25</v>
      </c>
      <c r="C90" s="2" t="s">
        <v>27</v>
      </c>
      <c r="D90" s="2" t="s">
        <v>11</v>
      </c>
      <c r="E90" s="2" t="s">
        <v>33</v>
      </c>
      <c r="F90" s="2">
        <v>5</v>
      </c>
      <c r="G90" s="3">
        <v>120</v>
      </c>
      <c r="H90" s="2" t="s">
        <v>13</v>
      </c>
      <c r="I90" s="3">
        <v>110</v>
      </c>
    </row>
    <row r="91" spans="1:9" x14ac:dyDescent="0.3">
      <c r="A91" s="1">
        <v>44442</v>
      </c>
      <c r="B91" s="2" t="s">
        <v>21</v>
      </c>
      <c r="C91" s="2" t="s">
        <v>22</v>
      </c>
      <c r="D91" s="2" t="s">
        <v>11</v>
      </c>
      <c r="E91" s="2" t="s">
        <v>32</v>
      </c>
      <c r="F91" s="2">
        <v>5</v>
      </c>
      <c r="G91" s="3">
        <v>110</v>
      </c>
      <c r="H91" s="2" t="s">
        <v>13</v>
      </c>
      <c r="I91" s="3">
        <v>85</v>
      </c>
    </row>
    <row r="92" spans="1:9" x14ac:dyDescent="0.3">
      <c r="A92" s="1">
        <v>43867</v>
      </c>
      <c r="B92" s="2" t="s">
        <v>18</v>
      </c>
      <c r="C92" s="2" t="s">
        <v>31</v>
      </c>
      <c r="D92" s="2" t="s">
        <v>20</v>
      </c>
      <c r="E92" s="2" t="s">
        <v>33</v>
      </c>
      <c r="F92" s="2">
        <v>5</v>
      </c>
      <c r="G92" s="3">
        <v>560</v>
      </c>
      <c r="H92" s="2" t="s">
        <v>16</v>
      </c>
      <c r="I92" s="3">
        <v>450</v>
      </c>
    </row>
    <row r="93" spans="1:9" x14ac:dyDescent="0.3">
      <c r="A93" s="1">
        <v>44301</v>
      </c>
      <c r="B93" s="2" t="s">
        <v>18</v>
      </c>
      <c r="C93" s="2" t="s">
        <v>19</v>
      </c>
      <c r="D93" s="2" t="s">
        <v>24</v>
      </c>
      <c r="E93" s="2" t="s">
        <v>32</v>
      </c>
      <c r="F93" s="2">
        <v>2</v>
      </c>
      <c r="G93" s="3">
        <v>70</v>
      </c>
      <c r="H93" s="2" t="s">
        <v>30</v>
      </c>
      <c r="I93" s="3">
        <v>60</v>
      </c>
    </row>
    <row r="94" spans="1:9" x14ac:dyDescent="0.3">
      <c r="A94" s="1">
        <v>44154</v>
      </c>
      <c r="B94" s="2" t="s">
        <v>9</v>
      </c>
      <c r="C94" s="2" t="s">
        <v>17</v>
      </c>
      <c r="D94" s="2" t="s">
        <v>29</v>
      </c>
      <c r="E94" s="2" t="s">
        <v>12</v>
      </c>
      <c r="F94" s="2">
        <v>5</v>
      </c>
      <c r="G94" s="3">
        <v>25</v>
      </c>
      <c r="H94" s="2" t="s">
        <v>16</v>
      </c>
      <c r="I94" s="3">
        <v>5</v>
      </c>
    </row>
    <row r="95" spans="1:9" x14ac:dyDescent="0.3">
      <c r="A95" s="1">
        <v>44121</v>
      </c>
      <c r="B95" s="2" t="s">
        <v>18</v>
      </c>
      <c r="C95" s="2" t="s">
        <v>31</v>
      </c>
      <c r="D95" s="2" t="s">
        <v>24</v>
      </c>
      <c r="E95" s="2" t="s">
        <v>33</v>
      </c>
      <c r="F95" s="2">
        <v>4</v>
      </c>
      <c r="G95" s="3">
        <v>75</v>
      </c>
      <c r="H95" s="2" t="s">
        <v>13</v>
      </c>
      <c r="I95" s="3">
        <v>70</v>
      </c>
    </row>
    <row r="96" spans="1:9" x14ac:dyDescent="0.3">
      <c r="A96" s="1">
        <v>43919</v>
      </c>
      <c r="B96" s="2" t="s">
        <v>21</v>
      </c>
      <c r="C96" s="2" t="s">
        <v>28</v>
      </c>
      <c r="D96" s="2" t="s">
        <v>15</v>
      </c>
      <c r="E96" s="2" t="s">
        <v>32</v>
      </c>
      <c r="F96" s="2">
        <v>4</v>
      </c>
      <c r="G96" s="3">
        <v>45</v>
      </c>
      <c r="H96" s="2" t="s">
        <v>16</v>
      </c>
      <c r="I96" s="3">
        <v>35</v>
      </c>
    </row>
    <row r="97" spans="1:9" x14ac:dyDescent="0.3">
      <c r="A97" s="1">
        <v>43996</v>
      </c>
      <c r="B97" s="2" t="s">
        <v>9</v>
      </c>
      <c r="C97" s="2" t="s">
        <v>14</v>
      </c>
      <c r="D97" s="2" t="s">
        <v>29</v>
      </c>
      <c r="E97" s="2" t="s">
        <v>33</v>
      </c>
      <c r="F97" s="2">
        <v>5</v>
      </c>
      <c r="G97" s="3">
        <v>20</v>
      </c>
      <c r="H97" s="2" t="s">
        <v>30</v>
      </c>
      <c r="I97" s="3">
        <v>5</v>
      </c>
    </row>
    <row r="98" spans="1:9" x14ac:dyDescent="0.3">
      <c r="A98" s="1">
        <v>44335</v>
      </c>
      <c r="B98" s="2" t="s">
        <v>18</v>
      </c>
      <c r="C98" s="2" t="s">
        <v>23</v>
      </c>
      <c r="D98" s="2" t="s">
        <v>24</v>
      </c>
      <c r="E98" s="2" t="s">
        <v>32</v>
      </c>
      <c r="F98" s="2">
        <v>4</v>
      </c>
      <c r="G98" s="3">
        <v>70</v>
      </c>
      <c r="H98" s="2" t="s">
        <v>16</v>
      </c>
      <c r="I98" s="3">
        <v>60</v>
      </c>
    </row>
    <row r="99" spans="1:9" x14ac:dyDescent="0.3">
      <c r="A99" s="1">
        <v>44401</v>
      </c>
      <c r="B99" s="2" t="s">
        <v>21</v>
      </c>
      <c r="C99" s="2" t="s">
        <v>28</v>
      </c>
      <c r="D99" s="2" t="s">
        <v>24</v>
      </c>
      <c r="E99" s="2" t="s">
        <v>12</v>
      </c>
      <c r="F99" s="2">
        <v>3</v>
      </c>
      <c r="G99" s="3">
        <v>80</v>
      </c>
      <c r="H99" s="2" t="s">
        <v>13</v>
      </c>
      <c r="I99" s="3">
        <v>75</v>
      </c>
    </row>
    <row r="100" spans="1:9" x14ac:dyDescent="0.3">
      <c r="A100" s="1">
        <v>43867</v>
      </c>
      <c r="B100" s="2" t="s">
        <v>9</v>
      </c>
      <c r="C100" s="2" t="s">
        <v>10</v>
      </c>
      <c r="D100" s="2" t="s">
        <v>29</v>
      </c>
      <c r="E100" s="2" t="s">
        <v>33</v>
      </c>
      <c r="F100" s="2">
        <v>2</v>
      </c>
      <c r="G100" s="3">
        <v>20</v>
      </c>
      <c r="H100" s="2" t="s">
        <v>13</v>
      </c>
      <c r="I100" s="3">
        <v>5</v>
      </c>
    </row>
    <row r="101" spans="1:9" x14ac:dyDescent="0.3">
      <c r="A101" s="1">
        <v>43837</v>
      </c>
      <c r="B101" s="2" t="s">
        <v>21</v>
      </c>
      <c r="C101" s="2" t="s">
        <v>22</v>
      </c>
      <c r="D101" s="2" t="s">
        <v>15</v>
      </c>
      <c r="E101" s="2" t="s">
        <v>12</v>
      </c>
      <c r="F101" s="2">
        <v>3</v>
      </c>
      <c r="G101" s="3">
        <v>50</v>
      </c>
      <c r="H101" s="2" t="s">
        <v>30</v>
      </c>
      <c r="I101" s="3">
        <v>30</v>
      </c>
    </row>
    <row r="102" spans="1:9" x14ac:dyDescent="0.3">
      <c r="A102" s="1">
        <v>44123</v>
      </c>
      <c r="B102" s="2" t="s">
        <v>25</v>
      </c>
      <c r="C102" s="2" t="s">
        <v>26</v>
      </c>
      <c r="D102" s="2" t="s">
        <v>20</v>
      </c>
      <c r="E102" s="2" t="s">
        <v>33</v>
      </c>
      <c r="F102" s="2">
        <v>2</v>
      </c>
      <c r="G102" s="3">
        <v>560</v>
      </c>
      <c r="H102" s="2" t="s">
        <v>30</v>
      </c>
      <c r="I102" s="3">
        <v>450</v>
      </c>
    </row>
    <row r="103" spans="1:9" x14ac:dyDescent="0.3">
      <c r="A103" s="1">
        <v>44014</v>
      </c>
      <c r="B103" s="2" t="s">
        <v>18</v>
      </c>
      <c r="C103" s="2" t="s">
        <v>23</v>
      </c>
      <c r="D103" s="2" t="s">
        <v>11</v>
      </c>
      <c r="E103" s="2" t="s">
        <v>33</v>
      </c>
      <c r="F103" s="2">
        <v>1</v>
      </c>
      <c r="G103" s="3">
        <v>120</v>
      </c>
      <c r="H103" s="2" t="s">
        <v>30</v>
      </c>
      <c r="I103" s="3">
        <v>110</v>
      </c>
    </row>
    <row r="104" spans="1:9" x14ac:dyDescent="0.3">
      <c r="A104" s="1">
        <v>44066</v>
      </c>
      <c r="B104" s="2" t="s">
        <v>9</v>
      </c>
      <c r="C104" s="2" t="s">
        <v>14</v>
      </c>
      <c r="D104" s="2" t="s">
        <v>20</v>
      </c>
      <c r="E104" s="2" t="s">
        <v>12</v>
      </c>
      <c r="F104" s="2">
        <v>2</v>
      </c>
      <c r="G104" s="3">
        <v>500</v>
      </c>
      <c r="H104" s="2" t="s">
        <v>16</v>
      </c>
      <c r="I104" s="3">
        <v>400</v>
      </c>
    </row>
    <row r="105" spans="1:9" x14ac:dyDescent="0.3">
      <c r="A105" s="1">
        <v>43862</v>
      </c>
      <c r="B105" s="2" t="s">
        <v>9</v>
      </c>
      <c r="C105" s="2" t="s">
        <v>10</v>
      </c>
      <c r="D105" s="2" t="s">
        <v>24</v>
      </c>
      <c r="E105" s="2" t="s">
        <v>32</v>
      </c>
      <c r="F105" s="2">
        <v>4</v>
      </c>
      <c r="G105" s="3">
        <v>70</v>
      </c>
      <c r="H105" s="2" t="s">
        <v>16</v>
      </c>
      <c r="I105" s="3">
        <v>60</v>
      </c>
    </row>
    <row r="106" spans="1:9" x14ac:dyDescent="0.3">
      <c r="A106" s="1">
        <v>44069</v>
      </c>
      <c r="B106" s="2" t="s">
        <v>25</v>
      </c>
      <c r="C106" s="2" t="s">
        <v>27</v>
      </c>
      <c r="D106" s="2" t="s">
        <v>11</v>
      </c>
      <c r="E106" s="2" t="s">
        <v>12</v>
      </c>
      <c r="F106" s="2">
        <v>4</v>
      </c>
      <c r="G106" s="3">
        <v>100</v>
      </c>
      <c r="H106" s="2" t="s">
        <v>13</v>
      </c>
      <c r="I106" s="3">
        <v>80</v>
      </c>
    </row>
    <row r="107" spans="1:9" x14ac:dyDescent="0.3">
      <c r="A107" s="1">
        <v>44559</v>
      </c>
      <c r="B107" s="2" t="s">
        <v>18</v>
      </c>
      <c r="C107" s="2" t="s">
        <v>31</v>
      </c>
      <c r="D107" s="2" t="s">
        <v>20</v>
      </c>
      <c r="E107" s="2" t="s">
        <v>32</v>
      </c>
      <c r="F107" s="2">
        <v>1</v>
      </c>
      <c r="G107" s="3">
        <v>570</v>
      </c>
      <c r="H107" s="2" t="s">
        <v>13</v>
      </c>
      <c r="I107" s="3">
        <v>490</v>
      </c>
    </row>
    <row r="108" spans="1:9" x14ac:dyDescent="0.3">
      <c r="A108" s="1">
        <v>44357</v>
      </c>
      <c r="B108" s="2" t="s">
        <v>18</v>
      </c>
      <c r="C108" s="2" t="s">
        <v>31</v>
      </c>
      <c r="D108" s="2" t="s">
        <v>29</v>
      </c>
      <c r="E108" s="2" t="s">
        <v>33</v>
      </c>
      <c r="F108" s="2">
        <v>2</v>
      </c>
      <c r="G108" s="3">
        <v>20</v>
      </c>
      <c r="H108" s="2" t="s">
        <v>13</v>
      </c>
      <c r="I108" s="3">
        <v>5</v>
      </c>
    </row>
    <row r="109" spans="1:9" x14ac:dyDescent="0.3">
      <c r="A109" s="1">
        <v>44255</v>
      </c>
      <c r="B109" s="2" t="s">
        <v>25</v>
      </c>
      <c r="C109" s="2" t="s">
        <v>26</v>
      </c>
      <c r="D109" s="2" t="s">
        <v>15</v>
      </c>
      <c r="E109" s="2" t="s">
        <v>12</v>
      </c>
      <c r="F109" s="2">
        <v>3</v>
      </c>
      <c r="G109" s="3">
        <v>50</v>
      </c>
      <c r="H109" s="2" t="s">
        <v>13</v>
      </c>
      <c r="I109" s="3">
        <v>30</v>
      </c>
    </row>
    <row r="110" spans="1:9" x14ac:dyDescent="0.3">
      <c r="A110" s="1">
        <v>43893</v>
      </c>
      <c r="B110" s="2" t="s">
        <v>21</v>
      </c>
      <c r="C110" s="2" t="s">
        <v>22</v>
      </c>
      <c r="D110" s="2" t="s">
        <v>29</v>
      </c>
      <c r="E110" s="2" t="s">
        <v>32</v>
      </c>
      <c r="F110" s="2">
        <v>2</v>
      </c>
      <c r="G110" s="3">
        <v>25</v>
      </c>
      <c r="H110" s="2" t="s">
        <v>16</v>
      </c>
      <c r="I110" s="3">
        <v>20</v>
      </c>
    </row>
    <row r="111" spans="1:9" x14ac:dyDescent="0.3">
      <c r="A111" s="1">
        <v>43905</v>
      </c>
      <c r="B111" s="2" t="s">
        <v>25</v>
      </c>
      <c r="C111" s="2" t="s">
        <v>27</v>
      </c>
      <c r="D111" s="2" t="s">
        <v>20</v>
      </c>
      <c r="E111" s="2" t="s">
        <v>33</v>
      </c>
      <c r="F111" s="2">
        <v>2</v>
      </c>
      <c r="G111" s="3">
        <v>560</v>
      </c>
      <c r="H111" s="2" t="s">
        <v>30</v>
      </c>
      <c r="I111" s="3">
        <v>450</v>
      </c>
    </row>
    <row r="112" spans="1:9" x14ac:dyDescent="0.3">
      <c r="A112" s="1">
        <v>44255</v>
      </c>
      <c r="B112" s="2" t="s">
        <v>25</v>
      </c>
      <c r="C112" s="2" t="s">
        <v>26</v>
      </c>
      <c r="D112" s="2" t="s">
        <v>29</v>
      </c>
      <c r="E112" s="2" t="s">
        <v>33</v>
      </c>
      <c r="F112" s="2">
        <v>2</v>
      </c>
      <c r="G112" s="3">
        <v>20</v>
      </c>
      <c r="H112" s="2" t="s">
        <v>13</v>
      </c>
      <c r="I112" s="3">
        <v>5</v>
      </c>
    </row>
    <row r="113" spans="1:9" x14ac:dyDescent="0.3">
      <c r="A113" s="1">
        <v>44006</v>
      </c>
      <c r="B113" s="2" t="s">
        <v>9</v>
      </c>
      <c r="C113" s="2" t="s">
        <v>14</v>
      </c>
      <c r="D113" s="2" t="s">
        <v>20</v>
      </c>
      <c r="E113" s="2" t="s">
        <v>32</v>
      </c>
      <c r="F113" s="2">
        <v>5</v>
      </c>
      <c r="G113" s="3">
        <v>570</v>
      </c>
      <c r="H113" s="2" t="s">
        <v>30</v>
      </c>
      <c r="I113" s="3">
        <v>490</v>
      </c>
    </row>
    <row r="114" spans="1:9" x14ac:dyDescent="0.3">
      <c r="A114" s="1">
        <v>44348</v>
      </c>
      <c r="B114" s="2" t="s">
        <v>9</v>
      </c>
      <c r="C114" s="2" t="s">
        <v>14</v>
      </c>
      <c r="D114" s="2" t="s">
        <v>24</v>
      </c>
      <c r="E114" s="2" t="s">
        <v>12</v>
      </c>
      <c r="F114" s="2">
        <v>3</v>
      </c>
      <c r="G114" s="3">
        <v>80</v>
      </c>
      <c r="H114" s="2" t="s">
        <v>13</v>
      </c>
      <c r="I114" s="3">
        <v>75</v>
      </c>
    </row>
    <row r="115" spans="1:9" x14ac:dyDescent="0.3">
      <c r="A115" s="1">
        <v>44205</v>
      </c>
      <c r="B115" s="2" t="s">
        <v>21</v>
      </c>
      <c r="C115" s="2" t="s">
        <v>28</v>
      </c>
      <c r="D115" s="2" t="s">
        <v>29</v>
      </c>
      <c r="E115" s="2" t="s">
        <v>32</v>
      </c>
      <c r="F115" s="2">
        <v>4</v>
      </c>
      <c r="G115" s="3">
        <v>25</v>
      </c>
      <c r="H115" s="2" t="s">
        <v>13</v>
      </c>
      <c r="I115" s="3">
        <v>20</v>
      </c>
    </row>
    <row r="116" spans="1:9" x14ac:dyDescent="0.3">
      <c r="A116" s="1">
        <v>43969</v>
      </c>
      <c r="B116" s="2" t="s">
        <v>21</v>
      </c>
      <c r="C116" s="2" t="s">
        <v>28</v>
      </c>
      <c r="D116" s="2" t="s">
        <v>29</v>
      </c>
      <c r="E116" s="2" t="s">
        <v>32</v>
      </c>
      <c r="F116" s="2">
        <v>5</v>
      </c>
      <c r="G116" s="3">
        <v>25</v>
      </c>
      <c r="H116" s="2" t="s">
        <v>13</v>
      </c>
      <c r="I116" s="3">
        <v>20</v>
      </c>
    </row>
    <row r="117" spans="1:9" x14ac:dyDescent="0.3">
      <c r="A117" s="1">
        <v>44007</v>
      </c>
      <c r="B117" s="2" t="s">
        <v>9</v>
      </c>
      <c r="C117" s="2" t="s">
        <v>17</v>
      </c>
      <c r="D117" s="2" t="s">
        <v>11</v>
      </c>
      <c r="E117" s="2" t="s">
        <v>32</v>
      </c>
      <c r="F117" s="2">
        <v>2</v>
      </c>
      <c r="G117" s="3">
        <v>110</v>
      </c>
      <c r="H117" s="2" t="s">
        <v>13</v>
      </c>
      <c r="I117" s="3">
        <v>85</v>
      </c>
    </row>
    <row r="118" spans="1:9" x14ac:dyDescent="0.3">
      <c r="A118" s="1">
        <v>44155</v>
      </c>
      <c r="B118" s="2" t="s">
        <v>9</v>
      </c>
      <c r="C118" s="2" t="s">
        <v>10</v>
      </c>
      <c r="D118" s="2" t="s">
        <v>24</v>
      </c>
      <c r="E118" s="2" t="s">
        <v>33</v>
      </c>
      <c r="F118" s="2">
        <v>3</v>
      </c>
      <c r="G118" s="3">
        <v>75</v>
      </c>
      <c r="H118" s="2" t="s">
        <v>13</v>
      </c>
      <c r="I118" s="3">
        <v>70</v>
      </c>
    </row>
    <row r="119" spans="1:9" x14ac:dyDescent="0.3">
      <c r="A119" s="1">
        <v>44548</v>
      </c>
      <c r="B119" s="2" t="s">
        <v>25</v>
      </c>
      <c r="C119" s="2" t="s">
        <v>27</v>
      </c>
      <c r="D119" s="2" t="s">
        <v>15</v>
      </c>
      <c r="E119" s="2" t="s">
        <v>12</v>
      </c>
      <c r="F119" s="2">
        <v>5</v>
      </c>
      <c r="G119" s="3">
        <v>50</v>
      </c>
      <c r="H119" s="2" t="s">
        <v>13</v>
      </c>
      <c r="I119" s="3">
        <v>30</v>
      </c>
    </row>
    <row r="120" spans="1:9" x14ac:dyDescent="0.3">
      <c r="A120" s="1">
        <v>43943</v>
      </c>
      <c r="B120" s="2" t="s">
        <v>9</v>
      </c>
      <c r="C120" s="2" t="s">
        <v>17</v>
      </c>
      <c r="D120" s="2" t="s">
        <v>29</v>
      </c>
      <c r="E120" s="2" t="s">
        <v>12</v>
      </c>
      <c r="F120" s="2">
        <v>4</v>
      </c>
      <c r="G120" s="3">
        <v>25</v>
      </c>
      <c r="H120" s="2" t="s">
        <v>13</v>
      </c>
      <c r="I120" s="3">
        <v>5</v>
      </c>
    </row>
    <row r="121" spans="1:9" x14ac:dyDescent="0.3">
      <c r="A121" s="1">
        <v>43876</v>
      </c>
      <c r="B121" s="2" t="s">
        <v>9</v>
      </c>
      <c r="C121" s="2" t="s">
        <v>14</v>
      </c>
      <c r="D121" s="2" t="s">
        <v>11</v>
      </c>
      <c r="E121" s="2" t="s">
        <v>12</v>
      </c>
      <c r="F121" s="2">
        <v>3</v>
      </c>
      <c r="G121" s="3">
        <v>100</v>
      </c>
      <c r="H121" s="2" t="s">
        <v>16</v>
      </c>
      <c r="I121" s="3">
        <v>80</v>
      </c>
    </row>
    <row r="122" spans="1:9" x14ac:dyDescent="0.3">
      <c r="A122" s="1">
        <v>44300</v>
      </c>
      <c r="B122" s="2" t="s">
        <v>9</v>
      </c>
      <c r="C122" s="2" t="s">
        <v>10</v>
      </c>
      <c r="D122" s="2" t="s">
        <v>24</v>
      </c>
      <c r="E122" s="2" t="s">
        <v>33</v>
      </c>
      <c r="F122" s="2">
        <v>4</v>
      </c>
      <c r="G122" s="3">
        <v>75</v>
      </c>
      <c r="H122" s="2" t="s">
        <v>13</v>
      </c>
      <c r="I122" s="3">
        <v>70</v>
      </c>
    </row>
    <row r="123" spans="1:9" x14ac:dyDescent="0.3">
      <c r="A123" s="1">
        <v>44081</v>
      </c>
      <c r="B123" s="2" t="s">
        <v>18</v>
      </c>
      <c r="C123" s="2" t="s">
        <v>19</v>
      </c>
      <c r="D123" s="2" t="s">
        <v>11</v>
      </c>
      <c r="E123" s="2" t="s">
        <v>12</v>
      </c>
      <c r="F123" s="2">
        <v>3</v>
      </c>
      <c r="G123" s="3">
        <v>100</v>
      </c>
      <c r="H123" s="2" t="s">
        <v>16</v>
      </c>
      <c r="I123" s="3">
        <v>80</v>
      </c>
    </row>
    <row r="124" spans="1:9" x14ac:dyDescent="0.3">
      <c r="A124" s="1">
        <v>43975</v>
      </c>
      <c r="B124" s="2" t="s">
        <v>25</v>
      </c>
      <c r="C124" s="2" t="s">
        <v>27</v>
      </c>
      <c r="D124" s="2" t="s">
        <v>15</v>
      </c>
      <c r="E124" s="2" t="s">
        <v>12</v>
      </c>
      <c r="F124" s="2">
        <v>4</v>
      </c>
      <c r="G124" s="3">
        <v>50</v>
      </c>
      <c r="H124" s="2" t="s">
        <v>13</v>
      </c>
      <c r="I124" s="3">
        <v>30</v>
      </c>
    </row>
    <row r="125" spans="1:9" x14ac:dyDescent="0.3">
      <c r="A125" s="1">
        <v>43899</v>
      </c>
      <c r="B125" s="2" t="s">
        <v>21</v>
      </c>
      <c r="C125" s="2" t="s">
        <v>28</v>
      </c>
      <c r="D125" s="2" t="s">
        <v>24</v>
      </c>
      <c r="E125" s="2" t="s">
        <v>32</v>
      </c>
      <c r="F125" s="2">
        <v>4</v>
      </c>
      <c r="G125" s="3">
        <v>70</v>
      </c>
      <c r="H125" s="2" t="s">
        <v>13</v>
      </c>
      <c r="I125" s="3">
        <v>60</v>
      </c>
    </row>
    <row r="126" spans="1:9" x14ac:dyDescent="0.3">
      <c r="A126" s="1">
        <v>44112</v>
      </c>
      <c r="B126" s="2" t="s">
        <v>18</v>
      </c>
      <c r="C126" s="2" t="s">
        <v>23</v>
      </c>
      <c r="D126" s="2" t="s">
        <v>29</v>
      </c>
      <c r="E126" s="2" t="s">
        <v>32</v>
      </c>
      <c r="F126" s="2">
        <v>4</v>
      </c>
      <c r="G126" s="3">
        <v>25</v>
      </c>
      <c r="H126" s="2" t="s">
        <v>13</v>
      </c>
      <c r="I126" s="3">
        <v>20</v>
      </c>
    </row>
    <row r="127" spans="1:9" x14ac:dyDescent="0.3">
      <c r="A127" s="1">
        <v>44396</v>
      </c>
      <c r="B127" s="2" t="s">
        <v>18</v>
      </c>
      <c r="C127" s="2" t="s">
        <v>31</v>
      </c>
      <c r="D127" s="2" t="s">
        <v>20</v>
      </c>
      <c r="E127" s="2" t="s">
        <v>32</v>
      </c>
      <c r="F127" s="2">
        <v>1</v>
      </c>
      <c r="G127" s="3">
        <v>570</v>
      </c>
      <c r="H127" s="2" t="s">
        <v>13</v>
      </c>
      <c r="I127" s="3">
        <v>490</v>
      </c>
    </row>
    <row r="128" spans="1:9" x14ac:dyDescent="0.3">
      <c r="A128" s="1">
        <v>44455</v>
      </c>
      <c r="B128" s="2" t="s">
        <v>18</v>
      </c>
      <c r="C128" s="2" t="s">
        <v>19</v>
      </c>
      <c r="D128" s="2" t="s">
        <v>15</v>
      </c>
      <c r="E128" s="2" t="s">
        <v>12</v>
      </c>
      <c r="F128" s="2">
        <v>3</v>
      </c>
      <c r="G128" s="3">
        <v>50</v>
      </c>
      <c r="H128" s="2" t="s">
        <v>13</v>
      </c>
      <c r="I128" s="3">
        <v>30</v>
      </c>
    </row>
    <row r="129" spans="1:9" x14ac:dyDescent="0.3">
      <c r="A129" s="1">
        <v>44323</v>
      </c>
      <c r="B129" s="2" t="s">
        <v>18</v>
      </c>
      <c r="C129" s="2" t="s">
        <v>31</v>
      </c>
      <c r="D129" s="2" t="s">
        <v>24</v>
      </c>
      <c r="E129" s="2" t="s">
        <v>32</v>
      </c>
      <c r="F129" s="2">
        <v>2</v>
      </c>
      <c r="G129" s="3">
        <v>70</v>
      </c>
      <c r="H129" s="2" t="s">
        <v>13</v>
      </c>
      <c r="I129" s="3">
        <v>60</v>
      </c>
    </row>
    <row r="130" spans="1:9" x14ac:dyDescent="0.3">
      <c r="A130" s="1">
        <v>44324</v>
      </c>
      <c r="B130" s="2" t="s">
        <v>18</v>
      </c>
      <c r="C130" s="2" t="s">
        <v>31</v>
      </c>
      <c r="D130" s="2" t="s">
        <v>29</v>
      </c>
      <c r="E130" s="2" t="s">
        <v>32</v>
      </c>
      <c r="F130" s="2">
        <v>3</v>
      </c>
      <c r="G130" s="3">
        <v>25</v>
      </c>
      <c r="H130" s="2" t="s">
        <v>16</v>
      </c>
      <c r="I130" s="3">
        <v>20</v>
      </c>
    </row>
    <row r="131" spans="1:9" x14ac:dyDescent="0.3">
      <c r="A131" s="1">
        <v>43923</v>
      </c>
      <c r="B131" s="2" t="s">
        <v>9</v>
      </c>
      <c r="C131" s="2" t="s">
        <v>17</v>
      </c>
      <c r="D131" s="2" t="s">
        <v>20</v>
      </c>
      <c r="E131" s="2" t="s">
        <v>12</v>
      </c>
      <c r="F131" s="2">
        <v>4</v>
      </c>
      <c r="G131" s="3">
        <v>500</v>
      </c>
      <c r="H131" s="2" t="s">
        <v>13</v>
      </c>
      <c r="I131" s="3">
        <v>400</v>
      </c>
    </row>
    <row r="132" spans="1:9" x14ac:dyDescent="0.3">
      <c r="A132" s="1">
        <v>44249</v>
      </c>
      <c r="B132" s="2" t="s">
        <v>25</v>
      </c>
      <c r="C132" s="2" t="s">
        <v>27</v>
      </c>
      <c r="D132" s="2" t="s">
        <v>24</v>
      </c>
      <c r="E132" s="2" t="s">
        <v>32</v>
      </c>
      <c r="F132" s="2">
        <v>1</v>
      </c>
      <c r="G132" s="3">
        <v>70</v>
      </c>
      <c r="H132" s="2" t="s">
        <v>16</v>
      </c>
      <c r="I132" s="3">
        <v>60</v>
      </c>
    </row>
    <row r="133" spans="1:9" x14ac:dyDescent="0.3">
      <c r="A133" s="1">
        <v>43926</v>
      </c>
      <c r="B133" s="2" t="s">
        <v>9</v>
      </c>
      <c r="C133" s="2" t="s">
        <v>14</v>
      </c>
      <c r="D133" s="2" t="s">
        <v>24</v>
      </c>
      <c r="E133" s="2" t="s">
        <v>32</v>
      </c>
      <c r="F133" s="2">
        <v>1</v>
      </c>
      <c r="G133" s="3">
        <v>70</v>
      </c>
      <c r="H133" s="2" t="s">
        <v>16</v>
      </c>
      <c r="I133" s="3">
        <v>60</v>
      </c>
    </row>
    <row r="134" spans="1:9" x14ac:dyDescent="0.3">
      <c r="A134" s="1">
        <v>44303</v>
      </c>
      <c r="B134" s="2" t="s">
        <v>25</v>
      </c>
      <c r="C134" s="2" t="s">
        <v>26</v>
      </c>
      <c r="D134" s="2" t="s">
        <v>20</v>
      </c>
      <c r="E134" s="2" t="s">
        <v>33</v>
      </c>
      <c r="F134" s="2">
        <v>2</v>
      </c>
      <c r="G134" s="3">
        <v>560</v>
      </c>
      <c r="H134" s="2" t="s">
        <v>16</v>
      </c>
      <c r="I134" s="3">
        <v>450</v>
      </c>
    </row>
    <row r="135" spans="1:9" x14ac:dyDescent="0.3">
      <c r="A135" s="1">
        <v>44427</v>
      </c>
      <c r="B135" s="2" t="s">
        <v>25</v>
      </c>
      <c r="C135" s="2" t="s">
        <v>26</v>
      </c>
      <c r="D135" s="2" t="s">
        <v>11</v>
      </c>
      <c r="E135" s="2" t="s">
        <v>12</v>
      </c>
      <c r="F135" s="2">
        <v>5</v>
      </c>
      <c r="G135" s="3">
        <v>100</v>
      </c>
      <c r="H135" s="2" t="s">
        <v>13</v>
      </c>
      <c r="I135" s="3">
        <v>80</v>
      </c>
    </row>
    <row r="136" spans="1:9" x14ac:dyDescent="0.3">
      <c r="A136" s="1">
        <v>44397</v>
      </c>
      <c r="B136" s="2" t="s">
        <v>18</v>
      </c>
      <c r="C136" s="2" t="s">
        <v>31</v>
      </c>
      <c r="D136" s="2" t="s">
        <v>24</v>
      </c>
      <c r="E136" s="2" t="s">
        <v>33</v>
      </c>
      <c r="F136" s="2">
        <v>5</v>
      </c>
      <c r="G136" s="3">
        <v>75</v>
      </c>
      <c r="H136" s="2" t="s">
        <v>13</v>
      </c>
      <c r="I136" s="3">
        <v>70</v>
      </c>
    </row>
    <row r="137" spans="1:9" x14ac:dyDescent="0.3">
      <c r="A137" s="1">
        <v>44365</v>
      </c>
      <c r="B137" s="2" t="s">
        <v>25</v>
      </c>
      <c r="C137" s="2" t="s">
        <v>26</v>
      </c>
      <c r="D137" s="2" t="s">
        <v>24</v>
      </c>
      <c r="E137" s="2" t="s">
        <v>33</v>
      </c>
      <c r="F137" s="2">
        <v>5</v>
      </c>
      <c r="G137" s="3">
        <v>75</v>
      </c>
      <c r="H137" s="2" t="s">
        <v>13</v>
      </c>
      <c r="I137" s="3">
        <v>70</v>
      </c>
    </row>
    <row r="138" spans="1:9" x14ac:dyDescent="0.3">
      <c r="A138" s="1">
        <v>43978</v>
      </c>
      <c r="B138" s="2" t="s">
        <v>9</v>
      </c>
      <c r="C138" s="2" t="s">
        <v>17</v>
      </c>
      <c r="D138" s="2" t="s">
        <v>11</v>
      </c>
      <c r="E138" s="2" t="s">
        <v>33</v>
      </c>
      <c r="F138" s="2">
        <v>3</v>
      </c>
      <c r="G138" s="3">
        <v>120</v>
      </c>
      <c r="H138" s="2" t="s">
        <v>13</v>
      </c>
      <c r="I138" s="3">
        <v>110</v>
      </c>
    </row>
    <row r="139" spans="1:9" x14ac:dyDescent="0.3">
      <c r="A139" s="1">
        <v>44322</v>
      </c>
      <c r="B139" s="2" t="s">
        <v>21</v>
      </c>
      <c r="C139" s="2" t="s">
        <v>28</v>
      </c>
      <c r="D139" s="2" t="s">
        <v>15</v>
      </c>
      <c r="E139" s="2" t="s">
        <v>33</v>
      </c>
      <c r="F139" s="2">
        <v>1</v>
      </c>
      <c r="G139" s="3">
        <v>65</v>
      </c>
      <c r="H139" s="2" t="s">
        <v>13</v>
      </c>
      <c r="I139" s="3">
        <v>50</v>
      </c>
    </row>
    <row r="140" spans="1:9" x14ac:dyDescent="0.3">
      <c r="A140" s="1">
        <v>43836</v>
      </c>
      <c r="B140" s="2" t="s">
        <v>9</v>
      </c>
      <c r="C140" s="2" t="s">
        <v>10</v>
      </c>
      <c r="D140" s="2" t="s">
        <v>11</v>
      </c>
      <c r="E140" s="2" t="s">
        <v>33</v>
      </c>
      <c r="F140" s="2">
        <v>3</v>
      </c>
      <c r="G140" s="3">
        <v>120</v>
      </c>
      <c r="H140" s="2" t="s">
        <v>16</v>
      </c>
      <c r="I140" s="3">
        <v>110</v>
      </c>
    </row>
    <row r="141" spans="1:9" x14ac:dyDescent="0.3">
      <c r="A141" s="1">
        <v>44322</v>
      </c>
      <c r="B141" s="2" t="s">
        <v>25</v>
      </c>
      <c r="C141" s="2" t="s">
        <v>27</v>
      </c>
      <c r="D141" s="2" t="s">
        <v>29</v>
      </c>
      <c r="E141" s="2" t="s">
        <v>33</v>
      </c>
      <c r="F141" s="2">
        <v>1</v>
      </c>
      <c r="G141" s="3">
        <v>20</v>
      </c>
      <c r="H141" s="2" t="s">
        <v>13</v>
      </c>
      <c r="I141" s="3">
        <v>5</v>
      </c>
    </row>
    <row r="142" spans="1:9" x14ac:dyDescent="0.3">
      <c r="A142" s="1">
        <v>43922</v>
      </c>
      <c r="B142" s="2" t="s">
        <v>9</v>
      </c>
      <c r="C142" s="2" t="s">
        <v>17</v>
      </c>
      <c r="D142" s="2" t="s">
        <v>20</v>
      </c>
      <c r="E142" s="2" t="s">
        <v>32</v>
      </c>
      <c r="F142" s="2">
        <v>5</v>
      </c>
      <c r="G142" s="3">
        <v>570</v>
      </c>
      <c r="H142" s="2" t="s">
        <v>13</v>
      </c>
      <c r="I142" s="3">
        <v>490</v>
      </c>
    </row>
    <row r="143" spans="1:9" x14ac:dyDescent="0.3">
      <c r="A143" s="1">
        <v>44138</v>
      </c>
      <c r="B143" s="2" t="s">
        <v>9</v>
      </c>
      <c r="C143" s="2" t="s">
        <v>17</v>
      </c>
      <c r="D143" s="2" t="s">
        <v>24</v>
      </c>
      <c r="E143" s="2" t="s">
        <v>33</v>
      </c>
      <c r="F143" s="2">
        <v>5</v>
      </c>
      <c r="G143" s="3">
        <v>75</v>
      </c>
      <c r="H143" s="2" t="s">
        <v>16</v>
      </c>
      <c r="I143" s="3">
        <v>70</v>
      </c>
    </row>
    <row r="144" spans="1:9" x14ac:dyDescent="0.3">
      <c r="A144" s="1">
        <v>44136</v>
      </c>
      <c r="B144" s="2" t="s">
        <v>18</v>
      </c>
      <c r="C144" s="2" t="s">
        <v>19</v>
      </c>
      <c r="D144" s="2" t="s">
        <v>24</v>
      </c>
      <c r="E144" s="2" t="s">
        <v>33</v>
      </c>
      <c r="F144" s="2">
        <v>5</v>
      </c>
      <c r="G144" s="3">
        <v>75</v>
      </c>
      <c r="H144" s="2" t="s">
        <v>13</v>
      </c>
      <c r="I144" s="3">
        <v>70</v>
      </c>
    </row>
    <row r="145" spans="1:9" x14ac:dyDescent="0.3">
      <c r="A145" s="1">
        <v>44375</v>
      </c>
      <c r="B145" s="2" t="s">
        <v>18</v>
      </c>
      <c r="C145" s="2" t="s">
        <v>19</v>
      </c>
      <c r="D145" s="2" t="s">
        <v>15</v>
      </c>
      <c r="E145" s="2" t="s">
        <v>32</v>
      </c>
      <c r="F145" s="2">
        <v>3</v>
      </c>
      <c r="G145" s="3">
        <v>45</v>
      </c>
      <c r="H145" s="2" t="s">
        <v>13</v>
      </c>
      <c r="I145" s="3">
        <v>35</v>
      </c>
    </row>
    <row r="146" spans="1:9" x14ac:dyDescent="0.3">
      <c r="A146" s="1">
        <v>44520</v>
      </c>
      <c r="B146" s="2" t="s">
        <v>18</v>
      </c>
      <c r="C146" s="2" t="s">
        <v>31</v>
      </c>
      <c r="D146" s="2" t="s">
        <v>29</v>
      </c>
      <c r="E146" s="2" t="s">
        <v>12</v>
      </c>
      <c r="F146" s="2">
        <v>5</v>
      </c>
      <c r="G146" s="3">
        <v>25</v>
      </c>
      <c r="H146" s="2" t="s">
        <v>13</v>
      </c>
      <c r="I146" s="3">
        <v>5</v>
      </c>
    </row>
    <row r="147" spans="1:9" x14ac:dyDescent="0.3">
      <c r="A147" s="1">
        <v>44091</v>
      </c>
      <c r="B147" s="2" t="s">
        <v>25</v>
      </c>
      <c r="C147" s="2" t="s">
        <v>26</v>
      </c>
      <c r="D147" s="2" t="s">
        <v>29</v>
      </c>
      <c r="E147" s="2" t="s">
        <v>32</v>
      </c>
      <c r="F147" s="2">
        <v>3</v>
      </c>
      <c r="G147" s="3">
        <v>25</v>
      </c>
      <c r="H147" s="2" t="s">
        <v>16</v>
      </c>
      <c r="I147" s="3">
        <v>20</v>
      </c>
    </row>
    <row r="148" spans="1:9" x14ac:dyDescent="0.3">
      <c r="A148" s="1">
        <v>44222</v>
      </c>
      <c r="B148" s="2" t="s">
        <v>18</v>
      </c>
      <c r="C148" s="2" t="s">
        <v>31</v>
      </c>
      <c r="D148" s="2" t="s">
        <v>29</v>
      </c>
      <c r="E148" s="2" t="s">
        <v>33</v>
      </c>
      <c r="F148" s="2">
        <v>4</v>
      </c>
      <c r="G148" s="3">
        <v>20</v>
      </c>
      <c r="H148" s="2" t="s">
        <v>13</v>
      </c>
      <c r="I148" s="3">
        <v>5</v>
      </c>
    </row>
    <row r="149" spans="1:9" x14ac:dyDescent="0.3">
      <c r="A149" s="1">
        <v>43954</v>
      </c>
      <c r="B149" s="2" t="s">
        <v>18</v>
      </c>
      <c r="C149" s="2" t="s">
        <v>23</v>
      </c>
      <c r="D149" s="2" t="s">
        <v>20</v>
      </c>
      <c r="E149" s="2" t="s">
        <v>12</v>
      </c>
      <c r="F149" s="2">
        <v>5</v>
      </c>
      <c r="G149" s="3">
        <v>500</v>
      </c>
      <c r="H149" s="2" t="s">
        <v>13</v>
      </c>
      <c r="I149" s="3">
        <v>400</v>
      </c>
    </row>
    <row r="150" spans="1:9" x14ac:dyDescent="0.3">
      <c r="A150" s="1">
        <v>44463</v>
      </c>
      <c r="B150" s="2" t="s">
        <v>21</v>
      </c>
      <c r="C150" s="2" t="s">
        <v>22</v>
      </c>
      <c r="D150" s="2" t="s">
        <v>11</v>
      </c>
      <c r="E150" s="2" t="s">
        <v>33</v>
      </c>
      <c r="F150" s="2">
        <v>4</v>
      </c>
      <c r="G150" s="3">
        <v>120</v>
      </c>
      <c r="H150" s="2" t="s">
        <v>13</v>
      </c>
      <c r="I150" s="3">
        <v>110</v>
      </c>
    </row>
    <row r="151" spans="1:9" x14ac:dyDescent="0.3">
      <c r="A151" s="1">
        <v>44344</v>
      </c>
      <c r="B151" s="2" t="s">
        <v>25</v>
      </c>
      <c r="C151" s="2" t="s">
        <v>26</v>
      </c>
      <c r="D151" s="2" t="s">
        <v>29</v>
      </c>
      <c r="E151" s="2" t="s">
        <v>33</v>
      </c>
      <c r="F151" s="2">
        <v>5</v>
      </c>
      <c r="G151" s="3">
        <v>20</v>
      </c>
      <c r="H151" s="2" t="s">
        <v>13</v>
      </c>
      <c r="I151" s="3">
        <v>5</v>
      </c>
    </row>
    <row r="152" spans="1:9" x14ac:dyDescent="0.3">
      <c r="A152" s="1">
        <v>44458</v>
      </c>
      <c r="B152" s="2" t="s">
        <v>9</v>
      </c>
      <c r="C152" s="2" t="s">
        <v>14</v>
      </c>
      <c r="D152" s="2" t="s">
        <v>20</v>
      </c>
      <c r="E152" s="2" t="s">
        <v>32</v>
      </c>
      <c r="F152" s="2">
        <v>2</v>
      </c>
      <c r="G152" s="3">
        <v>570</v>
      </c>
      <c r="H152" s="2" t="s">
        <v>13</v>
      </c>
      <c r="I152" s="3">
        <v>490</v>
      </c>
    </row>
    <row r="153" spans="1:9" x14ac:dyDescent="0.3">
      <c r="A153" s="1">
        <v>44215</v>
      </c>
      <c r="B153" s="2" t="s">
        <v>9</v>
      </c>
      <c r="C153" s="2" t="s">
        <v>14</v>
      </c>
      <c r="D153" s="2" t="s">
        <v>24</v>
      </c>
      <c r="E153" s="2" t="s">
        <v>33</v>
      </c>
      <c r="F153" s="2">
        <v>5</v>
      </c>
      <c r="G153" s="3">
        <v>75</v>
      </c>
      <c r="H153" s="2" t="s">
        <v>16</v>
      </c>
      <c r="I153" s="3">
        <v>70</v>
      </c>
    </row>
    <row r="154" spans="1:9" x14ac:dyDescent="0.3">
      <c r="A154" s="1">
        <v>43938</v>
      </c>
      <c r="B154" s="2" t="s">
        <v>18</v>
      </c>
      <c r="C154" s="2" t="s">
        <v>23</v>
      </c>
      <c r="D154" s="2" t="s">
        <v>29</v>
      </c>
      <c r="E154" s="2" t="s">
        <v>33</v>
      </c>
      <c r="F154" s="2">
        <v>2</v>
      </c>
      <c r="G154" s="3">
        <v>20</v>
      </c>
      <c r="H154" s="2" t="s">
        <v>30</v>
      </c>
      <c r="I154" s="3">
        <v>5</v>
      </c>
    </row>
    <row r="155" spans="1:9" x14ac:dyDescent="0.3">
      <c r="A155" s="1">
        <v>44393</v>
      </c>
      <c r="B155" s="2" t="s">
        <v>25</v>
      </c>
      <c r="C155" s="2" t="s">
        <v>27</v>
      </c>
      <c r="D155" s="2" t="s">
        <v>15</v>
      </c>
      <c r="E155" s="2" t="s">
        <v>33</v>
      </c>
      <c r="F155" s="2">
        <v>1</v>
      </c>
      <c r="G155" s="3">
        <v>65</v>
      </c>
      <c r="H155" s="2" t="s">
        <v>16</v>
      </c>
      <c r="I155" s="3">
        <v>50</v>
      </c>
    </row>
    <row r="156" spans="1:9" x14ac:dyDescent="0.3">
      <c r="A156" s="1">
        <v>44276</v>
      </c>
      <c r="B156" s="2" t="s">
        <v>18</v>
      </c>
      <c r="C156" s="2" t="s">
        <v>23</v>
      </c>
      <c r="D156" s="2" t="s">
        <v>29</v>
      </c>
      <c r="E156" s="2" t="s">
        <v>12</v>
      </c>
      <c r="F156" s="2">
        <v>2</v>
      </c>
      <c r="G156" s="3">
        <v>25</v>
      </c>
      <c r="H156" s="2" t="s">
        <v>13</v>
      </c>
      <c r="I156" s="3">
        <v>5</v>
      </c>
    </row>
    <row r="157" spans="1:9" x14ac:dyDescent="0.3">
      <c r="A157" s="1">
        <v>44408</v>
      </c>
      <c r="B157" s="2" t="s">
        <v>18</v>
      </c>
      <c r="C157" s="2" t="s">
        <v>19</v>
      </c>
      <c r="D157" s="2" t="s">
        <v>15</v>
      </c>
      <c r="E157" s="2" t="s">
        <v>12</v>
      </c>
      <c r="F157" s="2">
        <v>4</v>
      </c>
      <c r="G157" s="3">
        <v>50</v>
      </c>
      <c r="H157" s="2" t="s">
        <v>13</v>
      </c>
      <c r="I157" s="3">
        <v>30</v>
      </c>
    </row>
    <row r="158" spans="1:9" x14ac:dyDescent="0.3">
      <c r="A158" s="1">
        <v>44199</v>
      </c>
      <c r="B158" s="2" t="s">
        <v>25</v>
      </c>
      <c r="C158" s="2" t="s">
        <v>26</v>
      </c>
      <c r="D158" s="2" t="s">
        <v>20</v>
      </c>
      <c r="E158" s="2" t="s">
        <v>33</v>
      </c>
      <c r="F158" s="2">
        <v>5</v>
      </c>
      <c r="G158" s="3">
        <v>560</v>
      </c>
      <c r="H158" s="2" t="s">
        <v>16</v>
      </c>
      <c r="I158" s="3">
        <v>450</v>
      </c>
    </row>
    <row r="159" spans="1:9" x14ac:dyDescent="0.3">
      <c r="A159" s="1">
        <v>44500</v>
      </c>
      <c r="B159" s="2" t="s">
        <v>18</v>
      </c>
      <c r="C159" s="2" t="s">
        <v>31</v>
      </c>
      <c r="D159" s="2" t="s">
        <v>24</v>
      </c>
      <c r="E159" s="2" t="s">
        <v>32</v>
      </c>
      <c r="F159" s="2">
        <v>4</v>
      </c>
      <c r="G159" s="3">
        <v>70</v>
      </c>
      <c r="H159" s="2" t="s">
        <v>16</v>
      </c>
      <c r="I159" s="3">
        <v>60</v>
      </c>
    </row>
    <row r="160" spans="1:9" x14ac:dyDescent="0.3">
      <c r="A160" s="1">
        <v>43831</v>
      </c>
      <c r="B160" s="2" t="s">
        <v>18</v>
      </c>
      <c r="C160" s="2" t="s">
        <v>31</v>
      </c>
      <c r="D160" s="2" t="s">
        <v>24</v>
      </c>
      <c r="E160" s="2" t="s">
        <v>33</v>
      </c>
      <c r="F160" s="2">
        <v>5</v>
      </c>
      <c r="G160" s="3">
        <v>75</v>
      </c>
      <c r="H160" s="2" t="s">
        <v>13</v>
      </c>
      <c r="I160" s="3">
        <v>70</v>
      </c>
    </row>
    <row r="161" spans="1:9" x14ac:dyDescent="0.3">
      <c r="A161" s="1">
        <v>44108</v>
      </c>
      <c r="B161" s="2" t="s">
        <v>25</v>
      </c>
      <c r="C161" s="2" t="s">
        <v>26</v>
      </c>
      <c r="D161" s="2" t="s">
        <v>15</v>
      </c>
      <c r="E161" s="2" t="s">
        <v>32</v>
      </c>
      <c r="F161" s="2">
        <v>5</v>
      </c>
      <c r="G161" s="3">
        <v>45</v>
      </c>
      <c r="H161" s="2" t="s">
        <v>13</v>
      </c>
      <c r="I161" s="3">
        <v>35</v>
      </c>
    </row>
    <row r="162" spans="1:9" x14ac:dyDescent="0.3">
      <c r="A162" s="1">
        <v>43904</v>
      </c>
      <c r="B162" s="2" t="s">
        <v>9</v>
      </c>
      <c r="C162" s="2" t="s">
        <v>10</v>
      </c>
      <c r="D162" s="2" t="s">
        <v>11</v>
      </c>
      <c r="E162" s="2" t="s">
        <v>33</v>
      </c>
      <c r="F162" s="2">
        <v>3</v>
      </c>
      <c r="G162" s="3">
        <v>120</v>
      </c>
      <c r="H162" s="2" t="s">
        <v>13</v>
      </c>
      <c r="I162" s="3">
        <v>110</v>
      </c>
    </row>
    <row r="163" spans="1:9" x14ac:dyDescent="0.3">
      <c r="A163" s="1">
        <v>43879</v>
      </c>
      <c r="B163" s="2" t="s">
        <v>21</v>
      </c>
      <c r="C163" s="2" t="s">
        <v>22</v>
      </c>
      <c r="D163" s="2" t="s">
        <v>11</v>
      </c>
      <c r="E163" s="2" t="s">
        <v>33</v>
      </c>
      <c r="F163" s="2">
        <v>3</v>
      </c>
      <c r="G163" s="3">
        <v>120</v>
      </c>
      <c r="H163" s="2" t="s">
        <v>30</v>
      </c>
      <c r="I163" s="3">
        <v>110</v>
      </c>
    </row>
    <row r="164" spans="1:9" x14ac:dyDescent="0.3">
      <c r="A164" s="1">
        <v>44395</v>
      </c>
      <c r="B164" s="2" t="s">
        <v>18</v>
      </c>
      <c r="C164" s="2" t="s">
        <v>19</v>
      </c>
      <c r="D164" s="2" t="s">
        <v>29</v>
      </c>
      <c r="E164" s="2" t="s">
        <v>32</v>
      </c>
      <c r="F164" s="2">
        <v>5</v>
      </c>
      <c r="G164" s="3">
        <v>25</v>
      </c>
      <c r="H164" s="2" t="s">
        <v>13</v>
      </c>
      <c r="I164" s="3">
        <v>20</v>
      </c>
    </row>
    <row r="165" spans="1:9" x14ac:dyDescent="0.3">
      <c r="A165" s="1">
        <v>43941</v>
      </c>
      <c r="B165" s="2" t="s">
        <v>25</v>
      </c>
      <c r="C165" s="2" t="s">
        <v>27</v>
      </c>
      <c r="D165" s="2" t="s">
        <v>15</v>
      </c>
      <c r="E165" s="2" t="s">
        <v>12</v>
      </c>
      <c r="F165" s="2">
        <v>1</v>
      </c>
      <c r="G165" s="3">
        <v>50</v>
      </c>
      <c r="H165" s="2" t="s">
        <v>13</v>
      </c>
      <c r="I165" s="3">
        <v>30</v>
      </c>
    </row>
    <row r="166" spans="1:9" x14ac:dyDescent="0.3">
      <c r="A166" s="1">
        <v>44203</v>
      </c>
      <c r="B166" s="2" t="s">
        <v>21</v>
      </c>
      <c r="C166" s="2" t="s">
        <v>22</v>
      </c>
      <c r="D166" s="2" t="s">
        <v>20</v>
      </c>
      <c r="E166" s="2" t="s">
        <v>33</v>
      </c>
      <c r="F166" s="2">
        <v>2</v>
      </c>
      <c r="G166" s="3">
        <v>560</v>
      </c>
      <c r="H166" s="2" t="s">
        <v>13</v>
      </c>
      <c r="I166" s="3">
        <v>450</v>
      </c>
    </row>
    <row r="167" spans="1:9" x14ac:dyDescent="0.3">
      <c r="A167" s="1">
        <v>44413</v>
      </c>
      <c r="B167" s="2" t="s">
        <v>25</v>
      </c>
      <c r="C167" s="2" t="s">
        <v>27</v>
      </c>
      <c r="D167" s="2" t="s">
        <v>15</v>
      </c>
      <c r="E167" s="2" t="s">
        <v>32</v>
      </c>
      <c r="F167" s="2">
        <v>1</v>
      </c>
      <c r="G167" s="3">
        <v>45</v>
      </c>
      <c r="H167" s="2" t="s">
        <v>13</v>
      </c>
      <c r="I167" s="3">
        <v>35</v>
      </c>
    </row>
    <row r="168" spans="1:9" x14ac:dyDescent="0.3">
      <c r="A168" s="1">
        <v>43934</v>
      </c>
      <c r="B168" s="2" t="s">
        <v>18</v>
      </c>
      <c r="C168" s="2" t="s">
        <v>19</v>
      </c>
      <c r="D168" s="2" t="s">
        <v>11</v>
      </c>
      <c r="E168" s="2" t="s">
        <v>12</v>
      </c>
      <c r="F168" s="2">
        <v>5</v>
      </c>
      <c r="G168" s="3">
        <v>100</v>
      </c>
      <c r="H168" s="2" t="s">
        <v>13</v>
      </c>
      <c r="I168" s="3">
        <v>80</v>
      </c>
    </row>
    <row r="169" spans="1:9" x14ac:dyDescent="0.3">
      <c r="A169" s="1">
        <v>44205</v>
      </c>
      <c r="B169" s="2" t="s">
        <v>18</v>
      </c>
      <c r="C169" s="2" t="s">
        <v>23</v>
      </c>
      <c r="D169" s="2" t="s">
        <v>11</v>
      </c>
      <c r="E169" s="2" t="s">
        <v>33</v>
      </c>
      <c r="F169" s="2">
        <v>2</v>
      </c>
      <c r="G169" s="3">
        <v>120</v>
      </c>
      <c r="H169" s="2" t="s">
        <v>13</v>
      </c>
      <c r="I169" s="3">
        <v>110</v>
      </c>
    </row>
    <row r="170" spans="1:9" x14ac:dyDescent="0.3">
      <c r="A170" s="1">
        <v>43892</v>
      </c>
      <c r="B170" s="2" t="s">
        <v>18</v>
      </c>
      <c r="C170" s="2" t="s">
        <v>23</v>
      </c>
      <c r="D170" s="2" t="s">
        <v>29</v>
      </c>
      <c r="E170" s="2" t="s">
        <v>33</v>
      </c>
      <c r="F170" s="2">
        <v>1</v>
      </c>
      <c r="G170" s="3">
        <v>20</v>
      </c>
      <c r="H170" s="2" t="s">
        <v>16</v>
      </c>
      <c r="I170" s="3">
        <v>5</v>
      </c>
    </row>
    <row r="171" spans="1:9" x14ac:dyDescent="0.3">
      <c r="A171" s="1">
        <v>43936</v>
      </c>
      <c r="B171" s="2" t="s">
        <v>21</v>
      </c>
      <c r="C171" s="2" t="s">
        <v>22</v>
      </c>
      <c r="D171" s="2" t="s">
        <v>24</v>
      </c>
      <c r="E171" s="2" t="s">
        <v>12</v>
      </c>
      <c r="F171" s="2">
        <v>5</v>
      </c>
      <c r="G171" s="3">
        <v>80</v>
      </c>
      <c r="H171" s="2" t="s">
        <v>13</v>
      </c>
      <c r="I171" s="3">
        <v>75</v>
      </c>
    </row>
    <row r="172" spans="1:9" x14ac:dyDescent="0.3">
      <c r="A172" s="1">
        <v>43966</v>
      </c>
      <c r="B172" s="2" t="s">
        <v>18</v>
      </c>
      <c r="C172" s="2" t="s">
        <v>19</v>
      </c>
      <c r="D172" s="2" t="s">
        <v>24</v>
      </c>
      <c r="E172" s="2" t="s">
        <v>12</v>
      </c>
      <c r="F172" s="2">
        <v>2</v>
      </c>
      <c r="G172" s="3">
        <v>80</v>
      </c>
      <c r="H172" s="2" t="s">
        <v>13</v>
      </c>
      <c r="I172" s="3">
        <v>75</v>
      </c>
    </row>
    <row r="173" spans="1:9" x14ac:dyDescent="0.3">
      <c r="A173" s="1">
        <v>43872</v>
      </c>
      <c r="B173" s="2" t="s">
        <v>21</v>
      </c>
      <c r="C173" s="2" t="s">
        <v>28</v>
      </c>
      <c r="D173" s="2" t="s">
        <v>29</v>
      </c>
      <c r="E173" s="2" t="s">
        <v>12</v>
      </c>
      <c r="F173" s="2">
        <v>5</v>
      </c>
      <c r="G173" s="3">
        <v>25</v>
      </c>
      <c r="H173" s="2" t="s">
        <v>30</v>
      </c>
      <c r="I173" s="3">
        <v>5</v>
      </c>
    </row>
    <row r="174" spans="1:9" x14ac:dyDescent="0.3">
      <c r="A174" s="1">
        <v>44481</v>
      </c>
      <c r="B174" s="2" t="s">
        <v>18</v>
      </c>
      <c r="C174" s="2" t="s">
        <v>19</v>
      </c>
      <c r="D174" s="2" t="s">
        <v>11</v>
      </c>
      <c r="E174" s="2" t="s">
        <v>12</v>
      </c>
      <c r="F174" s="2">
        <v>4</v>
      </c>
      <c r="G174" s="3">
        <v>100</v>
      </c>
      <c r="H174" s="2" t="s">
        <v>13</v>
      </c>
      <c r="I174" s="3">
        <v>80</v>
      </c>
    </row>
    <row r="175" spans="1:9" x14ac:dyDescent="0.3">
      <c r="A175" s="1">
        <v>43890</v>
      </c>
      <c r="B175" s="2" t="s">
        <v>9</v>
      </c>
      <c r="C175" s="2" t="s">
        <v>17</v>
      </c>
      <c r="D175" s="2" t="s">
        <v>15</v>
      </c>
      <c r="E175" s="2" t="s">
        <v>32</v>
      </c>
      <c r="F175" s="2">
        <v>1</v>
      </c>
      <c r="G175" s="3">
        <v>45</v>
      </c>
      <c r="H175" s="2" t="s">
        <v>13</v>
      </c>
      <c r="I175" s="3">
        <v>35</v>
      </c>
    </row>
    <row r="176" spans="1:9" x14ac:dyDescent="0.3">
      <c r="A176" s="1">
        <v>44358</v>
      </c>
      <c r="B176" s="2" t="s">
        <v>9</v>
      </c>
      <c r="C176" s="2" t="s">
        <v>17</v>
      </c>
      <c r="D176" s="2" t="s">
        <v>11</v>
      </c>
      <c r="E176" s="2" t="s">
        <v>33</v>
      </c>
      <c r="F176" s="2">
        <v>1</v>
      </c>
      <c r="G176" s="3">
        <v>120</v>
      </c>
      <c r="H176" s="2" t="s">
        <v>16</v>
      </c>
      <c r="I176" s="3">
        <v>110</v>
      </c>
    </row>
    <row r="177" spans="1:9" x14ac:dyDescent="0.3">
      <c r="A177" s="1">
        <v>44189</v>
      </c>
      <c r="B177" s="2" t="s">
        <v>9</v>
      </c>
      <c r="C177" s="2" t="s">
        <v>10</v>
      </c>
      <c r="D177" s="2" t="s">
        <v>24</v>
      </c>
      <c r="E177" s="2" t="s">
        <v>33</v>
      </c>
      <c r="F177" s="2">
        <v>3</v>
      </c>
      <c r="G177" s="3">
        <v>75</v>
      </c>
      <c r="H177" s="2" t="s">
        <v>16</v>
      </c>
      <c r="I177" s="3">
        <v>70</v>
      </c>
    </row>
    <row r="178" spans="1:9" x14ac:dyDescent="0.3">
      <c r="A178" s="1">
        <v>44272</v>
      </c>
      <c r="B178" s="2" t="s">
        <v>18</v>
      </c>
      <c r="C178" s="2" t="s">
        <v>31</v>
      </c>
      <c r="D178" s="2" t="s">
        <v>20</v>
      </c>
      <c r="E178" s="2" t="s">
        <v>12</v>
      </c>
      <c r="F178" s="2">
        <v>2</v>
      </c>
      <c r="G178" s="3">
        <v>500</v>
      </c>
      <c r="H178" s="2" t="s">
        <v>13</v>
      </c>
      <c r="I178" s="3">
        <v>400</v>
      </c>
    </row>
    <row r="179" spans="1:9" x14ac:dyDescent="0.3">
      <c r="A179" s="1">
        <v>44546</v>
      </c>
      <c r="B179" s="2" t="s">
        <v>18</v>
      </c>
      <c r="C179" s="2" t="s">
        <v>23</v>
      </c>
      <c r="D179" s="2" t="s">
        <v>20</v>
      </c>
      <c r="E179" s="2" t="s">
        <v>12</v>
      </c>
      <c r="F179" s="2">
        <v>1</v>
      </c>
      <c r="G179" s="3">
        <v>500</v>
      </c>
      <c r="H179" s="2" t="s">
        <v>13</v>
      </c>
      <c r="I179" s="3">
        <v>400</v>
      </c>
    </row>
    <row r="180" spans="1:9" x14ac:dyDescent="0.3">
      <c r="A180" s="1">
        <v>43936</v>
      </c>
      <c r="B180" s="2" t="s">
        <v>9</v>
      </c>
      <c r="C180" s="2" t="s">
        <v>14</v>
      </c>
      <c r="D180" s="2" t="s">
        <v>20</v>
      </c>
      <c r="E180" s="2" t="s">
        <v>12</v>
      </c>
      <c r="F180" s="2">
        <v>5</v>
      </c>
      <c r="G180" s="3">
        <v>500</v>
      </c>
      <c r="H180" s="2" t="s">
        <v>16</v>
      </c>
      <c r="I180" s="3">
        <v>400</v>
      </c>
    </row>
    <row r="181" spans="1:9" x14ac:dyDescent="0.3">
      <c r="A181" s="1">
        <v>43975</v>
      </c>
      <c r="B181" s="2" t="s">
        <v>9</v>
      </c>
      <c r="C181" s="2" t="s">
        <v>17</v>
      </c>
      <c r="D181" s="2" t="s">
        <v>15</v>
      </c>
      <c r="E181" s="2" t="s">
        <v>33</v>
      </c>
      <c r="F181" s="2">
        <v>1</v>
      </c>
      <c r="G181" s="3">
        <v>65</v>
      </c>
      <c r="H181" s="2" t="s">
        <v>30</v>
      </c>
      <c r="I181" s="3">
        <v>50</v>
      </c>
    </row>
    <row r="182" spans="1:9" x14ac:dyDescent="0.3">
      <c r="A182" s="1">
        <v>44558</v>
      </c>
      <c r="B182" s="2" t="s">
        <v>18</v>
      </c>
      <c r="C182" s="2" t="s">
        <v>31</v>
      </c>
      <c r="D182" s="2" t="s">
        <v>11</v>
      </c>
      <c r="E182" s="2" t="s">
        <v>12</v>
      </c>
      <c r="F182" s="2">
        <v>1</v>
      </c>
      <c r="G182" s="3">
        <v>100</v>
      </c>
      <c r="H182" s="2" t="s">
        <v>13</v>
      </c>
      <c r="I182" s="3">
        <v>80</v>
      </c>
    </row>
    <row r="183" spans="1:9" x14ac:dyDescent="0.3">
      <c r="A183" s="1">
        <v>44207</v>
      </c>
      <c r="B183" s="2" t="s">
        <v>9</v>
      </c>
      <c r="C183" s="2" t="s">
        <v>14</v>
      </c>
      <c r="D183" s="2" t="s">
        <v>15</v>
      </c>
      <c r="E183" s="2" t="s">
        <v>32</v>
      </c>
      <c r="F183" s="2">
        <v>1</v>
      </c>
      <c r="G183" s="3">
        <v>45</v>
      </c>
      <c r="H183" s="2" t="s">
        <v>13</v>
      </c>
      <c r="I183" s="3">
        <v>35</v>
      </c>
    </row>
    <row r="184" spans="1:9" x14ac:dyDescent="0.3">
      <c r="A184" s="1">
        <v>44360</v>
      </c>
      <c r="B184" s="2" t="s">
        <v>25</v>
      </c>
      <c r="C184" s="2" t="s">
        <v>26</v>
      </c>
      <c r="D184" s="2" t="s">
        <v>15</v>
      </c>
      <c r="E184" s="2" t="s">
        <v>33</v>
      </c>
      <c r="F184" s="2">
        <v>4</v>
      </c>
      <c r="G184" s="3">
        <v>65</v>
      </c>
      <c r="H184" s="2" t="s">
        <v>13</v>
      </c>
      <c r="I184" s="3">
        <v>50</v>
      </c>
    </row>
    <row r="185" spans="1:9" x14ac:dyDescent="0.3">
      <c r="A185" s="1">
        <v>44191</v>
      </c>
      <c r="B185" s="2" t="s">
        <v>9</v>
      </c>
      <c r="C185" s="2" t="s">
        <v>10</v>
      </c>
      <c r="D185" s="2" t="s">
        <v>20</v>
      </c>
      <c r="E185" s="2" t="s">
        <v>32</v>
      </c>
      <c r="F185" s="2">
        <v>3</v>
      </c>
      <c r="G185" s="3">
        <v>570</v>
      </c>
      <c r="H185" s="2" t="s">
        <v>13</v>
      </c>
      <c r="I185" s="3">
        <v>490</v>
      </c>
    </row>
    <row r="186" spans="1:9" x14ac:dyDescent="0.3">
      <c r="A186" s="1">
        <v>44219</v>
      </c>
      <c r="B186" s="2" t="s">
        <v>18</v>
      </c>
      <c r="C186" s="2" t="s">
        <v>19</v>
      </c>
      <c r="D186" s="2" t="s">
        <v>15</v>
      </c>
      <c r="E186" s="2" t="s">
        <v>12</v>
      </c>
      <c r="F186" s="2">
        <v>3</v>
      </c>
      <c r="G186" s="3">
        <v>50</v>
      </c>
      <c r="H186" s="2" t="s">
        <v>16</v>
      </c>
      <c r="I186" s="3">
        <v>30</v>
      </c>
    </row>
    <row r="187" spans="1:9" x14ac:dyDescent="0.3">
      <c r="A187" s="1">
        <v>44236</v>
      </c>
      <c r="B187" s="2" t="s">
        <v>18</v>
      </c>
      <c r="C187" s="2" t="s">
        <v>19</v>
      </c>
      <c r="D187" s="2" t="s">
        <v>29</v>
      </c>
      <c r="E187" s="2" t="s">
        <v>33</v>
      </c>
      <c r="F187" s="2">
        <v>1</v>
      </c>
      <c r="G187" s="3">
        <v>20</v>
      </c>
      <c r="H187" s="2" t="s">
        <v>13</v>
      </c>
      <c r="I187" s="3">
        <v>5</v>
      </c>
    </row>
    <row r="188" spans="1:9" x14ac:dyDescent="0.3">
      <c r="A188" s="1">
        <v>44284</v>
      </c>
      <c r="B188" s="2" t="s">
        <v>9</v>
      </c>
      <c r="C188" s="2" t="s">
        <v>14</v>
      </c>
      <c r="D188" s="2" t="s">
        <v>24</v>
      </c>
      <c r="E188" s="2" t="s">
        <v>12</v>
      </c>
      <c r="F188" s="2">
        <v>3</v>
      </c>
      <c r="G188" s="3">
        <v>80</v>
      </c>
      <c r="H188" s="2" t="s">
        <v>13</v>
      </c>
      <c r="I188" s="3">
        <v>75</v>
      </c>
    </row>
    <row r="189" spans="1:9" x14ac:dyDescent="0.3">
      <c r="A189" s="1">
        <v>44296</v>
      </c>
      <c r="B189" s="2" t="s">
        <v>9</v>
      </c>
      <c r="C189" s="2" t="s">
        <v>17</v>
      </c>
      <c r="D189" s="2" t="s">
        <v>20</v>
      </c>
      <c r="E189" s="2" t="s">
        <v>33</v>
      </c>
      <c r="F189" s="2">
        <v>1</v>
      </c>
      <c r="G189" s="3">
        <v>560</v>
      </c>
      <c r="H189" s="2" t="s">
        <v>30</v>
      </c>
      <c r="I189" s="3">
        <v>450</v>
      </c>
    </row>
    <row r="190" spans="1:9" x14ac:dyDescent="0.3">
      <c r="A190" s="1">
        <v>43885</v>
      </c>
      <c r="B190" s="2" t="s">
        <v>18</v>
      </c>
      <c r="C190" s="2" t="s">
        <v>19</v>
      </c>
      <c r="D190" s="2" t="s">
        <v>15</v>
      </c>
      <c r="E190" s="2" t="s">
        <v>33</v>
      </c>
      <c r="F190" s="2">
        <v>4</v>
      </c>
      <c r="G190" s="3">
        <v>65</v>
      </c>
      <c r="H190" s="2" t="s">
        <v>16</v>
      </c>
      <c r="I190" s="3">
        <v>50</v>
      </c>
    </row>
    <row r="191" spans="1:9" x14ac:dyDescent="0.3">
      <c r="A191" s="1">
        <v>44257</v>
      </c>
      <c r="B191" s="2" t="s">
        <v>21</v>
      </c>
      <c r="C191" s="2" t="s">
        <v>28</v>
      </c>
      <c r="D191" s="2" t="s">
        <v>20</v>
      </c>
      <c r="E191" s="2" t="s">
        <v>33</v>
      </c>
      <c r="F191" s="2">
        <v>5</v>
      </c>
      <c r="G191" s="3">
        <v>560</v>
      </c>
      <c r="H191" s="2" t="s">
        <v>16</v>
      </c>
      <c r="I191" s="3">
        <v>450</v>
      </c>
    </row>
    <row r="192" spans="1:9" x14ac:dyDescent="0.3">
      <c r="A192" s="1">
        <v>44049</v>
      </c>
      <c r="B192" s="2" t="s">
        <v>18</v>
      </c>
      <c r="C192" s="2" t="s">
        <v>31</v>
      </c>
      <c r="D192" s="2" t="s">
        <v>24</v>
      </c>
      <c r="E192" s="2" t="s">
        <v>32</v>
      </c>
      <c r="F192" s="2">
        <v>2</v>
      </c>
      <c r="G192" s="3">
        <v>70</v>
      </c>
      <c r="H192" s="2" t="s">
        <v>13</v>
      </c>
      <c r="I192" s="3">
        <v>60</v>
      </c>
    </row>
    <row r="193" spans="1:9" x14ac:dyDescent="0.3">
      <c r="A193" s="1">
        <v>44251</v>
      </c>
      <c r="B193" s="2" t="s">
        <v>21</v>
      </c>
      <c r="C193" s="2" t="s">
        <v>28</v>
      </c>
      <c r="D193" s="2" t="s">
        <v>24</v>
      </c>
      <c r="E193" s="2" t="s">
        <v>32</v>
      </c>
      <c r="F193" s="2">
        <v>5</v>
      </c>
      <c r="G193" s="3">
        <v>70</v>
      </c>
      <c r="H193" s="2" t="s">
        <v>16</v>
      </c>
      <c r="I193" s="3">
        <v>60</v>
      </c>
    </row>
    <row r="194" spans="1:9" x14ac:dyDescent="0.3">
      <c r="A194" s="1">
        <v>44021</v>
      </c>
      <c r="B194" s="2" t="s">
        <v>21</v>
      </c>
      <c r="C194" s="2" t="s">
        <v>22</v>
      </c>
      <c r="D194" s="2" t="s">
        <v>15</v>
      </c>
      <c r="E194" s="2" t="s">
        <v>33</v>
      </c>
      <c r="F194" s="2">
        <v>5</v>
      </c>
      <c r="G194" s="3">
        <v>65</v>
      </c>
      <c r="H194" s="2" t="s">
        <v>13</v>
      </c>
      <c r="I194" s="3">
        <v>50</v>
      </c>
    </row>
    <row r="195" spans="1:9" x14ac:dyDescent="0.3">
      <c r="A195" s="1">
        <v>44252</v>
      </c>
      <c r="B195" s="2" t="s">
        <v>9</v>
      </c>
      <c r="C195" s="2" t="s">
        <v>10</v>
      </c>
      <c r="D195" s="2" t="s">
        <v>29</v>
      </c>
      <c r="E195" s="2" t="s">
        <v>33</v>
      </c>
      <c r="F195" s="2">
        <v>1</v>
      </c>
      <c r="G195" s="3">
        <v>20</v>
      </c>
      <c r="H195" s="2" t="s">
        <v>13</v>
      </c>
      <c r="I195" s="3">
        <v>5</v>
      </c>
    </row>
    <row r="196" spans="1:9" x14ac:dyDescent="0.3">
      <c r="A196" s="1">
        <v>43854</v>
      </c>
      <c r="B196" s="2" t="s">
        <v>25</v>
      </c>
      <c r="C196" s="2" t="s">
        <v>27</v>
      </c>
      <c r="D196" s="2" t="s">
        <v>15</v>
      </c>
      <c r="E196" s="2" t="s">
        <v>32</v>
      </c>
      <c r="F196" s="2">
        <v>2</v>
      </c>
      <c r="G196" s="3">
        <v>45</v>
      </c>
      <c r="H196" s="2" t="s">
        <v>13</v>
      </c>
      <c r="I196" s="3">
        <v>35</v>
      </c>
    </row>
    <row r="197" spans="1:9" x14ac:dyDescent="0.3">
      <c r="A197" s="1">
        <v>44244</v>
      </c>
      <c r="B197" s="2" t="s">
        <v>9</v>
      </c>
      <c r="C197" s="2" t="s">
        <v>14</v>
      </c>
      <c r="D197" s="2" t="s">
        <v>24</v>
      </c>
      <c r="E197" s="2" t="s">
        <v>12</v>
      </c>
      <c r="F197" s="2">
        <v>2</v>
      </c>
      <c r="G197" s="3">
        <v>80</v>
      </c>
      <c r="H197" s="2" t="s">
        <v>13</v>
      </c>
      <c r="I197" s="3">
        <v>75</v>
      </c>
    </row>
    <row r="198" spans="1:9" x14ac:dyDescent="0.3">
      <c r="A198" s="1">
        <v>43923</v>
      </c>
      <c r="B198" s="2" t="s">
        <v>9</v>
      </c>
      <c r="C198" s="2" t="s">
        <v>14</v>
      </c>
      <c r="D198" s="2" t="s">
        <v>20</v>
      </c>
      <c r="E198" s="2" t="s">
        <v>33</v>
      </c>
      <c r="F198" s="2">
        <v>5</v>
      </c>
      <c r="G198" s="3">
        <v>560</v>
      </c>
      <c r="H198" s="2" t="s">
        <v>13</v>
      </c>
      <c r="I198" s="3">
        <v>450</v>
      </c>
    </row>
    <row r="199" spans="1:9" x14ac:dyDescent="0.3">
      <c r="A199" s="1">
        <v>44301</v>
      </c>
      <c r="B199" s="2" t="s">
        <v>21</v>
      </c>
      <c r="C199" s="2" t="s">
        <v>28</v>
      </c>
      <c r="D199" s="2" t="s">
        <v>20</v>
      </c>
      <c r="E199" s="2" t="s">
        <v>12</v>
      </c>
      <c r="F199" s="2">
        <v>1</v>
      </c>
      <c r="G199" s="3">
        <v>500</v>
      </c>
      <c r="H199" s="2" t="s">
        <v>13</v>
      </c>
      <c r="I199" s="3">
        <v>400</v>
      </c>
    </row>
    <row r="200" spans="1:9" x14ac:dyDescent="0.3">
      <c r="A200" s="1">
        <v>44492</v>
      </c>
      <c r="B200" s="2" t="s">
        <v>18</v>
      </c>
      <c r="C200" s="2" t="s">
        <v>23</v>
      </c>
      <c r="D200" s="2" t="s">
        <v>20</v>
      </c>
      <c r="E200" s="2" t="s">
        <v>32</v>
      </c>
      <c r="F200" s="2">
        <v>4</v>
      </c>
      <c r="G200" s="3">
        <v>570</v>
      </c>
      <c r="H200" s="2" t="s">
        <v>16</v>
      </c>
      <c r="I200" s="3">
        <v>490</v>
      </c>
    </row>
    <row r="201" spans="1:9" x14ac:dyDescent="0.3">
      <c r="A201" s="1">
        <v>44049</v>
      </c>
      <c r="B201" s="2" t="s">
        <v>25</v>
      </c>
      <c r="C201" s="2" t="s">
        <v>26</v>
      </c>
      <c r="D201" s="2" t="s">
        <v>15</v>
      </c>
      <c r="E201" s="2" t="s">
        <v>33</v>
      </c>
      <c r="F201" s="2">
        <v>1</v>
      </c>
      <c r="G201" s="3">
        <v>65</v>
      </c>
      <c r="H201" s="2" t="s">
        <v>30</v>
      </c>
      <c r="I201" s="3">
        <v>50</v>
      </c>
    </row>
    <row r="202" spans="1:9" x14ac:dyDescent="0.3">
      <c r="A202" s="1">
        <v>44514</v>
      </c>
      <c r="B202" s="2" t="s">
        <v>25</v>
      </c>
      <c r="C202" s="2" t="s">
        <v>26</v>
      </c>
      <c r="D202" s="2" t="s">
        <v>24</v>
      </c>
      <c r="E202" s="2" t="s">
        <v>33</v>
      </c>
      <c r="F202" s="2">
        <v>4</v>
      </c>
      <c r="G202" s="3">
        <v>75</v>
      </c>
      <c r="H202" s="2" t="s">
        <v>13</v>
      </c>
      <c r="I202" s="3">
        <v>70</v>
      </c>
    </row>
    <row r="203" spans="1:9" x14ac:dyDescent="0.3">
      <c r="A203" s="1">
        <v>44408</v>
      </c>
      <c r="B203" s="2" t="s">
        <v>21</v>
      </c>
      <c r="C203" s="2" t="s">
        <v>28</v>
      </c>
      <c r="D203" s="2" t="s">
        <v>15</v>
      </c>
      <c r="E203" s="2" t="s">
        <v>33</v>
      </c>
      <c r="F203" s="2">
        <v>3</v>
      </c>
      <c r="G203" s="3">
        <v>65</v>
      </c>
      <c r="H203" s="2" t="s">
        <v>13</v>
      </c>
      <c r="I203" s="3">
        <v>50</v>
      </c>
    </row>
    <row r="204" spans="1:9" x14ac:dyDescent="0.3">
      <c r="A204" s="1">
        <v>44001</v>
      </c>
      <c r="B204" s="2" t="s">
        <v>18</v>
      </c>
      <c r="C204" s="2" t="s">
        <v>31</v>
      </c>
      <c r="D204" s="2" t="s">
        <v>24</v>
      </c>
      <c r="E204" s="2" t="s">
        <v>32</v>
      </c>
      <c r="F204" s="2">
        <v>4</v>
      </c>
      <c r="G204" s="3">
        <v>70</v>
      </c>
      <c r="H204" s="2" t="s">
        <v>13</v>
      </c>
      <c r="I204" s="3">
        <v>60</v>
      </c>
    </row>
    <row r="205" spans="1:9" x14ac:dyDescent="0.3">
      <c r="A205" s="1">
        <v>44120</v>
      </c>
      <c r="B205" s="2" t="s">
        <v>21</v>
      </c>
      <c r="C205" s="2" t="s">
        <v>22</v>
      </c>
      <c r="D205" s="2" t="s">
        <v>29</v>
      </c>
      <c r="E205" s="2" t="s">
        <v>12</v>
      </c>
      <c r="F205" s="2">
        <v>3</v>
      </c>
      <c r="G205" s="3">
        <v>25</v>
      </c>
      <c r="H205" s="2" t="s">
        <v>13</v>
      </c>
      <c r="I205" s="3">
        <v>5</v>
      </c>
    </row>
    <row r="206" spans="1:9" x14ac:dyDescent="0.3">
      <c r="A206" s="1">
        <v>43917</v>
      </c>
      <c r="B206" s="2" t="s">
        <v>25</v>
      </c>
      <c r="C206" s="2" t="s">
        <v>26</v>
      </c>
      <c r="D206" s="2" t="s">
        <v>11</v>
      </c>
      <c r="E206" s="2" t="s">
        <v>33</v>
      </c>
      <c r="F206" s="2">
        <v>2</v>
      </c>
      <c r="G206" s="3">
        <v>120</v>
      </c>
      <c r="H206" s="2" t="s">
        <v>13</v>
      </c>
      <c r="I206" s="3">
        <v>110</v>
      </c>
    </row>
    <row r="207" spans="1:9" x14ac:dyDescent="0.3">
      <c r="A207" s="1">
        <v>43912</v>
      </c>
      <c r="B207" s="2" t="s">
        <v>9</v>
      </c>
      <c r="C207" s="2" t="s">
        <v>10</v>
      </c>
      <c r="D207" s="2" t="s">
        <v>11</v>
      </c>
      <c r="E207" s="2" t="s">
        <v>32</v>
      </c>
      <c r="F207" s="2">
        <v>1</v>
      </c>
      <c r="G207" s="3">
        <v>110</v>
      </c>
      <c r="H207" s="2" t="s">
        <v>13</v>
      </c>
      <c r="I207" s="3">
        <v>85</v>
      </c>
    </row>
    <row r="208" spans="1:9" x14ac:dyDescent="0.3">
      <c r="A208" s="1">
        <v>44008</v>
      </c>
      <c r="B208" s="2" t="s">
        <v>9</v>
      </c>
      <c r="C208" s="2" t="s">
        <v>17</v>
      </c>
      <c r="D208" s="2" t="s">
        <v>20</v>
      </c>
      <c r="E208" s="2" t="s">
        <v>32</v>
      </c>
      <c r="F208" s="2">
        <v>1</v>
      </c>
      <c r="G208" s="3">
        <v>570</v>
      </c>
      <c r="H208" s="2" t="s">
        <v>16</v>
      </c>
      <c r="I208" s="3">
        <v>490</v>
      </c>
    </row>
    <row r="209" spans="1:9" x14ac:dyDescent="0.3">
      <c r="A209" s="1">
        <v>44086</v>
      </c>
      <c r="B209" s="2" t="s">
        <v>9</v>
      </c>
      <c r="C209" s="2" t="s">
        <v>10</v>
      </c>
      <c r="D209" s="2" t="s">
        <v>11</v>
      </c>
      <c r="E209" s="2" t="s">
        <v>12</v>
      </c>
      <c r="F209" s="2">
        <v>5</v>
      </c>
      <c r="G209" s="3">
        <v>100</v>
      </c>
      <c r="H209" s="2" t="s">
        <v>13</v>
      </c>
      <c r="I209" s="3">
        <v>80</v>
      </c>
    </row>
    <row r="210" spans="1:9" x14ac:dyDescent="0.3">
      <c r="A210" s="1">
        <v>44165</v>
      </c>
      <c r="B210" s="2" t="s">
        <v>9</v>
      </c>
      <c r="C210" s="2" t="s">
        <v>10</v>
      </c>
      <c r="D210" s="2" t="s">
        <v>20</v>
      </c>
      <c r="E210" s="2" t="s">
        <v>33</v>
      </c>
      <c r="F210" s="2">
        <v>1</v>
      </c>
      <c r="G210" s="3">
        <v>560</v>
      </c>
      <c r="H210" s="2" t="s">
        <v>13</v>
      </c>
      <c r="I210" s="3">
        <v>450</v>
      </c>
    </row>
    <row r="211" spans="1:9" x14ac:dyDescent="0.3">
      <c r="A211" s="1">
        <v>44258</v>
      </c>
      <c r="B211" s="2" t="s">
        <v>21</v>
      </c>
      <c r="C211" s="2" t="s">
        <v>28</v>
      </c>
      <c r="D211" s="2" t="s">
        <v>29</v>
      </c>
      <c r="E211" s="2" t="s">
        <v>33</v>
      </c>
      <c r="F211" s="2">
        <v>2</v>
      </c>
      <c r="G211" s="3">
        <v>20</v>
      </c>
      <c r="H211" s="2" t="s">
        <v>13</v>
      </c>
      <c r="I211" s="3">
        <v>5</v>
      </c>
    </row>
    <row r="212" spans="1:9" x14ac:dyDescent="0.3">
      <c r="A212" s="1">
        <v>44257</v>
      </c>
      <c r="B212" s="2" t="s">
        <v>21</v>
      </c>
      <c r="C212" s="2" t="s">
        <v>22</v>
      </c>
      <c r="D212" s="2" t="s">
        <v>24</v>
      </c>
      <c r="E212" s="2" t="s">
        <v>32</v>
      </c>
      <c r="F212" s="2">
        <v>1</v>
      </c>
      <c r="G212" s="3">
        <v>70</v>
      </c>
      <c r="H212" s="2" t="s">
        <v>13</v>
      </c>
      <c r="I212" s="3">
        <v>60</v>
      </c>
    </row>
    <row r="213" spans="1:9" x14ac:dyDescent="0.3">
      <c r="A213" s="1">
        <v>43971</v>
      </c>
      <c r="B213" s="2" t="s">
        <v>18</v>
      </c>
      <c r="C213" s="2" t="s">
        <v>19</v>
      </c>
      <c r="D213" s="2" t="s">
        <v>15</v>
      </c>
      <c r="E213" s="2" t="s">
        <v>33</v>
      </c>
      <c r="F213" s="2">
        <v>1</v>
      </c>
      <c r="G213" s="3">
        <v>65</v>
      </c>
      <c r="H213" s="2" t="s">
        <v>13</v>
      </c>
      <c r="I213" s="3">
        <v>50</v>
      </c>
    </row>
    <row r="214" spans="1:9" x14ac:dyDescent="0.3">
      <c r="A214" s="1">
        <v>44508</v>
      </c>
      <c r="B214" s="2" t="s">
        <v>21</v>
      </c>
      <c r="C214" s="2" t="s">
        <v>28</v>
      </c>
      <c r="D214" s="2" t="s">
        <v>15</v>
      </c>
      <c r="E214" s="2" t="s">
        <v>32</v>
      </c>
      <c r="F214" s="2">
        <v>3</v>
      </c>
      <c r="G214" s="3">
        <v>45</v>
      </c>
      <c r="H214" s="2" t="s">
        <v>13</v>
      </c>
      <c r="I214" s="3">
        <v>35</v>
      </c>
    </row>
    <row r="215" spans="1:9" x14ac:dyDescent="0.3">
      <c r="A215" s="1">
        <v>44028</v>
      </c>
      <c r="B215" s="2" t="s">
        <v>18</v>
      </c>
      <c r="C215" s="2" t="s">
        <v>19</v>
      </c>
      <c r="D215" s="2" t="s">
        <v>15</v>
      </c>
      <c r="E215" s="2" t="s">
        <v>33</v>
      </c>
      <c r="F215" s="2">
        <v>5</v>
      </c>
      <c r="G215" s="3">
        <v>65</v>
      </c>
      <c r="H215" s="2" t="s">
        <v>30</v>
      </c>
      <c r="I215" s="3">
        <v>50</v>
      </c>
    </row>
    <row r="216" spans="1:9" x14ac:dyDescent="0.3">
      <c r="A216" s="1">
        <v>44378</v>
      </c>
      <c r="B216" s="2" t="s">
        <v>18</v>
      </c>
      <c r="C216" s="2" t="s">
        <v>23</v>
      </c>
      <c r="D216" s="2" t="s">
        <v>24</v>
      </c>
      <c r="E216" s="2" t="s">
        <v>32</v>
      </c>
      <c r="F216" s="2">
        <v>2</v>
      </c>
      <c r="G216" s="3">
        <v>70</v>
      </c>
      <c r="H216" s="2" t="s">
        <v>16</v>
      </c>
      <c r="I216" s="3">
        <v>60</v>
      </c>
    </row>
    <row r="217" spans="1:9" x14ac:dyDescent="0.3">
      <c r="A217" s="1">
        <v>44274</v>
      </c>
      <c r="B217" s="2" t="s">
        <v>9</v>
      </c>
      <c r="C217" s="2" t="s">
        <v>14</v>
      </c>
      <c r="D217" s="2" t="s">
        <v>15</v>
      </c>
      <c r="E217" s="2" t="s">
        <v>33</v>
      </c>
      <c r="F217" s="2">
        <v>1</v>
      </c>
      <c r="G217" s="3">
        <v>65</v>
      </c>
      <c r="H217" s="2" t="s">
        <v>30</v>
      </c>
      <c r="I217" s="3">
        <v>50</v>
      </c>
    </row>
    <row r="218" spans="1:9" x14ac:dyDescent="0.3">
      <c r="A218" s="1">
        <v>44473</v>
      </c>
      <c r="B218" s="2" t="s">
        <v>18</v>
      </c>
      <c r="C218" s="2" t="s">
        <v>23</v>
      </c>
      <c r="D218" s="2" t="s">
        <v>20</v>
      </c>
      <c r="E218" s="2" t="s">
        <v>33</v>
      </c>
      <c r="F218" s="2">
        <v>1</v>
      </c>
      <c r="G218" s="3">
        <v>560</v>
      </c>
      <c r="H218" s="2" t="s">
        <v>13</v>
      </c>
      <c r="I218" s="3">
        <v>450</v>
      </c>
    </row>
    <row r="219" spans="1:9" x14ac:dyDescent="0.3">
      <c r="A219" s="1">
        <v>43968</v>
      </c>
      <c r="B219" s="2" t="s">
        <v>18</v>
      </c>
      <c r="C219" s="2" t="s">
        <v>19</v>
      </c>
      <c r="D219" s="2" t="s">
        <v>29</v>
      </c>
      <c r="E219" s="2" t="s">
        <v>33</v>
      </c>
      <c r="F219" s="2">
        <v>1</v>
      </c>
      <c r="G219" s="3">
        <v>20</v>
      </c>
      <c r="H219" s="2" t="s">
        <v>16</v>
      </c>
      <c r="I219" s="3">
        <v>5</v>
      </c>
    </row>
    <row r="220" spans="1:9" x14ac:dyDescent="0.3">
      <c r="A220" s="1">
        <v>43996</v>
      </c>
      <c r="B220" s="2" t="s">
        <v>21</v>
      </c>
      <c r="C220" s="2" t="s">
        <v>28</v>
      </c>
      <c r="D220" s="2" t="s">
        <v>20</v>
      </c>
      <c r="E220" s="2" t="s">
        <v>33</v>
      </c>
      <c r="F220" s="2">
        <v>3</v>
      </c>
      <c r="G220" s="3">
        <v>560</v>
      </c>
      <c r="H220" s="2" t="s">
        <v>13</v>
      </c>
      <c r="I220" s="3">
        <v>450</v>
      </c>
    </row>
    <row r="221" spans="1:9" x14ac:dyDescent="0.3">
      <c r="A221" s="1">
        <v>44182</v>
      </c>
      <c r="B221" s="2" t="s">
        <v>21</v>
      </c>
      <c r="C221" s="2" t="s">
        <v>28</v>
      </c>
      <c r="D221" s="2" t="s">
        <v>11</v>
      </c>
      <c r="E221" s="2" t="s">
        <v>12</v>
      </c>
      <c r="F221" s="2">
        <v>2</v>
      </c>
      <c r="G221" s="3">
        <v>100</v>
      </c>
      <c r="H221" s="2" t="s">
        <v>13</v>
      </c>
      <c r="I221" s="3">
        <v>80</v>
      </c>
    </row>
    <row r="222" spans="1:9" x14ac:dyDescent="0.3">
      <c r="A222" s="1">
        <v>43996</v>
      </c>
      <c r="B222" s="2" t="s">
        <v>9</v>
      </c>
      <c r="C222" s="2" t="s">
        <v>14</v>
      </c>
      <c r="D222" s="2" t="s">
        <v>29</v>
      </c>
      <c r="E222" s="2" t="s">
        <v>12</v>
      </c>
      <c r="F222" s="2">
        <v>5</v>
      </c>
      <c r="G222" s="3">
        <v>25</v>
      </c>
      <c r="H222" s="2" t="s">
        <v>13</v>
      </c>
      <c r="I222" s="3">
        <v>5</v>
      </c>
    </row>
    <row r="223" spans="1:9" x14ac:dyDescent="0.3">
      <c r="A223" s="1">
        <v>44539</v>
      </c>
      <c r="B223" s="2" t="s">
        <v>18</v>
      </c>
      <c r="C223" s="2" t="s">
        <v>23</v>
      </c>
      <c r="D223" s="2" t="s">
        <v>29</v>
      </c>
      <c r="E223" s="2" t="s">
        <v>12</v>
      </c>
      <c r="F223" s="2">
        <v>2</v>
      </c>
      <c r="G223" s="3">
        <v>25</v>
      </c>
      <c r="H223" s="2" t="s">
        <v>30</v>
      </c>
      <c r="I223" s="3">
        <v>5</v>
      </c>
    </row>
    <row r="224" spans="1:9" x14ac:dyDescent="0.3">
      <c r="A224" s="1">
        <v>44262</v>
      </c>
      <c r="B224" s="2" t="s">
        <v>18</v>
      </c>
      <c r="C224" s="2" t="s">
        <v>23</v>
      </c>
      <c r="D224" s="2" t="s">
        <v>15</v>
      </c>
      <c r="E224" s="2" t="s">
        <v>32</v>
      </c>
      <c r="F224" s="2">
        <v>5</v>
      </c>
      <c r="G224" s="3">
        <v>45</v>
      </c>
      <c r="H224" s="2" t="s">
        <v>30</v>
      </c>
      <c r="I224" s="3">
        <v>35</v>
      </c>
    </row>
    <row r="225" spans="1:9" x14ac:dyDescent="0.3">
      <c r="A225" s="1">
        <v>44501</v>
      </c>
      <c r="B225" s="2" t="s">
        <v>21</v>
      </c>
      <c r="C225" s="2" t="s">
        <v>22</v>
      </c>
      <c r="D225" s="2" t="s">
        <v>20</v>
      </c>
      <c r="E225" s="2" t="s">
        <v>12</v>
      </c>
      <c r="F225" s="2">
        <v>2</v>
      </c>
      <c r="G225" s="3">
        <v>500</v>
      </c>
      <c r="H225" s="2" t="s">
        <v>16</v>
      </c>
      <c r="I225" s="3">
        <v>400</v>
      </c>
    </row>
    <row r="226" spans="1:9" x14ac:dyDescent="0.3">
      <c r="A226" s="1">
        <v>44339</v>
      </c>
      <c r="B226" s="2" t="s">
        <v>18</v>
      </c>
      <c r="C226" s="2" t="s">
        <v>23</v>
      </c>
      <c r="D226" s="2" t="s">
        <v>20</v>
      </c>
      <c r="E226" s="2" t="s">
        <v>32</v>
      </c>
      <c r="F226" s="2">
        <v>1</v>
      </c>
      <c r="G226" s="3">
        <v>570</v>
      </c>
      <c r="H226" s="2" t="s">
        <v>13</v>
      </c>
      <c r="I226" s="3">
        <v>490</v>
      </c>
    </row>
    <row r="227" spans="1:9" x14ac:dyDescent="0.3">
      <c r="A227" s="1">
        <v>44407</v>
      </c>
      <c r="B227" s="2" t="s">
        <v>25</v>
      </c>
      <c r="C227" s="2" t="s">
        <v>26</v>
      </c>
      <c r="D227" s="2" t="s">
        <v>11</v>
      </c>
      <c r="E227" s="2" t="s">
        <v>32</v>
      </c>
      <c r="F227" s="2">
        <v>3</v>
      </c>
      <c r="G227" s="3">
        <v>110</v>
      </c>
      <c r="H227" s="2" t="s">
        <v>13</v>
      </c>
      <c r="I227" s="3">
        <v>85</v>
      </c>
    </row>
    <row r="228" spans="1:9" x14ac:dyDescent="0.3">
      <c r="A228" s="1">
        <v>44095</v>
      </c>
      <c r="B228" s="2" t="s">
        <v>25</v>
      </c>
      <c r="C228" s="2" t="s">
        <v>26</v>
      </c>
      <c r="D228" s="2" t="s">
        <v>11</v>
      </c>
      <c r="E228" s="2" t="s">
        <v>33</v>
      </c>
      <c r="F228" s="2">
        <v>2</v>
      </c>
      <c r="G228" s="3">
        <v>120</v>
      </c>
      <c r="H228" s="2" t="s">
        <v>13</v>
      </c>
      <c r="I228" s="3">
        <v>110</v>
      </c>
    </row>
    <row r="229" spans="1:9" x14ac:dyDescent="0.3">
      <c r="A229" s="1">
        <v>44142</v>
      </c>
      <c r="B229" s="2" t="s">
        <v>9</v>
      </c>
      <c r="C229" s="2" t="s">
        <v>14</v>
      </c>
      <c r="D229" s="2" t="s">
        <v>15</v>
      </c>
      <c r="E229" s="2" t="s">
        <v>12</v>
      </c>
      <c r="F229" s="2">
        <v>3</v>
      </c>
      <c r="G229" s="3">
        <v>50</v>
      </c>
      <c r="H229" s="2" t="s">
        <v>13</v>
      </c>
      <c r="I229" s="3">
        <v>30</v>
      </c>
    </row>
    <row r="230" spans="1:9" x14ac:dyDescent="0.3">
      <c r="A230" s="1">
        <v>44351</v>
      </c>
      <c r="B230" s="2" t="s">
        <v>21</v>
      </c>
      <c r="C230" s="2" t="s">
        <v>28</v>
      </c>
      <c r="D230" s="2" t="s">
        <v>20</v>
      </c>
      <c r="E230" s="2" t="s">
        <v>32</v>
      </c>
      <c r="F230" s="2">
        <v>3</v>
      </c>
      <c r="G230" s="3">
        <v>570</v>
      </c>
      <c r="H230" s="2" t="s">
        <v>13</v>
      </c>
      <c r="I230" s="3">
        <v>490</v>
      </c>
    </row>
    <row r="231" spans="1:9" x14ac:dyDescent="0.3">
      <c r="A231" s="1">
        <v>43944</v>
      </c>
      <c r="B231" s="2" t="s">
        <v>9</v>
      </c>
      <c r="C231" s="2" t="s">
        <v>14</v>
      </c>
      <c r="D231" s="2" t="s">
        <v>15</v>
      </c>
      <c r="E231" s="2" t="s">
        <v>32</v>
      </c>
      <c r="F231" s="2">
        <v>5</v>
      </c>
      <c r="G231" s="3">
        <v>45</v>
      </c>
      <c r="H231" s="2" t="s">
        <v>13</v>
      </c>
      <c r="I231" s="3">
        <v>35</v>
      </c>
    </row>
    <row r="232" spans="1:9" x14ac:dyDescent="0.3">
      <c r="A232" s="1">
        <v>44292</v>
      </c>
      <c r="B232" s="2" t="s">
        <v>18</v>
      </c>
      <c r="C232" s="2" t="s">
        <v>23</v>
      </c>
      <c r="D232" s="2" t="s">
        <v>29</v>
      </c>
      <c r="E232" s="2" t="s">
        <v>33</v>
      </c>
      <c r="F232" s="2">
        <v>5</v>
      </c>
      <c r="G232" s="3">
        <v>20</v>
      </c>
      <c r="H232" s="2" t="s">
        <v>16</v>
      </c>
      <c r="I232" s="3">
        <v>5</v>
      </c>
    </row>
    <row r="233" spans="1:9" x14ac:dyDescent="0.3">
      <c r="A233" s="1">
        <v>44223</v>
      </c>
      <c r="B233" s="2" t="s">
        <v>21</v>
      </c>
      <c r="C233" s="2" t="s">
        <v>22</v>
      </c>
      <c r="D233" s="2" t="s">
        <v>15</v>
      </c>
      <c r="E233" s="2" t="s">
        <v>32</v>
      </c>
      <c r="F233" s="2">
        <v>3</v>
      </c>
      <c r="G233" s="3">
        <v>45</v>
      </c>
      <c r="H233" s="2" t="s">
        <v>13</v>
      </c>
      <c r="I233" s="3">
        <v>35</v>
      </c>
    </row>
    <row r="234" spans="1:9" x14ac:dyDescent="0.3">
      <c r="A234" s="1">
        <v>43840</v>
      </c>
      <c r="B234" s="2" t="s">
        <v>18</v>
      </c>
      <c r="C234" s="2" t="s">
        <v>31</v>
      </c>
      <c r="D234" s="2" t="s">
        <v>29</v>
      </c>
      <c r="E234" s="2" t="s">
        <v>33</v>
      </c>
      <c r="F234" s="2">
        <v>4</v>
      </c>
      <c r="G234" s="3">
        <v>20</v>
      </c>
      <c r="H234" s="2" t="s">
        <v>13</v>
      </c>
      <c r="I234" s="3">
        <v>5</v>
      </c>
    </row>
    <row r="235" spans="1:9" x14ac:dyDescent="0.3">
      <c r="A235" s="1">
        <v>44274</v>
      </c>
      <c r="B235" s="2" t="s">
        <v>18</v>
      </c>
      <c r="C235" s="2" t="s">
        <v>23</v>
      </c>
      <c r="D235" s="2" t="s">
        <v>24</v>
      </c>
      <c r="E235" s="2" t="s">
        <v>12</v>
      </c>
      <c r="F235" s="2">
        <v>2</v>
      </c>
      <c r="G235" s="3">
        <v>80</v>
      </c>
      <c r="H235" s="2" t="s">
        <v>13</v>
      </c>
      <c r="I235" s="3">
        <v>75</v>
      </c>
    </row>
    <row r="236" spans="1:9" x14ac:dyDescent="0.3">
      <c r="A236" s="1">
        <v>44192</v>
      </c>
      <c r="B236" s="2" t="s">
        <v>9</v>
      </c>
      <c r="C236" s="2" t="s">
        <v>10</v>
      </c>
      <c r="D236" s="2" t="s">
        <v>24</v>
      </c>
      <c r="E236" s="2" t="s">
        <v>33</v>
      </c>
      <c r="F236" s="2">
        <v>2</v>
      </c>
      <c r="G236" s="3">
        <v>75</v>
      </c>
      <c r="H236" s="2" t="s">
        <v>16</v>
      </c>
      <c r="I236" s="3">
        <v>70</v>
      </c>
    </row>
    <row r="237" spans="1:9" x14ac:dyDescent="0.3">
      <c r="A237" s="1">
        <v>44271</v>
      </c>
      <c r="B237" s="2" t="s">
        <v>9</v>
      </c>
      <c r="C237" s="2" t="s">
        <v>14</v>
      </c>
      <c r="D237" s="2" t="s">
        <v>11</v>
      </c>
      <c r="E237" s="2" t="s">
        <v>12</v>
      </c>
      <c r="F237" s="2">
        <v>4</v>
      </c>
      <c r="G237" s="3">
        <v>100</v>
      </c>
      <c r="H237" s="2" t="s">
        <v>13</v>
      </c>
      <c r="I237" s="3">
        <v>80</v>
      </c>
    </row>
    <row r="238" spans="1:9" x14ac:dyDescent="0.3">
      <c r="A238" s="1">
        <v>44126</v>
      </c>
      <c r="B238" s="2" t="s">
        <v>25</v>
      </c>
      <c r="C238" s="2" t="s">
        <v>26</v>
      </c>
      <c r="D238" s="2" t="s">
        <v>24</v>
      </c>
      <c r="E238" s="2" t="s">
        <v>33</v>
      </c>
      <c r="F238" s="2">
        <v>3</v>
      </c>
      <c r="G238" s="3">
        <v>75</v>
      </c>
      <c r="H238" s="2" t="s">
        <v>13</v>
      </c>
      <c r="I238" s="3">
        <v>70</v>
      </c>
    </row>
    <row r="239" spans="1:9" x14ac:dyDescent="0.3">
      <c r="A239" s="1">
        <v>44051</v>
      </c>
      <c r="B239" s="2" t="s">
        <v>25</v>
      </c>
      <c r="C239" s="2" t="s">
        <v>27</v>
      </c>
      <c r="D239" s="2" t="s">
        <v>20</v>
      </c>
      <c r="E239" s="2" t="s">
        <v>32</v>
      </c>
      <c r="F239" s="2">
        <v>2</v>
      </c>
      <c r="G239" s="3">
        <v>570</v>
      </c>
      <c r="H239" s="2" t="s">
        <v>16</v>
      </c>
      <c r="I239" s="3">
        <v>490</v>
      </c>
    </row>
    <row r="240" spans="1:9" x14ac:dyDescent="0.3">
      <c r="A240" s="1">
        <v>44481</v>
      </c>
      <c r="B240" s="2" t="s">
        <v>21</v>
      </c>
      <c r="C240" s="2" t="s">
        <v>22</v>
      </c>
      <c r="D240" s="2" t="s">
        <v>29</v>
      </c>
      <c r="E240" s="2" t="s">
        <v>33</v>
      </c>
      <c r="F240" s="2">
        <v>1</v>
      </c>
      <c r="G240" s="3">
        <v>20</v>
      </c>
      <c r="H240" s="2" t="s">
        <v>13</v>
      </c>
      <c r="I240" s="3">
        <v>5</v>
      </c>
    </row>
    <row r="241" spans="1:9" x14ac:dyDescent="0.3">
      <c r="A241" s="1">
        <v>43947</v>
      </c>
      <c r="B241" s="2" t="s">
        <v>18</v>
      </c>
      <c r="C241" s="2" t="s">
        <v>19</v>
      </c>
      <c r="D241" s="2" t="s">
        <v>20</v>
      </c>
      <c r="E241" s="2" t="s">
        <v>12</v>
      </c>
      <c r="F241" s="2">
        <v>5</v>
      </c>
      <c r="G241" s="3">
        <v>500</v>
      </c>
      <c r="H241" s="2" t="s">
        <v>30</v>
      </c>
      <c r="I241" s="3">
        <v>400</v>
      </c>
    </row>
    <row r="242" spans="1:9" x14ac:dyDescent="0.3">
      <c r="A242" s="1">
        <v>43921</v>
      </c>
      <c r="B242" s="2" t="s">
        <v>9</v>
      </c>
      <c r="C242" s="2" t="s">
        <v>14</v>
      </c>
      <c r="D242" s="2" t="s">
        <v>11</v>
      </c>
      <c r="E242" s="2" t="s">
        <v>33</v>
      </c>
      <c r="F242" s="2">
        <v>5</v>
      </c>
      <c r="G242" s="3">
        <v>120</v>
      </c>
      <c r="H242" s="2" t="s">
        <v>13</v>
      </c>
      <c r="I242" s="3">
        <v>110</v>
      </c>
    </row>
    <row r="243" spans="1:9" x14ac:dyDescent="0.3">
      <c r="A243" s="1">
        <v>44522</v>
      </c>
      <c r="B243" s="2" t="s">
        <v>18</v>
      </c>
      <c r="C243" s="2" t="s">
        <v>23</v>
      </c>
      <c r="D243" s="2" t="s">
        <v>11</v>
      </c>
      <c r="E243" s="2" t="s">
        <v>33</v>
      </c>
      <c r="F243" s="2">
        <v>5</v>
      </c>
      <c r="G243" s="3">
        <v>120</v>
      </c>
      <c r="H243" s="2" t="s">
        <v>16</v>
      </c>
      <c r="I243" s="3">
        <v>110</v>
      </c>
    </row>
    <row r="244" spans="1:9" x14ac:dyDescent="0.3">
      <c r="A244" s="1">
        <v>44015</v>
      </c>
      <c r="B244" s="2" t="s">
        <v>9</v>
      </c>
      <c r="C244" s="2" t="s">
        <v>10</v>
      </c>
      <c r="D244" s="2" t="s">
        <v>11</v>
      </c>
      <c r="E244" s="2" t="s">
        <v>12</v>
      </c>
      <c r="F244" s="2">
        <v>4</v>
      </c>
      <c r="G244" s="3">
        <v>100</v>
      </c>
      <c r="H244" s="2" t="s">
        <v>13</v>
      </c>
      <c r="I244" s="3">
        <v>80</v>
      </c>
    </row>
    <row r="245" spans="1:9" x14ac:dyDescent="0.3">
      <c r="A245" s="1">
        <v>43967</v>
      </c>
      <c r="B245" s="2" t="s">
        <v>25</v>
      </c>
      <c r="C245" s="2" t="s">
        <v>27</v>
      </c>
      <c r="D245" s="2" t="s">
        <v>24</v>
      </c>
      <c r="E245" s="2" t="s">
        <v>33</v>
      </c>
      <c r="F245" s="2">
        <v>4</v>
      </c>
      <c r="G245" s="3">
        <v>75</v>
      </c>
      <c r="H245" s="2" t="s">
        <v>13</v>
      </c>
      <c r="I245" s="3">
        <v>70</v>
      </c>
    </row>
    <row r="246" spans="1:9" x14ac:dyDescent="0.3">
      <c r="A246" s="1">
        <v>44543</v>
      </c>
      <c r="B246" s="2" t="s">
        <v>9</v>
      </c>
      <c r="C246" s="2" t="s">
        <v>14</v>
      </c>
      <c r="D246" s="2" t="s">
        <v>20</v>
      </c>
      <c r="E246" s="2" t="s">
        <v>12</v>
      </c>
      <c r="F246" s="2">
        <v>1</v>
      </c>
      <c r="G246" s="3">
        <v>500</v>
      </c>
      <c r="H246" s="2" t="s">
        <v>30</v>
      </c>
      <c r="I246" s="3">
        <v>400</v>
      </c>
    </row>
    <row r="247" spans="1:9" x14ac:dyDescent="0.3">
      <c r="A247" s="1">
        <v>44408</v>
      </c>
      <c r="B247" s="2" t="s">
        <v>25</v>
      </c>
      <c r="C247" s="2" t="s">
        <v>26</v>
      </c>
      <c r="D247" s="2" t="s">
        <v>29</v>
      </c>
      <c r="E247" s="2" t="s">
        <v>32</v>
      </c>
      <c r="F247" s="2">
        <v>3</v>
      </c>
      <c r="G247" s="3">
        <v>25</v>
      </c>
      <c r="H247" s="2" t="s">
        <v>13</v>
      </c>
      <c r="I247" s="3">
        <v>20</v>
      </c>
    </row>
    <row r="248" spans="1:9" x14ac:dyDescent="0.3">
      <c r="A248" s="1">
        <v>44400</v>
      </c>
      <c r="B248" s="2" t="s">
        <v>18</v>
      </c>
      <c r="C248" s="2" t="s">
        <v>23</v>
      </c>
      <c r="D248" s="2" t="s">
        <v>15</v>
      </c>
      <c r="E248" s="2" t="s">
        <v>33</v>
      </c>
      <c r="F248" s="2">
        <v>3</v>
      </c>
      <c r="G248" s="3">
        <v>65</v>
      </c>
      <c r="H248" s="2" t="s">
        <v>16</v>
      </c>
      <c r="I248" s="3">
        <v>50</v>
      </c>
    </row>
    <row r="249" spans="1:9" x14ac:dyDescent="0.3">
      <c r="A249" s="1">
        <v>43896</v>
      </c>
      <c r="B249" s="2" t="s">
        <v>9</v>
      </c>
      <c r="C249" s="2" t="s">
        <v>14</v>
      </c>
      <c r="D249" s="2" t="s">
        <v>15</v>
      </c>
      <c r="E249" s="2" t="s">
        <v>33</v>
      </c>
      <c r="F249" s="2">
        <v>2</v>
      </c>
      <c r="G249" s="3">
        <v>65</v>
      </c>
      <c r="H249" s="2" t="s">
        <v>16</v>
      </c>
      <c r="I249" s="3">
        <v>50</v>
      </c>
    </row>
    <row r="250" spans="1:9" x14ac:dyDescent="0.3">
      <c r="A250" s="1">
        <v>44351</v>
      </c>
      <c r="B250" s="2" t="s">
        <v>9</v>
      </c>
      <c r="C250" s="2" t="s">
        <v>17</v>
      </c>
      <c r="D250" s="2" t="s">
        <v>20</v>
      </c>
      <c r="E250" s="2" t="s">
        <v>32</v>
      </c>
      <c r="F250" s="2">
        <v>5</v>
      </c>
      <c r="G250" s="3">
        <v>570</v>
      </c>
      <c r="H250" s="2" t="s">
        <v>13</v>
      </c>
      <c r="I250" s="3">
        <v>490</v>
      </c>
    </row>
    <row r="251" spans="1:9" x14ac:dyDescent="0.3">
      <c r="A251" s="1">
        <v>44267</v>
      </c>
      <c r="B251" s="2" t="s">
        <v>18</v>
      </c>
      <c r="C251" s="2" t="s">
        <v>31</v>
      </c>
      <c r="D251" s="2" t="s">
        <v>15</v>
      </c>
      <c r="E251" s="2" t="s">
        <v>12</v>
      </c>
      <c r="F251" s="2">
        <v>3</v>
      </c>
      <c r="G251" s="3">
        <v>50</v>
      </c>
      <c r="H251" s="2" t="s">
        <v>13</v>
      </c>
      <c r="I251" s="3">
        <v>30</v>
      </c>
    </row>
    <row r="252" spans="1:9" x14ac:dyDescent="0.3">
      <c r="A252" s="1">
        <v>43960</v>
      </c>
      <c r="B252" s="2" t="s">
        <v>9</v>
      </c>
      <c r="C252" s="2" t="s">
        <v>14</v>
      </c>
      <c r="D252" s="2" t="s">
        <v>20</v>
      </c>
      <c r="E252" s="2" t="s">
        <v>33</v>
      </c>
      <c r="F252" s="2">
        <v>5</v>
      </c>
      <c r="G252" s="3">
        <v>560</v>
      </c>
      <c r="H252" s="2" t="s">
        <v>13</v>
      </c>
      <c r="I252" s="3">
        <v>450</v>
      </c>
    </row>
    <row r="253" spans="1:9" x14ac:dyDescent="0.3">
      <c r="A253" s="1">
        <v>44029</v>
      </c>
      <c r="B253" s="2" t="s">
        <v>9</v>
      </c>
      <c r="C253" s="2" t="s">
        <v>17</v>
      </c>
      <c r="D253" s="2" t="s">
        <v>24</v>
      </c>
      <c r="E253" s="2" t="s">
        <v>32</v>
      </c>
      <c r="F253" s="2">
        <v>4</v>
      </c>
      <c r="G253" s="3">
        <v>70</v>
      </c>
      <c r="H253" s="2" t="s">
        <v>13</v>
      </c>
      <c r="I253" s="3">
        <v>60</v>
      </c>
    </row>
    <row r="254" spans="1:9" x14ac:dyDescent="0.3">
      <c r="A254" s="1">
        <v>44520</v>
      </c>
      <c r="B254" s="2" t="s">
        <v>9</v>
      </c>
      <c r="C254" s="2" t="s">
        <v>14</v>
      </c>
      <c r="D254" s="2" t="s">
        <v>20</v>
      </c>
      <c r="E254" s="2" t="s">
        <v>32</v>
      </c>
      <c r="F254" s="2">
        <v>4</v>
      </c>
      <c r="G254" s="3">
        <v>570</v>
      </c>
      <c r="H254" s="2" t="s">
        <v>13</v>
      </c>
      <c r="I254" s="3">
        <v>490</v>
      </c>
    </row>
    <row r="255" spans="1:9" x14ac:dyDescent="0.3">
      <c r="A255" s="1">
        <v>43965</v>
      </c>
      <c r="B255" s="2" t="s">
        <v>18</v>
      </c>
      <c r="C255" s="2" t="s">
        <v>19</v>
      </c>
      <c r="D255" s="2" t="s">
        <v>20</v>
      </c>
      <c r="E255" s="2" t="s">
        <v>32</v>
      </c>
      <c r="F255" s="2">
        <v>2</v>
      </c>
      <c r="G255" s="3">
        <v>570</v>
      </c>
      <c r="H255" s="2" t="s">
        <v>13</v>
      </c>
      <c r="I255" s="3">
        <v>490</v>
      </c>
    </row>
    <row r="256" spans="1:9" x14ac:dyDescent="0.3">
      <c r="A256" s="1">
        <v>44256</v>
      </c>
      <c r="B256" s="2" t="s">
        <v>9</v>
      </c>
      <c r="C256" s="2" t="s">
        <v>17</v>
      </c>
      <c r="D256" s="2" t="s">
        <v>24</v>
      </c>
      <c r="E256" s="2" t="s">
        <v>12</v>
      </c>
      <c r="F256" s="2">
        <v>3</v>
      </c>
      <c r="G256" s="3">
        <v>80</v>
      </c>
      <c r="H256" s="2" t="s">
        <v>13</v>
      </c>
      <c r="I256" s="3">
        <v>75</v>
      </c>
    </row>
    <row r="257" spans="1:9" x14ac:dyDescent="0.3">
      <c r="A257" s="1">
        <v>44535</v>
      </c>
      <c r="B257" s="2" t="s">
        <v>18</v>
      </c>
      <c r="C257" s="2" t="s">
        <v>19</v>
      </c>
      <c r="D257" s="2" t="s">
        <v>20</v>
      </c>
      <c r="E257" s="2" t="s">
        <v>32</v>
      </c>
      <c r="F257" s="2">
        <v>1</v>
      </c>
      <c r="G257" s="3">
        <v>570</v>
      </c>
      <c r="H257" s="2" t="s">
        <v>16</v>
      </c>
      <c r="I257" s="3">
        <v>490</v>
      </c>
    </row>
    <row r="258" spans="1:9" x14ac:dyDescent="0.3">
      <c r="A258" s="1">
        <v>43927</v>
      </c>
      <c r="B258" s="2" t="s">
        <v>9</v>
      </c>
      <c r="C258" s="2" t="s">
        <v>14</v>
      </c>
      <c r="D258" s="2" t="s">
        <v>29</v>
      </c>
      <c r="E258" s="2" t="s">
        <v>32</v>
      </c>
      <c r="F258" s="2">
        <v>4</v>
      </c>
      <c r="G258" s="3">
        <v>25</v>
      </c>
      <c r="H258" s="2" t="s">
        <v>13</v>
      </c>
      <c r="I258" s="3">
        <v>20</v>
      </c>
    </row>
    <row r="259" spans="1:9" x14ac:dyDescent="0.3">
      <c r="A259" s="1">
        <v>43868</v>
      </c>
      <c r="B259" s="2" t="s">
        <v>18</v>
      </c>
      <c r="C259" s="2" t="s">
        <v>23</v>
      </c>
      <c r="D259" s="2" t="s">
        <v>11</v>
      </c>
      <c r="E259" s="2" t="s">
        <v>33</v>
      </c>
      <c r="F259" s="2">
        <v>2</v>
      </c>
      <c r="G259" s="3">
        <v>120</v>
      </c>
      <c r="H259" s="2" t="s">
        <v>13</v>
      </c>
      <c r="I259" s="3">
        <v>110</v>
      </c>
    </row>
    <row r="260" spans="1:9" x14ac:dyDescent="0.3">
      <c r="A260" s="1">
        <v>44524</v>
      </c>
      <c r="B260" s="2" t="s">
        <v>9</v>
      </c>
      <c r="C260" s="2" t="s">
        <v>10</v>
      </c>
      <c r="D260" s="2" t="s">
        <v>15</v>
      </c>
      <c r="E260" s="2" t="s">
        <v>12</v>
      </c>
      <c r="F260" s="2">
        <v>4</v>
      </c>
      <c r="G260" s="3">
        <v>50</v>
      </c>
      <c r="H260" s="2" t="s">
        <v>13</v>
      </c>
      <c r="I260" s="3">
        <v>30</v>
      </c>
    </row>
    <row r="261" spans="1:9" x14ac:dyDescent="0.3">
      <c r="A261" s="1">
        <v>44448</v>
      </c>
      <c r="B261" s="2" t="s">
        <v>9</v>
      </c>
      <c r="C261" s="2" t="s">
        <v>14</v>
      </c>
      <c r="D261" s="2" t="s">
        <v>15</v>
      </c>
      <c r="E261" s="2" t="s">
        <v>12</v>
      </c>
      <c r="F261" s="2">
        <v>5</v>
      </c>
      <c r="G261" s="3">
        <v>50</v>
      </c>
      <c r="H261" s="2" t="s">
        <v>16</v>
      </c>
      <c r="I261" s="3">
        <v>30</v>
      </c>
    </row>
    <row r="262" spans="1:9" x14ac:dyDescent="0.3">
      <c r="A262" s="1">
        <v>44407</v>
      </c>
      <c r="B262" s="2" t="s">
        <v>21</v>
      </c>
      <c r="C262" s="2" t="s">
        <v>28</v>
      </c>
      <c r="D262" s="2" t="s">
        <v>11</v>
      </c>
      <c r="E262" s="2" t="s">
        <v>32</v>
      </c>
      <c r="F262" s="2">
        <v>5</v>
      </c>
      <c r="G262" s="3">
        <v>110</v>
      </c>
      <c r="H262" s="2" t="s">
        <v>16</v>
      </c>
      <c r="I262" s="3">
        <v>85</v>
      </c>
    </row>
    <row r="263" spans="1:9" x14ac:dyDescent="0.3">
      <c r="A263" s="1">
        <v>43940</v>
      </c>
      <c r="B263" s="2" t="s">
        <v>9</v>
      </c>
      <c r="C263" s="2" t="s">
        <v>17</v>
      </c>
      <c r="D263" s="2" t="s">
        <v>20</v>
      </c>
      <c r="E263" s="2" t="s">
        <v>33</v>
      </c>
      <c r="F263" s="2">
        <v>1</v>
      </c>
      <c r="G263" s="3">
        <v>560</v>
      </c>
      <c r="H263" s="2" t="s">
        <v>30</v>
      </c>
      <c r="I263" s="3">
        <v>450</v>
      </c>
    </row>
    <row r="264" spans="1:9" x14ac:dyDescent="0.3">
      <c r="A264" s="1">
        <v>44235</v>
      </c>
      <c r="B264" s="2" t="s">
        <v>9</v>
      </c>
      <c r="C264" s="2" t="s">
        <v>17</v>
      </c>
      <c r="D264" s="2" t="s">
        <v>11</v>
      </c>
      <c r="E264" s="2" t="s">
        <v>12</v>
      </c>
      <c r="F264" s="2">
        <v>5</v>
      </c>
      <c r="G264" s="3">
        <v>100</v>
      </c>
      <c r="H264" s="2" t="s">
        <v>13</v>
      </c>
      <c r="I264" s="3">
        <v>80</v>
      </c>
    </row>
    <row r="265" spans="1:9" x14ac:dyDescent="0.3">
      <c r="A265" s="1">
        <v>43992</v>
      </c>
      <c r="B265" s="2" t="s">
        <v>18</v>
      </c>
      <c r="C265" s="2" t="s">
        <v>19</v>
      </c>
      <c r="D265" s="2" t="s">
        <v>29</v>
      </c>
      <c r="E265" s="2" t="s">
        <v>12</v>
      </c>
      <c r="F265" s="2">
        <v>2</v>
      </c>
      <c r="G265" s="3">
        <v>25</v>
      </c>
      <c r="H265" s="2" t="s">
        <v>13</v>
      </c>
      <c r="I265" s="3">
        <v>5</v>
      </c>
    </row>
    <row r="266" spans="1:9" x14ac:dyDescent="0.3">
      <c r="A266" s="1">
        <v>44389</v>
      </c>
      <c r="B266" s="2" t="s">
        <v>18</v>
      </c>
      <c r="C266" s="2" t="s">
        <v>23</v>
      </c>
      <c r="D266" s="2" t="s">
        <v>29</v>
      </c>
      <c r="E266" s="2" t="s">
        <v>33</v>
      </c>
      <c r="F266" s="2">
        <v>2</v>
      </c>
      <c r="G266" s="3">
        <v>20</v>
      </c>
      <c r="H266" s="2" t="s">
        <v>13</v>
      </c>
      <c r="I266" s="3">
        <v>5</v>
      </c>
    </row>
    <row r="267" spans="1:9" x14ac:dyDescent="0.3">
      <c r="A267" s="1">
        <v>44231</v>
      </c>
      <c r="B267" s="2" t="s">
        <v>21</v>
      </c>
      <c r="C267" s="2" t="s">
        <v>28</v>
      </c>
      <c r="D267" s="2" t="s">
        <v>15</v>
      </c>
      <c r="E267" s="2" t="s">
        <v>12</v>
      </c>
      <c r="F267" s="2">
        <v>5</v>
      </c>
      <c r="G267" s="3">
        <v>50</v>
      </c>
      <c r="H267" s="2" t="s">
        <v>13</v>
      </c>
      <c r="I267" s="3">
        <v>30</v>
      </c>
    </row>
    <row r="268" spans="1:9" x14ac:dyDescent="0.3">
      <c r="A268" s="1">
        <v>44550</v>
      </c>
      <c r="B268" s="2" t="s">
        <v>18</v>
      </c>
      <c r="C268" s="2" t="s">
        <v>31</v>
      </c>
      <c r="D268" s="2" t="s">
        <v>11</v>
      </c>
      <c r="E268" s="2" t="s">
        <v>32</v>
      </c>
      <c r="F268" s="2">
        <v>4</v>
      </c>
      <c r="G268" s="3">
        <v>110</v>
      </c>
      <c r="H268" s="2" t="s">
        <v>16</v>
      </c>
      <c r="I268" s="3">
        <v>85</v>
      </c>
    </row>
    <row r="269" spans="1:9" x14ac:dyDescent="0.3">
      <c r="A269" s="1">
        <v>44350</v>
      </c>
      <c r="B269" s="2" t="s">
        <v>18</v>
      </c>
      <c r="C269" s="2" t="s">
        <v>19</v>
      </c>
      <c r="D269" s="2" t="s">
        <v>20</v>
      </c>
      <c r="E269" s="2" t="s">
        <v>33</v>
      </c>
      <c r="F269" s="2">
        <v>3</v>
      </c>
      <c r="G269" s="3">
        <v>560</v>
      </c>
      <c r="H269" s="2" t="s">
        <v>16</v>
      </c>
      <c r="I269" s="3">
        <v>450</v>
      </c>
    </row>
    <row r="270" spans="1:9" x14ac:dyDescent="0.3">
      <c r="A270" s="1">
        <v>43918</v>
      </c>
      <c r="B270" s="2" t="s">
        <v>21</v>
      </c>
      <c r="C270" s="2" t="s">
        <v>22</v>
      </c>
      <c r="D270" s="2" t="s">
        <v>29</v>
      </c>
      <c r="E270" s="2" t="s">
        <v>12</v>
      </c>
      <c r="F270" s="2">
        <v>5</v>
      </c>
      <c r="G270" s="3">
        <v>25</v>
      </c>
      <c r="H270" s="2" t="s">
        <v>13</v>
      </c>
      <c r="I270" s="3">
        <v>5</v>
      </c>
    </row>
    <row r="271" spans="1:9" x14ac:dyDescent="0.3">
      <c r="A271" s="1">
        <v>43930</v>
      </c>
      <c r="B271" s="2" t="s">
        <v>18</v>
      </c>
      <c r="C271" s="2" t="s">
        <v>23</v>
      </c>
      <c r="D271" s="2" t="s">
        <v>15</v>
      </c>
      <c r="E271" s="2" t="s">
        <v>32</v>
      </c>
      <c r="F271" s="2">
        <v>4</v>
      </c>
      <c r="G271" s="3">
        <v>45</v>
      </c>
      <c r="H271" s="2" t="s">
        <v>16</v>
      </c>
      <c r="I271" s="3">
        <v>35</v>
      </c>
    </row>
    <row r="272" spans="1:9" x14ac:dyDescent="0.3">
      <c r="A272" s="1">
        <v>44134</v>
      </c>
      <c r="B272" s="2" t="s">
        <v>21</v>
      </c>
      <c r="C272" s="2" t="s">
        <v>22</v>
      </c>
      <c r="D272" s="2" t="s">
        <v>29</v>
      </c>
      <c r="E272" s="2" t="s">
        <v>33</v>
      </c>
      <c r="F272" s="2">
        <v>2</v>
      </c>
      <c r="G272" s="3">
        <v>20</v>
      </c>
      <c r="H272" s="2" t="s">
        <v>16</v>
      </c>
      <c r="I272" s="3">
        <v>5</v>
      </c>
    </row>
    <row r="273" spans="1:9" x14ac:dyDescent="0.3">
      <c r="A273" s="1">
        <v>43904</v>
      </c>
      <c r="B273" s="2" t="s">
        <v>21</v>
      </c>
      <c r="C273" s="2" t="s">
        <v>22</v>
      </c>
      <c r="D273" s="2" t="s">
        <v>11</v>
      </c>
      <c r="E273" s="2" t="s">
        <v>12</v>
      </c>
      <c r="F273" s="2">
        <v>1</v>
      </c>
      <c r="G273" s="3">
        <v>100</v>
      </c>
      <c r="H273" s="2" t="s">
        <v>30</v>
      </c>
      <c r="I273" s="3">
        <v>80</v>
      </c>
    </row>
    <row r="274" spans="1:9" x14ac:dyDescent="0.3">
      <c r="A274" s="1">
        <v>44423</v>
      </c>
      <c r="B274" s="2" t="s">
        <v>25</v>
      </c>
      <c r="C274" s="2" t="s">
        <v>27</v>
      </c>
      <c r="D274" s="2" t="s">
        <v>29</v>
      </c>
      <c r="E274" s="2" t="s">
        <v>32</v>
      </c>
      <c r="F274" s="2">
        <v>5</v>
      </c>
      <c r="G274" s="3">
        <v>25</v>
      </c>
      <c r="H274" s="2" t="s">
        <v>30</v>
      </c>
      <c r="I274" s="3">
        <v>20</v>
      </c>
    </row>
    <row r="275" spans="1:9" x14ac:dyDescent="0.3">
      <c r="A275" s="1">
        <v>43901</v>
      </c>
      <c r="B275" s="2" t="s">
        <v>25</v>
      </c>
      <c r="C275" s="2" t="s">
        <v>27</v>
      </c>
      <c r="D275" s="2" t="s">
        <v>15</v>
      </c>
      <c r="E275" s="2" t="s">
        <v>33</v>
      </c>
      <c r="F275" s="2">
        <v>4</v>
      </c>
      <c r="G275" s="3">
        <v>65</v>
      </c>
      <c r="H275" s="2" t="s">
        <v>13</v>
      </c>
      <c r="I275" s="3">
        <v>50</v>
      </c>
    </row>
    <row r="276" spans="1:9" x14ac:dyDescent="0.3">
      <c r="A276" s="1">
        <v>44191</v>
      </c>
      <c r="B276" s="2" t="s">
        <v>21</v>
      </c>
      <c r="C276" s="2" t="s">
        <v>22</v>
      </c>
      <c r="D276" s="2" t="s">
        <v>15</v>
      </c>
      <c r="E276" s="2" t="s">
        <v>12</v>
      </c>
      <c r="F276" s="2">
        <v>1</v>
      </c>
      <c r="G276" s="3">
        <v>50</v>
      </c>
      <c r="H276" s="2" t="s">
        <v>13</v>
      </c>
      <c r="I276" s="3">
        <v>30</v>
      </c>
    </row>
    <row r="277" spans="1:9" x14ac:dyDescent="0.3">
      <c r="A277" s="1">
        <v>44381</v>
      </c>
      <c r="B277" s="2" t="s">
        <v>9</v>
      </c>
      <c r="C277" s="2" t="s">
        <v>14</v>
      </c>
      <c r="D277" s="2" t="s">
        <v>29</v>
      </c>
      <c r="E277" s="2" t="s">
        <v>33</v>
      </c>
      <c r="F277" s="2">
        <v>5</v>
      </c>
      <c r="G277" s="3">
        <v>20</v>
      </c>
      <c r="H277" s="2" t="s">
        <v>13</v>
      </c>
      <c r="I277" s="3">
        <v>5</v>
      </c>
    </row>
    <row r="278" spans="1:9" x14ac:dyDescent="0.3">
      <c r="A278" s="1">
        <v>44132</v>
      </c>
      <c r="B278" s="2" t="s">
        <v>21</v>
      </c>
      <c r="C278" s="2" t="s">
        <v>22</v>
      </c>
      <c r="D278" s="2" t="s">
        <v>20</v>
      </c>
      <c r="E278" s="2" t="s">
        <v>33</v>
      </c>
      <c r="F278" s="2">
        <v>3</v>
      </c>
      <c r="G278" s="3">
        <v>560</v>
      </c>
      <c r="H278" s="2" t="s">
        <v>16</v>
      </c>
      <c r="I278" s="3">
        <v>450</v>
      </c>
    </row>
    <row r="279" spans="1:9" x14ac:dyDescent="0.3">
      <c r="A279" s="1">
        <v>44263</v>
      </c>
      <c r="B279" s="2" t="s">
        <v>9</v>
      </c>
      <c r="C279" s="2" t="s">
        <v>17</v>
      </c>
      <c r="D279" s="2" t="s">
        <v>24</v>
      </c>
      <c r="E279" s="2" t="s">
        <v>32</v>
      </c>
      <c r="F279" s="2">
        <v>4</v>
      </c>
      <c r="G279" s="3">
        <v>70</v>
      </c>
      <c r="H279" s="2" t="s">
        <v>16</v>
      </c>
      <c r="I279" s="3">
        <v>60</v>
      </c>
    </row>
    <row r="280" spans="1:9" x14ac:dyDescent="0.3">
      <c r="A280" s="1">
        <v>44236</v>
      </c>
      <c r="B280" s="2" t="s">
        <v>18</v>
      </c>
      <c r="C280" s="2" t="s">
        <v>19</v>
      </c>
      <c r="D280" s="2" t="s">
        <v>15</v>
      </c>
      <c r="E280" s="2" t="s">
        <v>33</v>
      </c>
      <c r="F280" s="2">
        <v>1</v>
      </c>
      <c r="G280" s="3">
        <v>65</v>
      </c>
      <c r="H280" s="2" t="s">
        <v>16</v>
      </c>
      <c r="I280" s="3">
        <v>50</v>
      </c>
    </row>
    <row r="281" spans="1:9" x14ac:dyDescent="0.3">
      <c r="A281" s="1">
        <v>44426</v>
      </c>
      <c r="B281" s="2" t="s">
        <v>9</v>
      </c>
      <c r="C281" s="2" t="s">
        <v>14</v>
      </c>
      <c r="D281" s="2" t="s">
        <v>11</v>
      </c>
      <c r="E281" s="2" t="s">
        <v>32</v>
      </c>
      <c r="F281" s="2">
        <v>3</v>
      </c>
      <c r="G281" s="3">
        <v>110</v>
      </c>
      <c r="H281" s="2" t="s">
        <v>13</v>
      </c>
      <c r="I281" s="3">
        <v>85</v>
      </c>
    </row>
    <row r="282" spans="1:9" x14ac:dyDescent="0.3">
      <c r="A282" s="1">
        <v>44498</v>
      </c>
      <c r="B282" s="2" t="s">
        <v>21</v>
      </c>
      <c r="C282" s="2" t="s">
        <v>22</v>
      </c>
      <c r="D282" s="2" t="s">
        <v>15</v>
      </c>
      <c r="E282" s="2" t="s">
        <v>33</v>
      </c>
      <c r="F282" s="2">
        <v>1</v>
      </c>
      <c r="G282" s="3">
        <v>65</v>
      </c>
      <c r="H282" s="2" t="s">
        <v>13</v>
      </c>
      <c r="I282" s="3">
        <v>50</v>
      </c>
    </row>
    <row r="283" spans="1:9" x14ac:dyDescent="0.3">
      <c r="A283" s="1">
        <v>43988</v>
      </c>
      <c r="B283" s="2" t="s">
        <v>18</v>
      </c>
      <c r="C283" s="2" t="s">
        <v>31</v>
      </c>
      <c r="D283" s="2" t="s">
        <v>29</v>
      </c>
      <c r="E283" s="2" t="s">
        <v>33</v>
      </c>
      <c r="F283" s="2">
        <v>1</v>
      </c>
      <c r="G283" s="3">
        <v>20</v>
      </c>
      <c r="H283" s="2" t="s">
        <v>13</v>
      </c>
      <c r="I283" s="3">
        <v>5</v>
      </c>
    </row>
    <row r="284" spans="1:9" x14ac:dyDescent="0.3">
      <c r="A284" s="1">
        <v>44268</v>
      </c>
      <c r="B284" s="2" t="s">
        <v>21</v>
      </c>
      <c r="C284" s="2" t="s">
        <v>22</v>
      </c>
      <c r="D284" s="2" t="s">
        <v>20</v>
      </c>
      <c r="E284" s="2" t="s">
        <v>32</v>
      </c>
      <c r="F284" s="2">
        <v>4</v>
      </c>
      <c r="G284" s="3">
        <v>570</v>
      </c>
      <c r="H284" s="2" t="s">
        <v>13</v>
      </c>
      <c r="I284" s="3">
        <v>490</v>
      </c>
    </row>
    <row r="285" spans="1:9" x14ac:dyDescent="0.3">
      <c r="A285" s="1">
        <v>43903</v>
      </c>
      <c r="B285" s="2" t="s">
        <v>18</v>
      </c>
      <c r="C285" s="2" t="s">
        <v>31</v>
      </c>
      <c r="D285" s="2" t="s">
        <v>20</v>
      </c>
      <c r="E285" s="2" t="s">
        <v>12</v>
      </c>
      <c r="F285" s="2">
        <v>5</v>
      </c>
      <c r="G285" s="3">
        <v>500</v>
      </c>
      <c r="H285" s="2" t="s">
        <v>13</v>
      </c>
      <c r="I285" s="3">
        <v>400</v>
      </c>
    </row>
    <row r="286" spans="1:9" x14ac:dyDescent="0.3">
      <c r="A286" s="1">
        <v>43890</v>
      </c>
      <c r="B286" s="2" t="s">
        <v>9</v>
      </c>
      <c r="C286" s="2" t="s">
        <v>10</v>
      </c>
      <c r="D286" s="2" t="s">
        <v>15</v>
      </c>
      <c r="E286" s="2" t="s">
        <v>12</v>
      </c>
      <c r="F286" s="2">
        <v>3</v>
      </c>
      <c r="G286" s="3">
        <v>50</v>
      </c>
      <c r="H286" s="2" t="s">
        <v>13</v>
      </c>
      <c r="I286" s="3">
        <v>30</v>
      </c>
    </row>
    <row r="287" spans="1:9" x14ac:dyDescent="0.3">
      <c r="A287" s="1">
        <v>43961</v>
      </c>
      <c r="B287" s="2" t="s">
        <v>21</v>
      </c>
      <c r="C287" s="2" t="s">
        <v>22</v>
      </c>
      <c r="D287" s="2" t="s">
        <v>29</v>
      </c>
      <c r="E287" s="2" t="s">
        <v>33</v>
      </c>
      <c r="F287" s="2">
        <v>4</v>
      </c>
      <c r="G287" s="3">
        <v>20</v>
      </c>
      <c r="H287" s="2" t="s">
        <v>13</v>
      </c>
      <c r="I287" s="3">
        <v>5</v>
      </c>
    </row>
    <row r="288" spans="1:9" x14ac:dyDescent="0.3">
      <c r="A288" s="1">
        <v>44197</v>
      </c>
      <c r="B288" s="2" t="s">
        <v>18</v>
      </c>
      <c r="C288" s="2" t="s">
        <v>23</v>
      </c>
      <c r="D288" s="2" t="s">
        <v>20</v>
      </c>
      <c r="E288" s="2" t="s">
        <v>33</v>
      </c>
      <c r="F288" s="2">
        <v>4</v>
      </c>
      <c r="G288" s="3">
        <v>560</v>
      </c>
      <c r="H288" s="2" t="s">
        <v>13</v>
      </c>
      <c r="I288" s="3">
        <v>450</v>
      </c>
    </row>
    <row r="289" spans="1:9" x14ac:dyDescent="0.3">
      <c r="A289" s="1">
        <v>44470</v>
      </c>
      <c r="B289" s="2" t="s">
        <v>9</v>
      </c>
      <c r="C289" s="2" t="s">
        <v>17</v>
      </c>
      <c r="D289" s="2" t="s">
        <v>29</v>
      </c>
      <c r="E289" s="2" t="s">
        <v>32</v>
      </c>
      <c r="F289" s="2">
        <v>4</v>
      </c>
      <c r="G289" s="3">
        <v>25</v>
      </c>
      <c r="H289" s="2" t="s">
        <v>13</v>
      </c>
      <c r="I289" s="3">
        <v>20</v>
      </c>
    </row>
    <row r="290" spans="1:9" x14ac:dyDescent="0.3">
      <c r="A290" s="1">
        <v>44187</v>
      </c>
      <c r="B290" s="2" t="s">
        <v>18</v>
      </c>
      <c r="C290" s="2" t="s">
        <v>23</v>
      </c>
      <c r="D290" s="2" t="s">
        <v>11</v>
      </c>
      <c r="E290" s="2" t="s">
        <v>12</v>
      </c>
      <c r="F290" s="2">
        <v>5</v>
      </c>
      <c r="G290" s="3">
        <v>100</v>
      </c>
      <c r="H290" s="2" t="s">
        <v>16</v>
      </c>
      <c r="I290" s="3">
        <v>80</v>
      </c>
    </row>
    <row r="291" spans="1:9" x14ac:dyDescent="0.3">
      <c r="A291" s="1">
        <v>44093</v>
      </c>
      <c r="B291" s="2" t="s">
        <v>18</v>
      </c>
      <c r="C291" s="2" t="s">
        <v>23</v>
      </c>
      <c r="D291" s="2" t="s">
        <v>15</v>
      </c>
      <c r="E291" s="2" t="s">
        <v>12</v>
      </c>
      <c r="F291" s="2">
        <v>5</v>
      </c>
      <c r="G291" s="3">
        <v>50</v>
      </c>
      <c r="H291" s="2" t="s">
        <v>13</v>
      </c>
      <c r="I291" s="3">
        <v>30</v>
      </c>
    </row>
    <row r="292" spans="1:9" x14ac:dyDescent="0.3">
      <c r="A292" s="1">
        <v>44164</v>
      </c>
      <c r="B292" s="2" t="s">
        <v>25</v>
      </c>
      <c r="C292" s="2" t="s">
        <v>27</v>
      </c>
      <c r="D292" s="2" t="s">
        <v>24</v>
      </c>
      <c r="E292" s="2" t="s">
        <v>33</v>
      </c>
      <c r="F292" s="2">
        <v>3</v>
      </c>
      <c r="G292" s="3">
        <v>75</v>
      </c>
      <c r="H292" s="2" t="s">
        <v>16</v>
      </c>
      <c r="I292" s="3">
        <v>70</v>
      </c>
    </row>
    <row r="293" spans="1:9" x14ac:dyDescent="0.3">
      <c r="A293" s="1">
        <v>44221</v>
      </c>
      <c r="B293" s="2" t="s">
        <v>21</v>
      </c>
      <c r="C293" s="2" t="s">
        <v>28</v>
      </c>
      <c r="D293" s="2" t="s">
        <v>20</v>
      </c>
      <c r="E293" s="2" t="s">
        <v>33</v>
      </c>
      <c r="F293" s="2">
        <v>1</v>
      </c>
      <c r="G293" s="3">
        <v>560</v>
      </c>
      <c r="H293" s="2" t="s">
        <v>16</v>
      </c>
      <c r="I293" s="3">
        <v>450</v>
      </c>
    </row>
    <row r="294" spans="1:9" x14ac:dyDescent="0.3">
      <c r="A294" s="1">
        <v>44025</v>
      </c>
      <c r="B294" s="2" t="s">
        <v>18</v>
      </c>
      <c r="C294" s="2" t="s">
        <v>31</v>
      </c>
      <c r="D294" s="2" t="s">
        <v>24</v>
      </c>
      <c r="E294" s="2" t="s">
        <v>33</v>
      </c>
      <c r="F294" s="2">
        <v>1</v>
      </c>
      <c r="G294" s="3">
        <v>75</v>
      </c>
      <c r="H294" s="2" t="s">
        <v>30</v>
      </c>
      <c r="I294" s="3">
        <v>70</v>
      </c>
    </row>
    <row r="295" spans="1:9" x14ac:dyDescent="0.3">
      <c r="A295" s="1">
        <v>44026</v>
      </c>
      <c r="B295" s="2" t="s">
        <v>9</v>
      </c>
      <c r="C295" s="2" t="s">
        <v>17</v>
      </c>
      <c r="D295" s="2" t="s">
        <v>11</v>
      </c>
      <c r="E295" s="2" t="s">
        <v>33</v>
      </c>
      <c r="F295" s="2">
        <v>4</v>
      </c>
      <c r="G295" s="3">
        <v>120</v>
      </c>
      <c r="H295" s="2" t="s">
        <v>13</v>
      </c>
      <c r="I295" s="3">
        <v>110</v>
      </c>
    </row>
    <row r="296" spans="1:9" x14ac:dyDescent="0.3">
      <c r="A296" s="1">
        <v>44417</v>
      </c>
      <c r="B296" s="2" t="s">
        <v>21</v>
      </c>
      <c r="C296" s="2" t="s">
        <v>22</v>
      </c>
      <c r="D296" s="2" t="s">
        <v>29</v>
      </c>
      <c r="E296" s="2" t="s">
        <v>32</v>
      </c>
      <c r="F296" s="2">
        <v>1</v>
      </c>
      <c r="G296" s="3">
        <v>25</v>
      </c>
      <c r="H296" s="2" t="s">
        <v>13</v>
      </c>
      <c r="I296" s="3">
        <v>20</v>
      </c>
    </row>
    <row r="297" spans="1:9" x14ac:dyDescent="0.3">
      <c r="A297" s="1">
        <v>44144</v>
      </c>
      <c r="B297" s="2" t="s">
        <v>18</v>
      </c>
      <c r="C297" s="2" t="s">
        <v>23</v>
      </c>
      <c r="D297" s="2" t="s">
        <v>15</v>
      </c>
      <c r="E297" s="2" t="s">
        <v>32</v>
      </c>
      <c r="F297" s="2">
        <v>5</v>
      </c>
      <c r="G297" s="3">
        <v>45</v>
      </c>
      <c r="H297" s="2" t="s">
        <v>13</v>
      </c>
      <c r="I297" s="3">
        <v>35</v>
      </c>
    </row>
    <row r="298" spans="1:9" x14ac:dyDescent="0.3">
      <c r="A298" s="1">
        <v>44245</v>
      </c>
      <c r="B298" s="2" t="s">
        <v>9</v>
      </c>
      <c r="C298" s="2" t="s">
        <v>17</v>
      </c>
      <c r="D298" s="2" t="s">
        <v>11</v>
      </c>
      <c r="E298" s="2" t="s">
        <v>12</v>
      </c>
      <c r="F298" s="2">
        <v>5</v>
      </c>
      <c r="G298" s="3">
        <v>100</v>
      </c>
      <c r="H298" s="2" t="s">
        <v>13</v>
      </c>
      <c r="I298" s="3">
        <v>80</v>
      </c>
    </row>
    <row r="299" spans="1:9" x14ac:dyDescent="0.3">
      <c r="A299" s="1">
        <v>44456</v>
      </c>
      <c r="B299" s="2" t="s">
        <v>18</v>
      </c>
      <c r="C299" s="2" t="s">
        <v>31</v>
      </c>
      <c r="D299" s="2" t="s">
        <v>15</v>
      </c>
      <c r="E299" s="2" t="s">
        <v>32</v>
      </c>
      <c r="F299" s="2">
        <v>1</v>
      </c>
      <c r="G299" s="3">
        <v>45</v>
      </c>
      <c r="H299" s="2" t="s">
        <v>16</v>
      </c>
      <c r="I299" s="3">
        <v>35</v>
      </c>
    </row>
    <row r="300" spans="1:9" x14ac:dyDescent="0.3">
      <c r="A300" s="1">
        <v>43896</v>
      </c>
      <c r="B300" s="2" t="s">
        <v>18</v>
      </c>
      <c r="C300" s="2" t="s">
        <v>19</v>
      </c>
      <c r="D300" s="2" t="s">
        <v>20</v>
      </c>
      <c r="E300" s="2" t="s">
        <v>33</v>
      </c>
      <c r="F300" s="2">
        <v>2</v>
      </c>
      <c r="G300" s="3">
        <v>560</v>
      </c>
      <c r="H300" s="2" t="s">
        <v>13</v>
      </c>
      <c r="I300" s="3">
        <v>450</v>
      </c>
    </row>
    <row r="301" spans="1:9" x14ac:dyDescent="0.3">
      <c r="A301" s="1">
        <v>44126</v>
      </c>
      <c r="B301" s="2" t="s">
        <v>18</v>
      </c>
      <c r="C301" s="2" t="s">
        <v>19</v>
      </c>
      <c r="D301" s="2" t="s">
        <v>15</v>
      </c>
      <c r="E301" s="2" t="s">
        <v>12</v>
      </c>
      <c r="F301" s="2">
        <v>1</v>
      </c>
      <c r="G301" s="3">
        <v>50</v>
      </c>
      <c r="H301" s="2" t="s">
        <v>16</v>
      </c>
      <c r="I301" s="3">
        <v>30</v>
      </c>
    </row>
    <row r="302" spans="1:9" x14ac:dyDescent="0.3">
      <c r="A302" s="1">
        <v>44186</v>
      </c>
      <c r="B302" s="2" t="s">
        <v>18</v>
      </c>
      <c r="C302" s="2" t="s">
        <v>31</v>
      </c>
      <c r="D302" s="2" t="s">
        <v>24</v>
      </c>
      <c r="E302" s="2" t="s">
        <v>12</v>
      </c>
      <c r="F302" s="2">
        <v>5</v>
      </c>
      <c r="G302" s="3">
        <v>80</v>
      </c>
      <c r="H302" s="2" t="s">
        <v>13</v>
      </c>
      <c r="I302" s="3">
        <v>75</v>
      </c>
    </row>
    <row r="303" spans="1:9" x14ac:dyDescent="0.3">
      <c r="A303" s="1">
        <v>44299</v>
      </c>
      <c r="B303" s="2" t="s">
        <v>25</v>
      </c>
      <c r="C303" s="2" t="s">
        <v>27</v>
      </c>
      <c r="D303" s="2" t="s">
        <v>24</v>
      </c>
      <c r="E303" s="2" t="s">
        <v>33</v>
      </c>
      <c r="F303" s="2">
        <v>5</v>
      </c>
      <c r="G303" s="3">
        <v>75</v>
      </c>
      <c r="H303" s="2" t="s">
        <v>16</v>
      </c>
      <c r="I303" s="3">
        <v>70</v>
      </c>
    </row>
    <row r="304" spans="1:9" x14ac:dyDescent="0.3">
      <c r="A304" s="1">
        <v>44212</v>
      </c>
      <c r="B304" s="2" t="s">
        <v>9</v>
      </c>
      <c r="C304" s="2" t="s">
        <v>17</v>
      </c>
      <c r="D304" s="2" t="s">
        <v>11</v>
      </c>
      <c r="E304" s="2" t="s">
        <v>33</v>
      </c>
      <c r="F304" s="2">
        <v>2</v>
      </c>
      <c r="G304" s="3">
        <v>120</v>
      </c>
      <c r="H304" s="2" t="s">
        <v>13</v>
      </c>
      <c r="I304" s="3">
        <v>110</v>
      </c>
    </row>
    <row r="305" spans="1:9" x14ac:dyDescent="0.3">
      <c r="A305" s="1">
        <v>44223</v>
      </c>
      <c r="B305" s="2" t="s">
        <v>18</v>
      </c>
      <c r="C305" s="2" t="s">
        <v>19</v>
      </c>
      <c r="D305" s="2" t="s">
        <v>15</v>
      </c>
      <c r="E305" s="2" t="s">
        <v>33</v>
      </c>
      <c r="F305" s="2">
        <v>1</v>
      </c>
      <c r="G305" s="3">
        <v>65</v>
      </c>
      <c r="H305" s="2" t="s">
        <v>13</v>
      </c>
      <c r="I305" s="3">
        <v>50</v>
      </c>
    </row>
    <row r="306" spans="1:9" x14ac:dyDescent="0.3">
      <c r="A306" s="1">
        <v>43948</v>
      </c>
      <c r="B306" s="2" t="s">
        <v>25</v>
      </c>
      <c r="C306" s="2" t="s">
        <v>27</v>
      </c>
      <c r="D306" s="2" t="s">
        <v>20</v>
      </c>
      <c r="E306" s="2" t="s">
        <v>33</v>
      </c>
      <c r="F306" s="2">
        <v>2</v>
      </c>
      <c r="G306" s="3">
        <v>560</v>
      </c>
      <c r="H306" s="2" t="s">
        <v>13</v>
      </c>
      <c r="I306" s="3">
        <v>450</v>
      </c>
    </row>
    <row r="307" spans="1:9" x14ac:dyDescent="0.3">
      <c r="A307" s="1">
        <v>44188</v>
      </c>
      <c r="B307" s="2" t="s">
        <v>21</v>
      </c>
      <c r="C307" s="2" t="s">
        <v>28</v>
      </c>
      <c r="D307" s="2" t="s">
        <v>11</v>
      </c>
      <c r="E307" s="2" t="s">
        <v>32</v>
      </c>
      <c r="F307" s="2">
        <v>5</v>
      </c>
      <c r="G307" s="3">
        <v>110</v>
      </c>
      <c r="H307" s="2" t="s">
        <v>13</v>
      </c>
      <c r="I307" s="3">
        <v>85</v>
      </c>
    </row>
    <row r="308" spans="1:9" x14ac:dyDescent="0.3">
      <c r="A308" s="1">
        <v>44110</v>
      </c>
      <c r="B308" s="2" t="s">
        <v>9</v>
      </c>
      <c r="C308" s="2" t="s">
        <v>10</v>
      </c>
      <c r="D308" s="2" t="s">
        <v>15</v>
      </c>
      <c r="E308" s="2" t="s">
        <v>32</v>
      </c>
      <c r="F308" s="2">
        <v>2</v>
      </c>
      <c r="G308" s="3">
        <v>45</v>
      </c>
      <c r="H308" s="2" t="s">
        <v>30</v>
      </c>
      <c r="I308" s="3">
        <v>35</v>
      </c>
    </row>
    <row r="309" spans="1:9" x14ac:dyDescent="0.3">
      <c r="A309" s="1">
        <v>43961</v>
      </c>
      <c r="B309" s="2" t="s">
        <v>9</v>
      </c>
      <c r="C309" s="2" t="s">
        <v>17</v>
      </c>
      <c r="D309" s="2" t="s">
        <v>20</v>
      </c>
      <c r="E309" s="2" t="s">
        <v>33</v>
      </c>
      <c r="F309" s="2">
        <v>3</v>
      </c>
      <c r="G309" s="3">
        <v>560</v>
      </c>
      <c r="H309" s="2" t="s">
        <v>13</v>
      </c>
      <c r="I309" s="3">
        <v>450</v>
      </c>
    </row>
    <row r="310" spans="1:9" x14ac:dyDescent="0.3">
      <c r="A310" s="1">
        <v>43948</v>
      </c>
      <c r="B310" s="2" t="s">
        <v>9</v>
      </c>
      <c r="C310" s="2" t="s">
        <v>17</v>
      </c>
      <c r="D310" s="2" t="s">
        <v>11</v>
      </c>
      <c r="E310" s="2" t="s">
        <v>33</v>
      </c>
      <c r="F310" s="2">
        <v>4</v>
      </c>
      <c r="G310" s="3">
        <v>120</v>
      </c>
      <c r="H310" s="2" t="s">
        <v>16</v>
      </c>
      <c r="I310" s="3">
        <v>110</v>
      </c>
    </row>
    <row r="311" spans="1:9" x14ac:dyDescent="0.3">
      <c r="A311" s="1">
        <v>44200</v>
      </c>
      <c r="B311" s="2" t="s">
        <v>25</v>
      </c>
      <c r="C311" s="2" t="s">
        <v>26</v>
      </c>
      <c r="D311" s="2" t="s">
        <v>20</v>
      </c>
      <c r="E311" s="2" t="s">
        <v>32</v>
      </c>
      <c r="F311" s="2">
        <v>2</v>
      </c>
      <c r="G311" s="3">
        <v>570</v>
      </c>
      <c r="H311" s="2" t="s">
        <v>13</v>
      </c>
      <c r="I311" s="3">
        <v>490</v>
      </c>
    </row>
    <row r="312" spans="1:9" x14ac:dyDescent="0.3">
      <c r="A312" s="1">
        <v>43965</v>
      </c>
      <c r="B312" s="2" t="s">
        <v>18</v>
      </c>
      <c r="C312" s="2" t="s">
        <v>31</v>
      </c>
      <c r="D312" s="2" t="s">
        <v>11</v>
      </c>
      <c r="E312" s="2" t="s">
        <v>33</v>
      </c>
      <c r="F312" s="2">
        <v>3</v>
      </c>
      <c r="G312" s="3">
        <v>120</v>
      </c>
      <c r="H312" s="2" t="s">
        <v>16</v>
      </c>
      <c r="I312" s="3">
        <v>110</v>
      </c>
    </row>
    <row r="313" spans="1:9" x14ac:dyDescent="0.3">
      <c r="A313" s="1">
        <v>44409</v>
      </c>
      <c r="B313" s="2" t="s">
        <v>25</v>
      </c>
      <c r="C313" s="2" t="s">
        <v>26</v>
      </c>
      <c r="D313" s="2" t="s">
        <v>15</v>
      </c>
      <c r="E313" s="2" t="s">
        <v>33</v>
      </c>
      <c r="F313" s="2">
        <v>4</v>
      </c>
      <c r="G313" s="3">
        <v>65</v>
      </c>
      <c r="H313" s="2" t="s">
        <v>16</v>
      </c>
      <c r="I313" s="3">
        <v>50</v>
      </c>
    </row>
    <row r="314" spans="1:9" x14ac:dyDescent="0.3">
      <c r="A314" s="1">
        <v>44331</v>
      </c>
      <c r="B314" s="2" t="s">
        <v>18</v>
      </c>
      <c r="C314" s="2" t="s">
        <v>19</v>
      </c>
      <c r="D314" s="2" t="s">
        <v>20</v>
      </c>
      <c r="E314" s="2" t="s">
        <v>12</v>
      </c>
      <c r="F314" s="2">
        <v>4</v>
      </c>
      <c r="G314" s="3">
        <v>500</v>
      </c>
      <c r="H314" s="2" t="s">
        <v>13</v>
      </c>
      <c r="I314" s="3">
        <v>400</v>
      </c>
    </row>
    <row r="315" spans="1:9" x14ac:dyDescent="0.3">
      <c r="A315" s="1">
        <v>44210</v>
      </c>
      <c r="B315" s="2" t="s">
        <v>21</v>
      </c>
      <c r="C315" s="2" t="s">
        <v>28</v>
      </c>
      <c r="D315" s="2" t="s">
        <v>20</v>
      </c>
      <c r="E315" s="2" t="s">
        <v>32</v>
      </c>
      <c r="F315" s="2">
        <v>5</v>
      </c>
      <c r="G315" s="3">
        <v>570</v>
      </c>
      <c r="H315" s="2" t="s">
        <v>16</v>
      </c>
      <c r="I315" s="3">
        <v>490</v>
      </c>
    </row>
    <row r="316" spans="1:9" x14ac:dyDescent="0.3">
      <c r="A316" s="1">
        <v>44032</v>
      </c>
      <c r="B316" s="2" t="s">
        <v>9</v>
      </c>
      <c r="C316" s="2" t="s">
        <v>17</v>
      </c>
      <c r="D316" s="2" t="s">
        <v>20</v>
      </c>
      <c r="E316" s="2" t="s">
        <v>33</v>
      </c>
      <c r="F316" s="2">
        <v>1</v>
      </c>
      <c r="G316" s="3">
        <v>560</v>
      </c>
      <c r="H316" s="2" t="s">
        <v>13</v>
      </c>
      <c r="I316" s="3">
        <v>450</v>
      </c>
    </row>
    <row r="317" spans="1:9" x14ac:dyDescent="0.3">
      <c r="A317" s="1">
        <v>44416</v>
      </c>
      <c r="B317" s="2" t="s">
        <v>25</v>
      </c>
      <c r="C317" s="2" t="s">
        <v>27</v>
      </c>
      <c r="D317" s="2" t="s">
        <v>24</v>
      </c>
      <c r="E317" s="2" t="s">
        <v>32</v>
      </c>
      <c r="F317" s="2">
        <v>5</v>
      </c>
      <c r="G317" s="3">
        <v>70</v>
      </c>
      <c r="H317" s="2" t="s">
        <v>13</v>
      </c>
      <c r="I317" s="3">
        <v>60</v>
      </c>
    </row>
    <row r="318" spans="1:9" x14ac:dyDescent="0.3">
      <c r="A318" s="1">
        <v>44217</v>
      </c>
      <c r="B318" s="2" t="s">
        <v>25</v>
      </c>
      <c r="C318" s="2" t="s">
        <v>27</v>
      </c>
      <c r="D318" s="2" t="s">
        <v>15</v>
      </c>
      <c r="E318" s="2" t="s">
        <v>33</v>
      </c>
      <c r="F318" s="2">
        <v>4</v>
      </c>
      <c r="G318" s="3">
        <v>65</v>
      </c>
      <c r="H318" s="2" t="s">
        <v>13</v>
      </c>
      <c r="I318" s="3">
        <v>50</v>
      </c>
    </row>
    <row r="319" spans="1:9" x14ac:dyDescent="0.3">
      <c r="A319" s="1">
        <v>44086</v>
      </c>
      <c r="B319" s="2" t="s">
        <v>25</v>
      </c>
      <c r="C319" s="2" t="s">
        <v>27</v>
      </c>
      <c r="D319" s="2" t="s">
        <v>15</v>
      </c>
      <c r="E319" s="2" t="s">
        <v>33</v>
      </c>
      <c r="F319" s="2">
        <v>1</v>
      </c>
      <c r="G319" s="3">
        <v>65</v>
      </c>
      <c r="H319" s="2" t="s">
        <v>13</v>
      </c>
      <c r="I319" s="3">
        <v>50</v>
      </c>
    </row>
    <row r="320" spans="1:9" x14ac:dyDescent="0.3">
      <c r="A320" s="1">
        <v>44152</v>
      </c>
      <c r="B320" s="2" t="s">
        <v>18</v>
      </c>
      <c r="C320" s="2" t="s">
        <v>23</v>
      </c>
      <c r="D320" s="2" t="s">
        <v>11</v>
      </c>
      <c r="E320" s="2" t="s">
        <v>33</v>
      </c>
      <c r="F320" s="2">
        <v>5</v>
      </c>
      <c r="G320" s="3">
        <v>120</v>
      </c>
      <c r="H320" s="2" t="s">
        <v>13</v>
      </c>
      <c r="I320" s="3">
        <v>110</v>
      </c>
    </row>
    <row r="321" spans="1:9" x14ac:dyDescent="0.3">
      <c r="A321" s="1">
        <v>43849</v>
      </c>
      <c r="B321" s="2" t="s">
        <v>9</v>
      </c>
      <c r="C321" s="2" t="s">
        <v>17</v>
      </c>
      <c r="D321" s="2" t="s">
        <v>15</v>
      </c>
      <c r="E321" s="2" t="s">
        <v>32</v>
      </c>
      <c r="F321" s="2">
        <v>4</v>
      </c>
      <c r="G321" s="3">
        <v>45</v>
      </c>
      <c r="H321" s="2" t="s">
        <v>30</v>
      </c>
      <c r="I321" s="3">
        <v>35</v>
      </c>
    </row>
    <row r="322" spans="1:9" x14ac:dyDescent="0.3">
      <c r="A322" s="1">
        <v>44005</v>
      </c>
      <c r="B322" s="2" t="s">
        <v>18</v>
      </c>
      <c r="C322" s="2" t="s">
        <v>23</v>
      </c>
      <c r="D322" s="2" t="s">
        <v>29</v>
      </c>
      <c r="E322" s="2" t="s">
        <v>12</v>
      </c>
      <c r="F322" s="2">
        <v>2</v>
      </c>
      <c r="G322" s="3">
        <v>25</v>
      </c>
      <c r="H322" s="2" t="s">
        <v>13</v>
      </c>
      <c r="I322" s="3">
        <v>5</v>
      </c>
    </row>
    <row r="323" spans="1:9" x14ac:dyDescent="0.3">
      <c r="A323" s="1">
        <v>44077</v>
      </c>
      <c r="B323" s="2" t="s">
        <v>21</v>
      </c>
      <c r="C323" s="2" t="s">
        <v>22</v>
      </c>
      <c r="D323" s="2" t="s">
        <v>29</v>
      </c>
      <c r="E323" s="2" t="s">
        <v>32</v>
      </c>
      <c r="F323" s="2">
        <v>4</v>
      </c>
      <c r="G323" s="3">
        <v>25</v>
      </c>
      <c r="H323" s="2" t="s">
        <v>13</v>
      </c>
      <c r="I323" s="3">
        <v>20</v>
      </c>
    </row>
    <row r="324" spans="1:9" x14ac:dyDescent="0.3">
      <c r="A324" s="1">
        <v>44554</v>
      </c>
      <c r="B324" s="2" t="s">
        <v>25</v>
      </c>
      <c r="C324" s="2" t="s">
        <v>27</v>
      </c>
      <c r="D324" s="2" t="s">
        <v>15</v>
      </c>
      <c r="E324" s="2" t="s">
        <v>32</v>
      </c>
      <c r="F324" s="2">
        <v>5</v>
      </c>
      <c r="G324" s="3">
        <v>45</v>
      </c>
      <c r="H324" s="2" t="s">
        <v>16</v>
      </c>
      <c r="I324" s="3">
        <v>35</v>
      </c>
    </row>
    <row r="325" spans="1:9" x14ac:dyDescent="0.3">
      <c r="A325" s="1">
        <v>44266</v>
      </c>
      <c r="B325" s="2" t="s">
        <v>25</v>
      </c>
      <c r="C325" s="2" t="s">
        <v>27</v>
      </c>
      <c r="D325" s="2" t="s">
        <v>29</v>
      </c>
      <c r="E325" s="2" t="s">
        <v>33</v>
      </c>
      <c r="F325" s="2">
        <v>3</v>
      </c>
      <c r="G325" s="3">
        <v>20</v>
      </c>
      <c r="H325" s="2" t="s">
        <v>13</v>
      </c>
      <c r="I325" s="3">
        <v>5</v>
      </c>
    </row>
    <row r="326" spans="1:9" x14ac:dyDescent="0.3">
      <c r="A326" s="1">
        <v>44250</v>
      </c>
      <c r="B326" s="2" t="s">
        <v>18</v>
      </c>
      <c r="C326" s="2" t="s">
        <v>19</v>
      </c>
      <c r="D326" s="2" t="s">
        <v>29</v>
      </c>
      <c r="E326" s="2" t="s">
        <v>32</v>
      </c>
      <c r="F326" s="2">
        <v>2</v>
      </c>
      <c r="G326" s="3">
        <v>25</v>
      </c>
      <c r="H326" s="2" t="s">
        <v>13</v>
      </c>
      <c r="I326" s="3">
        <v>20</v>
      </c>
    </row>
    <row r="327" spans="1:9" x14ac:dyDescent="0.3">
      <c r="A327" s="1">
        <v>43986</v>
      </c>
      <c r="B327" s="2" t="s">
        <v>21</v>
      </c>
      <c r="C327" s="2" t="s">
        <v>28</v>
      </c>
      <c r="D327" s="2" t="s">
        <v>24</v>
      </c>
      <c r="E327" s="2" t="s">
        <v>12</v>
      </c>
      <c r="F327" s="2">
        <v>4</v>
      </c>
      <c r="G327" s="3">
        <v>80</v>
      </c>
      <c r="H327" s="2" t="s">
        <v>16</v>
      </c>
      <c r="I327" s="3">
        <v>75</v>
      </c>
    </row>
    <row r="328" spans="1:9" x14ac:dyDescent="0.3">
      <c r="A328" s="1">
        <v>44393</v>
      </c>
      <c r="B328" s="2" t="s">
        <v>21</v>
      </c>
      <c r="C328" s="2" t="s">
        <v>22</v>
      </c>
      <c r="D328" s="2" t="s">
        <v>29</v>
      </c>
      <c r="E328" s="2" t="s">
        <v>12</v>
      </c>
      <c r="F328" s="2">
        <v>4</v>
      </c>
      <c r="G328" s="3">
        <v>25</v>
      </c>
      <c r="H328" s="2" t="s">
        <v>13</v>
      </c>
      <c r="I328" s="3">
        <v>5</v>
      </c>
    </row>
    <row r="329" spans="1:9" x14ac:dyDescent="0.3">
      <c r="A329" s="1">
        <v>44238</v>
      </c>
      <c r="B329" s="2" t="s">
        <v>25</v>
      </c>
      <c r="C329" s="2" t="s">
        <v>27</v>
      </c>
      <c r="D329" s="2" t="s">
        <v>24</v>
      </c>
      <c r="E329" s="2" t="s">
        <v>12</v>
      </c>
      <c r="F329" s="2">
        <v>3</v>
      </c>
      <c r="G329" s="3">
        <v>80</v>
      </c>
      <c r="H329" s="2" t="s">
        <v>16</v>
      </c>
      <c r="I329" s="3">
        <v>75</v>
      </c>
    </row>
    <row r="330" spans="1:9" x14ac:dyDescent="0.3">
      <c r="A330" s="1">
        <v>44291</v>
      </c>
      <c r="B330" s="2" t="s">
        <v>25</v>
      </c>
      <c r="C330" s="2" t="s">
        <v>26</v>
      </c>
      <c r="D330" s="2" t="s">
        <v>24</v>
      </c>
      <c r="E330" s="2" t="s">
        <v>12</v>
      </c>
      <c r="F330" s="2">
        <v>4</v>
      </c>
      <c r="G330" s="3">
        <v>80</v>
      </c>
      <c r="H330" s="2" t="s">
        <v>13</v>
      </c>
      <c r="I330" s="3">
        <v>75</v>
      </c>
    </row>
    <row r="331" spans="1:9" x14ac:dyDescent="0.3">
      <c r="A331" s="1">
        <v>44281</v>
      </c>
      <c r="B331" s="2" t="s">
        <v>18</v>
      </c>
      <c r="C331" s="2" t="s">
        <v>31</v>
      </c>
      <c r="D331" s="2" t="s">
        <v>29</v>
      </c>
      <c r="E331" s="2" t="s">
        <v>12</v>
      </c>
      <c r="F331" s="2">
        <v>5</v>
      </c>
      <c r="G331" s="3">
        <v>25</v>
      </c>
      <c r="H331" s="2" t="s">
        <v>13</v>
      </c>
      <c r="I331" s="3">
        <v>5</v>
      </c>
    </row>
    <row r="332" spans="1:9" x14ac:dyDescent="0.3">
      <c r="A332" s="1">
        <v>44223</v>
      </c>
      <c r="B332" s="2" t="s">
        <v>18</v>
      </c>
      <c r="C332" s="2" t="s">
        <v>31</v>
      </c>
      <c r="D332" s="2" t="s">
        <v>24</v>
      </c>
      <c r="E332" s="2" t="s">
        <v>33</v>
      </c>
      <c r="F332" s="2">
        <v>4</v>
      </c>
      <c r="G332" s="3">
        <v>75</v>
      </c>
      <c r="H332" s="2" t="s">
        <v>13</v>
      </c>
      <c r="I332" s="3">
        <v>70</v>
      </c>
    </row>
    <row r="333" spans="1:9" x14ac:dyDescent="0.3">
      <c r="A333" s="1">
        <v>44494</v>
      </c>
      <c r="B333" s="2" t="s">
        <v>18</v>
      </c>
      <c r="C333" s="2" t="s">
        <v>23</v>
      </c>
      <c r="D333" s="2" t="s">
        <v>24</v>
      </c>
      <c r="E333" s="2" t="s">
        <v>12</v>
      </c>
      <c r="F333" s="2">
        <v>2</v>
      </c>
      <c r="G333" s="3">
        <v>80</v>
      </c>
      <c r="H333" s="2" t="s">
        <v>13</v>
      </c>
      <c r="I333" s="3">
        <v>75</v>
      </c>
    </row>
    <row r="334" spans="1:9" x14ac:dyDescent="0.3">
      <c r="A334" s="1">
        <v>44227</v>
      </c>
      <c r="B334" s="2" t="s">
        <v>21</v>
      </c>
      <c r="C334" s="2" t="s">
        <v>28</v>
      </c>
      <c r="D334" s="2" t="s">
        <v>11</v>
      </c>
      <c r="E334" s="2" t="s">
        <v>33</v>
      </c>
      <c r="F334" s="2">
        <v>1</v>
      </c>
      <c r="G334" s="3">
        <v>120</v>
      </c>
      <c r="H334" s="2" t="s">
        <v>13</v>
      </c>
      <c r="I334" s="3">
        <v>110</v>
      </c>
    </row>
    <row r="335" spans="1:9" x14ac:dyDescent="0.3">
      <c r="A335" s="1">
        <v>43880</v>
      </c>
      <c r="B335" s="2" t="s">
        <v>9</v>
      </c>
      <c r="C335" s="2" t="s">
        <v>17</v>
      </c>
      <c r="D335" s="2" t="s">
        <v>15</v>
      </c>
      <c r="E335" s="2" t="s">
        <v>32</v>
      </c>
      <c r="F335" s="2">
        <v>4</v>
      </c>
      <c r="G335" s="3">
        <v>45</v>
      </c>
      <c r="H335" s="2" t="s">
        <v>13</v>
      </c>
      <c r="I335" s="3">
        <v>35</v>
      </c>
    </row>
    <row r="336" spans="1:9" x14ac:dyDescent="0.3">
      <c r="A336" s="1">
        <v>44362</v>
      </c>
      <c r="B336" s="2" t="s">
        <v>25</v>
      </c>
      <c r="C336" s="2" t="s">
        <v>26</v>
      </c>
      <c r="D336" s="2" t="s">
        <v>11</v>
      </c>
      <c r="E336" s="2" t="s">
        <v>33</v>
      </c>
      <c r="F336" s="2">
        <v>1</v>
      </c>
      <c r="G336" s="3">
        <v>120</v>
      </c>
      <c r="H336" s="2" t="s">
        <v>16</v>
      </c>
      <c r="I336" s="3">
        <v>110</v>
      </c>
    </row>
    <row r="337" spans="1:9" x14ac:dyDescent="0.3">
      <c r="A337" s="1">
        <v>44485</v>
      </c>
      <c r="B337" s="2" t="s">
        <v>21</v>
      </c>
      <c r="C337" s="2" t="s">
        <v>22</v>
      </c>
      <c r="D337" s="2" t="s">
        <v>29</v>
      </c>
      <c r="E337" s="2" t="s">
        <v>33</v>
      </c>
      <c r="F337" s="2">
        <v>1</v>
      </c>
      <c r="G337" s="3">
        <v>20</v>
      </c>
      <c r="H337" s="2" t="s">
        <v>13</v>
      </c>
      <c r="I337" s="3">
        <v>5</v>
      </c>
    </row>
    <row r="338" spans="1:9" x14ac:dyDescent="0.3">
      <c r="A338" s="1">
        <v>44556</v>
      </c>
      <c r="B338" s="2" t="s">
        <v>18</v>
      </c>
      <c r="C338" s="2" t="s">
        <v>23</v>
      </c>
      <c r="D338" s="2" t="s">
        <v>24</v>
      </c>
      <c r="E338" s="2" t="s">
        <v>32</v>
      </c>
      <c r="F338" s="2">
        <v>4</v>
      </c>
      <c r="G338" s="3">
        <v>70</v>
      </c>
      <c r="H338" s="2" t="s">
        <v>13</v>
      </c>
      <c r="I338" s="3">
        <v>60</v>
      </c>
    </row>
    <row r="339" spans="1:9" x14ac:dyDescent="0.3">
      <c r="A339" s="1">
        <v>44545</v>
      </c>
      <c r="B339" s="2" t="s">
        <v>9</v>
      </c>
      <c r="C339" s="2" t="s">
        <v>17</v>
      </c>
      <c r="D339" s="2" t="s">
        <v>11</v>
      </c>
      <c r="E339" s="2" t="s">
        <v>12</v>
      </c>
      <c r="F339" s="2">
        <v>3</v>
      </c>
      <c r="G339" s="3">
        <v>100</v>
      </c>
      <c r="H339" s="2" t="s">
        <v>16</v>
      </c>
      <c r="I339" s="3">
        <v>80</v>
      </c>
    </row>
    <row r="340" spans="1:9" x14ac:dyDescent="0.3">
      <c r="A340" s="1">
        <v>44195</v>
      </c>
      <c r="B340" s="2" t="s">
        <v>9</v>
      </c>
      <c r="C340" s="2" t="s">
        <v>10</v>
      </c>
      <c r="D340" s="2" t="s">
        <v>11</v>
      </c>
      <c r="E340" s="2" t="s">
        <v>32</v>
      </c>
      <c r="F340" s="2">
        <v>5</v>
      </c>
      <c r="G340" s="3">
        <v>110</v>
      </c>
      <c r="H340" s="2" t="s">
        <v>30</v>
      </c>
      <c r="I340" s="3">
        <v>85</v>
      </c>
    </row>
    <row r="341" spans="1:9" x14ac:dyDescent="0.3">
      <c r="A341" s="1">
        <v>44001</v>
      </c>
      <c r="B341" s="2" t="s">
        <v>25</v>
      </c>
      <c r="C341" s="2" t="s">
        <v>27</v>
      </c>
      <c r="D341" s="2" t="s">
        <v>15</v>
      </c>
      <c r="E341" s="2" t="s">
        <v>33</v>
      </c>
      <c r="F341" s="2">
        <v>3</v>
      </c>
      <c r="G341" s="3">
        <v>65</v>
      </c>
      <c r="H341" s="2" t="s">
        <v>16</v>
      </c>
      <c r="I341" s="3">
        <v>50</v>
      </c>
    </row>
    <row r="342" spans="1:9" x14ac:dyDescent="0.3">
      <c r="A342" s="1">
        <v>44426</v>
      </c>
      <c r="B342" s="2" t="s">
        <v>25</v>
      </c>
      <c r="C342" s="2" t="s">
        <v>27</v>
      </c>
      <c r="D342" s="2" t="s">
        <v>15</v>
      </c>
      <c r="E342" s="2" t="s">
        <v>12</v>
      </c>
      <c r="F342" s="2">
        <v>5</v>
      </c>
      <c r="G342" s="3">
        <v>50</v>
      </c>
      <c r="H342" s="2" t="s">
        <v>13</v>
      </c>
      <c r="I342" s="3">
        <v>30</v>
      </c>
    </row>
    <row r="343" spans="1:9" x14ac:dyDescent="0.3">
      <c r="A343" s="1">
        <v>44536</v>
      </c>
      <c r="B343" s="2" t="s">
        <v>25</v>
      </c>
      <c r="C343" s="2" t="s">
        <v>27</v>
      </c>
      <c r="D343" s="2" t="s">
        <v>29</v>
      </c>
      <c r="E343" s="2" t="s">
        <v>33</v>
      </c>
      <c r="F343" s="2">
        <v>4</v>
      </c>
      <c r="G343" s="3">
        <v>20</v>
      </c>
      <c r="H343" s="2" t="s">
        <v>13</v>
      </c>
      <c r="I343" s="3">
        <v>5</v>
      </c>
    </row>
    <row r="344" spans="1:9" x14ac:dyDescent="0.3">
      <c r="A344" s="1">
        <v>44445</v>
      </c>
      <c r="B344" s="2" t="s">
        <v>18</v>
      </c>
      <c r="C344" s="2" t="s">
        <v>31</v>
      </c>
      <c r="D344" s="2" t="s">
        <v>11</v>
      </c>
      <c r="E344" s="2" t="s">
        <v>33</v>
      </c>
      <c r="F344" s="2">
        <v>3</v>
      </c>
      <c r="G344" s="3">
        <v>120</v>
      </c>
      <c r="H344" s="2" t="s">
        <v>16</v>
      </c>
      <c r="I344" s="3">
        <v>110</v>
      </c>
    </row>
    <row r="345" spans="1:9" x14ac:dyDescent="0.3">
      <c r="A345" s="1">
        <v>44157</v>
      </c>
      <c r="B345" s="2" t="s">
        <v>9</v>
      </c>
      <c r="C345" s="2" t="s">
        <v>14</v>
      </c>
      <c r="D345" s="2" t="s">
        <v>11</v>
      </c>
      <c r="E345" s="2" t="s">
        <v>32</v>
      </c>
      <c r="F345" s="2">
        <v>5</v>
      </c>
      <c r="G345" s="3">
        <v>110</v>
      </c>
      <c r="H345" s="2" t="s">
        <v>16</v>
      </c>
      <c r="I345" s="3">
        <v>85</v>
      </c>
    </row>
    <row r="346" spans="1:9" x14ac:dyDescent="0.3">
      <c r="A346" s="1">
        <v>44210</v>
      </c>
      <c r="B346" s="2" t="s">
        <v>21</v>
      </c>
      <c r="C346" s="2" t="s">
        <v>22</v>
      </c>
      <c r="D346" s="2" t="s">
        <v>15</v>
      </c>
      <c r="E346" s="2" t="s">
        <v>32</v>
      </c>
      <c r="F346" s="2">
        <v>3</v>
      </c>
      <c r="G346" s="3">
        <v>45</v>
      </c>
      <c r="H346" s="2" t="s">
        <v>13</v>
      </c>
      <c r="I346" s="3">
        <v>35</v>
      </c>
    </row>
    <row r="347" spans="1:9" x14ac:dyDescent="0.3">
      <c r="A347" s="1">
        <v>44515</v>
      </c>
      <c r="B347" s="2" t="s">
        <v>25</v>
      </c>
      <c r="C347" s="2" t="s">
        <v>26</v>
      </c>
      <c r="D347" s="2" t="s">
        <v>11</v>
      </c>
      <c r="E347" s="2" t="s">
        <v>12</v>
      </c>
      <c r="F347" s="2">
        <v>3</v>
      </c>
      <c r="G347" s="3">
        <v>100</v>
      </c>
      <c r="H347" s="2" t="s">
        <v>13</v>
      </c>
      <c r="I347" s="3">
        <v>80</v>
      </c>
    </row>
    <row r="348" spans="1:9" x14ac:dyDescent="0.3">
      <c r="A348" s="1">
        <v>44544</v>
      </c>
      <c r="B348" s="2" t="s">
        <v>25</v>
      </c>
      <c r="C348" s="2" t="s">
        <v>26</v>
      </c>
      <c r="D348" s="2" t="s">
        <v>29</v>
      </c>
      <c r="E348" s="2" t="s">
        <v>33</v>
      </c>
      <c r="F348" s="2">
        <v>2</v>
      </c>
      <c r="G348" s="3">
        <v>20</v>
      </c>
      <c r="H348" s="2" t="s">
        <v>13</v>
      </c>
      <c r="I348" s="3">
        <v>5</v>
      </c>
    </row>
    <row r="349" spans="1:9" x14ac:dyDescent="0.3">
      <c r="A349" s="1">
        <v>44016</v>
      </c>
      <c r="B349" s="2" t="s">
        <v>9</v>
      </c>
      <c r="C349" s="2" t="s">
        <v>14</v>
      </c>
      <c r="D349" s="2" t="s">
        <v>29</v>
      </c>
      <c r="E349" s="2" t="s">
        <v>12</v>
      </c>
      <c r="F349" s="2">
        <v>1</v>
      </c>
      <c r="G349" s="3">
        <v>25</v>
      </c>
      <c r="H349" s="2" t="s">
        <v>13</v>
      </c>
      <c r="I349" s="3">
        <v>5</v>
      </c>
    </row>
    <row r="350" spans="1:9" x14ac:dyDescent="0.3">
      <c r="A350" s="1">
        <v>44137</v>
      </c>
      <c r="B350" s="2" t="s">
        <v>9</v>
      </c>
      <c r="C350" s="2" t="s">
        <v>14</v>
      </c>
      <c r="D350" s="2" t="s">
        <v>20</v>
      </c>
      <c r="E350" s="2" t="s">
        <v>32</v>
      </c>
      <c r="F350" s="2">
        <v>4</v>
      </c>
      <c r="G350" s="3">
        <v>570</v>
      </c>
      <c r="H350" s="2" t="s">
        <v>13</v>
      </c>
      <c r="I350" s="3">
        <v>490</v>
      </c>
    </row>
    <row r="351" spans="1:9" x14ac:dyDescent="0.3">
      <c r="A351" s="1">
        <v>44464</v>
      </c>
      <c r="B351" s="2" t="s">
        <v>25</v>
      </c>
      <c r="C351" s="2" t="s">
        <v>26</v>
      </c>
      <c r="D351" s="2" t="s">
        <v>11</v>
      </c>
      <c r="E351" s="2" t="s">
        <v>33</v>
      </c>
      <c r="F351" s="2">
        <v>4</v>
      </c>
      <c r="G351" s="3">
        <v>120</v>
      </c>
      <c r="H351" s="2" t="s">
        <v>16</v>
      </c>
      <c r="I351" s="3">
        <v>110</v>
      </c>
    </row>
    <row r="352" spans="1:9" x14ac:dyDescent="0.3">
      <c r="A352" s="1">
        <v>44524</v>
      </c>
      <c r="B352" s="2" t="s">
        <v>9</v>
      </c>
      <c r="C352" s="2" t="s">
        <v>10</v>
      </c>
      <c r="D352" s="2" t="s">
        <v>29</v>
      </c>
      <c r="E352" s="2" t="s">
        <v>33</v>
      </c>
      <c r="F352" s="2">
        <v>3</v>
      </c>
      <c r="G352" s="3">
        <v>20</v>
      </c>
      <c r="H352" s="2" t="s">
        <v>30</v>
      </c>
      <c r="I352" s="3">
        <v>5</v>
      </c>
    </row>
    <row r="353" spans="1:9" x14ac:dyDescent="0.3">
      <c r="A353" s="1">
        <v>44502</v>
      </c>
      <c r="B353" s="2" t="s">
        <v>18</v>
      </c>
      <c r="C353" s="2" t="s">
        <v>31</v>
      </c>
      <c r="D353" s="2" t="s">
        <v>29</v>
      </c>
      <c r="E353" s="2" t="s">
        <v>12</v>
      </c>
      <c r="F353" s="2">
        <v>2</v>
      </c>
      <c r="G353" s="3">
        <v>25</v>
      </c>
      <c r="H353" s="2" t="s">
        <v>13</v>
      </c>
      <c r="I353" s="3">
        <v>5</v>
      </c>
    </row>
    <row r="354" spans="1:9" x14ac:dyDescent="0.3">
      <c r="A354" s="1">
        <v>44194</v>
      </c>
      <c r="B354" s="2" t="s">
        <v>18</v>
      </c>
      <c r="C354" s="2" t="s">
        <v>23</v>
      </c>
      <c r="D354" s="2" t="s">
        <v>20</v>
      </c>
      <c r="E354" s="2" t="s">
        <v>33</v>
      </c>
      <c r="F354" s="2">
        <v>2</v>
      </c>
      <c r="G354" s="3">
        <v>560</v>
      </c>
      <c r="H354" s="2" t="s">
        <v>16</v>
      </c>
      <c r="I354" s="3">
        <v>450</v>
      </c>
    </row>
    <row r="355" spans="1:9" x14ac:dyDescent="0.3">
      <c r="A355" s="1">
        <v>44023</v>
      </c>
      <c r="B355" s="2" t="s">
        <v>18</v>
      </c>
      <c r="C355" s="2" t="s">
        <v>23</v>
      </c>
      <c r="D355" s="2" t="s">
        <v>11</v>
      </c>
      <c r="E355" s="2" t="s">
        <v>32</v>
      </c>
      <c r="F355" s="2">
        <v>5</v>
      </c>
      <c r="G355" s="3">
        <v>110</v>
      </c>
      <c r="H355" s="2" t="s">
        <v>30</v>
      </c>
      <c r="I355" s="3">
        <v>85</v>
      </c>
    </row>
    <row r="356" spans="1:9" x14ac:dyDescent="0.3">
      <c r="A356" s="1">
        <v>44069</v>
      </c>
      <c r="B356" s="2" t="s">
        <v>18</v>
      </c>
      <c r="C356" s="2" t="s">
        <v>31</v>
      </c>
      <c r="D356" s="2" t="s">
        <v>11</v>
      </c>
      <c r="E356" s="2" t="s">
        <v>32</v>
      </c>
      <c r="F356" s="2">
        <v>5</v>
      </c>
      <c r="G356" s="3">
        <v>110</v>
      </c>
      <c r="H356" s="2" t="s">
        <v>16</v>
      </c>
      <c r="I356" s="3">
        <v>85</v>
      </c>
    </row>
    <row r="357" spans="1:9" x14ac:dyDescent="0.3">
      <c r="A357" s="1">
        <v>44483</v>
      </c>
      <c r="B357" s="2" t="s">
        <v>9</v>
      </c>
      <c r="C357" s="2" t="s">
        <v>17</v>
      </c>
      <c r="D357" s="2" t="s">
        <v>15</v>
      </c>
      <c r="E357" s="2" t="s">
        <v>12</v>
      </c>
      <c r="F357" s="2">
        <v>1</v>
      </c>
      <c r="G357" s="3">
        <v>50</v>
      </c>
      <c r="H357" s="2" t="s">
        <v>16</v>
      </c>
      <c r="I357" s="3">
        <v>30</v>
      </c>
    </row>
    <row r="358" spans="1:9" x14ac:dyDescent="0.3">
      <c r="A358" s="1">
        <v>44197</v>
      </c>
      <c r="B358" s="2" t="s">
        <v>9</v>
      </c>
      <c r="C358" s="2" t="s">
        <v>10</v>
      </c>
      <c r="D358" s="2" t="s">
        <v>24</v>
      </c>
      <c r="E358" s="2" t="s">
        <v>12</v>
      </c>
      <c r="F358" s="2">
        <v>3</v>
      </c>
      <c r="G358" s="3">
        <v>80</v>
      </c>
      <c r="H358" s="2" t="s">
        <v>13</v>
      </c>
      <c r="I358" s="3">
        <v>75</v>
      </c>
    </row>
    <row r="359" spans="1:9" x14ac:dyDescent="0.3">
      <c r="A359" s="1">
        <v>44057</v>
      </c>
      <c r="B359" s="2" t="s">
        <v>9</v>
      </c>
      <c r="C359" s="2" t="s">
        <v>10</v>
      </c>
      <c r="D359" s="2" t="s">
        <v>24</v>
      </c>
      <c r="E359" s="2" t="s">
        <v>12</v>
      </c>
      <c r="F359" s="2">
        <v>3</v>
      </c>
      <c r="G359" s="3">
        <v>80</v>
      </c>
      <c r="H359" s="2" t="s">
        <v>13</v>
      </c>
      <c r="I359" s="3">
        <v>75</v>
      </c>
    </row>
    <row r="360" spans="1:9" x14ac:dyDescent="0.3">
      <c r="A360" s="1">
        <v>44470</v>
      </c>
      <c r="B360" s="2" t="s">
        <v>18</v>
      </c>
      <c r="C360" s="2" t="s">
        <v>23</v>
      </c>
      <c r="D360" s="2" t="s">
        <v>24</v>
      </c>
      <c r="E360" s="2" t="s">
        <v>32</v>
      </c>
      <c r="F360" s="2">
        <v>5</v>
      </c>
      <c r="G360" s="3">
        <v>70</v>
      </c>
      <c r="H360" s="2" t="s">
        <v>13</v>
      </c>
      <c r="I360" s="3">
        <v>60</v>
      </c>
    </row>
    <row r="361" spans="1:9" x14ac:dyDescent="0.3">
      <c r="A361" s="1">
        <v>44498</v>
      </c>
      <c r="B361" s="2" t="s">
        <v>9</v>
      </c>
      <c r="C361" s="2" t="s">
        <v>10</v>
      </c>
      <c r="D361" s="2" t="s">
        <v>24</v>
      </c>
      <c r="E361" s="2" t="s">
        <v>32</v>
      </c>
      <c r="F361" s="2">
        <v>4</v>
      </c>
      <c r="G361" s="3">
        <v>70</v>
      </c>
      <c r="H361" s="2" t="s">
        <v>30</v>
      </c>
      <c r="I361" s="3">
        <v>60</v>
      </c>
    </row>
    <row r="362" spans="1:9" x14ac:dyDescent="0.3">
      <c r="A362" s="1">
        <v>44528</v>
      </c>
      <c r="B362" s="2" t="s">
        <v>25</v>
      </c>
      <c r="C362" s="2" t="s">
        <v>26</v>
      </c>
      <c r="D362" s="2" t="s">
        <v>11</v>
      </c>
      <c r="E362" s="2" t="s">
        <v>33</v>
      </c>
      <c r="F362" s="2">
        <v>1</v>
      </c>
      <c r="G362" s="3">
        <v>120</v>
      </c>
      <c r="H362" s="2" t="s">
        <v>16</v>
      </c>
      <c r="I362" s="3">
        <v>110</v>
      </c>
    </row>
    <row r="363" spans="1:9" x14ac:dyDescent="0.3">
      <c r="A363" s="1">
        <v>43861</v>
      </c>
      <c r="B363" s="2" t="s">
        <v>9</v>
      </c>
      <c r="C363" s="2" t="s">
        <v>14</v>
      </c>
      <c r="D363" s="2" t="s">
        <v>29</v>
      </c>
      <c r="E363" s="2" t="s">
        <v>32</v>
      </c>
      <c r="F363" s="2">
        <v>4</v>
      </c>
      <c r="G363" s="3">
        <v>25</v>
      </c>
      <c r="H363" s="2" t="s">
        <v>13</v>
      </c>
      <c r="I363" s="3">
        <v>20</v>
      </c>
    </row>
    <row r="364" spans="1:9" x14ac:dyDescent="0.3">
      <c r="A364" s="1">
        <v>44377</v>
      </c>
      <c r="B364" s="2" t="s">
        <v>18</v>
      </c>
      <c r="C364" s="2" t="s">
        <v>31</v>
      </c>
      <c r="D364" s="2" t="s">
        <v>29</v>
      </c>
      <c r="E364" s="2" t="s">
        <v>33</v>
      </c>
      <c r="F364" s="2">
        <v>3</v>
      </c>
      <c r="G364" s="3">
        <v>20</v>
      </c>
      <c r="H364" s="2" t="s">
        <v>13</v>
      </c>
      <c r="I364" s="3">
        <v>5</v>
      </c>
    </row>
    <row r="365" spans="1:9" x14ac:dyDescent="0.3">
      <c r="A365" s="1">
        <v>43878</v>
      </c>
      <c r="B365" s="2" t="s">
        <v>18</v>
      </c>
      <c r="C365" s="2" t="s">
        <v>31</v>
      </c>
      <c r="D365" s="2" t="s">
        <v>29</v>
      </c>
      <c r="E365" s="2" t="s">
        <v>12</v>
      </c>
      <c r="F365" s="2">
        <v>4</v>
      </c>
      <c r="G365" s="3">
        <v>25</v>
      </c>
      <c r="H365" s="2" t="s">
        <v>13</v>
      </c>
      <c r="I365" s="3">
        <v>5</v>
      </c>
    </row>
    <row r="366" spans="1:9" x14ac:dyDescent="0.3">
      <c r="A366" s="1">
        <v>44519</v>
      </c>
      <c r="B366" s="2" t="s">
        <v>18</v>
      </c>
      <c r="C366" s="2" t="s">
        <v>31</v>
      </c>
      <c r="D366" s="2" t="s">
        <v>20</v>
      </c>
      <c r="E366" s="2" t="s">
        <v>32</v>
      </c>
      <c r="F366" s="2">
        <v>2</v>
      </c>
      <c r="G366" s="3">
        <v>570</v>
      </c>
      <c r="H366" s="2" t="s">
        <v>13</v>
      </c>
      <c r="I366" s="3">
        <v>490</v>
      </c>
    </row>
    <row r="367" spans="1:9" x14ac:dyDescent="0.3">
      <c r="A367" s="1">
        <v>43868</v>
      </c>
      <c r="B367" s="2" t="s">
        <v>25</v>
      </c>
      <c r="C367" s="2" t="s">
        <v>27</v>
      </c>
      <c r="D367" s="2" t="s">
        <v>20</v>
      </c>
      <c r="E367" s="2" t="s">
        <v>33</v>
      </c>
      <c r="F367" s="2">
        <v>5</v>
      </c>
      <c r="G367" s="3">
        <v>560</v>
      </c>
      <c r="H367" s="2" t="s">
        <v>30</v>
      </c>
      <c r="I367" s="3">
        <v>450</v>
      </c>
    </row>
    <row r="368" spans="1:9" x14ac:dyDescent="0.3">
      <c r="A368" s="1">
        <v>44015</v>
      </c>
      <c r="B368" s="2" t="s">
        <v>18</v>
      </c>
      <c r="C368" s="2" t="s">
        <v>19</v>
      </c>
      <c r="D368" s="2" t="s">
        <v>11</v>
      </c>
      <c r="E368" s="2" t="s">
        <v>32</v>
      </c>
      <c r="F368" s="2">
        <v>2</v>
      </c>
      <c r="G368" s="3">
        <v>110</v>
      </c>
      <c r="H368" s="2" t="s">
        <v>16</v>
      </c>
      <c r="I368" s="3">
        <v>85</v>
      </c>
    </row>
    <row r="369" spans="1:9" x14ac:dyDescent="0.3">
      <c r="A369" s="1">
        <v>44472</v>
      </c>
      <c r="B369" s="2" t="s">
        <v>9</v>
      </c>
      <c r="C369" s="2" t="s">
        <v>10</v>
      </c>
      <c r="D369" s="2" t="s">
        <v>20</v>
      </c>
      <c r="E369" s="2" t="s">
        <v>32</v>
      </c>
      <c r="F369" s="2">
        <v>2</v>
      </c>
      <c r="G369" s="3">
        <v>570</v>
      </c>
      <c r="H369" s="2" t="s">
        <v>13</v>
      </c>
      <c r="I369" s="3">
        <v>490</v>
      </c>
    </row>
    <row r="370" spans="1:9" x14ac:dyDescent="0.3">
      <c r="A370" s="1">
        <v>43853</v>
      </c>
      <c r="B370" s="2" t="s">
        <v>25</v>
      </c>
      <c r="C370" s="2" t="s">
        <v>27</v>
      </c>
      <c r="D370" s="2" t="s">
        <v>24</v>
      </c>
      <c r="E370" s="2" t="s">
        <v>32</v>
      </c>
      <c r="F370" s="2">
        <v>1</v>
      </c>
      <c r="G370" s="3">
        <v>70</v>
      </c>
      <c r="H370" s="2" t="s">
        <v>13</v>
      </c>
      <c r="I370" s="3">
        <v>60</v>
      </c>
    </row>
    <row r="371" spans="1:9" x14ac:dyDescent="0.3">
      <c r="A371" s="1">
        <v>43925</v>
      </c>
      <c r="B371" s="2" t="s">
        <v>18</v>
      </c>
      <c r="C371" s="2" t="s">
        <v>23</v>
      </c>
      <c r="D371" s="2" t="s">
        <v>24</v>
      </c>
      <c r="E371" s="2" t="s">
        <v>33</v>
      </c>
      <c r="F371" s="2">
        <v>1</v>
      </c>
      <c r="G371" s="3">
        <v>75</v>
      </c>
      <c r="H371" s="2" t="s">
        <v>13</v>
      </c>
      <c r="I371" s="3">
        <v>70</v>
      </c>
    </row>
    <row r="372" spans="1:9" x14ac:dyDescent="0.3">
      <c r="A372" s="1">
        <v>43852</v>
      </c>
      <c r="B372" s="2" t="s">
        <v>21</v>
      </c>
      <c r="C372" s="2" t="s">
        <v>22</v>
      </c>
      <c r="D372" s="2" t="s">
        <v>11</v>
      </c>
      <c r="E372" s="2" t="s">
        <v>12</v>
      </c>
      <c r="F372" s="2">
        <v>5</v>
      </c>
      <c r="G372" s="3">
        <v>100</v>
      </c>
      <c r="H372" s="2" t="s">
        <v>13</v>
      </c>
      <c r="I372" s="3">
        <v>80</v>
      </c>
    </row>
    <row r="373" spans="1:9" x14ac:dyDescent="0.3">
      <c r="A373" s="1">
        <v>44347</v>
      </c>
      <c r="B373" s="2" t="s">
        <v>9</v>
      </c>
      <c r="C373" s="2" t="s">
        <v>17</v>
      </c>
      <c r="D373" s="2" t="s">
        <v>15</v>
      </c>
      <c r="E373" s="2" t="s">
        <v>12</v>
      </c>
      <c r="F373" s="2">
        <v>2</v>
      </c>
      <c r="G373" s="3">
        <v>50</v>
      </c>
      <c r="H373" s="2" t="s">
        <v>13</v>
      </c>
      <c r="I373" s="3">
        <v>30</v>
      </c>
    </row>
    <row r="374" spans="1:9" x14ac:dyDescent="0.3">
      <c r="A374" s="1">
        <v>44055</v>
      </c>
      <c r="B374" s="2" t="s">
        <v>25</v>
      </c>
      <c r="C374" s="2" t="s">
        <v>26</v>
      </c>
      <c r="D374" s="2" t="s">
        <v>20</v>
      </c>
      <c r="E374" s="2" t="s">
        <v>12</v>
      </c>
      <c r="F374" s="2">
        <v>5</v>
      </c>
      <c r="G374" s="3">
        <v>500</v>
      </c>
      <c r="H374" s="2" t="s">
        <v>16</v>
      </c>
      <c r="I374" s="3">
        <v>400</v>
      </c>
    </row>
    <row r="375" spans="1:9" x14ac:dyDescent="0.3">
      <c r="A375" s="1">
        <v>44492</v>
      </c>
      <c r="B375" s="2" t="s">
        <v>9</v>
      </c>
      <c r="C375" s="2" t="s">
        <v>14</v>
      </c>
      <c r="D375" s="2" t="s">
        <v>20</v>
      </c>
      <c r="E375" s="2" t="s">
        <v>12</v>
      </c>
      <c r="F375" s="2">
        <v>5</v>
      </c>
      <c r="G375" s="3">
        <v>500</v>
      </c>
      <c r="H375" s="2" t="s">
        <v>16</v>
      </c>
      <c r="I375" s="3">
        <v>400</v>
      </c>
    </row>
    <row r="376" spans="1:9" x14ac:dyDescent="0.3">
      <c r="A376" s="1">
        <v>44506</v>
      </c>
      <c r="B376" s="2" t="s">
        <v>21</v>
      </c>
      <c r="C376" s="2" t="s">
        <v>28</v>
      </c>
      <c r="D376" s="2" t="s">
        <v>29</v>
      </c>
      <c r="E376" s="2" t="s">
        <v>33</v>
      </c>
      <c r="F376" s="2">
        <v>1</v>
      </c>
      <c r="G376" s="3">
        <v>20</v>
      </c>
      <c r="H376" s="2" t="s">
        <v>16</v>
      </c>
      <c r="I376" s="3">
        <v>5</v>
      </c>
    </row>
    <row r="377" spans="1:9" x14ac:dyDescent="0.3">
      <c r="A377" s="1">
        <v>44206</v>
      </c>
      <c r="B377" s="2" t="s">
        <v>25</v>
      </c>
      <c r="C377" s="2" t="s">
        <v>27</v>
      </c>
      <c r="D377" s="2" t="s">
        <v>20</v>
      </c>
      <c r="E377" s="2" t="s">
        <v>33</v>
      </c>
      <c r="F377" s="2">
        <v>5</v>
      </c>
      <c r="G377" s="3">
        <v>560</v>
      </c>
      <c r="H377" s="2" t="s">
        <v>16</v>
      </c>
      <c r="I377" s="3">
        <v>450</v>
      </c>
    </row>
    <row r="378" spans="1:9" x14ac:dyDescent="0.3">
      <c r="A378" s="1">
        <v>43835</v>
      </c>
      <c r="B378" s="2" t="s">
        <v>25</v>
      </c>
      <c r="C378" s="2" t="s">
        <v>27</v>
      </c>
      <c r="D378" s="2" t="s">
        <v>24</v>
      </c>
      <c r="E378" s="2" t="s">
        <v>12</v>
      </c>
      <c r="F378" s="2">
        <v>1</v>
      </c>
      <c r="G378" s="3">
        <v>80</v>
      </c>
      <c r="H378" s="2" t="s">
        <v>13</v>
      </c>
      <c r="I378" s="3">
        <v>75</v>
      </c>
    </row>
    <row r="379" spans="1:9" x14ac:dyDescent="0.3">
      <c r="A379" s="1">
        <v>43907</v>
      </c>
      <c r="B379" s="2" t="s">
        <v>9</v>
      </c>
      <c r="C379" s="2" t="s">
        <v>14</v>
      </c>
      <c r="D379" s="2" t="s">
        <v>15</v>
      </c>
      <c r="E379" s="2" t="s">
        <v>32</v>
      </c>
      <c r="F379" s="2">
        <v>1</v>
      </c>
      <c r="G379" s="3">
        <v>45</v>
      </c>
      <c r="H379" s="2" t="s">
        <v>13</v>
      </c>
      <c r="I379" s="3">
        <v>35</v>
      </c>
    </row>
    <row r="380" spans="1:9" x14ac:dyDescent="0.3">
      <c r="A380" s="1">
        <v>44062</v>
      </c>
      <c r="B380" s="2" t="s">
        <v>25</v>
      </c>
      <c r="C380" s="2" t="s">
        <v>26</v>
      </c>
      <c r="D380" s="2" t="s">
        <v>20</v>
      </c>
      <c r="E380" s="2" t="s">
        <v>12</v>
      </c>
      <c r="F380" s="2">
        <v>2</v>
      </c>
      <c r="G380" s="3">
        <v>500</v>
      </c>
      <c r="H380" s="2" t="s">
        <v>13</v>
      </c>
      <c r="I380" s="3">
        <v>400</v>
      </c>
    </row>
    <row r="381" spans="1:9" x14ac:dyDescent="0.3">
      <c r="A381" s="1">
        <v>43875</v>
      </c>
      <c r="B381" s="2" t="s">
        <v>18</v>
      </c>
      <c r="C381" s="2" t="s">
        <v>31</v>
      </c>
      <c r="D381" s="2" t="s">
        <v>29</v>
      </c>
      <c r="E381" s="2" t="s">
        <v>32</v>
      </c>
      <c r="F381" s="2">
        <v>4</v>
      </c>
      <c r="G381" s="3">
        <v>25</v>
      </c>
      <c r="H381" s="2" t="s">
        <v>30</v>
      </c>
      <c r="I381" s="3">
        <v>20</v>
      </c>
    </row>
    <row r="382" spans="1:9" x14ac:dyDescent="0.3">
      <c r="A382" s="1">
        <v>44382</v>
      </c>
      <c r="B382" s="2" t="s">
        <v>21</v>
      </c>
      <c r="C382" s="2" t="s">
        <v>22</v>
      </c>
      <c r="D382" s="2" t="s">
        <v>29</v>
      </c>
      <c r="E382" s="2" t="s">
        <v>32</v>
      </c>
      <c r="F382" s="2">
        <v>3</v>
      </c>
      <c r="G382" s="3">
        <v>25</v>
      </c>
      <c r="H382" s="2" t="s">
        <v>13</v>
      </c>
      <c r="I382" s="3">
        <v>20</v>
      </c>
    </row>
    <row r="383" spans="1:9" x14ac:dyDescent="0.3">
      <c r="A383" s="1">
        <v>43860</v>
      </c>
      <c r="B383" s="2" t="s">
        <v>21</v>
      </c>
      <c r="C383" s="2" t="s">
        <v>28</v>
      </c>
      <c r="D383" s="2" t="s">
        <v>24</v>
      </c>
      <c r="E383" s="2" t="s">
        <v>12</v>
      </c>
      <c r="F383" s="2">
        <v>3</v>
      </c>
      <c r="G383" s="3">
        <v>80</v>
      </c>
      <c r="H383" s="2" t="s">
        <v>13</v>
      </c>
      <c r="I383" s="3">
        <v>75</v>
      </c>
    </row>
    <row r="384" spans="1:9" x14ac:dyDescent="0.3">
      <c r="A384" s="1">
        <v>44279</v>
      </c>
      <c r="B384" s="2" t="s">
        <v>25</v>
      </c>
      <c r="C384" s="2" t="s">
        <v>27</v>
      </c>
      <c r="D384" s="2" t="s">
        <v>29</v>
      </c>
      <c r="E384" s="2" t="s">
        <v>33</v>
      </c>
      <c r="F384" s="2">
        <v>2</v>
      </c>
      <c r="G384" s="3">
        <v>20</v>
      </c>
      <c r="H384" s="2" t="s">
        <v>13</v>
      </c>
      <c r="I384" s="3">
        <v>5</v>
      </c>
    </row>
    <row r="385" spans="1:9" x14ac:dyDescent="0.3">
      <c r="A385" s="1">
        <v>44255</v>
      </c>
      <c r="B385" s="2" t="s">
        <v>18</v>
      </c>
      <c r="C385" s="2" t="s">
        <v>19</v>
      </c>
      <c r="D385" s="2" t="s">
        <v>24</v>
      </c>
      <c r="E385" s="2" t="s">
        <v>32</v>
      </c>
      <c r="F385" s="2">
        <v>4</v>
      </c>
      <c r="G385" s="3">
        <v>70</v>
      </c>
      <c r="H385" s="2" t="s">
        <v>13</v>
      </c>
      <c r="I385" s="3">
        <v>60</v>
      </c>
    </row>
    <row r="386" spans="1:9" x14ac:dyDescent="0.3">
      <c r="A386" s="1">
        <v>44219</v>
      </c>
      <c r="B386" s="2" t="s">
        <v>9</v>
      </c>
      <c r="C386" s="2" t="s">
        <v>17</v>
      </c>
      <c r="D386" s="2" t="s">
        <v>24</v>
      </c>
      <c r="E386" s="2" t="s">
        <v>12</v>
      </c>
      <c r="F386" s="2">
        <v>2</v>
      </c>
      <c r="G386" s="3">
        <v>80</v>
      </c>
      <c r="H386" s="2" t="s">
        <v>13</v>
      </c>
      <c r="I386" s="3">
        <v>75</v>
      </c>
    </row>
    <row r="387" spans="1:9" x14ac:dyDescent="0.3">
      <c r="A387" s="1">
        <v>43854</v>
      </c>
      <c r="B387" s="2" t="s">
        <v>9</v>
      </c>
      <c r="C387" s="2" t="s">
        <v>10</v>
      </c>
      <c r="D387" s="2" t="s">
        <v>11</v>
      </c>
      <c r="E387" s="2" t="s">
        <v>32</v>
      </c>
      <c r="F387" s="2">
        <v>3</v>
      </c>
      <c r="G387" s="3">
        <v>110</v>
      </c>
      <c r="H387" s="2" t="s">
        <v>13</v>
      </c>
      <c r="I387" s="3">
        <v>85</v>
      </c>
    </row>
    <row r="388" spans="1:9" x14ac:dyDescent="0.3">
      <c r="A388" s="1">
        <v>44276</v>
      </c>
      <c r="B388" s="2" t="s">
        <v>9</v>
      </c>
      <c r="C388" s="2" t="s">
        <v>14</v>
      </c>
      <c r="D388" s="2" t="s">
        <v>24</v>
      </c>
      <c r="E388" s="2" t="s">
        <v>32</v>
      </c>
      <c r="F388" s="2">
        <v>1</v>
      </c>
      <c r="G388" s="3">
        <v>70</v>
      </c>
      <c r="H388" s="2" t="s">
        <v>13</v>
      </c>
      <c r="I388" s="3">
        <v>60</v>
      </c>
    </row>
    <row r="389" spans="1:9" x14ac:dyDescent="0.3">
      <c r="A389" s="1">
        <v>43850</v>
      </c>
      <c r="B389" s="2" t="s">
        <v>25</v>
      </c>
      <c r="C389" s="2" t="s">
        <v>27</v>
      </c>
      <c r="D389" s="2" t="s">
        <v>20</v>
      </c>
      <c r="E389" s="2" t="s">
        <v>33</v>
      </c>
      <c r="F389" s="2">
        <v>4</v>
      </c>
      <c r="G389" s="3">
        <v>560</v>
      </c>
      <c r="H389" s="2" t="s">
        <v>16</v>
      </c>
      <c r="I389" s="3">
        <v>450</v>
      </c>
    </row>
    <row r="390" spans="1:9" x14ac:dyDescent="0.3">
      <c r="A390" s="1">
        <v>44014</v>
      </c>
      <c r="B390" s="2" t="s">
        <v>18</v>
      </c>
      <c r="C390" s="2" t="s">
        <v>31</v>
      </c>
      <c r="D390" s="2" t="s">
        <v>24</v>
      </c>
      <c r="E390" s="2" t="s">
        <v>12</v>
      </c>
      <c r="F390" s="2">
        <v>5</v>
      </c>
      <c r="G390" s="3">
        <v>80</v>
      </c>
      <c r="H390" s="2" t="s">
        <v>13</v>
      </c>
      <c r="I390" s="3">
        <v>75</v>
      </c>
    </row>
    <row r="391" spans="1:9" x14ac:dyDescent="0.3">
      <c r="A391" s="1">
        <v>44474</v>
      </c>
      <c r="B391" s="2" t="s">
        <v>18</v>
      </c>
      <c r="C391" s="2" t="s">
        <v>31</v>
      </c>
      <c r="D391" s="2" t="s">
        <v>29</v>
      </c>
      <c r="E391" s="2" t="s">
        <v>32</v>
      </c>
      <c r="F391" s="2">
        <v>3</v>
      </c>
      <c r="G391" s="3">
        <v>25</v>
      </c>
      <c r="H391" s="2" t="s">
        <v>16</v>
      </c>
      <c r="I391" s="3">
        <v>20</v>
      </c>
    </row>
    <row r="392" spans="1:9" x14ac:dyDescent="0.3">
      <c r="A392" s="1">
        <v>44341</v>
      </c>
      <c r="B392" s="2" t="s">
        <v>21</v>
      </c>
      <c r="C392" s="2" t="s">
        <v>28</v>
      </c>
      <c r="D392" s="2" t="s">
        <v>20</v>
      </c>
      <c r="E392" s="2" t="s">
        <v>33</v>
      </c>
      <c r="F392" s="2">
        <v>2</v>
      </c>
      <c r="G392" s="3">
        <v>560</v>
      </c>
      <c r="H392" s="2" t="s">
        <v>13</v>
      </c>
      <c r="I392" s="3">
        <v>450</v>
      </c>
    </row>
    <row r="393" spans="1:9" x14ac:dyDescent="0.3">
      <c r="A393" s="1">
        <v>44019</v>
      </c>
      <c r="B393" s="2" t="s">
        <v>25</v>
      </c>
      <c r="C393" s="2" t="s">
        <v>27</v>
      </c>
      <c r="D393" s="2" t="s">
        <v>15</v>
      </c>
      <c r="E393" s="2" t="s">
        <v>32</v>
      </c>
      <c r="F393" s="2">
        <v>4</v>
      </c>
      <c r="G393" s="3">
        <v>45</v>
      </c>
      <c r="H393" s="2" t="s">
        <v>13</v>
      </c>
      <c r="I393" s="3">
        <v>35</v>
      </c>
    </row>
    <row r="394" spans="1:9" x14ac:dyDescent="0.3">
      <c r="A394" s="1">
        <v>44211</v>
      </c>
      <c r="B394" s="2" t="s">
        <v>18</v>
      </c>
      <c r="C394" s="2" t="s">
        <v>23</v>
      </c>
      <c r="D394" s="2" t="s">
        <v>24</v>
      </c>
      <c r="E394" s="2" t="s">
        <v>32</v>
      </c>
      <c r="F394" s="2">
        <v>5</v>
      </c>
      <c r="G394" s="3">
        <v>70</v>
      </c>
      <c r="H394" s="2" t="s">
        <v>30</v>
      </c>
      <c r="I394" s="3">
        <v>60</v>
      </c>
    </row>
    <row r="395" spans="1:9" x14ac:dyDescent="0.3">
      <c r="A395" s="1">
        <v>44264</v>
      </c>
      <c r="B395" s="2" t="s">
        <v>18</v>
      </c>
      <c r="C395" s="2" t="s">
        <v>19</v>
      </c>
      <c r="D395" s="2" t="s">
        <v>15</v>
      </c>
      <c r="E395" s="2" t="s">
        <v>33</v>
      </c>
      <c r="F395" s="2">
        <v>3</v>
      </c>
      <c r="G395" s="3">
        <v>65</v>
      </c>
      <c r="H395" s="2" t="s">
        <v>13</v>
      </c>
      <c r="I395" s="3">
        <v>50</v>
      </c>
    </row>
    <row r="396" spans="1:9" x14ac:dyDescent="0.3">
      <c r="A396" s="1">
        <v>44210</v>
      </c>
      <c r="B396" s="2" t="s">
        <v>18</v>
      </c>
      <c r="C396" s="2" t="s">
        <v>19</v>
      </c>
      <c r="D396" s="2" t="s">
        <v>24</v>
      </c>
      <c r="E396" s="2" t="s">
        <v>33</v>
      </c>
      <c r="F396" s="2">
        <v>3</v>
      </c>
      <c r="G396" s="3">
        <v>75</v>
      </c>
      <c r="H396" s="2" t="s">
        <v>30</v>
      </c>
      <c r="I396" s="3">
        <v>70</v>
      </c>
    </row>
    <row r="397" spans="1:9" x14ac:dyDescent="0.3">
      <c r="A397" s="1">
        <v>44016</v>
      </c>
      <c r="B397" s="2" t="s">
        <v>21</v>
      </c>
      <c r="C397" s="2" t="s">
        <v>22</v>
      </c>
      <c r="D397" s="2" t="s">
        <v>29</v>
      </c>
      <c r="E397" s="2" t="s">
        <v>33</v>
      </c>
      <c r="F397" s="2">
        <v>3</v>
      </c>
      <c r="G397" s="3">
        <v>20</v>
      </c>
      <c r="H397" s="2" t="s">
        <v>13</v>
      </c>
      <c r="I397" s="3">
        <v>5</v>
      </c>
    </row>
    <row r="398" spans="1:9" x14ac:dyDescent="0.3">
      <c r="A398" s="1">
        <v>44273</v>
      </c>
      <c r="B398" s="2" t="s">
        <v>21</v>
      </c>
      <c r="C398" s="2" t="s">
        <v>22</v>
      </c>
      <c r="D398" s="2" t="s">
        <v>24</v>
      </c>
      <c r="E398" s="2" t="s">
        <v>33</v>
      </c>
      <c r="F398" s="2">
        <v>4</v>
      </c>
      <c r="G398" s="3">
        <v>75</v>
      </c>
      <c r="H398" s="2" t="s">
        <v>30</v>
      </c>
      <c r="I398" s="3">
        <v>70</v>
      </c>
    </row>
    <row r="399" spans="1:9" x14ac:dyDescent="0.3">
      <c r="A399" s="1">
        <v>44295</v>
      </c>
      <c r="B399" s="2" t="s">
        <v>18</v>
      </c>
      <c r="C399" s="2" t="s">
        <v>31</v>
      </c>
      <c r="D399" s="2" t="s">
        <v>20</v>
      </c>
      <c r="E399" s="2" t="s">
        <v>12</v>
      </c>
      <c r="F399" s="2">
        <v>4</v>
      </c>
      <c r="G399" s="3">
        <v>500</v>
      </c>
      <c r="H399" s="2" t="s">
        <v>16</v>
      </c>
      <c r="I399" s="3">
        <v>400</v>
      </c>
    </row>
    <row r="400" spans="1:9" x14ac:dyDescent="0.3">
      <c r="A400" s="1">
        <v>44451</v>
      </c>
      <c r="B400" s="2" t="s">
        <v>18</v>
      </c>
      <c r="C400" s="2" t="s">
        <v>23</v>
      </c>
      <c r="D400" s="2" t="s">
        <v>20</v>
      </c>
      <c r="E400" s="2" t="s">
        <v>33</v>
      </c>
      <c r="F400" s="2">
        <v>5</v>
      </c>
      <c r="G400" s="3">
        <v>560</v>
      </c>
      <c r="H400" s="2" t="s">
        <v>13</v>
      </c>
      <c r="I400" s="3">
        <v>450</v>
      </c>
    </row>
    <row r="401" spans="1:9" x14ac:dyDescent="0.3">
      <c r="A401" s="1">
        <v>44304</v>
      </c>
      <c r="B401" s="2" t="s">
        <v>9</v>
      </c>
      <c r="C401" s="2" t="s">
        <v>10</v>
      </c>
      <c r="D401" s="2" t="s">
        <v>24</v>
      </c>
      <c r="E401" s="2" t="s">
        <v>33</v>
      </c>
      <c r="F401" s="2">
        <v>5</v>
      </c>
      <c r="G401" s="3">
        <v>75</v>
      </c>
      <c r="H401" s="2" t="s">
        <v>13</v>
      </c>
      <c r="I401" s="3">
        <v>70</v>
      </c>
    </row>
    <row r="402" spans="1:9" x14ac:dyDescent="0.3">
      <c r="A402" s="1">
        <v>44089</v>
      </c>
      <c r="B402" s="2" t="s">
        <v>9</v>
      </c>
      <c r="C402" s="2" t="s">
        <v>14</v>
      </c>
      <c r="D402" s="2" t="s">
        <v>15</v>
      </c>
      <c r="E402" s="2" t="s">
        <v>32</v>
      </c>
      <c r="F402" s="2">
        <v>2</v>
      </c>
      <c r="G402" s="3">
        <v>45</v>
      </c>
      <c r="H402" s="2" t="s">
        <v>13</v>
      </c>
      <c r="I402" s="3">
        <v>35</v>
      </c>
    </row>
    <row r="403" spans="1:9" x14ac:dyDescent="0.3">
      <c r="A403" s="1">
        <v>44172</v>
      </c>
      <c r="B403" s="2" t="s">
        <v>21</v>
      </c>
      <c r="C403" s="2" t="s">
        <v>28</v>
      </c>
      <c r="D403" s="2" t="s">
        <v>20</v>
      </c>
      <c r="E403" s="2" t="s">
        <v>12</v>
      </c>
      <c r="F403" s="2">
        <v>4</v>
      </c>
      <c r="G403" s="3">
        <v>500</v>
      </c>
      <c r="H403" s="2" t="s">
        <v>16</v>
      </c>
      <c r="I403" s="3">
        <v>400</v>
      </c>
    </row>
    <row r="404" spans="1:9" x14ac:dyDescent="0.3">
      <c r="A404" s="1">
        <v>43962</v>
      </c>
      <c r="B404" s="2" t="s">
        <v>9</v>
      </c>
      <c r="C404" s="2" t="s">
        <v>14</v>
      </c>
      <c r="D404" s="2" t="s">
        <v>15</v>
      </c>
      <c r="E404" s="2" t="s">
        <v>33</v>
      </c>
      <c r="F404" s="2">
        <v>3</v>
      </c>
      <c r="G404" s="3">
        <v>65</v>
      </c>
      <c r="H404" s="2" t="s">
        <v>13</v>
      </c>
      <c r="I404" s="3">
        <v>50</v>
      </c>
    </row>
    <row r="405" spans="1:9" x14ac:dyDescent="0.3">
      <c r="A405" s="1">
        <v>43926</v>
      </c>
      <c r="B405" s="2" t="s">
        <v>9</v>
      </c>
      <c r="C405" s="2" t="s">
        <v>14</v>
      </c>
      <c r="D405" s="2" t="s">
        <v>20</v>
      </c>
      <c r="E405" s="2" t="s">
        <v>12</v>
      </c>
      <c r="F405" s="2">
        <v>1</v>
      </c>
      <c r="G405" s="3">
        <v>500</v>
      </c>
      <c r="H405" s="2" t="s">
        <v>13</v>
      </c>
      <c r="I405" s="3">
        <v>400</v>
      </c>
    </row>
    <row r="406" spans="1:9" x14ac:dyDescent="0.3">
      <c r="A406" s="1">
        <v>44163</v>
      </c>
      <c r="B406" s="2" t="s">
        <v>18</v>
      </c>
      <c r="C406" s="2" t="s">
        <v>31</v>
      </c>
      <c r="D406" s="2" t="s">
        <v>11</v>
      </c>
      <c r="E406" s="2" t="s">
        <v>12</v>
      </c>
      <c r="F406" s="2">
        <v>1</v>
      </c>
      <c r="G406" s="3">
        <v>100</v>
      </c>
      <c r="H406" s="2" t="s">
        <v>13</v>
      </c>
      <c r="I406" s="3">
        <v>80</v>
      </c>
    </row>
    <row r="407" spans="1:9" x14ac:dyDescent="0.3">
      <c r="A407" s="1">
        <v>43853</v>
      </c>
      <c r="B407" s="2" t="s">
        <v>18</v>
      </c>
      <c r="C407" s="2" t="s">
        <v>31</v>
      </c>
      <c r="D407" s="2" t="s">
        <v>29</v>
      </c>
      <c r="E407" s="2" t="s">
        <v>32</v>
      </c>
      <c r="F407" s="2">
        <v>3</v>
      </c>
      <c r="G407" s="3">
        <v>25</v>
      </c>
      <c r="H407" s="2" t="s">
        <v>16</v>
      </c>
      <c r="I407" s="3">
        <v>20</v>
      </c>
    </row>
    <row r="408" spans="1:9" x14ac:dyDescent="0.3">
      <c r="A408" s="1">
        <v>44015</v>
      </c>
      <c r="B408" s="2" t="s">
        <v>18</v>
      </c>
      <c r="C408" s="2" t="s">
        <v>19</v>
      </c>
      <c r="D408" s="2" t="s">
        <v>24</v>
      </c>
      <c r="E408" s="2" t="s">
        <v>32</v>
      </c>
      <c r="F408" s="2">
        <v>3</v>
      </c>
      <c r="G408" s="3">
        <v>70</v>
      </c>
      <c r="H408" s="2" t="s">
        <v>16</v>
      </c>
      <c r="I408" s="3">
        <v>60</v>
      </c>
    </row>
    <row r="409" spans="1:9" x14ac:dyDescent="0.3">
      <c r="A409" s="1">
        <v>43993</v>
      </c>
      <c r="B409" s="2" t="s">
        <v>18</v>
      </c>
      <c r="C409" s="2" t="s">
        <v>31</v>
      </c>
      <c r="D409" s="2" t="s">
        <v>29</v>
      </c>
      <c r="E409" s="2" t="s">
        <v>32</v>
      </c>
      <c r="F409" s="2">
        <v>1</v>
      </c>
      <c r="G409" s="3">
        <v>25</v>
      </c>
      <c r="H409" s="2" t="s">
        <v>13</v>
      </c>
      <c r="I409" s="3">
        <v>20</v>
      </c>
    </row>
    <row r="410" spans="1:9" x14ac:dyDescent="0.3">
      <c r="A410" s="1">
        <v>43854</v>
      </c>
      <c r="B410" s="2" t="s">
        <v>25</v>
      </c>
      <c r="C410" s="2" t="s">
        <v>26</v>
      </c>
      <c r="D410" s="2" t="s">
        <v>15</v>
      </c>
      <c r="E410" s="2" t="s">
        <v>32</v>
      </c>
      <c r="F410" s="2">
        <v>3</v>
      </c>
      <c r="G410" s="3">
        <v>45</v>
      </c>
      <c r="H410" s="2" t="s">
        <v>16</v>
      </c>
      <c r="I410" s="3">
        <v>35</v>
      </c>
    </row>
    <row r="411" spans="1:9" x14ac:dyDescent="0.3">
      <c r="A411" s="1">
        <v>44483</v>
      </c>
      <c r="B411" s="2" t="s">
        <v>21</v>
      </c>
      <c r="C411" s="2" t="s">
        <v>28</v>
      </c>
      <c r="D411" s="2" t="s">
        <v>11</v>
      </c>
      <c r="E411" s="2" t="s">
        <v>12</v>
      </c>
      <c r="F411" s="2">
        <v>1</v>
      </c>
      <c r="G411" s="3">
        <v>100</v>
      </c>
      <c r="H411" s="2" t="s">
        <v>13</v>
      </c>
      <c r="I411" s="3">
        <v>80</v>
      </c>
    </row>
    <row r="412" spans="1:9" x14ac:dyDescent="0.3">
      <c r="A412" s="1">
        <v>43870</v>
      </c>
      <c r="B412" s="2" t="s">
        <v>21</v>
      </c>
      <c r="C412" s="2" t="s">
        <v>22</v>
      </c>
      <c r="D412" s="2" t="s">
        <v>20</v>
      </c>
      <c r="E412" s="2" t="s">
        <v>12</v>
      </c>
      <c r="F412" s="2">
        <v>4</v>
      </c>
      <c r="G412" s="3">
        <v>500</v>
      </c>
      <c r="H412" s="2" t="s">
        <v>16</v>
      </c>
      <c r="I412" s="3">
        <v>400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17</vt:i4>
      </vt:variant>
      <vt:variant>
        <vt:lpstr>Nazwane zakresy</vt:lpstr>
      </vt:variant>
      <vt:variant>
        <vt:i4>4</vt:i4>
      </vt:variant>
    </vt:vector>
  </HeadingPairs>
  <TitlesOfParts>
    <vt:vector size="21" baseType="lpstr">
      <vt:lpstr>Dane 1</vt:lpstr>
      <vt:lpstr>Dane 2</vt:lpstr>
      <vt:lpstr>Solver</vt:lpstr>
      <vt:lpstr>Table przestawne 1</vt:lpstr>
      <vt:lpstr>Tabele przestawne 2</vt:lpstr>
      <vt:lpstr>Arkusz1</vt:lpstr>
      <vt:lpstr>Tabele przestawne i DAX</vt:lpstr>
      <vt:lpstr>Filtr zaawansowany 1</vt:lpstr>
      <vt:lpstr>Filtr zaawansowany 2</vt:lpstr>
      <vt:lpstr>Wypełnianie błyskawiczne</vt:lpstr>
      <vt:lpstr>Usuwanie wierzy</vt:lpstr>
      <vt:lpstr>Sumy częściowe</vt:lpstr>
      <vt:lpstr>Walidacja danych</vt:lpstr>
      <vt:lpstr>Fragmentator</vt:lpstr>
      <vt:lpstr>Wykres przestawny</vt:lpstr>
      <vt:lpstr>People Graph</vt:lpstr>
      <vt:lpstr>Kontrolki</vt:lpstr>
      <vt:lpstr>'Filtr zaawansowany 1'!Kryteria</vt:lpstr>
      <vt:lpstr>'Filtr zaawansowany 2'!Kryteria</vt:lpstr>
      <vt:lpstr>'Filtr zaawansowany 1'!Wybieranie</vt:lpstr>
      <vt:lpstr>'Filtr zaawansowany 2'!Wybieranie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Wieroński</dc:creator>
  <cp:lastModifiedBy>W10Home</cp:lastModifiedBy>
  <dcterms:created xsi:type="dcterms:W3CDTF">2015-06-05T18:19:34Z</dcterms:created>
  <dcterms:modified xsi:type="dcterms:W3CDTF">2021-12-23T18:51:54Z</dcterms:modified>
</cp:coreProperties>
</file>