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131" i="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126" s="1"/>
  <c r="I128" s="1"/>
  <c r="I129" s="1"/>
  <c r="I130" s="1"/>
  <c r="D129" s="1"/>
  <c r="B75"/>
</calcChain>
</file>

<file path=xl/sharedStrings.xml><?xml version="1.0" encoding="utf-8"?>
<sst xmlns="http://schemas.openxmlformats.org/spreadsheetml/2006/main" count="237" uniqueCount="97">
  <si>
    <t>Vigilancia Privada - Seguridad y Protección</t>
  </si>
  <si>
    <t>0790013360001</t>
  </si>
  <si>
    <t>CISEPRO Cia. Ltda.</t>
  </si>
  <si>
    <t>ORDEN DE COMPRA</t>
  </si>
  <si>
    <t>HONRADEZ - SERVICIO - DISCIPLINA</t>
  </si>
  <si>
    <t>Dirección;Pichincha 1111 e/. 9 de Mayo y Guayas (2do. Piso)</t>
  </si>
  <si>
    <t>No. Oc-</t>
  </si>
  <si>
    <t>00001</t>
  </si>
  <si>
    <t>1er Piso Alto, Oficina 1, Teléfono: 2934 199</t>
  </si>
  <si>
    <t>Fecha:</t>
  </si>
  <si>
    <t>E-mail: cisepro@yahoo.es</t>
  </si>
  <si>
    <t>Machala - Ecuador</t>
  </si>
  <si>
    <t>Señores:</t>
  </si>
  <si>
    <t>País:</t>
  </si>
  <si>
    <t xml:space="preserve">ECUADOR </t>
  </si>
  <si>
    <t>Ciudad:</t>
  </si>
  <si>
    <t>MACHALA</t>
  </si>
  <si>
    <t>Teléfono:</t>
  </si>
  <si>
    <t>Dirección:</t>
  </si>
  <si>
    <t>Fax:</t>
  </si>
  <si>
    <t>E-mail:</t>
  </si>
  <si>
    <t>Contrib. Especial S/N:</t>
  </si>
  <si>
    <t>Actividad:</t>
  </si>
  <si>
    <t xml:space="preserve">COMPRA </t>
  </si>
  <si>
    <t>Oblig.llevar Contab.</t>
  </si>
  <si>
    <t>RUC:</t>
  </si>
  <si>
    <t>Concepto:</t>
  </si>
  <si>
    <t>Razón de Compra:</t>
  </si>
  <si>
    <t>Cód. Art.</t>
  </si>
  <si>
    <t>DESCRIPCION</t>
  </si>
  <si>
    <t>U.M.</t>
  </si>
  <si>
    <t>Cant.</t>
  </si>
  <si>
    <t>V. Unit.</t>
  </si>
  <si>
    <t>Valor Total</t>
  </si>
  <si>
    <t>Son:</t>
  </si>
  <si>
    <t>TRESCIENTOS CUARENTA Y NUEVE CON. 44/100 DOLARES</t>
  </si>
  <si>
    <t>Subtotal</t>
  </si>
  <si>
    <t>Descuento</t>
  </si>
  <si>
    <t>Fecha</t>
  </si>
  <si>
    <t>Co/Cr</t>
  </si>
  <si>
    <t>Valor</t>
  </si>
  <si>
    <t>Ef/Ch/Tc/Cc/Cd</t>
  </si>
  <si>
    <t>Credito</t>
  </si>
  <si>
    <t>Cheque</t>
  </si>
  <si>
    <t>IVA</t>
  </si>
  <si>
    <t>Tiempo de Garantía:</t>
  </si>
  <si>
    <t>Valor de Garantía:</t>
  </si>
  <si>
    <t>TOTAL</t>
  </si>
  <si>
    <t>Contrato No.:</t>
  </si>
  <si>
    <t>Fecha de Entrega:</t>
  </si>
  <si>
    <t>Notas: Señor Proveedor, su factura debe contener nuestro Número de Orden de Compra.</t>
  </si>
  <si>
    <t xml:space="preserve">           Si incumple los términos de la Orden de Compra, ejecutamos las garantías acordadas.</t>
  </si>
  <si>
    <t>00025</t>
  </si>
  <si>
    <t xml:space="preserve">Señores: PLACACENTRO EL CONSATRUCTOR </t>
  </si>
  <si>
    <t>COMERCIAL KYWI S.A.</t>
  </si>
  <si>
    <t>RUC.1790041220001</t>
  </si>
  <si>
    <t>FALTANTE</t>
  </si>
  <si>
    <t>BROCHA WILSON MULT 2" BLCA</t>
  </si>
  <si>
    <t>U</t>
  </si>
  <si>
    <t>3</t>
  </si>
  <si>
    <t>TACO FIJER F6 C/U</t>
  </si>
  <si>
    <t>300</t>
  </si>
  <si>
    <t>TORNILLO MADERA 1X8 RG C/U</t>
  </si>
  <si>
    <t>JGO. 12PZ FOMONES Y LIMAS</t>
  </si>
  <si>
    <t>1</t>
  </si>
  <si>
    <t xml:space="preserve">LINTERNA MANOS LIBRES 7LED+PILAS </t>
  </si>
  <si>
    <t>CINTA AMARILLA PRECAUCION 305M TRUPER</t>
  </si>
  <si>
    <t>2</t>
  </si>
  <si>
    <t>MASKING AUTOMOTRIZ 40YX24MM SHURTAPE</t>
  </si>
  <si>
    <t>CAUTIN ELECTRICO 60W T/LAPIZ TRUPER</t>
  </si>
  <si>
    <t>BROCAP/CONCRETO 3/8"*12" DEWALT</t>
  </si>
  <si>
    <t>BROCAP/CONCRETO 5/8"*12" DEWALT</t>
  </si>
  <si>
    <t>ESTANO 1.5MM X500G CON RESINA</t>
  </si>
  <si>
    <t>PASTA MULTIUSO 57GR P/SOLDAR</t>
  </si>
  <si>
    <t>JGO 12PZ LLAVES MIXTAS MM-STD STANLEY</t>
  </si>
  <si>
    <t>JGO.8PZ DESARMADORES STANLEY CUSHION GR</t>
  </si>
  <si>
    <t>ARCO P/SIERRA TUBULAR 12" TRUPER PROFESI</t>
  </si>
  <si>
    <t>DESARMADOR PLANO 4"XI/8" GABINET GRIP</t>
  </si>
  <si>
    <t>CUCHILLA RETRACTIL 5" PROF. CLASICA</t>
  </si>
  <si>
    <t>ESPATULA FLEXIBLE 2" M/PLASTICO PRETUL</t>
  </si>
  <si>
    <t>MULTIMETRO DIGITAL AUTOMOTRIZ TRUPER</t>
  </si>
  <si>
    <t xml:space="preserve">MULTIMETRO DIGITAL PROFESIONAL C/GANCHO </t>
  </si>
  <si>
    <t>CINTA METRICA F.VIDRIO 50MT TRUPER</t>
  </si>
  <si>
    <t xml:space="preserve">FLEXOMETRO 5MTGLOBAL STYANLEY C/PROTECTO </t>
  </si>
  <si>
    <t>COMBO C/MANGO 2LB STANLEY 64-56-399</t>
  </si>
  <si>
    <t>DESARMADOR PLANO 8"*3/8" TRUPER</t>
  </si>
  <si>
    <t>DESARMADOR ESTRELLA 2 1/2"*1/8 TRUPER</t>
  </si>
  <si>
    <t>JGO. 6PZ DESARMADORES STANLEY PRO</t>
  </si>
  <si>
    <t>ALICATE 8" STANLEY PRO</t>
  </si>
  <si>
    <t>ALICATE PUNTA FINA 8" STANLEY PRO</t>
  </si>
  <si>
    <t>PORTA HERRAMINETAS Y CELULAR CUSTOM</t>
  </si>
  <si>
    <t>GAFA DE PROTECCION TRANS/AJUSTTRUPER</t>
  </si>
  <si>
    <t>GUANTE P/TRABAJO POLY ALGODÓN REVERS M</t>
  </si>
  <si>
    <t>MASCARA RESPIRADOR DE 1 FILTRO PRETUL</t>
  </si>
  <si>
    <t xml:space="preserve">BOTIN 42 CAFÉ PUNTA DE ACERO </t>
  </si>
  <si>
    <t>DESARMADOR ESTRELLA 8"*3/16"TRUPER</t>
  </si>
  <si>
    <t>NOVECIENTOS TREINTA Y NUEVE CON 32/100</t>
  </si>
</sst>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_-"/>
    <numFmt numFmtId="165" formatCode="_ [$$-300A]\ * #,##0.00_ ;_ [$$-300A]\ * \-#,##0.00_ ;_ [$$-300A]\ * &quot;-&quot;??_ ;_ @_ "/>
    <numFmt numFmtId="166" formatCode="dd/mm/yy;@"/>
  </numFmts>
  <fonts count="9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275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4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2" fillId="2" borderId="8" xfId="1" applyFont="1" applyFill="1" applyBorder="1" applyAlignment="1">
      <alignment vertical="center"/>
    </xf>
    <xf numFmtId="0" fontId="2" fillId="2" borderId="4" xfId="1" applyFont="1" applyFill="1" applyBorder="1" applyAlignment="1">
      <alignment horizontal="right" vertical="center"/>
    </xf>
    <xf numFmtId="49" fontId="2" fillId="2" borderId="0" xfId="1" applyNumberFormat="1" applyFont="1" applyFill="1" applyBorder="1" applyAlignment="1">
      <alignment vertical="center"/>
    </xf>
    <xf numFmtId="0" fontId="4" fillId="2" borderId="0" xfId="1" applyFont="1" applyFill="1" applyAlignment="1">
      <alignment vertical="center"/>
    </xf>
    <xf numFmtId="0" fontId="2" fillId="3" borderId="10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4" fillId="3" borderId="15" xfId="1" applyFont="1" applyFill="1" applyBorder="1" applyAlignment="1">
      <alignment vertical="center"/>
    </xf>
    <xf numFmtId="0" fontId="4" fillId="3" borderId="16" xfId="1" applyFont="1" applyFill="1" applyBorder="1" applyAlignment="1">
      <alignment vertical="center"/>
    </xf>
    <xf numFmtId="0" fontId="2" fillId="3" borderId="17" xfId="1" applyFont="1" applyFill="1" applyBorder="1" applyAlignment="1">
      <alignment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4" fillId="2" borderId="22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4" fontId="4" fillId="2" borderId="10" xfId="1" applyNumberFormat="1" applyFont="1" applyFill="1" applyBorder="1" applyAlignment="1">
      <alignment horizontal="right" vertical="center"/>
    </xf>
    <xf numFmtId="4" fontId="4" fillId="2" borderId="23" xfId="1" applyNumberFormat="1" applyFont="1" applyFill="1" applyBorder="1" applyAlignment="1">
      <alignment horizontal="right" vertical="center"/>
    </xf>
    <xf numFmtId="4" fontId="2" fillId="3" borderId="24" xfId="1" applyNumberFormat="1" applyFont="1" applyFill="1" applyBorder="1" applyAlignment="1">
      <alignment horizontal="right" vertical="center"/>
    </xf>
    <xf numFmtId="4" fontId="2" fillId="3" borderId="10" xfId="1" applyNumberFormat="1" applyFont="1" applyFill="1" applyBorder="1" applyAlignment="1">
      <alignment horizontal="right" vertical="center"/>
    </xf>
    <xf numFmtId="15" fontId="2" fillId="3" borderId="7" xfId="1" applyNumberFormat="1" applyFont="1" applyFill="1" applyBorder="1" applyAlignment="1">
      <alignment vertical="center"/>
    </xf>
    <xf numFmtId="0" fontId="7" fillId="2" borderId="0" xfId="2" applyFill="1" applyBorder="1" applyAlignment="1" applyProtection="1">
      <alignment vertical="center"/>
    </xf>
    <xf numFmtId="3" fontId="4" fillId="2" borderId="10" xfId="1" applyNumberFormat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left" vertical="center"/>
    </xf>
    <xf numFmtId="0" fontId="4" fillId="2" borderId="27" xfId="1" applyFont="1" applyFill="1" applyBorder="1" applyAlignment="1">
      <alignment horizontal="left" vertical="center"/>
    </xf>
    <xf numFmtId="0" fontId="4" fillId="2" borderId="28" xfId="1" applyFont="1" applyFill="1" applyBorder="1" applyAlignment="1">
      <alignment horizontal="left" vertical="center"/>
    </xf>
    <xf numFmtId="0" fontId="4" fillId="2" borderId="28" xfId="1" applyFont="1" applyFill="1" applyBorder="1" applyAlignment="1">
      <alignment horizontal="center" vertical="center"/>
    </xf>
    <xf numFmtId="0" fontId="1" fillId="0" borderId="10" xfId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center"/>
    </xf>
    <xf numFmtId="4" fontId="4" fillId="2" borderId="0" xfId="1" applyNumberFormat="1" applyFont="1" applyFill="1" applyBorder="1" applyAlignment="1">
      <alignment horizontal="right" vertical="center"/>
    </xf>
    <xf numFmtId="0" fontId="2" fillId="2" borderId="0" xfId="1" applyFont="1" applyFill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4" fontId="2" fillId="2" borderId="23" xfId="1" applyNumberFormat="1" applyFont="1" applyFill="1" applyBorder="1" applyAlignment="1">
      <alignment horizontal="right" vertical="center"/>
    </xf>
    <xf numFmtId="4" fontId="2" fillId="2" borderId="10" xfId="1" applyNumberFormat="1" applyFont="1" applyFill="1" applyBorder="1" applyAlignment="1">
      <alignment horizontal="right" vertical="center"/>
    </xf>
    <xf numFmtId="0" fontId="4" fillId="3" borderId="0" xfId="1" applyFont="1" applyFill="1" applyBorder="1" applyAlignment="1">
      <alignment vertical="center"/>
    </xf>
    <xf numFmtId="0" fontId="2" fillId="3" borderId="17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2" borderId="10" xfId="3" applyNumberFormat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3" fontId="2" fillId="2" borderId="10" xfId="1" applyNumberFormat="1" applyFont="1" applyFill="1" applyBorder="1" applyAlignment="1">
      <alignment horizontal="center" vertical="center"/>
    </xf>
    <xf numFmtId="0" fontId="1" fillId="0" borderId="28" xfId="1" applyBorder="1" applyAlignment="1">
      <alignment horizontal="center"/>
    </xf>
    <xf numFmtId="0" fontId="2" fillId="2" borderId="0" xfId="1" applyFont="1" applyFill="1" applyAlignment="1">
      <alignment horizontal="right" vertical="center"/>
    </xf>
    <xf numFmtId="0" fontId="2" fillId="2" borderId="3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  <xf numFmtId="0" fontId="2" fillId="2" borderId="8" xfId="1" applyFont="1" applyFill="1" applyBorder="1" applyAlignment="1">
      <alignment horizontal="right" vertical="center"/>
    </xf>
    <xf numFmtId="0" fontId="2" fillId="2" borderId="21" xfId="1" applyFont="1" applyFill="1" applyBorder="1" applyAlignment="1">
      <alignment horizontal="right" vertical="center"/>
    </xf>
    <xf numFmtId="0" fontId="2" fillId="3" borderId="0" xfId="1" applyFont="1" applyFill="1" applyBorder="1" applyAlignment="1">
      <alignment horizontal="right" vertical="center"/>
    </xf>
    <xf numFmtId="0" fontId="2" fillId="3" borderId="13" xfId="1" applyFont="1" applyFill="1" applyBorder="1" applyAlignment="1">
      <alignment horizontal="right" vertical="center"/>
    </xf>
    <xf numFmtId="0" fontId="2" fillId="3" borderId="18" xfId="1" applyFont="1" applyFill="1" applyBorder="1" applyAlignment="1">
      <alignment horizontal="right" vertical="center"/>
    </xf>
    <xf numFmtId="4" fontId="2" fillId="2" borderId="0" xfId="1" applyNumberFormat="1" applyFont="1" applyFill="1" applyBorder="1" applyAlignment="1">
      <alignment horizontal="right" vertical="center"/>
    </xf>
    <xf numFmtId="164" fontId="4" fillId="3" borderId="23" xfId="3" applyFont="1" applyFill="1" applyBorder="1" applyAlignment="1">
      <alignment horizontal="right" vertical="center"/>
    </xf>
    <xf numFmtId="164" fontId="4" fillId="3" borderId="23" xfId="3" applyFont="1" applyFill="1" applyBorder="1" applyAlignment="1">
      <alignment horizontal="center" vertical="center"/>
    </xf>
    <xf numFmtId="164" fontId="4" fillId="3" borderId="25" xfId="3" applyFont="1" applyFill="1" applyBorder="1" applyAlignment="1">
      <alignment horizontal="right" vertical="center"/>
    </xf>
    <xf numFmtId="164" fontId="4" fillId="2" borderId="23" xfId="3" applyFont="1" applyFill="1" applyBorder="1" applyAlignment="1">
      <alignment horizontal="right" vertical="center"/>
    </xf>
    <xf numFmtId="164" fontId="4" fillId="2" borderId="10" xfId="3" applyFont="1" applyFill="1" applyBorder="1" applyAlignment="1">
      <alignment horizontal="left" vertical="center"/>
    </xf>
    <xf numFmtId="166" fontId="3" fillId="2" borderId="0" xfId="1" applyNumberFormat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right" vertical="center"/>
    </xf>
    <xf numFmtId="0" fontId="4" fillId="3" borderId="11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  <xf numFmtId="0" fontId="4" fillId="3" borderId="13" xfId="1" applyFont="1" applyFill="1" applyBorder="1" applyAlignment="1">
      <alignment vertical="center"/>
    </xf>
    <xf numFmtId="0" fontId="4" fillId="3" borderId="6" xfId="1" applyFont="1" applyFill="1" applyBorder="1" applyAlignment="1">
      <alignment vertical="center"/>
    </xf>
    <xf numFmtId="0" fontId="4" fillId="3" borderId="7" xfId="1" applyFont="1" applyFill="1" applyBorder="1" applyAlignment="1">
      <alignment vertical="center"/>
    </xf>
    <xf numFmtId="0" fontId="4" fillId="3" borderId="14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2" fillId="3" borderId="27" xfId="1" applyFont="1" applyFill="1" applyBorder="1" applyAlignment="1">
      <alignment vertical="center"/>
    </xf>
    <xf numFmtId="0" fontId="2" fillId="3" borderId="28" xfId="1" applyFont="1" applyFill="1" applyBorder="1" applyAlignment="1">
      <alignment vertical="center"/>
    </xf>
    <xf numFmtId="0" fontId="4" fillId="3" borderId="9" xfId="1" applyFont="1" applyFill="1" applyBorder="1" applyAlignment="1">
      <alignment horizontal="right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164" fontId="4" fillId="2" borderId="0" xfId="3" applyFont="1" applyFill="1" applyBorder="1" applyAlignment="1">
      <alignment horizontal="right" vertical="center"/>
    </xf>
    <xf numFmtId="164" fontId="4" fillId="3" borderId="0" xfId="3" applyFont="1" applyFill="1" applyBorder="1" applyAlignment="1">
      <alignment horizontal="right" vertical="center"/>
    </xf>
    <xf numFmtId="164" fontId="4" fillId="3" borderId="0" xfId="3" applyFont="1" applyFill="1" applyBorder="1" applyAlignment="1">
      <alignment horizontal="center" vertical="center"/>
    </xf>
    <xf numFmtId="164" fontId="2" fillId="3" borderId="0" xfId="3" applyFont="1" applyFill="1" applyBorder="1" applyAlignment="1">
      <alignment horizontal="right" vertical="center"/>
    </xf>
    <xf numFmtId="0" fontId="8" fillId="2" borderId="26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8" fillId="2" borderId="28" xfId="1" applyFont="1" applyFill="1" applyBorder="1" applyAlignment="1">
      <alignment horizontal="left" vertical="center"/>
    </xf>
    <xf numFmtId="4" fontId="6" fillId="3" borderId="32" xfId="1" applyNumberFormat="1" applyFont="1" applyFill="1" applyBorder="1" applyAlignment="1">
      <alignment horizontal="right" vertical="center"/>
    </xf>
    <xf numFmtId="4" fontId="6" fillId="3" borderId="33" xfId="1" applyNumberFormat="1" applyFont="1" applyFill="1" applyBorder="1" applyAlignment="1">
      <alignment horizontal="right" vertical="center"/>
    </xf>
    <xf numFmtId="0" fontId="4" fillId="2" borderId="26" xfId="1" applyFont="1" applyFill="1" applyBorder="1" applyAlignment="1">
      <alignment horizontal="left" vertical="center"/>
    </xf>
    <xf numFmtId="0" fontId="4" fillId="2" borderId="27" xfId="1" applyFont="1" applyFill="1" applyBorder="1" applyAlignment="1">
      <alignment horizontal="left" vertical="center"/>
    </xf>
    <xf numFmtId="0" fontId="4" fillId="2" borderId="28" xfId="1" applyFont="1" applyFill="1" applyBorder="1" applyAlignment="1">
      <alignment horizontal="left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/>
    </xf>
    <xf numFmtId="0" fontId="4" fillId="0" borderId="27" xfId="1" applyFont="1" applyFill="1" applyBorder="1" applyAlignment="1">
      <alignment horizontal="left"/>
    </xf>
    <xf numFmtId="0" fontId="4" fillId="0" borderId="28" xfId="1" applyFont="1" applyFill="1" applyBorder="1" applyAlignment="1">
      <alignment horizontal="left"/>
    </xf>
    <xf numFmtId="164" fontId="2" fillId="3" borderId="34" xfId="3" applyFont="1" applyFill="1" applyBorder="1" applyAlignment="1">
      <alignment horizontal="right" vertical="center"/>
    </xf>
    <xf numFmtId="164" fontId="2" fillId="3" borderId="35" xfId="3" applyFont="1" applyFill="1" applyBorder="1" applyAlignment="1">
      <alignment horizontal="right" vertical="center"/>
    </xf>
    <xf numFmtId="0" fontId="2" fillId="3" borderId="30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27" xfId="1" applyFont="1" applyFill="1" applyBorder="1" applyAlignment="1">
      <alignment horizontal="center" vertical="center"/>
    </xf>
    <xf numFmtId="0" fontId="2" fillId="3" borderId="2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28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4" fontId="2" fillId="3" borderId="28" xfId="1" applyNumberFormat="1" applyFont="1" applyFill="1" applyBorder="1" applyAlignment="1">
      <alignment horizontal="center" vertical="center"/>
    </xf>
    <xf numFmtId="165" fontId="2" fillId="3" borderId="26" xfId="1" applyNumberFormat="1" applyFont="1" applyFill="1" applyBorder="1" applyAlignment="1">
      <alignment horizontal="center" vertical="center"/>
    </xf>
    <xf numFmtId="165" fontId="2" fillId="3" borderId="28" xfId="1" applyNumberFormat="1" applyFont="1" applyFill="1" applyBorder="1" applyAlignment="1">
      <alignment horizontal="center" vertical="center"/>
    </xf>
    <xf numFmtId="0" fontId="2" fillId="3" borderId="26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/>
    </xf>
    <xf numFmtId="0" fontId="4" fillId="0" borderId="27" xfId="1" applyFont="1" applyFill="1" applyBorder="1" applyAlignment="1">
      <alignment horizontal="center"/>
    </xf>
    <xf numFmtId="0" fontId="4" fillId="0" borderId="28" xfId="1" applyFont="1" applyFill="1" applyBorder="1" applyAlignment="1">
      <alignment horizontal="center"/>
    </xf>
    <xf numFmtId="0" fontId="7" fillId="0" borderId="26" xfId="2" applyFill="1" applyBorder="1" applyAlignment="1" applyProtection="1">
      <alignment horizontal="center"/>
    </xf>
    <xf numFmtId="2" fontId="2" fillId="2" borderId="26" xfId="1" applyNumberFormat="1" applyFont="1" applyFill="1" applyBorder="1" applyAlignment="1">
      <alignment horizontal="center" vertical="center"/>
    </xf>
    <xf numFmtId="2" fontId="2" fillId="2" borderId="27" xfId="1" applyNumberFormat="1" applyFont="1" applyFill="1" applyBorder="1" applyAlignment="1">
      <alignment horizontal="center" vertical="center"/>
    </xf>
    <xf numFmtId="2" fontId="2" fillId="2" borderId="28" xfId="1" applyNumberFormat="1" applyFont="1" applyFill="1" applyBorder="1" applyAlignment="1">
      <alignment horizontal="center" vertical="center"/>
    </xf>
    <xf numFmtId="49" fontId="2" fillId="2" borderId="0" xfId="1" applyNumberFormat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49" fontId="2" fillId="2" borderId="0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5" fontId="3" fillId="2" borderId="0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4" fillId="0" borderId="10" xfId="0" applyFont="1" applyFill="1" applyBorder="1" applyAlignment="1">
      <alignment horizontal="left"/>
    </xf>
    <xf numFmtId="0" fontId="3" fillId="2" borderId="27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49" fontId="4" fillId="2" borderId="10" xfId="3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right" vertical="center"/>
    </xf>
    <xf numFmtId="0" fontId="3" fillId="2" borderId="28" xfId="0" applyFont="1" applyFill="1" applyBorder="1" applyAlignment="1">
      <alignment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2" borderId="27" xfId="0" applyFont="1" applyFill="1" applyBorder="1" applyAlignment="1">
      <alignment vertical="center"/>
    </xf>
    <xf numFmtId="0" fontId="8" fillId="2" borderId="28" xfId="0" applyFont="1" applyFill="1" applyBorder="1" applyAlignment="1">
      <alignment vertical="center"/>
    </xf>
    <xf numFmtId="0" fontId="8" fillId="2" borderId="27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4" fontId="4" fillId="2" borderId="23" xfId="0" applyNumberFormat="1" applyFont="1" applyFill="1" applyBorder="1" applyAlignment="1">
      <alignment horizontal="righ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0" fontId="8" fillId="2" borderId="13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0" fontId="8" fillId="2" borderId="36" xfId="0" applyFont="1" applyFill="1" applyBorder="1" applyAlignment="1">
      <alignment vertical="center"/>
    </xf>
    <xf numFmtId="0" fontId="4" fillId="2" borderId="32" xfId="0" applyFont="1" applyFill="1" applyBorder="1" applyAlignment="1">
      <alignment horizontal="center" vertical="center"/>
    </xf>
    <xf numFmtId="165" fontId="2" fillId="2" borderId="26" xfId="0" applyNumberFormat="1" applyFont="1" applyFill="1" applyBorder="1" applyAlignment="1">
      <alignment vertical="center"/>
    </xf>
    <xf numFmtId="9" fontId="2" fillId="2" borderId="27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165" fontId="2" fillId="0" borderId="26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165" fontId="2" fillId="0" borderId="28" xfId="0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center" vertical="center"/>
    </xf>
    <xf numFmtId="4" fontId="4" fillId="0" borderId="10" xfId="0" applyNumberFormat="1" applyFont="1" applyFill="1" applyBorder="1" applyAlignment="1">
      <alignment horizontal="right" vertical="center"/>
    </xf>
    <xf numFmtId="4" fontId="4" fillId="0" borderId="23" xfId="0" applyNumberFormat="1" applyFont="1" applyFill="1" applyBorder="1" applyAlignment="1">
      <alignment horizontal="right" vertical="center"/>
    </xf>
    <xf numFmtId="165" fontId="2" fillId="0" borderId="16" xfId="0" applyNumberFormat="1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165" fontId="2" fillId="0" borderId="18" xfId="0" applyNumberFormat="1" applyFont="1" applyFill="1" applyBorder="1" applyAlignment="1">
      <alignment vertical="center"/>
    </xf>
    <xf numFmtId="0" fontId="4" fillId="0" borderId="18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0" fontId="8" fillId="2" borderId="27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4" fontId="2" fillId="3" borderId="24" xfId="0" applyNumberFormat="1" applyFont="1" applyFill="1" applyBorder="1" applyAlignment="1">
      <alignment horizontal="right" vertical="center"/>
    </xf>
    <xf numFmtId="4" fontId="4" fillId="3" borderId="25" xfId="0" applyNumberFormat="1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4" fontId="2" fillId="3" borderId="10" xfId="0" applyNumberFormat="1" applyFont="1" applyFill="1" applyBorder="1" applyAlignment="1">
      <alignment horizontal="right" vertical="center"/>
    </xf>
    <xf numFmtId="4" fontId="4" fillId="3" borderId="23" xfId="0" applyNumberFormat="1" applyFont="1" applyFill="1" applyBorder="1" applyAlignment="1">
      <alignment horizontal="right" vertical="center"/>
    </xf>
    <xf numFmtId="0" fontId="2" fillId="3" borderId="10" xfId="0" applyFont="1" applyFill="1" applyBorder="1" applyAlignment="1">
      <alignment vertical="center"/>
    </xf>
    <xf numFmtId="0" fontId="2" fillId="3" borderId="26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4" fontId="2" fillId="3" borderId="28" xfId="0" applyNumberFormat="1" applyFont="1" applyFill="1" applyBorder="1" applyAlignment="1">
      <alignment horizontal="center" vertical="center"/>
    </xf>
    <xf numFmtId="165" fontId="2" fillId="3" borderId="26" xfId="0" applyNumberFormat="1" applyFont="1" applyFill="1" applyBorder="1" applyAlignment="1">
      <alignment horizontal="center" vertical="center"/>
    </xf>
    <xf numFmtId="165" fontId="2" fillId="3" borderId="28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4" fontId="6" fillId="3" borderId="32" xfId="0" applyNumberFormat="1" applyFont="1" applyFill="1" applyBorder="1" applyAlignment="1">
      <alignment horizontal="right" vertical="center"/>
    </xf>
    <xf numFmtId="2" fontId="2" fillId="3" borderId="34" xfId="0" applyNumberFormat="1" applyFont="1" applyFill="1" applyBorder="1" applyAlignment="1">
      <alignment horizontal="right"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15" fontId="2" fillId="3" borderId="7" xfId="0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4" fontId="6" fillId="3" borderId="33" xfId="0" applyNumberFormat="1" applyFont="1" applyFill="1" applyBorder="1" applyAlignment="1">
      <alignment horizontal="right" vertical="center"/>
    </xf>
    <xf numFmtId="2" fontId="2" fillId="3" borderId="35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4" fillId="3" borderId="15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right" vertical="center"/>
    </xf>
    <xf numFmtId="0" fontId="4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right" vertical="center"/>
    </xf>
  </cellXfs>
  <cellStyles count="4">
    <cellStyle name="Hipervínculo" xfId="2" builtinId="8"/>
    <cellStyle name="Millares 2" xfId="3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0</xdr:row>
      <xdr:rowOff>66675</xdr:rowOff>
    </xdr:from>
    <xdr:to>
      <xdr:col>8</xdr:col>
      <xdr:colOff>714375</xdr:colOff>
      <xdr:row>3</xdr:row>
      <xdr:rowOff>161925</xdr:rowOff>
    </xdr:to>
    <xdr:pic>
      <xdr:nvPicPr>
        <xdr:cNvPr id="2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8286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647700</xdr:colOff>
      <xdr:row>0</xdr:row>
      <xdr:rowOff>66675</xdr:rowOff>
    </xdr:from>
    <xdr:to>
      <xdr:col>20</xdr:col>
      <xdr:colOff>714375</xdr:colOff>
      <xdr:row>3</xdr:row>
      <xdr:rowOff>161925</xdr:rowOff>
    </xdr:to>
    <xdr:pic>
      <xdr:nvPicPr>
        <xdr:cNvPr id="3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8286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514350</xdr:colOff>
      <xdr:row>69</xdr:row>
      <xdr:rowOff>66675</xdr:rowOff>
    </xdr:from>
    <xdr:to>
      <xdr:col>9</xdr:col>
      <xdr:colOff>19050</xdr:colOff>
      <xdr:row>72</xdr:row>
      <xdr:rowOff>38100</xdr:rowOff>
    </xdr:to>
    <xdr:pic>
      <xdr:nvPicPr>
        <xdr:cNvPr id="4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91175" y="657244050"/>
          <a:ext cx="8191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4"/>
  <sheetViews>
    <sheetView tabSelected="1" topLeftCell="A41" zoomScale="70" zoomScaleNormal="70" workbookViewId="0">
      <selection activeCell="I135" sqref="A70:I135"/>
    </sheetView>
  </sheetViews>
  <sheetFormatPr baseColWidth="10" defaultRowHeight="15"/>
  <sheetData>
    <row r="1" spans="1:21">
      <c r="A1" s="1"/>
      <c r="B1" s="2"/>
      <c r="C1" s="3"/>
      <c r="D1" s="132" t="s">
        <v>0</v>
      </c>
      <c r="E1" s="133"/>
      <c r="F1" s="133"/>
      <c r="G1" s="133"/>
      <c r="H1" s="133"/>
      <c r="I1" s="39"/>
      <c r="J1" s="39"/>
      <c r="K1" s="39"/>
      <c r="M1" s="1"/>
      <c r="N1" s="2"/>
      <c r="O1" s="3"/>
      <c r="P1" s="132" t="s">
        <v>0</v>
      </c>
      <c r="Q1" s="133"/>
      <c r="R1" s="133"/>
      <c r="S1" s="133"/>
      <c r="T1" s="133"/>
      <c r="U1" s="39"/>
    </row>
    <row r="2" spans="1:21" ht="15.75">
      <c r="A2" s="11"/>
      <c r="B2" s="12" t="s">
        <v>1</v>
      </c>
      <c r="C2" s="5"/>
      <c r="D2" s="137" t="s">
        <v>2</v>
      </c>
      <c r="E2" s="138"/>
      <c r="F2" s="138"/>
      <c r="G2" s="138"/>
      <c r="H2" s="138"/>
      <c r="I2" s="39"/>
      <c r="J2" s="39"/>
      <c r="K2" s="39"/>
      <c r="M2" s="11"/>
      <c r="N2" s="12" t="s">
        <v>1</v>
      </c>
      <c r="O2" s="5"/>
      <c r="P2" s="137" t="s">
        <v>2</v>
      </c>
      <c r="Q2" s="138"/>
      <c r="R2" s="138"/>
      <c r="S2" s="138"/>
      <c r="T2" s="138"/>
      <c r="U2" s="39"/>
    </row>
    <row r="3" spans="1:21">
      <c r="A3" s="129" t="s">
        <v>3</v>
      </c>
      <c r="B3" s="130"/>
      <c r="C3" s="131"/>
      <c r="D3" s="132" t="s">
        <v>4</v>
      </c>
      <c r="E3" s="133"/>
      <c r="F3" s="133"/>
      <c r="G3" s="133"/>
      <c r="H3" s="133"/>
      <c r="I3" s="39"/>
      <c r="J3" s="39"/>
      <c r="K3" s="39"/>
      <c r="M3" s="129" t="s">
        <v>3</v>
      </c>
      <c r="N3" s="130"/>
      <c r="O3" s="131"/>
      <c r="P3" s="132" t="s">
        <v>4</v>
      </c>
      <c r="Q3" s="133"/>
      <c r="R3" s="133"/>
      <c r="S3" s="133"/>
      <c r="T3" s="133"/>
      <c r="U3" s="39"/>
    </row>
    <row r="4" spans="1:21">
      <c r="A4" s="129"/>
      <c r="B4" s="130"/>
      <c r="C4" s="131"/>
      <c r="D4" s="134" t="s">
        <v>5</v>
      </c>
      <c r="E4" s="135"/>
      <c r="F4" s="135"/>
      <c r="G4" s="135"/>
      <c r="H4" s="135"/>
      <c r="I4" s="39"/>
      <c r="J4" s="39"/>
      <c r="K4" s="39"/>
      <c r="M4" s="129"/>
      <c r="N4" s="130"/>
      <c r="O4" s="131"/>
      <c r="P4" s="134" t="s">
        <v>5</v>
      </c>
      <c r="Q4" s="135"/>
      <c r="R4" s="135"/>
      <c r="S4" s="135"/>
      <c r="T4" s="135"/>
      <c r="U4" s="39"/>
    </row>
    <row r="5" spans="1:21">
      <c r="A5" s="11" t="s">
        <v>6</v>
      </c>
      <c r="B5" s="12" t="s">
        <v>7</v>
      </c>
      <c r="C5" s="5"/>
      <c r="D5" s="134" t="s">
        <v>8</v>
      </c>
      <c r="E5" s="135"/>
      <c r="F5" s="135"/>
      <c r="G5" s="135"/>
      <c r="H5" s="135"/>
      <c r="I5" s="39"/>
      <c r="J5" s="39"/>
      <c r="K5" s="39"/>
      <c r="M5" s="11" t="s">
        <v>6</v>
      </c>
      <c r="N5" s="12" t="s">
        <v>7</v>
      </c>
      <c r="O5" s="5"/>
      <c r="P5" s="134" t="s">
        <v>8</v>
      </c>
      <c r="Q5" s="135"/>
      <c r="R5" s="135"/>
      <c r="S5" s="135"/>
      <c r="T5" s="135"/>
      <c r="U5" s="39"/>
    </row>
    <row r="6" spans="1:21">
      <c r="A6" s="11" t="s">
        <v>9</v>
      </c>
      <c r="B6" s="69"/>
      <c r="C6" s="5"/>
      <c r="D6" s="134" t="s">
        <v>10</v>
      </c>
      <c r="E6" s="135"/>
      <c r="F6" s="135"/>
      <c r="G6" s="135"/>
      <c r="H6" s="135"/>
      <c r="I6" s="39"/>
      <c r="J6" s="39"/>
      <c r="K6" s="39"/>
      <c r="M6" s="11" t="s">
        <v>9</v>
      </c>
      <c r="N6" s="69"/>
      <c r="O6" s="5"/>
      <c r="P6" s="134" t="s">
        <v>10</v>
      </c>
      <c r="Q6" s="135"/>
      <c r="R6" s="135"/>
      <c r="S6" s="135"/>
      <c r="T6" s="135"/>
      <c r="U6" s="39"/>
    </row>
    <row r="7" spans="1:21" ht="15.75" thickBot="1">
      <c r="A7" s="8"/>
      <c r="B7" s="9"/>
      <c r="C7" s="10"/>
      <c r="D7" s="134" t="s">
        <v>11</v>
      </c>
      <c r="E7" s="135"/>
      <c r="F7" s="135"/>
      <c r="G7" s="135"/>
      <c r="H7" s="135"/>
      <c r="I7" s="39"/>
      <c r="J7" s="39"/>
      <c r="K7" s="39"/>
      <c r="M7" s="8"/>
      <c r="N7" s="9"/>
      <c r="O7" s="10"/>
      <c r="P7" s="134" t="s">
        <v>11</v>
      </c>
      <c r="Q7" s="135"/>
      <c r="R7" s="135"/>
      <c r="S7" s="135"/>
      <c r="T7" s="135"/>
      <c r="U7" s="39"/>
    </row>
    <row r="8" spans="1:21" ht="15.75" thickBot="1">
      <c r="A8" s="6"/>
      <c r="B8" s="6"/>
      <c r="C8" s="6"/>
      <c r="D8" s="13"/>
      <c r="E8" s="6"/>
      <c r="F8" s="6"/>
      <c r="G8" s="41"/>
      <c r="H8" s="6"/>
      <c r="I8" s="55"/>
      <c r="J8" s="55"/>
      <c r="K8" s="55"/>
      <c r="M8" s="6"/>
      <c r="N8" s="6"/>
      <c r="O8" s="6"/>
      <c r="P8" s="13"/>
      <c r="Q8" s="6"/>
      <c r="R8" s="6"/>
      <c r="S8" s="41"/>
      <c r="T8" s="6"/>
      <c r="U8" s="55"/>
    </row>
    <row r="9" spans="1:21">
      <c r="A9" s="70" t="s">
        <v>12</v>
      </c>
      <c r="B9" s="2"/>
      <c r="C9" s="42"/>
      <c r="D9" s="42"/>
      <c r="E9" s="2"/>
      <c r="F9" s="2"/>
      <c r="G9" s="47"/>
      <c r="H9" s="2"/>
      <c r="I9" s="56"/>
      <c r="J9" s="39"/>
      <c r="K9" s="39"/>
      <c r="M9" s="70" t="s">
        <v>12</v>
      </c>
      <c r="N9" s="2"/>
      <c r="O9" s="42"/>
      <c r="P9" s="42"/>
      <c r="Q9" s="2"/>
      <c r="R9" s="2"/>
      <c r="S9" s="47"/>
      <c r="T9" s="2"/>
      <c r="U9" s="56"/>
    </row>
    <row r="10" spans="1:21">
      <c r="A10" s="71" t="s">
        <v>13</v>
      </c>
      <c r="B10" s="4" t="s">
        <v>14</v>
      </c>
      <c r="C10" s="7" t="s">
        <v>15</v>
      </c>
      <c r="D10" s="4"/>
      <c r="E10" s="4"/>
      <c r="F10" s="7" t="s">
        <v>17</v>
      </c>
      <c r="G10" s="136"/>
      <c r="H10" s="136"/>
      <c r="I10" s="57"/>
      <c r="J10" s="39"/>
      <c r="K10" s="39"/>
      <c r="M10" s="71" t="s">
        <v>13</v>
      </c>
      <c r="N10" s="4" t="s">
        <v>14</v>
      </c>
      <c r="O10" s="7" t="s">
        <v>15</v>
      </c>
      <c r="P10" s="4"/>
      <c r="Q10" s="4" t="s">
        <v>16</v>
      </c>
      <c r="R10" s="7" t="s">
        <v>17</v>
      </c>
      <c r="S10" s="136"/>
      <c r="T10" s="136"/>
      <c r="U10" s="57"/>
    </row>
    <row r="11" spans="1:21">
      <c r="A11" s="71" t="s">
        <v>18</v>
      </c>
      <c r="B11" s="4"/>
      <c r="C11" s="4"/>
      <c r="D11" s="4"/>
      <c r="E11" s="4"/>
      <c r="F11" s="4"/>
      <c r="G11" s="38"/>
      <c r="H11" s="4"/>
      <c r="I11" s="57"/>
      <c r="J11" s="39"/>
      <c r="K11" s="39"/>
      <c r="M11" s="71" t="s">
        <v>18</v>
      </c>
      <c r="N11" s="4"/>
      <c r="O11" s="4"/>
      <c r="P11" s="4"/>
      <c r="Q11" s="4"/>
      <c r="R11" s="4"/>
      <c r="S11" s="38"/>
      <c r="T11" s="4"/>
      <c r="U11" s="57"/>
    </row>
    <row r="12" spans="1:21">
      <c r="A12" s="71" t="s">
        <v>19</v>
      </c>
      <c r="B12" s="4"/>
      <c r="C12" s="7" t="s">
        <v>20</v>
      </c>
      <c r="D12" s="29"/>
      <c r="E12" s="6"/>
      <c r="F12" s="7"/>
      <c r="G12" s="37" t="s">
        <v>21</v>
      </c>
      <c r="H12" s="7"/>
      <c r="I12" s="57"/>
      <c r="J12" s="39"/>
      <c r="K12" s="39"/>
      <c r="M12" s="71" t="s">
        <v>19</v>
      </c>
      <c r="N12" s="4"/>
      <c r="O12" s="7" t="s">
        <v>20</v>
      </c>
      <c r="P12" s="29"/>
      <c r="Q12" s="6"/>
      <c r="R12" s="7"/>
      <c r="S12" s="37" t="s">
        <v>21</v>
      </c>
      <c r="T12" s="7"/>
      <c r="U12" s="57"/>
    </row>
    <row r="13" spans="1:21">
      <c r="A13" s="71" t="s">
        <v>22</v>
      </c>
      <c r="B13" s="4" t="s">
        <v>23</v>
      </c>
      <c r="C13" s="4"/>
      <c r="D13" s="4" t="s">
        <v>24</v>
      </c>
      <c r="E13" s="4"/>
      <c r="F13" s="73" t="s">
        <v>25</v>
      </c>
      <c r="G13" s="125"/>
      <c r="H13" s="125"/>
      <c r="I13" s="57"/>
      <c r="J13" s="39"/>
      <c r="K13" s="39"/>
      <c r="M13" s="71" t="s">
        <v>22</v>
      </c>
      <c r="N13" s="4" t="s">
        <v>23</v>
      </c>
      <c r="O13" s="4"/>
      <c r="P13" s="4" t="s">
        <v>24</v>
      </c>
      <c r="Q13" s="4"/>
      <c r="R13" s="73" t="s">
        <v>25</v>
      </c>
      <c r="S13" s="125"/>
      <c r="T13" s="125"/>
      <c r="U13" s="57"/>
    </row>
    <row r="14" spans="1:21">
      <c r="A14" s="71" t="s">
        <v>26</v>
      </c>
      <c r="B14" s="4"/>
      <c r="C14" s="4"/>
      <c r="D14" s="4"/>
      <c r="E14" s="4"/>
      <c r="F14" s="4"/>
      <c r="G14" s="38"/>
      <c r="H14" s="4"/>
      <c r="I14" s="57"/>
      <c r="J14" s="39"/>
      <c r="K14" s="39"/>
      <c r="M14" s="71" t="s">
        <v>26</v>
      </c>
      <c r="N14" s="4"/>
      <c r="O14" s="4"/>
      <c r="P14" s="4"/>
      <c r="Q14" s="4"/>
      <c r="R14" s="4"/>
      <c r="S14" s="38"/>
      <c r="T14" s="4"/>
      <c r="U14" s="57"/>
    </row>
    <row r="15" spans="1:21" ht="15.75" thickBot="1">
      <c r="A15" s="72" t="s">
        <v>27</v>
      </c>
      <c r="B15" s="9"/>
      <c r="C15" s="9"/>
      <c r="D15" s="9"/>
      <c r="E15" s="9"/>
      <c r="F15" s="9"/>
      <c r="G15" s="48"/>
      <c r="H15" s="9"/>
      <c r="I15" s="58"/>
      <c r="J15" s="39"/>
      <c r="K15" s="39"/>
      <c r="M15" s="72" t="s">
        <v>27</v>
      </c>
      <c r="N15" s="9"/>
      <c r="O15" s="9"/>
      <c r="P15" s="9"/>
      <c r="Q15" s="9"/>
      <c r="R15" s="9"/>
      <c r="S15" s="48"/>
      <c r="T15" s="9"/>
      <c r="U15" s="58"/>
    </row>
    <row r="16" spans="1:21" ht="15.75" thickBot="1">
      <c r="A16" s="6"/>
      <c r="B16" s="6"/>
      <c r="C16" s="6"/>
      <c r="D16" s="6"/>
      <c r="E16" s="6"/>
      <c r="F16" s="6"/>
      <c r="G16" s="41"/>
      <c r="H16" s="6"/>
      <c r="I16" s="55"/>
      <c r="J16" s="55"/>
      <c r="K16" s="55"/>
      <c r="M16" s="6"/>
      <c r="N16" s="6"/>
      <c r="O16" s="6"/>
      <c r="P16" s="6"/>
      <c r="Q16" s="6"/>
      <c r="R16" s="6"/>
      <c r="S16" s="41"/>
      <c r="T16" s="6"/>
      <c r="U16" s="55"/>
    </row>
    <row r="17" spans="1:21">
      <c r="A17" s="20" t="s">
        <v>28</v>
      </c>
      <c r="B17" s="126" t="s">
        <v>29</v>
      </c>
      <c r="C17" s="127"/>
      <c r="D17" s="127"/>
      <c r="E17" s="128"/>
      <c r="F17" s="21" t="s">
        <v>30</v>
      </c>
      <c r="G17" s="21" t="s">
        <v>31</v>
      </c>
      <c r="H17" s="21" t="s">
        <v>32</v>
      </c>
      <c r="I17" s="59" t="s">
        <v>33</v>
      </c>
      <c r="J17" s="39"/>
      <c r="K17" s="39"/>
      <c r="M17" s="20" t="s">
        <v>28</v>
      </c>
      <c r="N17" s="126" t="s">
        <v>29</v>
      </c>
      <c r="O17" s="127"/>
      <c r="P17" s="127"/>
      <c r="Q17" s="128"/>
      <c r="R17" s="21" t="s">
        <v>30</v>
      </c>
      <c r="S17" s="21" t="s">
        <v>31</v>
      </c>
      <c r="T17" s="21" t="s">
        <v>32</v>
      </c>
      <c r="U17" s="59" t="s">
        <v>33</v>
      </c>
    </row>
    <row r="18" spans="1:21">
      <c r="A18" s="35"/>
      <c r="B18" s="95"/>
      <c r="C18" s="96"/>
      <c r="D18" s="96"/>
      <c r="E18" s="97"/>
      <c r="F18" s="23"/>
      <c r="G18" s="51"/>
      <c r="H18" s="68"/>
      <c r="I18" s="67"/>
      <c r="J18" s="86"/>
      <c r="K18" s="86"/>
      <c r="M18" s="35"/>
      <c r="N18" s="95"/>
      <c r="O18" s="96"/>
      <c r="P18" s="96"/>
      <c r="Q18" s="97"/>
      <c r="R18" s="23"/>
      <c r="S18" s="51"/>
      <c r="T18" s="68"/>
      <c r="U18" s="67"/>
    </row>
    <row r="19" spans="1:21">
      <c r="A19" s="35"/>
      <c r="B19" s="95"/>
      <c r="C19" s="96"/>
      <c r="D19" s="96"/>
      <c r="E19" s="97"/>
      <c r="F19" s="23"/>
      <c r="G19" s="51"/>
      <c r="H19" s="68"/>
      <c r="I19" s="67"/>
      <c r="J19" s="86"/>
      <c r="K19" s="86"/>
      <c r="M19" s="35"/>
      <c r="N19" s="95"/>
      <c r="O19" s="96"/>
      <c r="P19" s="96"/>
      <c r="Q19" s="97"/>
      <c r="R19" s="23"/>
      <c r="S19" s="51"/>
      <c r="T19" s="68"/>
      <c r="U19" s="67"/>
    </row>
    <row r="20" spans="1:21">
      <c r="A20" s="35"/>
      <c r="B20" s="31"/>
      <c r="C20" s="32"/>
      <c r="D20" s="32"/>
      <c r="E20" s="33"/>
      <c r="F20" s="23"/>
      <c r="G20" s="51"/>
      <c r="H20" s="68"/>
      <c r="I20" s="67"/>
      <c r="J20" s="86"/>
      <c r="K20" s="86"/>
      <c r="M20" s="35"/>
      <c r="N20" s="31"/>
      <c r="O20" s="32"/>
      <c r="P20" s="32"/>
      <c r="Q20" s="33"/>
      <c r="R20" s="23"/>
      <c r="S20" s="51"/>
      <c r="T20" s="68"/>
      <c r="U20" s="67"/>
    </row>
    <row r="21" spans="1:21">
      <c r="A21" s="35"/>
      <c r="B21" s="31"/>
      <c r="C21" s="32"/>
      <c r="D21" s="32"/>
      <c r="E21" s="33"/>
      <c r="F21" s="23"/>
      <c r="G21" s="51"/>
      <c r="H21" s="68"/>
      <c r="I21" s="67"/>
      <c r="J21" s="86"/>
      <c r="K21" s="86"/>
      <c r="M21" s="35"/>
      <c r="N21" s="31"/>
      <c r="O21" s="32"/>
      <c r="P21" s="32"/>
      <c r="Q21" s="33"/>
      <c r="R21" s="23"/>
      <c r="S21" s="51"/>
      <c r="T21" s="68"/>
      <c r="U21" s="67"/>
    </row>
    <row r="22" spans="1:21">
      <c r="A22" s="35"/>
      <c r="B22" s="31"/>
      <c r="C22" s="32"/>
      <c r="D22" s="32"/>
      <c r="E22" s="33"/>
      <c r="F22" s="23"/>
      <c r="G22" s="51"/>
      <c r="H22" s="68"/>
      <c r="I22" s="67"/>
      <c r="J22" s="86"/>
      <c r="K22" s="86"/>
      <c r="M22" s="35"/>
      <c r="N22" s="31"/>
      <c r="O22" s="32"/>
      <c r="P22" s="32"/>
      <c r="Q22" s="33"/>
      <c r="R22" s="23"/>
      <c r="S22" s="51"/>
      <c r="T22" s="68"/>
      <c r="U22" s="67"/>
    </row>
    <row r="23" spans="1:21">
      <c r="A23" s="35"/>
      <c r="B23" s="31"/>
      <c r="C23" s="32"/>
      <c r="D23" s="32"/>
      <c r="E23" s="33"/>
      <c r="F23" s="23"/>
      <c r="G23" s="51"/>
      <c r="H23" s="68"/>
      <c r="I23" s="67"/>
      <c r="J23" s="86"/>
      <c r="K23" s="86"/>
      <c r="M23" s="35"/>
      <c r="N23" s="31"/>
      <c r="O23" s="32"/>
      <c r="P23" s="32"/>
      <c r="Q23" s="33"/>
      <c r="R23" s="23"/>
      <c r="S23" s="51"/>
      <c r="T23" s="68"/>
      <c r="U23" s="67"/>
    </row>
    <row r="24" spans="1:21">
      <c r="A24" s="35"/>
      <c r="B24" s="31"/>
      <c r="C24" s="32"/>
      <c r="D24" s="32"/>
      <c r="E24" s="33"/>
      <c r="F24" s="23"/>
      <c r="G24" s="51"/>
      <c r="H24" s="68"/>
      <c r="I24" s="67"/>
      <c r="J24" s="86"/>
      <c r="K24" s="86"/>
      <c r="M24" s="35"/>
      <c r="N24" s="31"/>
      <c r="O24" s="32"/>
      <c r="P24" s="32"/>
      <c r="Q24" s="33"/>
      <c r="R24" s="23"/>
      <c r="S24" s="51"/>
      <c r="T24" s="68"/>
      <c r="U24" s="67"/>
    </row>
    <row r="25" spans="1:21">
      <c r="A25" s="35"/>
      <c r="B25" s="95"/>
      <c r="C25" s="96"/>
      <c r="D25" s="96"/>
      <c r="E25" s="97"/>
      <c r="F25" s="23"/>
      <c r="G25" s="23"/>
      <c r="H25" s="68"/>
      <c r="I25" s="67"/>
      <c r="J25" s="86"/>
      <c r="K25" s="86"/>
      <c r="M25" s="35"/>
      <c r="N25" s="95"/>
      <c r="O25" s="96"/>
      <c r="P25" s="96"/>
      <c r="Q25" s="97"/>
      <c r="R25" s="23"/>
      <c r="S25" s="23"/>
      <c r="T25" s="68"/>
      <c r="U25" s="67"/>
    </row>
    <row r="26" spans="1:21">
      <c r="A26" s="35"/>
      <c r="B26" s="95"/>
      <c r="C26" s="96"/>
      <c r="D26" s="96"/>
      <c r="E26" s="97"/>
      <c r="F26" s="23"/>
      <c r="G26" s="23"/>
      <c r="H26" s="68"/>
      <c r="I26" s="67"/>
      <c r="J26" s="86"/>
      <c r="K26" s="86"/>
      <c r="M26" s="35"/>
      <c r="N26" s="95"/>
      <c r="O26" s="96"/>
      <c r="P26" s="96"/>
      <c r="Q26" s="97"/>
      <c r="R26" s="23"/>
      <c r="S26" s="23"/>
      <c r="T26" s="68"/>
      <c r="U26" s="67"/>
    </row>
    <row r="27" spans="1:21">
      <c r="A27" s="35"/>
      <c r="B27" s="95"/>
      <c r="C27" s="96"/>
      <c r="D27" s="96"/>
      <c r="E27" s="97"/>
      <c r="F27" s="23"/>
      <c r="G27" s="23"/>
      <c r="H27" s="68"/>
      <c r="I27" s="67"/>
      <c r="J27" s="86"/>
      <c r="K27" s="86"/>
      <c r="M27" s="35"/>
      <c r="N27" s="95"/>
      <c r="O27" s="96"/>
      <c r="P27" s="96"/>
      <c r="Q27" s="97"/>
      <c r="R27" s="23"/>
      <c r="S27" s="23"/>
      <c r="T27" s="68"/>
      <c r="U27" s="67"/>
    </row>
    <row r="28" spans="1:21">
      <c r="A28" s="35"/>
      <c r="B28" s="95"/>
      <c r="C28" s="96"/>
      <c r="D28" s="96"/>
      <c r="E28" s="97"/>
      <c r="F28" s="23"/>
      <c r="G28" s="23"/>
      <c r="H28" s="24"/>
      <c r="I28" s="25"/>
      <c r="J28" s="40"/>
      <c r="K28" s="40"/>
      <c r="M28" s="35"/>
      <c r="N28" s="95"/>
      <c r="O28" s="96"/>
      <c r="P28" s="96"/>
      <c r="Q28" s="97"/>
      <c r="R28" s="23"/>
      <c r="S28" s="23"/>
      <c r="T28" s="24"/>
      <c r="U28" s="25"/>
    </row>
    <row r="29" spans="1:21">
      <c r="A29" s="35"/>
      <c r="B29" s="95"/>
      <c r="C29" s="96"/>
      <c r="D29" s="96"/>
      <c r="E29" s="97"/>
      <c r="F29" s="23"/>
      <c r="G29" s="23"/>
      <c r="H29" s="24"/>
      <c r="I29" s="25"/>
      <c r="J29" s="40"/>
      <c r="K29" s="40"/>
      <c r="M29" s="35"/>
      <c r="N29" s="95"/>
      <c r="O29" s="96"/>
      <c r="P29" s="96"/>
      <c r="Q29" s="97"/>
      <c r="R29" s="23"/>
      <c r="S29" s="23"/>
      <c r="T29" s="24"/>
      <c r="U29" s="25"/>
    </row>
    <row r="30" spans="1:21">
      <c r="A30" s="35"/>
      <c r="B30" s="98"/>
      <c r="C30" s="99"/>
      <c r="D30" s="99"/>
      <c r="E30" s="100"/>
      <c r="F30" s="23"/>
      <c r="G30" s="23"/>
      <c r="H30" s="24"/>
      <c r="I30" s="25"/>
      <c r="J30" s="40"/>
      <c r="K30" s="40"/>
      <c r="M30" s="35"/>
      <c r="N30" s="98"/>
      <c r="O30" s="99"/>
      <c r="P30" s="99"/>
      <c r="Q30" s="100"/>
      <c r="R30" s="23"/>
      <c r="S30" s="23"/>
      <c r="T30" s="24"/>
      <c r="U30" s="25"/>
    </row>
    <row r="31" spans="1:21">
      <c r="A31" s="35"/>
      <c r="B31" s="31"/>
      <c r="C31" s="32"/>
      <c r="D31" s="32"/>
      <c r="E31" s="33"/>
      <c r="F31" s="23"/>
      <c r="G31" s="51"/>
      <c r="H31" s="68"/>
      <c r="I31" s="67"/>
      <c r="J31" s="86"/>
      <c r="K31" s="86"/>
      <c r="M31" s="35"/>
      <c r="N31" s="31"/>
      <c r="O31" s="32"/>
      <c r="P31" s="32"/>
      <c r="Q31" s="33"/>
      <c r="R31" s="23"/>
      <c r="S31" s="51"/>
      <c r="T31" s="68"/>
      <c r="U31" s="67"/>
    </row>
    <row r="32" spans="1:21">
      <c r="A32" s="35"/>
      <c r="B32" s="95"/>
      <c r="C32" s="96"/>
      <c r="D32" s="96"/>
      <c r="E32" s="97"/>
      <c r="F32" s="23"/>
      <c r="G32" s="23"/>
      <c r="H32" s="68"/>
      <c r="I32" s="67"/>
      <c r="J32" s="86"/>
      <c r="K32" s="86"/>
      <c r="M32" s="35"/>
      <c r="N32" s="95"/>
      <c r="O32" s="96"/>
      <c r="P32" s="96"/>
      <c r="Q32" s="97"/>
      <c r="R32" s="23"/>
      <c r="S32" s="23"/>
      <c r="T32" s="68"/>
      <c r="U32" s="67"/>
    </row>
    <row r="33" spans="1:21">
      <c r="A33" s="35"/>
      <c r="B33" s="95"/>
      <c r="C33" s="96"/>
      <c r="D33" s="96"/>
      <c r="E33" s="97"/>
      <c r="F33" s="23"/>
      <c r="G33" s="23"/>
      <c r="H33" s="68"/>
      <c r="I33" s="67"/>
      <c r="J33" s="86"/>
      <c r="K33" s="86"/>
      <c r="M33" s="35"/>
      <c r="N33" s="95"/>
      <c r="O33" s="96"/>
      <c r="P33" s="96"/>
      <c r="Q33" s="97"/>
      <c r="R33" s="23"/>
      <c r="S33" s="23"/>
      <c r="T33" s="68"/>
      <c r="U33" s="67"/>
    </row>
    <row r="34" spans="1:21">
      <c r="A34" s="35"/>
      <c r="B34" s="95"/>
      <c r="C34" s="96"/>
      <c r="D34" s="96"/>
      <c r="E34" s="97"/>
      <c r="F34" s="23"/>
      <c r="G34" s="23"/>
      <c r="H34" s="68"/>
      <c r="I34" s="67"/>
      <c r="J34" s="86"/>
      <c r="K34" s="86"/>
      <c r="M34" s="35"/>
      <c r="N34" s="95"/>
      <c r="O34" s="96"/>
      <c r="P34" s="96"/>
      <c r="Q34" s="97"/>
      <c r="R34" s="23"/>
      <c r="S34" s="23"/>
      <c r="T34" s="68"/>
      <c r="U34" s="67"/>
    </row>
    <row r="35" spans="1:21">
      <c r="A35" s="35"/>
      <c r="B35" s="95"/>
      <c r="C35" s="96"/>
      <c r="D35" s="96"/>
      <c r="E35" s="97"/>
      <c r="F35" s="23"/>
      <c r="G35" s="23"/>
      <c r="H35" s="24"/>
      <c r="I35" s="25"/>
      <c r="J35" s="40"/>
      <c r="K35" s="40"/>
      <c r="M35" s="35"/>
      <c r="N35" s="95"/>
      <c r="O35" s="96"/>
      <c r="P35" s="96"/>
      <c r="Q35" s="97"/>
      <c r="R35" s="23"/>
      <c r="S35" s="23"/>
      <c r="T35" s="24"/>
      <c r="U35" s="25"/>
    </row>
    <row r="36" spans="1:21">
      <c r="A36" s="35"/>
      <c r="B36" s="95"/>
      <c r="C36" s="96"/>
      <c r="D36" s="96"/>
      <c r="E36" s="97"/>
      <c r="F36" s="23"/>
      <c r="G36" s="23"/>
      <c r="H36" s="24"/>
      <c r="I36" s="25"/>
      <c r="J36" s="40"/>
      <c r="K36" s="40"/>
      <c r="M36" s="35"/>
      <c r="N36" s="95"/>
      <c r="O36" s="96"/>
      <c r="P36" s="96"/>
      <c r="Q36" s="97"/>
      <c r="R36" s="23"/>
      <c r="S36" s="23"/>
      <c r="T36" s="24"/>
      <c r="U36" s="25"/>
    </row>
    <row r="37" spans="1:21">
      <c r="A37" s="35"/>
      <c r="B37" s="98"/>
      <c r="C37" s="99"/>
      <c r="D37" s="99"/>
      <c r="E37" s="100"/>
      <c r="F37" s="23"/>
      <c r="G37" s="23"/>
      <c r="H37" s="24"/>
      <c r="I37" s="25"/>
      <c r="J37" s="40"/>
      <c r="K37" s="40"/>
      <c r="M37" s="35"/>
      <c r="N37" s="98"/>
      <c r="O37" s="99"/>
      <c r="P37" s="99"/>
      <c r="Q37" s="100"/>
      <c r="R37" s="23"/>
      <c r="S37" s="23"/>
      <c r="T37" s="24"/>
      <c r="U37" s="25"/>
    </row>
    <row r="38" spans="1:21">
      <c r="A38" s="35"/>
      <c r="B38" s="84"/>
      <c r="C38" s="85"/>
      <c r="D38" s="85"/>
      <c r="E38" s="34"/>
      <c r="F38" s="23"/>
      <c r="G38" s="23"/>
      <c r="H38" s="24"/>
      <c r="I38" s="25"/>
      <c r="J38" s="40"/>
      <c r="K38" s="40"/>
      <c r="M38" s="35"/>
      <c r="N38" s="84"/>
      <c r="O38" s="85"/>
      <c r="P38" s="85"/>
      <c r="Q38" s="34"/>
      <c r="R38" s="23"/>
      <c r="S38" s="23"/>
      <c r="T38" s="24"/>
      <c r="U38" s="25"/>
    </row>
    <row r="39" spans="1:21">
      <c r="A39" s="35"/>
      <c r="B39" s="84"/>
      <c r="C39" s="85"/>
      <c r="D39" s="85"/>
      <c r="E39" s="34"/>
      <c r="F39" s="23"/>
      <c r="G39" s="23"/>
      <c r="H39" s="24"/>
      <c r="I39" s="25"/>
      <c r="J39" s="40"/>
      <c r="K39" s="40"/>
      <c r="M39" s="35"/>
      <c r="N39" s="84"/>
      <c r="O39" s="85"/>
      <c r="P39" s="85"/>
      <c r="Q39" s="34"/>
      <c r="R39" s="23"/>
      <c r="S39" s="23"/>
      <c r="T39" s="24"/>
      <c r="U39" s="25"/>
    </row>
    <row r="40" spans="1:21">
      <c r="A40" s="35"/>
      <c r="B40" s="84"/>
      <c r="C40" s="85"/>
      <c r="D40" s="85"/>
      <c r="E40" s="34"/>
      <c r="F40" s="23"/>
      <c r="G40" s="23"/>
      <c r="H40" s="24"/>
      <c r="I40" s="25"/>
      <c r="J40" s="40"/>
      <c r="K40" s="40"/>
      <c r="M40" s="35"/>
      <c r="N40" s="84"/>
      <c r="O40" s="85"/>
      <c r="P40" s="85"/>
      <c r="Q40" s="34"/>
      <c r="R40" s="23"/>
      <c r="S40" s="23"/>
      <c r="T40" s="24"/>
      <c r="U40" s="25"/>
    </row>
    <row r="41" spans="1:21">
      <c r="A41" s="35"/>
      <c r="B41" s="84"/>
      <c r="C41" s="85"/>
      <c r="D41" s="85"/>
      <c r="E41" s="34"/>
      <c r="F41" s="23"/>
      <c r="G41" s="23"/>
      <c r="H41" s="24"/>
      <c r="I41" s="25"/>
      <c r="J41" s="40"/>
      <c r="K41" s="40"/>
      <c r="M41" s="35"/>
      <c r="N41" s="84"/>
      <c r="O41" s="85"/>
      <c r="P41" s="85"/>
      <c r="Q41" s="34"/>
      <c r="R41" s="23"/>
      <c r="S41" s="23"/>
      <c r="T41" s="24"/>
      <c r="U41" s="25"/>
    </row>
    <row r="42" spans="1:21">
      <c r="A42" s="35"/>
      <c r="B42" s="84"/>
      <c r="C42" s="85"/>
      <c r="D42" s="85"/>
      <c r="E42" s="34"/>
      <c r="F42" s="23"/>
      <c r="G42" s="23"/>
      <c r="H42" s="24"/>
      <c r="I42" s="25"/>
      <c r="J42" s="40"/>
      <c r="K42" s="40"/>
      <c r="M42" s="35"/>
      <c r="N42" s="84"/>
      <c r="O42" s="85"/>
      <c r="P42" s="85"/>
      <c r="Q42" s="34"/>
      <c r="R42" s="23"/>
      <c r="S42" s="23"/>
      <c r="T42" s="24"/>
      <c r="U42" s="25"/>
    </row>
    <row r="43" spans="1:21">
      <c r="A43" s="35"/>
      <c r="B43" s="84"/>
      <c r="C43" s="85"/>
      <c r="D43" s="85"/>
      <c r="E43" s="34"/>
      <c r="F43" s="23"/>
      <c r="G43" s="23"/>
      <c r="H43" s="24"/>
      <c r="I43" s="25"/>
      <c r="J43" s="40"/>
      <c r="K43" s="40"/>
      <c r="M43" s="35"/>
      <c r="N43" s="84"/>
      <c r="O43" s="85"/>
      <c r="P43" s="85"/>
      <c r="Q43" s="34"/>
      <c r="R43" s="23"/>
      <c r="S43" s="23"/>
      <c r="T43" s="24"/>
      <c r="U43" s="25"/>
    </row>
    <row r="44" spans="1:21">
      <c r="A44" s="35"/>
      <c r="B44" s="84"/>
      <c r="C44" s="85"/>
      <c r="D44" s="85"/>
      <c r="E44" s="34"/>
      <c r="F44" s="23"/>
      <c r="G44" s="23"/>
      <c r="H44" s="24"/>
      <c r="I44" s="25"/>
      <c r="J44" s="40"/>
      <c r="K44" s="40"/>
      <c r="M44" s="35"/>
      <c r="N44" s="84"/>
      <c r="O44" s="85"/>
      <c r="P44" s="85"/>
      <c r="Q44" s="34"/>
      <c r="R44" s="23"/>
      <c r="S44" s="23"/>
      <c r="T44" s="24"/>
      <c r="U44" s="25"/>
    </row>
    <row r="45" spans="1:21">
      <c r="A45" s="35"/>
      <c r="B45" s="84"/>
      <c r="C45" s="85"/>
      <c r="D45" s="85"/>
      <c r="E45" s="34"/>
      <c r="F45" s="23"/>
      <c r="G45" s="23"/>
      <c r="H45" s="24"/>
      <c r="I45" s="25"/>
      <c r="J45" s="40"/>
      <c r="K45" s="40"/>
      <c r="M45" s="35"/>
      <c r="N45" s="84"/>
      <c r="O45" s="85"/>
      <c r="P45" s="85"/>
      <c r="Q45" s="34"/>
      <c r="R45" s="23"/>
      <c r="S45" s="23"/>
      <c r="T45" s="24"/>
      <c r="U45" s="25"/>
    </row>
    <row r="46" spans="1:21">
      <c r="A46" s="35"/>
      <c r="B46" s="101"/>
      <c r="C46" s="102"/>
      <c r="D46" s="102"/>
      <c r="E46" s="103"/>
      <c r="F46" s="23"/>
      <c r="G46" s="23"/>
      <c r="H46" s="24"/>
      <c r="I46" s="25"/>
      <c r="J46" s="40"/>
      <c r="K46" s="40"/>
      <c r="M46" s="35"/>
      <c r="N46" s="101"/>
      <c r="O46" s="102"/>
      <c r="P46" s="102"/>
      <c r="Q46" s="103"/>
      <c r="R46" s="23"/>
      <c r="S46" s="23"/>
      <c r="T46" s="24"/>
      <c r="U46" s="25"/>
    </row>
    <row r="47" spans="1:21">
      <c r="A47" s="36"/>
      <c r="B47" s="101"/>
      <c r="C47" s="102"/>
      <c r="D47" s="102"/>
      <c r="E47" s="103"/>
      <c r="F47" s="23"/>
      <c r="G47" s="23"/>
      <c r="H47" s="24"/>
      <c r="I47" s="25"/>
      <c r="J47" s="40"/>
      <c r="K47" s="40"/>
      <c r="M47" s="36"/>
      <c r="N47" s="101"/>
      <c r="O47" s="102"/>
      <c r="P47" s="102"/>
      <c r="Q47" s="103"/>
      <c r="R47" s="23"/>
      <c r="S47" s="23"/>
      <c r="T47" s="24"/>
      <c r="U47" s="25"/>
    </row>
    <row r="48" spans="1:21">
      <c r="A48" s="35"/>
      <c r="B48" s="101"/>
      <c r="C48" s="102"/>
      <c r="D48" s="102"/>
      <c r="E48" s="103"/>
      <c r="F48" s="23"/>
      <c r="G48" s="23"/>
      <c r="H48" s="24"/>
      <c r="I48" s="25"/>
      <c r="J48" s="40"/>
      <c r="K48" s="40"/>
      <c r="M48" s="35"/>
      <c r="N48" s="101"/>
      <c r="O48" s="102"/>
      <c r="P48" s="102"/>
      <c r="Q48" s="103"/>
      <c r="R48" s="23"/>
      <c r="S48" s="23"/>
      <c r="T48" s="24"/>
      <c r="U48" s="25"/>
    </row>
    <row r="49" spans="1:21">
      <c r="A49" s="35"/>
      <c r="B49" s="101"/>
      <c r="C49" s="102"/>
      <c r="D49" s="102"/>
      <c r="E49" s="103"/>
      <c r="F49" s="23"/>
      <c r="G49" s="23"/>
      <c r="H49" s="24"/>
      <c r="I49" s="25"/>
      <c r="J49" s="40"/>
      <c r="K49" s="40"/>
      <c r="M49" s="35"/>
      <c r="N49" s="101"/>
      <c r="O49" s="102"/>
      <c r="P49" s="102"/>
      <c r="Q49" s="103"/>
      <c r="R49" s="23"/>
      <c r="S49" s="23"/>
      <c r="T49" s="24"/>
      <c r="U49" s="25"/>
    </row>
    <row r="50" spans="1:21">
      <c r="A50" s="54"/>
      <c r="B50" s="118"/>
      <c r="C50" s="119"/>
      <c r="D50" s="119"/>
      <c r="E50" s="120"/>
      <c r="F50" s="23"/>
      <c r="G50" s="23"/>
      <c r="H50" s="24"/>
      <c r="I50" s="25"/>
      <c r="J50" s="40"/>
      <c r="K50" s="40"/>
      <c r="M50" s="54"/>
      <c r="N50" s="118"/>
      <c r="O50" s="119"/>
      <c r="P50" s="119"/>
      <c r="Q50" s="120"/>
      <c r="R50" s="23"/>
      <c r="S50" s="23"/>
      <c r="T50" s="24"/>
      <c r="U50" s="25"/>
    </row>
    <row r="51" spans="1:21">
      <c r="A51" s="22"/>
      <c r="B51" s="101"/>
      <c r="C51" s="102"/>
      <c r="D51" s="102"/>
      <c r="E51" s="103"/>
      <c r="F51" s="23"/>
      <c r="G51" s="53"/>
      <c r="H51" s="44"/>
      <c r="I51" s="43"/>
      <c r="J51" s="63"/>
      <c r="K51" s="63"/>
      <c r="M51" s="22"/>
      <c r="N51" s="101"/>
      <c r="O51" s="102"/>
      <c r="P51" s="102"/>
      <c r="Q51" s="103"/>
      <c r="R51" s="23"/>
      <c r="S51" s="53"/>
      <c r="T51" s="44"/>
      <c r="U51" s="43"/>
    </row>
    <row r="52" spans="1:21">
      <c r="A52" s="22"/>
      <c r="B52" s="121"/>
      <c r="C52" s="119"/>
      <c r="D52" s="119"/>
      <c r="E52" s="120"/>
      <c r="F52" s="23"/>
      <c r="G52" s="30"/>
      <c r="H52" s="24"/>
      <c r="I52" s="25"/>
      <c r="J52" s="40"/>
      <c r="K52" s="40"/>
      <c r="M52" s="22"/>
      <c r="N52" s="121"/>
      <c r="O52" s="119"/>
      <c r="P52" s="119"/>
      <c r="Q52" s="120"/>
      <c r="R52" s="23"/>
      <c r="S52" s="30"/>
      <c r="T52" s="24"/>
      <c r="U52" s="25"/>
    </row>
    <row r="53" spans="1:21">
      <c r="A53" s="22"/>
      <c r="B53" s="122"/>
      <c r="C53" s="123"/>
      <c r="D53" s="123"/>
      <c r="E53" s="124"/>
      <c r="F53" s="23"/>
      <c r="G53" s="30"/>
      <c r="H53" s="24"/>
      <c r="I53" s="25"/>
      <c r="J53" s="40"/>
      <c r="K53" s="40"/>
      <c r="M53" s="22"/>
      <c r="N53" s="122"/>
      <c r="O53" s="123"/>
      <c r="P53" s="123"/>
      <c r="Q53" s="124"/>
      <c r="R53" s="23"/>
      <c r="S53" s="30"/>
      <c r="T53" s="24"/>
      <c r="U53" s="25"/>
    </row>
    <row r="54" spans="1:21">
      <c r="A54" s="22"/>
      <c r="B54" s="90"/>
      <c r="C54" s="91"/>
      <c r="D54" s="91"/>
      <c r="E54" s="92"/>
      <c r="F54" s="23"/>
      <c r="G54" s="23"/>
      <c r="H54" s="24"/>
      <c r="I54" s="25"/>
      <c r="J54" s="40"/>
      <c r="K54" s="40"/>
      <c r="M54" s="22"/>
      <c r="N54" s="90"/>
      <c r="O54" s="91"/>
      <c r="P54" s="91"/>
      <c r="Q54" s="92"/>
      <c r="R54" s="23"/>
      <c r="S54" s="23"/>
      <c r="T54" s="24"/>
      <c r="U54" s="25"/>
    </row>
    <row r="55" spans="1:21">
      <c r="A55" s="22"/>
      <c r="B55" s="90"/>
      <c r="C55" s="91"/>
      <c r="D55" s="91"/>
      <c r="E55" s="92"/>
      <c r="F55" s="23"/>
      <c r="G55" s="23"/>
      <c r="H55" s="24"/>
      <c r="I55" s="67"/>
      <c r="J55" s="86"/>
      <c r="K55" s="86"/>
      <c r="M55" s="22"/>
      <c r="N55" s="90"/>
      <c r="O55" s="91"/>
      <c r="P55" s="91"/>
      <c r="Q55" s="92"/>
      <c r="R55" s="23"/>
      <c r="S55" s="23"/>
      <c r="T55" s="24"/>
      <c r="U55" s="67"/>
    </row>
    <row r="56" spans="1:21">
      <c r="A56" s="22"/>
      <c r="B56" s="90"/>
      <c r="C56" s="91"/>
      <c r="D56" s="91"/>
      <c r="E56" s="92"/>
      <c r="F56" s="23"/>
      <c r="G56" s="23"/>
      <c r="H56" s="24"/>
      <c r="I56" s="67"/>
      <c r="J56" s="86"/>
      <c r="K56" s="86"/>
      <c r="M56" s="22"/>
      <c r="N56" s="90"/>
      <c r="O56" s="91"/>
      <c r="P56" s="91"/>
      <c r="Q56" s="92"/>
      <c r="R56" s="23"/>
      <c r="S56" s="23"/>
      <c r="T56" s="24"/>
      <c r="U56" s="67"/>
    </row>
    <row r="57" spans="1:21">
      <c r="A57" s="83" t="s">
        <v>34</v>
      </c>
      <c r="B57" s="81"/>
      <c r="C57" s="81"/>
      <c r="D57" s="81"/>
      <c r="E57" s="81"/>
      <c r="F57" s="81"/>
      <c r="G57" s="82"/>
      <c r="H57" s="26" t="s">
        <v>36</v>
      </c>
      <c r="I57" s="66"/>
      <c r="J57" s="87"/>
      <c r="K57" s="87"/>
      <c r="M57" s="83" t="s">
        <v>34</v>
      </c>
      <c r="N57" s="81" t="s">
        <v>35</v>
      </c>
      <c r="O57" s="81"/>
      <c r="P57" s="81"/>
      <c r="Q57" s="81"/>
      <c r="R57" s="81"/>
      <c r="S57" s="82"/>
      <c r="T57" s="26" t="s">
        <v>36</v>
      </c>
      <c r="U57" s="66"/>
    </row>
    <row r="58" spans="1:21">
      <c r="A58" s="107"/>
      <c r="B58" s="108"/>
      <c r="C58" s="108"/>
      <c r="D58" s="108"/>
      <c r="E58" s="108"/>
      <c r="F58" s="108"/>
      <c r="G58" s="109"/>
      <c r="H58" s="27" t="s">
        <v>37</v>
      </c>
      <c r="I58" s="64"/>
      <c r="J58" s="87"/>
      <c r="K58" s="87"/>
      <c r="M58" s="107"/>
      <c r="N58" s="108"/>
      <c r="O58" s="108"/>
      <c r="P58" s="108"/>
      <c r="Q58" s="108"/>
      <c r="R58" s="108"/>
      <c r="S58" s="109"/>
      <c r="T58" s="27" t="s">
        <v>37</v>
      </c>
      <c r="U58" s="64"/>
    </row>
    <row r="59" spans="1:21">
      <c r="A59" s="110" t="s">
        <v>38</v>
      </c>
      <c r="B59" s="111"/>
      <c r="C59" s="80" t="s">
        <v>39</v>
      </c>
      <c r="D59" s="112" t="s">
        <v>40</v>
      </c>
      <c r="E59" s="111"/>
      <c r="F59" s="112" t="s">
        <v>41</v>
      </c>
      <c r="G59" s="111"/>
      <c r="H59" s="27" t="s">
        <v>36</v>
      </c>
      <c r="I59" s="64"/>
      <c r="J59" s="87"/>
      <c r="K59" s="87"/>
      <c r="M59" s="110" t="s">
        <v>38</v>
      </c>
      <c r="N59" s="111"/>
      <c r="O59" s="80" t="s">
        <v>39</v>
      </c>
      <c r="P59" s="112" t="s">
        <v>40</v>
      </c>
      <c r="Q59" s="111"/>
      <c r="R59" s="112" t="s">
        <v>41</v>
      </c>
      <c r="S59" s="111"/>
      <c r="T59" s="27" t="s">
        <v>36</v>
      </c>
      <c r="U59" s="64"/>
    </row>
    <row r="60" spans="1:21">
      <c r="A60" s="113"/>
      <c r="B60" s="114"/>
      <c r="C60" s="14" t="s">
        <v>42</v>
      </c>
      <c r="D60" s="115"/>
      <c r="E60" s="116"/>
      <c r="F60" s="117" t="s">
        <v>43</v>
      </c>
      <c r="G60" s="109"/>
      <c r="H60" s="27" t="s">
        <v>44</v>
      </c>
      <c r="I60" s="65"/>
      <c r="J60" s="88"/>
      <c r="K60" s="88"/>
      <c r="M60" s="113"/>
      <c r="N60" s="114"/>
      <c r="O60" s="14" t="s">
        <v>42</v>
      </c>
      <c r="P60" s="115"/>
      <c r="Q60" s="116"/>
      <c r="R60" s="117" t="s">
        <v>43</v>
      </c>
      <c r="S60" s="109"/>
      <c r="T60" s="27" t="s">
        <v>44</v>
      </c>
      <c r="U60" s="65"/>
    </row>
    <row r="61" spans="1:21">
      <c r="A61" s="74" t="s">
        <v>45</v>
      </c>
      <c r="B61" s="75"/>
      <c r="C61" s="76"/>
      <c r="D61" s="45" t="s">
        <v>46</v>
      </c>
      <c r="E61" s="45"/>
      <c r="F61" s="16"/>
      <c r="G61" s="49"/>
      <c r="H61" s="93" t="s">
        <v>47</v>
      </c>
      <c r="I61" s="104"/>
      <c r="J61" s="89"/>
      <c r="K61" s="89"/>
      <c r="M61" s="74" t="s">
        <v>45</v>
      </c>
      <c r="N61" s="75"/>
      <c r="O61" s="76"/>
      <c r="P61" s="45" t="s">
        <v>46</v>
      </c>
      <c r="Q61" s="45"/>
      <c r="R61" s="16"/>
      <c r="S61" s="49"/>
      <c r="T61" s="93" t="s">
        <v>47</v>
      </c>
      <c r="U61" s="104"/>
    </row>
    <row r="62" spans="1:21" ht="15.75" thickBot="1">
      <c r="A62" s="77" t="s">
        <v>48</v>
      </c>
      <c r="B62" s="78"/>
      <c r="C62" s="79"/>
      <c r="D62" s="78" t="s">
        <v>49</v>
      </c>
      <c r="E62" s="78"/>
      <c r="F62" s="28"/>
      <c r="G62" s="52"/>
      <c r="H62" s="94"/>
      <c r="I62" s="105"/>
      <c r="J62" s="89"/>
      <c r="K62" s="89"/>
      <c r="M62" s="77" t="s">
        <v>48</v>
      </c>
      <c r="N62" s="78"/>
      <c r="O62" s="79"/>
      <c r="P62" s="78" t="s">
        <v>49</v>
      </c>
      <c r="Q62" s="78"/>
      <c r="R62" s="28"/>
      <c r="S62" s="52"/>
      <c r="T62" s="94"/>
      <c r="U62" s="105"/>
    </row>
    <row r="63" spans="1:21">
      <c r="A63" s="106"/>
      <c r="B63" s="106"/>
      <c r="C63" s="106"/>
      <c r="D63" s="106"/>
      <c r="E63" s="106"/>
      <c r="F63" s="106"/>
      <c r="G63" s="106"/>
      <c r="H63" s="106"/>
      <c r="I63" s="106"/>
      <c r="J63" s="49"/>
      <c r="K63" s="49"/>
      <c r="M63" s="106"/>
      <c r="N63" s="106"/>
      <c r="O63" s="106"/>
      <c r="P63" s="106"/>
      <c r="Q63" s="106"/>
      <c r="R63" s="106"/>
      <c r="S63" s="106"/>
      <c r="T63" s="106"/>
      <c r="U63" s="106"/>
    </row>
    <row r="64" spans="1:21">
      <c r="A64" s="17" t="s">
        <v>50</v>
      </c>
      <c r="B64" s="15"/>
      <c r="C64" s="15"/>
      <c r="D64" s="15"/>
      <c r="E64" s="15"/>
      <c r="F64" s="15"/>
      <c r="G64" s="50"/>
      <c r="H64" s="15"/>
      <c r="I64" s="61"/>
      <c r="J64" s="60"/>
      <c r="K64" s="60"/>
      <c r="M64" s="17" t="s">
        <v>50</v>
      </c>
      <c r="N64" s="15"/>
      <c r="O64" s="15"/>
      <c r="P64" s="15"/>
      <c r="Q64" s="15"/>
      <c r="R64" s="15"/>
      <c r="S64" s="50"/>
      <c r="T64" s="15"/>
      <c r="U64" s="61"/>
    </row>
    <row r="65" spans="1:21">
      <c r="A65" s="18" t="s">
        <v>51</v>
      </c>
      <c r="B65" s="19"/>
      <c r="C65" s="19"/>
      <c r="D65" s="19"/>
      <c r="E65" s="19"/>
      <c r="F65" s="19"/>
      <c r="G65" s="46"/>
      <c r="H65" s="19"/>
      <c r="I65" s="62"/>
      <c r="J65" s="60"/>
      <c r="K65" s="60"/>
      <c r="M65" s="18" t="s">
        <v>51</v>
      </c>
      <c r="N65" s="19"/>
      <c r="O65" s="19"/>
      <c r="P65" s="19"/>
      <c r="Q65" s="19"/>
      <c r="R65" s="19"/>
      <c r="S65" s="46"/>
      <c r="T65" s="19"/>
      <c r="U65" s="62"/>
    </row>
    <row r="69" spans="1:21" ht="15.75" thickBot="1"/>
    <row r="70" spans="1:21">
      <c r="A70" s="139"/>
      <c r="B70" s="140"/>
      <c r="C70" s="141"/>
      <c r="D70" s="142" t="s">
        <v>0</v>
      </c>
      <c r="E70" s="143"/>
      <c r="F70" s="143"/>
      <c r="G70" s="143"/>
      <c r="H70" s="143"/>
      <c r="I70" s="144"/>
    </row>
    <row r="71" spans="1:21" ht="15.75">
      <c r="A71" s="145"/>
      <c r="B71" s="146" t="s">
        <v>1</v>
      </c>
      <c r="C71" s="147"/>
      <c r="D71" s="148" t="s">
        <v>2</v>
      </c>
      <c r="E71" s="149"/>
      <c r="F71" s="149"/>
      <c r="G71" s="149"/>
      <c r="H71" s="149"/>
      <c r="I71" s="144"/>
    </row>
    <row r="72" spans="1:21">
      <c r="A72" s="150" t="s">
        <v>3</v>
      </c>
      <c r="B72" s="151"/>
      <c r="C72" s="152"/>
      <c r="D72" s="142" t="s">
        <v>4</v>
      </c>
      <c r="E72" s="143"/>
      <c r="F72" s="143"/>
      <c r="G72" s="143"/>
      <c r="H72" s="143"/>
      <c r="I72" s="144"/>
    </row>
    <row r="73" spans="1:21">
      <c r="A73" s="150"/>
      <c r="B73" s="151"/>
      <c r="C73" s="152"/>
      <c r="D73" s="153" t="s">
        <v>5</v>
      </c>
      <c r="E73" s="154"/>
      <c r="F73" s="154"/>
      <c r="G73" s="154"/>
      <c r="H73" s="154"/>
      <c r="I73" s="144"/>
    </row>
    <row r="74" spans="1:21">
      <c r="A74" s="145" t="s">
        <v>6</v>
      </c>
      <c r="B74" s="146" t="s">
        <v>52</v>
      </c>
      <c r="C74" s="147"/>
      <c r="D74" s="153" t="s">
        <v>8</v>
      </c>
      <c r="E74" s="154"/>
      <c r="F74" s="154"/>
      <c r="G74" s="154"/>
      <c r="H74" s="154"/>
      <c r="I74" s="144"/>
    </row>
    <row r="75" spans="1:21">
      <c r="A75" s="145" t="s">
        <v>9</v>
      </c>
      <c r="B75" s="155">
        <f>F131</f>
        <v>41380</v>
      </c>
      <c r="C75" s="147"/>
      <c r="D75" s="153" t="s">
        <v>10</v>
      </c>
      <c r="E75" s="154"/>
      <c r="F75" s="154"/>
      <c r="G75" s="154"/>
      <c r="H75" s="154"/>
      <c r="I75" s="144"/>
    </row>
    <row r="76" spans="1:21" ht="15.75" thickBot="1">
      <c r="A76" s="156"/>
      <c r="B76" s="157"/>
      <c r="C76" s="158"/>
      <c r="D76" s="153" t="s">
        <v>11</v>
      </c>
      <c r="E76" s="154"/>
      <c r="F76" s="154"/>
      <c r="G76" s="154"/>
      <c r="H76" s="154"/>
      <c r="I76" s="144"/>
    </row>
    <row r="77" spans="1:21" ht="15.75" thickBot="1">
      <c r="A77" s="159"/>
      <c r="B77" s="159"/>
      <c r="C77" s="159"/>
      <c r="D77" s="160"/>
      <c r="E77" s="159"/>
      <c r="F77" s="159"/>
      <c r="G77" s="161"/>
      <c r="H77" s="159"/>
      <c r="I77" s="162"/>
    </row>
    <row r="78" spans="1:21">
      <c r="A78" s="139" t="s">
        <v>53</v>
      </c>
      <c r="B78" s="140" t="s">
        <v>54</v>
      </c>
      <c r="C78" s="140"/>
      <c r="D78" s="140"/>
      <c r="E78" s="140"/>
      <c r="F78" s="140"/>
      <c r="G78" s="163"/>
      <c r="H78" s="140"/>
      <c r="I78" s="164"/>
    </row>
    <row r="79" spans="1:21">
      <c r="A79" s="165" t="s">
        <v>13</v>
      </c>
      <c r="B79" s="166" t="s">
        <v>14</v>
      </c>
      <c r="C79" s="166" t="s">
        <v>15</v>
      </c>
      <c r="D79" s="166" t="s">
        <v>16</v>
      </c>
      <c r="E79" s="166"/>
      <c r="F79" s="166" t="s">
        <v>17</v>
      </c>
      <c r="G79" s="161">
        <v>2984735</v>
      </c>
      <c r="H79" s="166"/>
      <c r="I79" s="167"/>
    </row>
    <row r="80" spans="1:21">
      <c r="A80" s="165" t="s">
        <v>18</v>
      </c>
      <c r="B80" s="166"/>
      <c r="C80" s="166"/>
      <c r="D80" s="166"/>
      <c r="E80" s="166"/>
      <c r="F80" s="166"/>
      <c r="G80" s="168"/>
      <c r="H80" s="166"/>
      <c r="I80" s="167"/>
    </row>
    <row r="81" spans="1:9">
      <c r="A81" s="165" t="s">
        <v>19</v>
      </c>
      <c r="B81" s="166"/>
      <c r="C81" s="166" t="s">
        <v>20</v>
      </c>
      <c r="D81" s="29"/>
      <c r="E81" s="159"/>
      <c r="F81" s="169"/>
      <c r="G81" s="168" t="s">
        <v>21</v>
      </c>
      <c r="H81" s="166"/>
      <c r="I81" s="167"/>
    </row>
    <row r="82" spans="1:9">
      <c r="A82" s="165" t="s">
        <v>22</v>
      </c>
      <c r="B82" s="166" t="s">
        <v>23</v>
      </c>
      <c r="C82" s="166"/>
      <c r="D82" s="166" t="s">
        <v>24</v>
      </c>
      <c r="E82" s="166"/>
      <c r="F82" s="166"/>
      <c r="G82" s="170" t="s">
        <v>55</v>
      </c>
      <c r="H82" s="171"/>
      <c r="I82" s="167"/>
    </row>
    <row r="83" spans="1:9">
      <c r="A83" s="165" t="s">
        <v>26</v>
      </c>
      <c r="B83" s="166"/>
      <c r="C83" s="166"/>
      <c r="D83" s="166"/>
      <c r="E83" s="166"/>
      <c r="F83" s="166"/>
      <c r="G83" s="168"/>
      <c r="H83" s="166"/>
      <c r="I83" s="167"/>
    </row>
    <row r="84" spans="1:9" ht="15.75" thickBot="1">
      <c r="A84" s="156" t="s">
        <v>27</v>
      </c>
      <c r="B84" s="157"/>
      <c r="C84" s="157" t="s">
        <v>56</v>
      </c>
      <c r="D84" s="157"/>
      <c r="E84" s="157"/>
      <c r="F84" s="157"/>
      <c r="G84" s="172"/>
      <c r="H84" s="157"/>
      <c r="I84" s="173"/>
    </row>
    <row r="85" spans="1:9" ht="15.75" thickBot="1">
      <c r="A85" s="159"/>
      <c r="B85" s="159"/>
      <c r="C85" s="159"/>
      <c r="D85" s="159"/>
      <c r="E85" s="159"/>
      <c r="F85" s="159"/>
      <c r="G85" s="161"/>
      <c r="H85" s="159"/>
      <c r="I85" s="162"/>
    </row>
    <row r="86" spans="1:9">
      <c r="A86" s="174" t="s">
        <v>28</v>
      </c>
      <c r="B86" s="175" t="s">
        <v>29</v>
      </c>
      <c r="C86" s="176"/>
      <c r="D86" s="176"/>
      <c r="E86" s="177"/>
      <c r="F86" s="178" t="s">
        <v>30</v>
      </c>
      <c r="G86" s="178" t="s">
        <v>31</v>
      </c>
      <c r="H86" s="178" t="s">
        <v>32</v>
      </c>
      <c r="I86" s="179" t="s">
        <v>33</v>
      </c>
    </row>
    <row r="87" spans="1:9">
      <c r="A87" s="180">
        <v>27294</v>
      </c>
      <c r="B87" s="181" t="s">
        <v>57</v>
      </c>
      <c r="C87" s="182"/>
      <c r="D87" s="182"/>
      <c r="E87" s="159"/>
      <c r="F87" s="183" t="s">
        <v>58</v>
      </c>
      <c r="G87" s="184" t="s">
        <v>59</v>
      </c>
      <c r="H87" s="185">
        <v>2.23</v>
      </c>
      <c r="I87" s="185">
        <f>H87*3</f>
        <v>6.6899999999999995</v>
      </c>
    </row>
    <row r="88" spans="1:9">
      <c r="A88" s="180">
        <v>55638</v>
      </c>
      <c r="B88" s="181" t="s">
        <v>60</v>
      </c>
      <c r="C88" s="160"/>
      <c r="D88" s="160"/>
      <c r="E88" s="186"/>
      <c r="F88" s="183" t="s">
        <v>58</v>
      </c>
      <c r="G88" s="184" t="s">
        <v>61</v>
      </c>
      <c r="H88" s="185">
        <v>0.02</v>
      </c>
      <c r="I88" s="185">
        <f>H88*300</f>
        <v>6</v>
      </c>
    </row>
    <row r="89" spans="1:9">
      <c r="A89" s="180">
        <v>62197</v>
      </c>
      <c r="B89" s="181" t="s">
        <v>62</v>
      </c>
      <c r="C89" s="187"/>
      <c r="D89" s="187"/>
      <c r="E89" s="188"/>
      <c r="F89" s="183" t="s">
        <v>58</v>
      </c>
      <c r="G89" s="184" t="s">
        <v>61</v>
      </c>
      <c r="H89" s="185">
        <v>0.03</v>
      </c>
      <c r="I89" s="185">
        <f>H89*300</f>
        <v>9</v>
      </c>
    </row>
    <row r="90" spans="1:9">
      <c r="A90" s="180">
        <v>247634</v>
      </c>
      <c r="B90" s="181" t="s">
        <v>63</v>
      </c>
      <c r="C90" s="187"/>
      <c r="D90" s="187"/>
      <c r="E90" s="188"/>
      <c r="F90" s="183" t="s">
        <v>58</v>
      </c>
      <c r="G90" s="184" t="s">
        <v>64</v>
      </c>
      <c r="H90" s="185">
        <v>9.58</v>
      </c>
      <c r="I90" s="185">
        <f>H90*1</f>
        <v>9.58</v>
      </c>
    </row>
    <row r="91" spans="1:9">
      <c r="A91" s="180">
        <v>432318</v>
      </c>
      <c r="B91" s="181" t="s">
        <v>65</v>
      </c>
      <c r="C91" s="189"/>
      <c r="D91" s="189"/>
      <c r="E91" s="189"/>
      <c r="F91" s="183" t="s">
        <v>58</v>
      </c>
      <c r="G91" s="184" t="s">
        <v>59</v>
      </c>
      <c r="H91" s="185">
        <v>23.84</v>
      </c>
      <c r="I91" s="185">
        <f>H91*3</f>
        <v>71.52</v>
      </c>
    </row>
    <row r="92" spans="1:9">
      <c r="A92" s="190">
        <v>444952</v>
      </c>
      <c r="B92" s="181" t="s">
        <v>66</v>
      </c>
      <c r="C92" s="191"/>
      <c r="D92" s="191"/>
      <c r="E92" s="192"/>
      <c r="F92" s="183" t="s">
        <v>58</v>
      </c>
      <c r="G92" s="184" t="s">
        <v>67</v>
      </c>
      <c r="H92" s="185">
        <v>15.1</v>
      </c>
      <c r="I92" s="185">
        <f>H92*2</f>
        <v>30.2</v>
      </c>
    </row>
    <row r="93" spans="1:9">
      <c r="A93" s="193">
        <v>445150</v>
      </c>
      <c r="B93" s="181" t="s">
        <v>68</v>
      </c>
      <c r="C93" s="182"/>
      <c r="D93" s="182"/>
      <c r="E93" s="186"/>
      <c r="F93" s="183" t="s">
        <v>58</v>
      </c>
      <c r="G93" s="184" t="s">
        <v>59</v>
      </c>
      <c r="H93" s="185">
        <v>1.56</v>
      </c>
      <c r="I93" s="185">
        <f>H93*3</f>
        <v>4.68</v>
      </c>
    </row>
    <row r="94" spans="1:9">
      <c r="A94" s="194">
        <v>463337</v>
      </c>
      <c r="B94" s="181" t="s">
        <v>69</v>
      </c>
      <c r="C94" s="195"/>
      <c r="D94" s="195"/>
      <c r="E94" s="196"/>
      <c r="F94" s="183" t="s">
        <v>58</v>
      </c>
      <c r="G94" s="184" t="s">
        <v>67</v>
      </c>
      <c r="H94" s="185">
        <v>10.27</v>
      </c>
      <c r="I94" s="185">
        <f>H94*2</f>
        <v>20.54</v>
      </c>
    </row>
    <row r="95" spans="1:9">
      <c r="A95" s="193">
        <v>496154</v>
      </c>
      <c r="B95" s="181" t="s">
        <v>70</v>
      </c>
      <c r="C95" s="197"/>
      <c r="D95" s="197"/>
      <c r="E95" s="198"/>
      <c r="F95" s="183" t="s">
        <v>58</v>
      </c>
      <c r="G95" s="184" t="s">
        <v>59</v>
      </c>
      <c r="H95" s="185">
        <v>6.1</v>
      </c>
      <c r="I95" s="185">
        <f>H95*3</f>
        <v>18.299999999999997</v>
      </c>
    </row>
    <row r="96" spans="1:9">
      <c r="A96" s="193">
        <v>496159</v>
      </c>
      <c r="B96" s="181" t="s">
        <v>71</v>
      </c>
      <c r="C96" s="197"/>
      <c r="D96" s="197"/>
      <c r="E96" s="198"/>
      <c r="F96" s="183" t="s">
        <v>58</v>
      </c>
      <c r="G96" s="184" t="s">
        <v>64</v>
      </c>
      <c r="H96" s="185">
        <v>7.64</v>
      </c>
      <c r="I96" s="185">
        <f t="shared" ref="I96:I101" si="0">H96*1</f>
        <v>7.64</v>
      </c>
    </row>
    <row r="97" spans="1:9">
      <c r="A97" s="199">
        <v>505943</v>
      </c>
      <c r="B97" s="181" t="s">
        <v>72</v>
      </c>
      <c r="C97" s="195"/>
      <c r="D97" s="195"/>
      <c r="E97" s="196"/>
      <c r="F97" s="183" t="s">
        <v>58</v>
      </c>
      <c r="G97" s="200">
        <v>1</v>
      </c>
      <c r="H97" s="185">
        <v>18.98</v>
      </c>
      <c r="I97" s="201">
        <f t="shared" si="0"/>
        <v>18.98</v>
      </c>
    </row>
    <row r="98" spans="1:9">
      <c r="A98" s="199">
        <v>506001</v>
      </c>
      <c r="B98" s="181" t="s">
        <v>73</v>
      </c>
      <c r="C98" s="195"/>
      <c r="D98" s="195"/>
      <c r="E98" s="196"/>
      <c r="F98" s="183" t="s">
        <v>58</v>
      </c>
      <c r="G98" s="200">
        <v>1</v>
      </c>
      <c r="H98" s="185">
        <v>1.75</v>
      </c>
      <c r="I98" s="201">
        <f t="shared" si="0"/>
        <v>1.75</v>
      </c>
    </row>
    <row r="99" spans="1:9">
      <c r="A99" s="199">
        <v>520756</v>
      </c>
      <c r="B99" s="202" t="s">
        <v>74</v>
      </c>
      <c r="C99" s="203"/>
      <c r="D99" s="203"/>
      <c r="E99" s="198"/>
      <c r="F99" s="183" t="s">
        <v>58</v>
      </c>
      <c r="G99" s="200">
        <v>1</v>
      </c>
      <c r="H99" s="185">
        <v>29.56</v>
      </c>
      <c r="I99" s="201">
        <f t="shared" si="0"/>
        <v>29.56</v>
      </c>
    </row>
    <row r="100" spans="1:9">
      <c r="A100" s="199">
        <v>520985</v>
      </c>
      <c r="B100" s="204" t="s">
        <v>75</v>
      </c>
      <c r="C100" s="159"/>
      <c r="D100" s="159"/>
      <c r="E100" s="205"/>
      <c r="F100" s="183" t="s">
        <v>58</v>
      </c>
      <c r="G100" s="200">
        <v>1</v>
      </c>
      <c r="H100" s="185">
        <v>16.5</v>
      </c>
      <c r="I100" s="201">
        <f t="shared" si="0"/>
        <v>16.5</v>
      </c>
    </row>
    <row r="101" spans="1:9">
      <c r="A101" s="199">
        <v>522252</v>
      </c>
      <c r="B101" s="206" t="s">
        <v>76</v>
      </c>
      <c r="C101" s="207"/>
      <c r="D101" s="207"/>
      <c r="E101" s="196"/>
      <c r="F101" s="183" t="s">
        <v>58</v>
      </c>
      <c r="G101" s="200">
        <v>1</v>
      </c>
      <c r="H101" s="185">
        <v>8.11</v>
      </c>
      <c r="I101" s="201">
        <f t="shared" si="0"/>
        <v>8.11</v>
      </c>
    </row>
    <row r="102" spans="1:9">
      <c r="A102" s="199">
        <v>522503</v>
      </c>
      <c r="B102" s="208" t="s">
        <v>77</v>
      </c>
      <c r="C102" s="159"/>
      <c r="D102" s="159"/>
      <c r="E102" s="209"/>
      <c r="F102" s="210" t="s">
        <v>58</v>
      </c>
      <c r="G102" s="200">
        <v>3</v>
      </c>
      <c r="H102" s="185">
        <v>0.88</v>
      </c>
      <c r="I102" s="201">
        <f>H102*3</f>
        <v>2.64</v>
      </c>
    </row>
    <row r="103" spans="1:9">
      <c r="A103" s="199">
        <v>526134</v>
      </c>
      <c r="B103" s="211" t="s">
        <v>78</v>
      </c>
      <c r="C103" s="212"/>
      <c r="D103" s="207"/>
      <c r="E103" s="198"/>
      <c r="F103" s="183" t="s">
        <v>58</v>
      </c>
      <c r="G103" s="200">
        <v>3</v>
      </c>
      <c r="H103" s="185">
        <v>4.79</v>
      </c>
      <c r="I103" s="201">
        <f>H103*3</f>
        <v>14.370000000000001</v>
      </c>
    </row>
    <row r="104" spans="1:9">
      <c r="A104" s="213">
        <v>530069</v>
      </c>
      <c r="B104" s="214" t="s">
        <v>79</v>
      </c>
      <c r="C104" s="215"/>
      <c r="D104" s="215"/>
      <c r="E104" s="216"/>
      <c r="F104" s="217" t="s">
        <v>58</v>
      </c>
      <c r="G104" s="218">
        <v>2</v>
      </c>
      <c r="H104" s="219">
        <v>1.55</v>
      </c>
      <c r="I104" s="220">
        <f>H104*2</f>
        <v>3.1</v>
      </c>
    </row>
    <row r="105" spans="1:9">
      <c r="A105" s="213">
        <v>534501</v>
      </c>
      <c r="B105" s="221" t="s">
        <v>80</v>
      </c>
      <c r="C105" s="222"/>
      <c r="D105" s="222"/>
      <c r="E105" s="223"/>
      <c r="F105" s="224" t="s">
        <v>58</v>
      </c>
      <c r="G105" s="218">
        <v>2</v>
      </c>
      <c r="H105" s="219">
        <v>46.47</v>
      </c>
      <c r="I105" s="220">
        <f>H105*2</f>
        <v>92.94</v>
      </c>
    </row>
    <row r="106" spans="1:9">
      <c r="A106" s="213">
        <v>534528</v>
      </c>
      <c r="B106" s="221" t="s">
        <v>81</v>
      </c>
      <c r="C106" s="222"/>
      <c r="D106" s="222"/>
      <c r="E106" s="223"/>
      <c r="F106" s="224" t="s">
        <v>58</v>
      </c>
      <c r="G106" s="218">
        <v>1</v>
      </c>
      <c r="H106" s="219">
        <v>70.44</v>
      </c>
      <c r="I106" s="220">
        <f>H106*1</f>
        <v>70.44</v>
      </c>
    </row>
    <row r="107" spans="1:9">
      <c r="A107" s="213">
        <v>535699</v>
      </c>
      <c r="B107" s="221" t="s">
        <v>82</v>
      </c>
      <c r="C107" s="222"/>
      <c r="D107" s="222"/>
      <c r="E107" s="223"/>
      <c r="F107" s="224" t="s">
        <v>58</v>
      </c>
      <c r="G107" s="218">
        <v>1</v>
      </c>
      <c r="H107" s="219">
        <v>15.92</v>
      </c>
      <c r="I107" s="220">
        <f>H107*1</f>
        <v>15.92</v>
      </c>
    </row>
    <row r="108" spans="1:9">
      <c r="A108" s="213">
        <v>536040</v>
      </c>
      <c r="B108" s="221" t="s">
        <v>83</v>
      </c>
      <c r="C108" s="222"/>
      <c r="D108" s="222"/>
      <c r="E108" s="223"/>
      <c r="F108" s="224" t="s">
        <v>58</v>
      </c>
      <c r="G108" s="218">
        <v>3</v>
      </c>
      <c r="H108" s="219">
        <v>6.37</v>
      </c>
      <c r="I108" s="220">
        <f>H108*3</f>
        <v>19.11</v>
      </c>
    </row>
    <row r="109" spans="1:9">
      <c r="A109" s="213">
        <v>542180</v>
      </c>
      <c r="B109" s="221" t="s">
        <v>84</v>
      </c>
      <c r="C109" s="222"/>
      <c r="D109" s="222"/>
      <c r="E109" s="223"/>
      <c r="F109" s="224" t="s">
        <v>58</v>
      </c>
      <c r="G109" s="218">
        <v>1</v>
      </c>
      <c r="H109" s="219">
        <v>11.52</v>
      </c>
      <c r="I109" s="220">
        <f>H109*1</f>
        <v>11.52</v>
      </c>
    </row>
    <row r="110" spans="1:9">
      <c r="A110" s="213">
        <v>544965</v>
      </c>
      <c r="B110" s="221" t="s">
        <v>85</v>
      </c>
      <c r="C110" s="222"/>
      <c r="D110" s="222"/>
      <c r="E110" s="223"/>
      <c r="F110" s="224" t="s">
        <v>58</v>
      </c>
      <c r="G110" s="218">
        <v>1</v>
      </c>
      <c r="H110" s="219">
        <v>5.91</v>
      </c>
      <c r="I110" s="220">
        <f>H110*1</f>
        <v>5.91</v>
      </c>
    </row>
    <row r="111" spans="1:9">
      <c r="A111" s="213">
        <v>545066</v>
      </c>
      <c r="B111" s="221" t="s">
        <v>86</v>
      </c>
      <c r="C111" s="222"/>
      <c r="D111" s="222"/>
      <c r="E111" s="223"/>
      <c r="F111" s="224" t="s">
        <v>58</v>
      </c>
      <c r="G111" s="218">
        <v>3</v>
      </c>
      <c r="H111" s="219">
        <v>1.71</v>
      </c>
      <c r="I111" s="220">
        <f>H111*3</f>
        <v>5.13</v>
      </c>
    </row>
    <row r="112" spans="1:9">
      <c r="A112" s="199">
        <v>545481</v>
      </c>
      <c r="B112" s="225" t="s">
        <v>87</v>
      </c>
      <c r="C112" s="226"/>
      <c r="D112" s="226"/>
      <c r="E112" s="227"/>
      <c r="F112" s="228" t="s">
        <v>58</v>
      </c>
      <c r="G112" s="183">
        <v>3</v>
      </c>
      <c r="H112" s="185">
        <v>15.52</v>
      </c>
      <c r="I112" s="201">
        <f>H112*3</f>
        <v>46.56</v>
      </c>
    </row>
    <row r="113" spans="1:9">
      <c r="A113" s="199">
        <v>547530</v>
      </c>
      <c r="B113" s="229" t="s">
        <v>88</v>
      </c>
      <c r="C113" s="230"/>
      <c r="D113" s="230"/>
      <c r="E113" s="231"/>
      <c r="F113" s="183" t="s">
        <v>58</v>
      </c>
      <c r="G113" s="183">
        <v>3</v>
      </c>
      <c r="H113" s="185">
        <v>10.94</v>
      </c>
      <c r="I113" s="201">
        <f>H113*3</f>
        <v>32.82</v>
      </c>
    </row>
    <row r="114" spans="1:9">
      <c r="A114" s="199">
        <v>548073</v>
      </c>
      <c r="B114" s="229" t="s">
        <v>89</v>
      </c>
      <c r="C114" s="230"/>
      <c r="D114" s="230"/>
      <c r="E114" s="231"/>
      <c r="F114" s="183" t="s">
        <v>58</v>
      </c>
      <c r="G114" s="183">
        <v>3</v>
      </c>
      <c r="H114" s="185">
        <v>11.08</v>
      </c>
      <c r="I114" s="201">
        <f>H114*3</f>
        <v>33.24</v>
      </c>
    </row>
    <row r="115" spans="1:9">
      <c r="A115" s="199">
        <v>555495</v>
      </c>
      <c r="B115" s="229" t="s">
        <v>90</v>
      </c>
      <c r="C115" s="230"/>
      <c r="D115" s="230"/>
      <c r="E115" s="231"/>
      <c r="F115" s="183" t="s">
        <v>58</v>
      </c>
      <c r="G115" s="183">
        <v>1</v>
      </c>
      <c r="H115" s="185">
        <v>16.95</v>
      </c>
      <c r="I115" s="201">
        <f>H115*1</f>
        <v>16.95</v>
      </c>
    </row>
    <row r="116" spans="1:9">
      <c r="A116" s="199">
        <v>572489</v>
      </c>
      <c r="B116" s="202" t="s">
        <v>91</v>
      </c>
      <c r="C116" s="203"/>
      <c r="D116" s="203"/>
      <c r="E116" s="232"/>
      <c r="F116" s="183" t="s">
        <v>58</v>
      </c>
      <c r="G116" s="183">
        <v>3</v>
      </c>
      <c r="H116" s="185">
        <v>3.75</v>
      </c>
      <c r="I116" s="201">
        <f>H116*3</f>
        <v>11.25</v>
      </c>
    </row>
    <row r="117" spans="1:9">
      <c r="A117" s="199">
        <v>577294</v>
      </c>
      <c r="B117" s="202" t="s">
        <v>92</v>
      </c>
      <c r="C117" s="203"/>
      <c r="D117" s="203"/>
      <c r="E117" s="232"/>
      <c r="F117" s="183" t="s">
        <v>58</v>
      </c>
      <c r="G117" s="183">
        <v>3</v>
      </c>
      <c r="H117" s="185">
        <v>2.36</v>
      </c>
      <c r="I117" s="201">
        <f>H117*3</f>
        <v>7.08</v>
      </c>
    </row>
    <row r="118" spans="1:9">
      <c r="A118" s="199">
        <v>578576</v>
      </c>
      <c r="B118" s="202" t="s">
        <v>93</v>
      </c>
      <c r="C118" s="203"/>
      <c r="D118" s="203"/>
      <c r="E118" s="232"/>
      <c r="F118" s="183" t="s">
        <v>58</v>
      </c>
      <c r="G118" s="183">
        <v>3</v>
      </c>
      <c r="H118" s="185">
        <v>6.82</v>
      </c>
      <c r="I118" s="201">
        <f>H118*3</f>
        <v>20.46</v>
      </c>
    </row>
    <row r="119" spans="1:9">
      <c r="A119" s="199">
        <v>581585</v>
      </c>
      <c r="B119" s="202" t="s">
        <v>94</v>
      </c>
      <c r="C119" s="197"/>
      <c r="D119" s="197"/>
      <c r="E119" s="198"/>
      <c r="F119" s="183" t="s">
        <v>58</v>
      </c>
      <c r="G119" s="183">
        <v>3</v>
      </c>
      <c r="H119" s="185">
        <v>53.76</v>
      </c>
      <c r="I119" s="201">
        <f>H119*3</f>
        <v>161.28</v>
      </c>
    </row>
    <row r="120" spans="1:9">
      <c r="A120" s="199">
        <v>668753</v>
      </c>
      <c r="B120" s="202" t="s">
        <v>95</v>
      </c>
      <c r="C120" s="197"/>
      <c r="D120" s="197"/>
      <c r="E120" s="198"/>
      <c r="F120" s="183" t="s">
        <v>58</v>
      </c>
      <c r="G120" s="183">
        <v>3</v>
      </c>
      <c r="H120" s="185">
        <v>2.97</v>
      </c>
      <c r="I120" s="201">
        <f>H120*3</f>
        <v>8.91</v>
      </c>
    </row>
    <row r="121" spans="1:9">
      <c r="A121" s="199"/>
      <c r="B121" s="233"/>
      <c r="C121" s="197"/>
      <c r="D121" s="197"/>
      <c r="E121" s="198"/>
      <c r="F121" s="183"/>
      <c r="G121" s="183"/>
      <c r="H121" s="185"/>
      <c r="I121" s="201"/>
    </row>
    <row r="122" spans="1:9">
      <c r="A122" s="199"/>
      <c r="B122" s="233"/>
      <c r="C122" s="197"/>
      <c r="D122" s="197"/>
      <c r="E122" s="198"/>
      <c r="F122" s="183"/>
      <c r="G122" s="183"/>
      <c r="H122" s="185"/>
      <c r="I122" s="201"/>
    </row>
    <row r="123" spans="1:9">
      <c r="A123" s="199"/>
      <c r="B123" s="234"/>
      <c r="C123" s="235"/>
      <c r="D123" s="235"/>
      <c r="E123" s="236"/>
      <c r="F123" s="183"/>
      <c r="G123" s="183"/>
      <c r="H123" s="185"/>
      <c r="I123" s="201"/>
    </row>
    <row r="124" spans="1:9">
      <c r="A124" s="199"/>
      <c r="B124" s="234"/>
      <c r="C124" s="235"/>
      <c r="D124" s="235"/>
      <c r="E124" s="236"/>
      <c r="F124" s="183"/>
      <c r="G124" s="183"/>
      <c r="H124" s="185"/>
      <c r="I124" s="201"/>
    </row>
    <row r="125" spans="1:9">
      <c r="A125" s="199"/>
      <c r="B125" s="234"/>
      <c r="C125" s="235"/>
      <c r="D125" s="235"/>
      <c r="E125" s="236"/>
      <c r="F125" s="183"/>
      <c r="G125" s="183"/>
      <c r="H125" s="185"/>
      <c r="I125" s="201"/>
    </row>
    <row r="126" spans="1:9">
      <c r="A126" s="237" t="s">
        <v>34</v>
      </c>
      <c r="B126" s="238" t="s">
        <v>96</v>
      </c>
      <c r="C126" s="238"/>
      <c r="D126" s="238"/>
      <c r="E126" s="238"/>
      <c r="F126" s="238"/>
      <c r="G126" s="239"/>
      <c r="H126" s="240" t="s">
        <v>36</v>
      </c>
      <c r="I126" s="241">
        <f>SUM(I87:I125)</f>
        <v>838.68000000000018</v>
      </c>
    </row>
    <row r="127" spans="1:9">
      <c r="A127" s="242"/>
      <c r="B127" s="243"/>
      <c r="C127" s="243"/>
      <c r="D127" s="243"/>
      <c r="E127" s="243"/>
      <c r="F127" s="243"/>
      <c r="G127" s="244"/>
      <c r="H127" s="245" t="s">
        <v>37</v>
      </c>
      <c r="I127" s="246">
        <v>0</v>
      </c>
    </row>
    <row r="128" spans="1:9">
      <c r="A128" s="242" t="s">
        <v>38</v>
      </c>
      <c r="B128" s="244"/>
      <c r="C128" s="247" t="s">
        <v>39</v>
      </c>
      <c r="D128" s="248" t="s">
        <v>40</v>
      </c>
      <c r="E128" s="244"/>
      <c r="F128" s="248" t="s">
        <v>41</v>
      </c>
      <c r="G128" s="244"/>
      <c r="H128" s="245" t="s">
        <v>36</v>
      </c>
      <c r="I128" s="246">
        <f>I126-I127</f>
        <v>838.68000000000018</v>
      </c>
    </row>
    <row r="129" spans="1:9">
      <c r="A129" s="249">
        <v>41380</v>
      </c>
      <c r="B129" s="250"/>
      <c r="C129" s="247" t="s">
        <v>42</v>
      </c>
      <c r="D129" s="251">
        <f>I130</f>
        <v>939.32160000000022</v>
      </c>
      <c r="E129" s="252"/>
      <c r="F129" s="248" t="s">
        <v>43</v>
      </c>
      <c r="G129" s="244"/>
      <c r="H129" s="245" t="s">
        <v>44</v>
      </c>
      <c r="I129" s="246">
        <f>I128*12%</f>
        <v>100.64160000000001</v>
      </c>
    </row>
    <row r="130" spans="1:9">
      <c r="A130" s="253" t="s">
        <v>45</v>
      </c>
      <c r="B130" s="254"/>
      <c r="C130" s="255"/>
      <c r="D130" s="256" t="s">
        <v>46</v>
      </c>
      <c r="E130" s="256"/>
      <c r="F130" s="256"/>
      <c r="G130" s="257"/>
      <c r="H130" s="258" t="s">
        <v>47</v>
      </c>
      <c r="I130" s="259">
        <f>I129+I128</f>
        <v>939.32160000000022</v>
      </c>
    </row>
    <row r="131" spans="1:9" ht="15.75" thickBot="1">
      <c r="A131" s="260" t="s">
        <v>48</v>
      </c>
      <c r="B131" s="261"/>
      <c r="C131" s="262"/>
      <c r="D131" s="261" t="s">
        <v>49</v>
      </c>
      <c r="E131" s="261"/>
      <c r="F131" s="263">
        <f>A129</f>
        <v>41380</v>
      </c>
      <c r="G131" s="264"/>
      <c r="H131" s="265"/>
      <c r="I131" s="266"/>
    </row>
    <row r="132" spans="1:9">
      <c r="A132" s="256"/>
      <c r="B132" s="256"/>
      <c r="C132" s="256"/>
      <c r="D132" s="256"/>
      <c r="E132" s="256"/>
      <c r="F132" s="256"/>
      <c r="G132" s="257"/>
      <c r="H132" s="256"/>
      <c r="I132" s="267"/>
    </row>
    <row r="133" spans="1:9">
      <c r="A133" s="268" t="s">
        <v>50</v>
      </c>
      <c r="B133" s="254"/>
      <c r="C133" s="254"/>
      <c r="D133" s="254"/>
      <c r="E133" s="254"/>
      <c r="F133" s="254"/>
      <c r="G133" s="269"/>
      <c r="H133" s="254"/>
      <c r="I133" s="270"/>
    </row>
    <row r="134" spans="1:9">
      <c r="A134" s="271" t="s">
        <v>51</v>
      </c>
      <c r="B134" s="272"/>
      <c r="C134" s="272"/>
      <c r="D134" s="272"/>
      <c r="E134" s="272"/>
      <c r="F134" s="272"/>
      <c r="G134" s="273"/>
      <c r="H134" s="272"/>
      <c r="I134" s="274"/>
    </row>
  </sheetData>
  <mergeCells count="118">
    <mergeCell ref="A129:B129"/>
    <mergeCell ref="D129:E129"/>
    <mergeCell ref="F129:G129"/>
    <mergeCell ref="H130:H131"/>
    <mergeCell ref="I130:I131"/>
    <mergeCell ref="B125:E125"/>
    <mergeCell ref="B126:G126"/>
    <mergeCell ref="A127:G127"/>
    <mergeCell ref="A128:B128"/>
    <mergeCell ref="D128:E128"/>
    <mergeCell ref="F128:G128"/>
    <mergeCell ref="B113:E113"/>
    <mergeCell ref="B114:E114"/>
    <mergeCell ref="B115:E115"/>
    <mergeCell ref="B123:E123"/>
    <mergeCell ref="B124:E124"/>
    <mergeCell ref="D74:H74"/>
    <mergeCell ref="D75:H75"/>
    <mergeCell ref="D76:H76"/>
    <mergeCell ref="B86:E86"/>
    <mergeCell ref="B112:E112"/>
    <mergeCell ref="D70:H70"/>
    <mergeCell ref="D71:H71"/>
    <mergeCell ref="A72:C73"/>
    <mergeCell ref="D72:H72"/>
    <mergeCell ref="D73:H73"/>
    <mergeCell ref="M60:N60"/>
    <mergeCell ref="P60:Q60"/>
    <mergeCell ref="R60:S60"/>
    <mergeCell ref="T61:T62"/>
    <mergeCell ref="U61:U62"/>
    <mergeCell ref="M63:U63"/>
    <mergeCell ref="B25:E25"/>
    <mergeCell ref="N25:Q25"/>
    <mergeCell ref="B26:E26"/>
    <mergeCell ref="N26:Q26"/>
    <mergeCell ref="B27:E27"/>
    <mergeCell ref="N27:Q27"/>
    <mergeCell ref="B28:E28"/>
    <mergeCell ref="N28:Q28"/>
    <mergeCell ref="B29:E29"/>
    <mergeCell ref="N29:Q29"/>
    <mergeCell ref="B30:E30"/>
    <mergeCell ref="N30:Q30"/>
    <mergeCell ref="N36:Q36"/>
    <mergeCell ref="N37:Q37"/>
    <mergeCell ref="N46:Q46"/>
    <mergeCell ref="N47:Q47"/>
    <mergeCell ref="N48:Q48"/>
    <mergeCell ref="N49:Q49"/>
    <mergeCell ref="N50:Q50"/>
    <mergeCell ref="N51:Q51"/>
    <mergeCell ref="N52:Q52"/>
    <mergeCell ref="N53:Q53"/>
    <mergeCell ref="N54:Q54"/>
    <mergeCell ref="N55:Q55"/>
    <mergeCell ref="N56:Q56"/>
    <mergeCell ref="M58:S58"/>
    <mergeCell ref="M59:N59"/>
    <mergeCell ref="P59:Q59"/>
    <mergeCell ref="R59:S59"/>
    <mergeCell ref="D1:H1"/>
    <mergeCell ref="D2:H2"/>
    <mergeCell ref="B36:E36"/>
    <mergeCell ref="P1:T1"/>
    <mergeCell ref="P2:T2"/>
    <mergeCell ref="M3:O4"/>
    <mergeCell ref="P3:T3"/>
    <mergeCell ref="P4:T4"/>
    <mergeCell ref="P5:T5"/>
    <mergeCell ref="P6:T6"/>
    <mergeCell ref="P7:T7"/>
    <mergeCell ref="S10:T10"/>
    <mergeCell ref="A3:C4"/>
    <mergeCell ref="D3:H3"/>
    <mergeCell ref="D4:H4"/>
    <mergeCell ref="B35:E35"/>
    <mergeCell ref="D6:H6"/>
    <mergeCell ref="D7:H7"/>
    <mergeCell ref="G10:H10"/>
    <mergeCell ref="G13:H13"/>
    <mergeCell ref="D5:H5"/>
    <mergeCell ref="B17:E17"/>
    <mergeCell ref="B18:E18"/>
    <mergeCell ref="B19:E19"/>
    <mergeCell ref="S13:T13"/>
    <mergeCell ref="N17:Q17"/>
    <mergeCell ref="N18:Q18"/>
    <mergeCell ref="N19:Q19"/>
    <mergeCell ref="N32:Q32"/>
    <mergeCell ref="N33:Q33"/>
    <mergeCell ref="N34:Q34"/>
    <mergeCell ref="N35:Q35"/>
    <mergeCell ref="I61:I62"/>
    <mergeCell ref="A63:I63"/>
    <mergeCell ref="A58:G58"/>
    <mergeCell ref="A59:B59"/>
    <mergeCell ref="D59:E59"/>
    <mergeCell ref="F59:G59"/>
    <mergeCell ref="A60:B60"/>
    <mergeCell ref="D60:E60"/>
    <mergeCell ref="F60:G60"/>
    <mergeCell ref="B50:E50"/>
    <mergeCell ref="B51:E51"/>
    <mergeCell ref="B52:E52"/>
    <mergeCell ref="B53:E53"/>
    <mergeCell ref="B54:E54"/>
    <mergeCell ref="H61:H62"/>
    <mergeCell ref="B32:E32"/>
    <mergeCell ref="B33:E33"/>
    <mergeCell ref="B34:E34"/>
    <mergeCell ref="B55:E55"/>
    <mergeCell ref="B56:E56"/>
    <mergeCell ref="B37:E37"/>
    <mergeCell ref="B46:E46"/>
    <mergeCell ref="B47:E47"/>
    <mergeCell ref="B48:E48"/>
    <mergeCell ref="B49:E49"/>
  </mergeCells>
  <pageMargins left="0.7" right="0.7" top="0.75" bottom="0.75" header="0.3" footer="0.3"/>
  <pageSetup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cp:lastPrinted>2013-04-16T14:40:01Z</cp:lastPrinted>
  <dcterms:created xsi:type="dcterms:W3CDTF">2013-04-11T15:05:35Z</dcterms:created>
  <dcterms:modified xsi:type="dcterms:W3CDTF">2013-04-16T14:45:54Z</dcterms:modified>
</cp:coreProperties>
</file>