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PARA CORREGIR (2-2024)\CAPSTONE\desarrollos Fase 1\sec 1\grupo 2\"/>
    </mc:Choice>
  </mc:AlternateContent>
  <xr:revisionPtr revIDLastSave="0" documentId="13_ncr:1_{CFB1CEEF-BD27-49A1-BBEE-F510BA57D2CE}"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Arturo</author>
  </authors>
  <commentList>
    <comment ref="C24" authorId="0" shapeId="0" xr:uid="{B5C545C6-BE30-43F4-820A-9467D39B9346}">
      <text>
        <r>
          <rPr>
            <b/>
            <sz val="9"/>
            <color indexed="81"/>
            <rFont val="Tahoma"/>
            <charset val="1"/>
          </rPr>
          <t>entregan documentación de dos proyectos, no cambian el diagrama nivel cero, los diagramas no cumplen estandar mínimo, Solo se evidencia 1 reunión en 1 mes de trabajo</t>
        </r>
        <r>
          <rPr>
            <sz val="9"/>
            <color indexed="81"/>
            <rFont val="Tahoma"/>
            <charset val="1"/>
          </rPr>
          <t xml:space="preserve">
</t>
        </r>
      </text>
    </comment>
  </commentList>
</comments>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<sst xmlns="http://schemas.openxmlformats.org/spreadsheetml/2006/main" count="157" uniqueCount="98">
  <si>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</si>
  <si>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</si>
  <si>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</si>
  <si>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</si>
  <si>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</si>
  <si>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</si>
  <si>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</si>
  <si>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</si>
  <si>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</si>
  <si>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</si>
  <si>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</si>
  <si>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</si>
  <si>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</si>
  <si>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</si>
  <si>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</si>
  <si>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</si>
  <si>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</si>
  <si>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</si>
  <si>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</si>
  <si>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</si>
  <si>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</si>
  <si>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</si>
  <si>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</si>
  <si>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</si>
  <si>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</si>
  <si>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</si>
  <si>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</si>
  <si>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</si>
  <si>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</si>
  <si>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</si>
  <si>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</si>
  <si>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</si>
  <si>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</si>
  <si>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</si>
  <si>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</si>
  <si>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</si>
  <si>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</si>
  <si>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</si>
  <si>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</si>
  <si>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</si>
  <si>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</si>
  <si>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</si>
  <si>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</si>
  <si>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</si>
  <si>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</si>
  <si>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</si>
  <si>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</si>
  <si>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</si>
  <si>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</si>
  <si>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</si>
  <si>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</si>
  <si>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</si>
  <si>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</si>
  <si>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</si>
  <si>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</si>
  <si>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</si>
  <si>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</si>
  <si>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</si>
  <si>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</si>
  <si>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</si>
  <si>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</si>
  <si>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</si>
  <si>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</si>
  <si>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</si>
  <si>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</si>
  <si>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</si>
  <si>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</si>
  <si>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</si>
  <si>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</si>
  <si>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</si>
  <si>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</si>
  <si>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</si>
  <si>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</si>
  <si>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</si>
  <si>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</si>
  <si>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</si>
  <si>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</si>
  <si>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</si>
  <si>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</si>
  <si>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</si>
  <si>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</si>
  <si>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</si>
  <si>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</si>
  <si>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</si>
  <si>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</si>
  <si>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</si>
  <si>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</si>
  <si>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</si>
  <si>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</si>
  <si>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</si>
  <si>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</si>
  <si>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</si>
  <si>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</si>
  <si>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</si>
  <si>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</si>
  <si>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Benjamin Tapia</t>
  </si>
  <si>
    <t>Orlando Sierra Valderrama</t>
  </si>
  <si>
    <t>Patricio Vergara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</si>
</sst>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3" zoomScale="120" zoomScaleNormal="120" workbookViewId="0">
      <selection activeCell="C17" sqref="C1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5.5</v>
      </c>
      <c r="D4" s="6">
        <f>$C$35</f>
        <v>7</v>
      </c>
      <c r="E4" s="51">
        <f>C4*C$2+D4*D$2</f>
        <v>5.875</v>
      </c>
      <c r="G4" s="1"/>
    </row>
    <row r="5" spans="1:11" x14ac:dyDescent="0.25">
      <c r="A5" s="5">
        <v>2</v>
      </c>
      <c r="B5" s="38" t="s">
        <v>96</v>
      </c>
      <c r="C5" s="6">
        <f>EVALUACION1!$C$24</f>
        <v>5.5</v>
      </c>
      <c r="D5" s="6">
        <f>C47</f>
        <v>7</v>
      </c>
      <c r="E5" s="51">
        <f t="shared" ref="E5:E6" si="0">C5*C$2+D5*D$2</f>
        <v>5.875</v>
      </c>
      <c r="G5" s="1"/>
    </row>
    <row r="6" spans="1:11" x14ac:dyDescent="0.25">
      <c r="A6" s="5">
        <v>3</v>
      </c>
      <c r="B6" s="38" t="s">
        <v>97</v>
      </c>
      <c r="C6" s="6">
        <f>EVALUACION1!$C$24</f>
        <v>5.5</v>
      </c>
      <c r="D6" s="6">
        <f>C58</f>
        <v>7</v>
      </c>
      <c r="E6" s="51">
        <f t="shared" si="0"/>
        <v>5.875</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8</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8</v>
      </c>
      <c r="D21" s="17" t="str">
        <f t="shared" si="12"/>
        <v/>
      </c>
      <c r="E21" s="17" t="str">
        <f t="shared" si="9"/>
        <v/>
      </c>
      <c r="F21" s="17" t="str">
        <f t="shared" si="14"/>
        <v>X</v>
      </c>
      <c r="G21" s="17">
        <f t="shared" si="10"/>
        <v>3</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8</v>
      </c>
      <c r="D22" s="17" t="str">
        <f t="shared" si="12"/>
        <v/>
      </c>
      <c r="E22" s="17" t="str">
        <f>IF(D22="X",100*0.1,"")</f>
        <v/>
      </c>
      <c r="F22" s="17" t="str">
        <f t="shared" si="14"/>
        <v>X</v>
      </c>
      <c r="G22" s="17">
        <f>IF(F22="X",60*0.1,"")</f>
        <v>6</v>
      </c>
      <c r="H22" s="17" t="str">
        <f t="shared" si="16"/>
        <v/>
      </c>
      <c r="I22" s="17" t="str">
        <f>IF(H22="X",30*0.1,"")</f>
        <v/>
      </c>
      <c r="J22" s="17" t="str">
        <f t="shared" si="18"/>
        <v/>
      </c>
      <c r="K22" s="17" t="str">
        <f t="shared" si="19"/>
        <v/>
      </c>
    </row>
    <row r="23" spans="1:11" ht="15.75" customHeight="1" outlineLevel="1" x14ac:dyDescent="0.3">
      <c r="A23" s="65"/>
      <c r="B23" s="40" t="s">
        <v>6</v>
      </c>
      <c r="C23" s="44">
        <f>E23+G23+I23+K23</f>
        <v>56</v>
      </c>
      <c r="D23" s="20"/>
      <c r="E23" s="20">
        <f>SUM(E13:E22)</f>
        <v>35</v>
      </c>
      <c r="F23" s="20"/>
      <c r="G23" s="20">
        <f>SUM(G13:G22)</f>
        <v>21</v>
      </c>
      <c r="H23" s="20"/>
      <c r="I23" s="20">
        <f>SUM(I13:I22)</f>
        <v>0</v>
      </c>
      <c r="J23" s="20"/>
      <c r="K23" s="20">
        <f>SUM(K13:K22)</f>
        <v>0</v>
      </c>
    </row>
    <row r="24" spans="1:11" ht="15.75" customHeight="1" outlineLevel="1" x14ac:dyDescent="0.3">
      <c r="A24" s="54"/>
      <c r="B24" s="43" t="s">
        <v>16</v>
      </c>
      <c r="C24" s="21">
        <f>VLOOKUP(C23,ESCALA_IEP!A2:B142,2,FALSE)</f>
        <v>5.5</v>
      </c>
    </row>
    <row r="25" spans="1:11" ht="15.75" customHeight="1" x14ac:dyDescent="0.25"/>
    <row r="26" spans="1:11" ht="15.75" customHeight="1" x14ac:dyDescent="0.25"/>
    <row r="27" spans="1:11" ht="15.75" customHeight="1" x14ac:dyDescent="0.25">
      <c r="A27" s="64" t="s">
        <v>18</v>
      </c>
      <c r="B27" s="53" t="s">
        <v>19</v>
      </c>
      <c r="C27" s="56" t="str">
        <f>$B$4</f>
        <v>Benjamin Tapia</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Orlando Sierra Valderrama</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Patricio Vergara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Alex Vargas Reyes</cp:lastModifiedBy>
  <dcterms:created xsi:type="dcterms:W3CDTF">2023-08-07T04:08:01Z</dcterms:created>
  <dcterms:modified xsi:type="dcterms:W3CDTF">2024-09-15T02:14:21Z</dcterms:modified>
</cp:coreProperties>
</file>