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andra\Facultad\SO_2020\"/>
    </mc:Choice>
  </mc:AlternateContent>
  <xr:revisionPtr revIDLastSave="0" documentId="13_ncr:1_{54B501AD-017C-4039-B289-01BC4D2CD704}" xr6:coauthVersionLast="45" xr6:coauthVersionMax="45" xr10:uidLastSave="{00000000-0000-0000-0000-000000000000}"/>
  <bookViews>
    <workbookView xWindow="-120" yWindow="-120" windowWidth="20730" windowHeight="11160" tabRatio="775" firstSheet="5" activeTab="9" xr2:uid="{1931C500-A824-4E04-91B5-12AC6447EA2D}"/>
  </bookViews>
  <sheets>
    <sheet name="Layout Comercios" sheetId="12" r:id="rId1"/>
    <sheet name="Datos Comercios" sheetId="5" r:id="rId2"/>
    <sheet name="Layout TFH" sheetId="1" r:id="rId3"/>
    <sheet name="Layout TFD" sheetId="3" r:id="rId4"/>
    <sheet name="Layout Tarjetas Homologadas" sheetId="8" r:id="rId5"/>
    <sheet name="Datos Tarjetas Homologadas" sheetId="13" r:id="rId6"/>
    <sheet name="Settlement File" sheetId="14" r:id="rId7"/>
    <sheet name="Service Charge" sheetId="10" r:id="rId8"/>
    <sheet name="Ejemplo Calculo ServiceCh" sheetId="11" r:id="rId9"/>
    <sheet name="Ejemplo de Input-output" sheetId="17" r:id="rId10"/>
  </sheets>
  <definedNames>
    <definedName name="_xlnm._FilterDatabase" localSheetId="1" hidden="1">'Datos Comercios'!$A$1:$D$14</definedName>
    <definedName name="_xlnm._FilterDatabase" localSheetId="9" hidden="1">'Ejemplo de Input-output'!$A$1:$H$3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3" l="1"/>
  <c r="B11" i="11" l="1"/>
  <c r="G11" i="11" s="1"/>
  <c r="B10" i="11"/>
  <c r="G10" i="11" s="1"/>
  <c r="B9" i="11"/>
  <c r="G9" i="11" s="1"/>
  <c r="B8" i="11"/>
  <c r="G8" i="11" s="1"/>
  <c r="B7" i="11"/>
  <c r="G7" i="11" s="1"/>
  <c r="B6" i="11"/>
  <c r="G6" i="11" s="1"/>
  <c r="B5" i="11"/>
  <c r="G5" i="11" s="1"/>
  <c r="B4" i="11"/>
  <c r="B24" i="11"/>
  <c r="G24" i="11" s="1"/>
  <c r="B23" i="11"/>
  <c r="G23" i="11" s="1"/>
  <c r="B22" i="11"/>
  <c r="G22" i="11" s="1"/>
  <c r="B21" i="11"/>
  <c r="G21" i="11" s="1"/>
  <c r="B20" i="11"/>
  <c r="G20" i="11" s="1"/>
  <c r="B19" i="11"/>
  <c r="G19" i="11" s="1"/>
  <c r="B18" i="11"/>
  <c r="G18" i="11" s="1"/>
  <c r="B17" i="11"/>
  <c r="B12" i="11" l="1"/>
  <c r="G4" i="11"/>
  <c r="G12" i="11" s="1"/>
  <c r="G25" i="11"/>
  <c r="B25" i="1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<sst xmlns="http://schemas.openxmlformats.org/spreadsheetml/2006/main" count="968" uniqueCount="354">
  <si>
    <t>TFH</t>
  </si>
  <si>
    <t>field 1</t>
  </si>
  <si>
    <t>Constante TFH</t>
  </si>
  <si>
    <t>field 2</t>
  </si>
  <si>
    <t>00000001</t>
  </si>
  <si>
    <t>field 3</t>
  </si>
  <si>
    <t>field 4</t>
  </si>
  <si>
    <t>field 5</t>
  </si>
  <si>
    <t>field 6</t>
  </si>
  <si>
    <t>field 7</t>
  </si>
  <si>
    <t xml:space="preserve">FILE_CREATION_DATE </t>
  </si>
  <si>
    <t>20200703</t>
  </si>
  <si>
    <t>field 8</t>
  </si>
  <si>
    <t>FILE_CREATION_TIME</t>
  </si>
  <si>
    <t>180112</t>
  </si>
  <si>
    <t>field 9</t>
  </si>
  <si>
    <t>field 10</t>
  </si>
  <si>
    <t>RECORD_NUMBER</t>
  </si>
  <si>
    <t>RECORD_TYPE</t>
  </si>
  <si>
    <t>Tiendas de artículos deportivos</t>
  </si>
  <si>
    <t>Tiendas de artículos religiosos</t>
  </si>
  <si>
    <t>Tiendas de cristalería y cristal</t>
  </si>
  <si>
    <t>Tiendas de electrodomésticos</t>
  </si>
  <si>
    <t>Tiendas de electrónica</t>
  </si>
  <si>
    <t>Tiendas de equipaje y marroquinería</t>
  </si>
  <si>
    <t>Tiendas de zapatos</t>
  </si>
  <si>
    <t>00000002</t>
  </si>
  <si>
    <t>035075</t>
  </si>
  <si>
    <t>2112</t>
  </si>
  <si>
    <t>field 11</t>
  </si>
  <si>
    <t>field 12</t>
  </si>
  <si>
    <t>field 13</t>
  </si>
  <si>
    <t>field 14</t>
  </si>
  <si>
    <t>000000007300</t>
  </si>
  <si>
    <t>000000</t>
  </si>
  <si>
    <t>000000000000</t>
  </si>
  <si>
    <t>Descripcion de la Actividad</t>
  </si>
  <si>
    <t>Tiendas de muebles</t>
  </si>
  <si>
    <t>Tiendas de ropa</t>
  </si>
  <si>
    <t>Tiendas de artículos de librería</t>
  </si>
  <si>
    <t>Tiendas de joyería, relojería</t>
  </si>
  <si>
    <t>Tiendas de golosinas</t>
  </si>
  <si>
    <t>Tiendas de alimentos minoristas</t>
  </si>
  <si>
    <t>Tiendas de mascotas</t>
  </si>
  <si>
    <t>Tiendas de música</t>
  </si>
  <si>
    <t>B</t>
  </si>
  <si>
    <t>C</t>
  </si>
  <si>
    <t>MERCHANT_CODE</t>
  </si>
  <si>
    <t>BATCH_NUMBER</t>
  </si>
  <si>
    <t>12345678</t>
  </si>
  <si>
    <t>00001</t>
  </si>
  <si>
    <t>ID_TRANSACTION</t>
  </si>
  <si>
    <t>APPROVAL_CODE</t>
  </si>
  <si>
    <t xml:space="preserve">TRX_CREATION_DATE </t>
  </si>
  <si>
    <t>TRX_CREATION_TIME</t>
  </si>
  <si>
    <t>TRX_AMOUNT</t>
  </si>
  <si>
    <t>PROCESSING_CODE</t>
  </si>
  <si>
    <t>TRX_CURRENCY_CODE</t>
  </si>
  <si>
    <t>ISO049 Transaction Currency Code</t>
  </si>
  <si>
    <t>ARG</t>
  </si>
  <si>
    <t>ISO062 Ticket Number</t>
  </si>
  <si>
    <t>001243035075</t>
  </si>
  <si>
    <t>PAN_FIRST_SIX</t>
  </si>
  <si>
    <t>First six numbers from ISO002 Primary Account Number</t>
  </si>
  <si>
    <t>373953</t>
  </si>
  <si>
    <t>PAN_LAST_FOUR</t>
  </si>
  <si>
    <t>Last four numbers from ISO002 Primary Account Number</t>
  </si>
  <si>
    <t>5566</t>
  </si>
  <si>
    <t>CARD_EXP_DATE</t>
  </si>
  <si>
    <t>ISO014 Card Expiration Date</t>
  </si>
  <si>
    <t>First eight numbers from ISO012 Local Transaction Date Time</t>
  </si>
  <si>
    <t>Last six numbers from ISO012 Local Transaction Date Time</t>
  </si>
  <si>
    <t>For Credit this field must be ONE filled.</t>
  </si>
  <si>
    <t xml:space="preserve">For Debit this field must be ZERO filled. </t>
  </si>
  <si>
    <t>111111</t>
  </si>
  <si>
    <t>For Credit this field must be ZERO filled.</t>
  </si>
  <si>
    <t>For Debit this field must be filled whit the ISO038 Approval Code</t>
  </si>
  <si>
    <t>TFD</t>
  </si>
  <si>
    <t>Constante TFD</t>
  </si>
  <si>
    <t>NUMBER_OF_TRX_RECORDS</t>
  </si>
  <si>
    <t>Visa</t>
  </si>
  <si>
    <t>Tarjeta Shopping</t>
  </si>
  <si>
    <t>Tarjeta Naranja</t>
  </si>
  <si>
    <t>Italcred</t>
  </si>
  <si>
    <t>ArgenCard</t>
  </si>
  <si>
    <t>CoopePlus</t>
  </si>
  <si>
    <t>Nexo</t>
  </si>
  <si>
    <t>Credimás</t>
  </si>
  <si>
    <t>Tarjeta Nevada</t>
  </si>
  <si>
    <t>Nativa</t>
  </si>
  <si>
    <t>Tarjeta Cencosud</t>
  </si>
  <si>
    <t>Tarjeta PymeNacion</t>
  </si>
  <si>
    <t>Cobro Express</t>
  </si>
  <si>
    <t>Tarjeta Club Día</t>
  </si>
  <si>
    <t>Tarjeta La Anónima</t>
  </si>
  <si>
    <t>CrediGuia</t>
  </si>
  <si>
    <t>Tarjeta SOL</t>
  </si>
  <si>
    <t>Favacard</t>
  </si>
  <si>
    <t>Visa Débito</t>
  </si>
  <si>
    <t>Mastercard</t>
  </si>
  <si>
    <t>American Express Propia</t>
  </si>
  <si>
    <t xml:space="preserve">Tarjeta Carrefour </t>
  </si>
  <si>
    <t>Tarjeta CMR</t>
  </si>
  <si>
    <t>Cabal</t>
  </si>
  <si>
    <t>American Express Bancaria</t>
  </si>
  <si>
    <t>Maestro</t>
  </si>
  <si>
    <t>Cabal Débito</t>
  </si>
  <si>
    <t>Mercado Pago</t>
  </si>
  <si>
    <t>VISA</t>
  </si>
  <si>
    <t>MASTER</t>
  </si>
  <si>
    <t>AMEX</t>
  </si>
  <si>
    <t>ID_PAYMENT_METHOD</t>
  </si>
  <si>
    <t>Id de Medio de Pago</t>
  </si>
  <si>
    <t>001</t>
  </si>
  <si>
    <t>003</t>
  </si>
  <si>
    <t>004</t>
  </si>
  <si>
    <t>002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</si>
  <si>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</si>
  <si>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</si>
  <si>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</si>
  <si>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</si>
  <si>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</si>
  <si>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</si>
  <si>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</si>
  <si>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</si>
  <si>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</si>
  <si>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</si>
  <si>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</si>
  <si>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</si>
  <si>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</si>
  <si>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</si>
  <si>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</si>
  <si>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</si>
  <si>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</si>
  <si>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</si>
  <si>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</si>
  <si>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</si>
  <si>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</si>
  <si>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TC</t>
  </si>
  <si>
    <t>TD</t>
  </si>
  <si>
    <t>SP</t>
  </si>
  <si>
    <t>Field Name</t>
  </si>
  <si>
    <t>Description</t>
  </si>
  <si>
    <t>Length</t>
  </si>
  <si>
    <t>Example</t>
  </si>
  <si>
    <t>Field</t>
  </si>
  <si>
    <t>Fixed Length</t>
  </si>
  <si>
    <t>Numero de registro, siempre lleno con ceros a la izquierda</t>
  </si>
  <si>
    <t>Cantidad de registros de transacciones que vienen a continuación, siempre lleno con ceros a la izquierda</t>
  </si>
  <si>
    <t>Id de la transaccion, siempre lleno con ceros a la izquierda</t>
  </si>
  <si>
    <t>BRAND</t>
  </si>
  <si>
    <t>CARD_TYPE</t>
  </si>
  <si>
    <t>DEBIT_RATE</t>
  </si>
  <si>
    <t>CREDIT_RATE</t>
  </si>
  <si>
    <t>SETTLEMENT_FILE</t>
  </si>
  <si>
    <t>Prefijo para el nombre del Archivo de Liquidacion</t>
  </si>
  <si>
    <t>Tipo de Tarjeta, por el momento los valores posibles son TC y TD</t>
  </si>
  <si>
    <t>N caracteres</t>
  </si>
  <si>
    <t>Marca de la Tarjeta</t>
  </si>
  <si>
    <t>Longitud fija de 6</t>
  </si>
  <si>
    <t>005000</t>
  </si>
  <si>
    <t>010000</t>
  </si>
  <si>
    <t>012500</t>
  </si>
  <si>
    <t>002500</t>
  </si>
  <si>
    <t>015000</t>
  </si>
  <si>
    <t>Longitud fija de 4</t>
  </si>
  <si>
    <t>Longitud fija de 2</t>
  </si>
  <si>
    <t>Longitud fija de 3</t>
  </si>
  <si>
    <t>ACTIVITY_CODE</t>
  </si>
  <si>
    <t>ACTIVITY_DESCRIPTION</t>
  </si>
  <si>
    <t>Código de Actividad</t>
  </si>
  <si>
    <t>5221</t>
  </si>
  <si>
    <t>Longitud fija de 8</t>
  </si>
  <si>
    <t>12345681</t>
  </si>
  <si>
    <t>Código de comercio, útil para validar el nombre del Archivo</t>
  </si>
  <si>
    <t>ISO004 Transaction Amount. Los primeros diez digitos representan la parte entera, los siguientes 2 digitos representan la parte decimal. Siempre llenar con ceros a la izquierda</t>
  </si>
  <si>
    <t>Tasa de comision para los débitos (PROCESSING_CODE = 000000). Los primeros dos digitos representan la parte entera, los siguientes 4 digitos representan la parte decimal. Siempre llenar con ceros a la izquierda</t>
  </si>
  <si>
    <t>Tasa de comision para los créditos (PROCESSING_CODE = 111111). Los primeros dos digitos representan la parte entera, los siguientes 4 digitos representan la parte decimal. Siempre llenar con ceros a la izquierda</t>
  </si>
  <si>
    <t>Marca de la Tarjeta. Siempre llenar con espacios a la derecha</t>
  </si>
  <si>
    <t>SERVICE_CHARGE</t>
  </si>
  <si>
    <t>RATE</t>
  </si>
  <si>
    <t>Tasa de comision. Los primeros dos digitos representan la parte entera, los siguientes 4 digitos representan la parte decimal. Siempre llenar con ceros a la izquierda</t>
  </si>
  <si>
    <t>Cargo por Servicio. Los primeros ocho digitos representan la parte entera, los siguientes 4 digitos representan la parte decimal. Siempre llenar con ceros a la izquierda</t>
  </si>
  <si>
    <t>000000000001</t>
  </si>
  <si>
    <t>000000000010</t>
  </si>
  <si>
    <t>000000000020</t>
  </si>
  <si>
    <t>000000000300</t>
  </si>
  <si>
    <t>000000004000</t>
  </si>
  <si>
    <t>000000050000</t>
  </si>
  <si>
    <t>000000600000</t>
  </si>
  <si>
    <t>000007000000</t>
  </si>
  <si>
    <t>000080000000</t>
  </si>
  <si>
    <t>001000</t>
  </si>
  <si>
    <t>020000</t>
  </si>
  <si>
    <t>Diners Club Internacional</t>
  </si>
  <si>
    <t>000000000150</t>
  </si>
  <si>
    <t>000000002000</t>
  </si>
  <si>
    <t>000000025000</t>
  </si>
  <si>
    <t>000000300000</t>
  </si>
  <si>
    <t>000003500000</t>
  </si>
  <si>
    <t>000040000000</t>
  </si>
  <si>
    <t>cero</t>
  </si>
  <si>
    <t>Quiere decir que la operación fue por:</t>
  </si>
  <si>
    <t>A</t>
  </si>
  <si>
    <t>D</t>
  </si>
  <si>
    <t>E</t>
  </si>
  <si>
    <t>TRX_AMOUNT tiene 2 decimales, si vino:</t>
  </si>
  <si>
    <t>El service charge calculado será de:</t>
  </si>
  <si>
    <t>Ejemplo para operaciones de Débito (000000) con Visa</t>
  </si>
  <si>
    <t>Ejemplo para operaciones de Crédito (111111) con Visa</t>
  </si>
  <si>
    <t>tres</t>
  </si>
  <si>
    <t>cuarenta</t>
  </si>
  <si>
    <t>quinientos</t>
  </si>
  <si>
    <t>veinte centésimas</t>
  </si>
  <si>
    <t>una centésima</t>
  </si>
  <si>
    <t>tres centésimas</t>
  </si>
  <si>
    <t>cuarenta centésimas</t>
  </si>
  <si>
    <t>cinco</t>
  </si>
  <si>
    <t>sesenta</t>
  </si>
  <si>
    <t>setecientos</t>
  </si>
  <si>
    <t>ocho mil</t>
  </si>
  <si>
    <t>dos milésimas</t>
  </si>
  <si>
    <t>una diezmilésima</t>
  </si>
  <si>
    <t>ochocientos mil</t>
  </si>
  <si>
    <t>setenta mil</t>
  </si>
  <si>
    <t>seis mil</t>
  </si>
  <si>
    <t>un milésimo</t>
  </si>
  <si>
    <t>quince milésimas</t>
  </si>
  <si>
    <t>dos con cincuenta centésimas</t>
  </si>
  <si>
    <t>treinta</t>
  </si>
  <si>
    <t>trescientos cincuenta</t>
  </si>
  <si>
    <t>cuatro mil</t>
  </si>
  <si>
    <t>lo que se debe grabar en service charge es:</t>
  </si>
  <si>
    <t>SOURCE_FILE</t>
  </si>
  <si>
    <t>Nombre del archivo de origen</t>
  </si>
  <si>
    <t>C12345678_Lote1234</t>
  </si>
  <si>
    <t>SOURCE_RECORD_NUMBER</t>
  </si>
  <si>
    <t>Fecha de creación del archivo formato aaaammdd</t>
  </si>
  <si>
    <t>Hora de creación del archivo formato hhmmss</t>
  </si>
  <si>
    <t>Coincide con el número de lote del nombre externo del archivo</t>
  </si>
  <si>
    <t>Coincide con el código de comercio del nombre externo del archivo</t>
  </si>
  <si>
    <t>Tabla maestra de comercios:        $DIRMAE/comercios.txt</t>
  </si>
  <si>
    <t>Separador de campos: , (coma)</t>
  </si>
  <si>
    <t>Archivo de Novedades, Registro Cabecera</t>
  </si>
  <si>
    <t>Archivo de Novedades, Registro de Transacciones</t>
  </si>
  <si>
    <t>TICKET_NUMBER</t>
  </si>
  <si>
    <t>1234</t>
  </si>
  <si>
    <t>Tabla de Tarjetas Homologadas:        $DIRMAE/tarjetashomologadas.txt</t>
  </si>
  <si>
    <t xml:space="preserve">Archivo de Liquidación:  </t>
  </si>
  <si>
    <t>$DIROUT/VISA-aaaaa-mm.txt</t>
  </si>
  <si>
    <t>$DIROUT/MASTER-aaaaa-mm.txt</t>
  </si>
  <si>
    <t>$DIROUT/AMEX-aaaaa-mm.txt</t>
  </si>
  <si>
    <t>$DIROUT/SP-aaaaa-mm.txt</t>
  </si>
  <si>
    <t>Archivo de Comisiones</t>
  </si>
  <si>
    <t>MERCHANT_CODE_</t>
  </si>
  <si>
    <t>MERCHANT_CODE_GROUP</t>
  </si>
  <si>
    <t>Código de comercio Agrupador, útil para grabar el archivo de comisiones</t>
  </si>
  <si>
    <t>Tiendas de alimentos</t>
  </si>
  <si>
    <t>$DIROUT/comisiones/merchant_code_group-aaaaa-mm.txt</t>
  </si>
  <si>
    <t>1238</t>
  </si>
  <si>
    <t>1243</t>
  </si>
  <si>
    <t>1244</t>
  </si>
  <si>
    <t>1248</t>
  </si>
  <si>
    <t>1251</t>
  </si>
  <si>
    <t>1269</t>
  </si>
  <si>
    <t>1273</t>
  </si>
  <si>
    <t>1279</t>
  </si>
  <si>
    <t>001243035084</t>
  </si>
  <si>
    <t>001243035085</t>
  </si>
  <si>
    <t>001243035092</t>
  </si>
  <si>
    <t>001243035110</t>
  </si>
  <si>
    <t>001243035114</t>
  </si>
  <si>
    <t>001243035120</t>
  </si>
  <si>
    <t>00000003</t>
  </si>
  <si>
    <t>00000004</t>
  </si>
  <si>
    <t>00000005</t>
  </si>
  <si>
    <t>00000006</t>
  </si>
  <si>
    <t>00000007</t>
  </si>
  <si>
    <t>00000008</t>
  </si>
  <si>
    <t>00000009</t>
  </si>
  <si>
    <t>00000010</t>
  </si>
  <si>
    <t>035084</t>
  </si>
  <si>
    <t>035085</t>
  </si>
  <si>
    <t>035092</t>
  </si>
  <si>
    <t>035110</t>
  </si>
  <si>
    <t>035114</t>
  </si>
  <si>
    <t>035120</t>
  </si>
  <si>
    <t>5575</t>
  </si>
  <si>
    <t>5576</t>
  </si>
  <si>
    <t>5583</t>
  </si>
  <si>
    <t>5601</t>
  </si>
  <si>
    <t>5605</t>
  </si>
  <si>
    <t>2103</t>
  </si>
  <si>
    <t>2102</t>
  </si>
  <si>
    <t>473953</t>
  </si>
  <si>
    <t>473962</t>
  </si>
  <si>
    <t>473970</t>
  </si>
  <si>
    <t>473988</t>
  </si>
  <si>
    <t>473992</t>
  </si>
  <si>
    <t>573963</t>
  </si>
  <si>
    <t>180116</t>
  </si>
  <si>
    <t>180121</t>
  </si>
  <si>
    <t>180122</t>
  </si>
  <si>
    <t>180126</t>
  </si>
  <si>
    <t>180129</t>
  </si>
  <si>
    <t>180147</t>
  </si>
  <si>
    <t>180151</t>
  </si>
  <si>
    <t>180157</t>
  </si>
  <si>
    <t>000000142750</t>
  </si>
  <si>
    <t>000000157800</t>
  </si>
  <si>
    <t>000000263150</t>
  </si>
  <si>
    <t>000000534050</t>
  </si>
  <si>
    <t>000000594250</t>
  </si>
  <si>
    <t>000000684550</t>
  </si>
  <si>
    <t>filename:</t>
  </si>
  <si>
    <t>VISA-2020-07.txt</t>
  </si>
  <si>
    <t>SOURCE_ID_TRANSACTION</t>
  </si>
  <si>
    <t>SOURCE_APPROVAL_CODE</t>
  </si>
  <si>
    <t>SOURCE_ID_PAYMENT_METHOD</t>
  </si>
  <si>
    <t>SOURCE_PAN_FIRST_SIX</t>
  </si>
  <si>
    <t>SOURCE_PAN_LAST_FOUR</t>
  </si>
  <si>
    <t>SOURCE_CARD_EXP_DATE</t>
  </si>
  <si>
    <t xml:space="preserve">SOURCE_TRX_CREATION_DATE </t>
  </si>
  <si>
    <t>SOURCE_TRX_CREATION_TIME</t>
  </si>
  <si>
    <t>SOURCE_TRX_AMOUNT</t>
  </si>
  <si>
    <t>SOURCE_PROCESSING_CODE</t>
  </si>
  <si>
    <t>SOURCE_TRX_CURRENCY_CODE</t>
  </si>
  <si>
    <t>SOURCE_TICKET_NUMBER</t>
  </si>
  <si>
    <t>Numero de registro de origen</t>
  </si>
  <si>
    <t>Id de la transaccion de origen</t>
  </si>
  <si>
    <t>Código de Aprobación de origen</t>
  </si>
  <si>
    <t>First six numbers del PAN de origen</t>
  </si>
  <si>
    <t>Last four numbers del PAN de origen</t>
  </si>
  <si>
    <t>Card Expiration Date de origen</t>
  </si>
  <si>
    <t>Local Transaction Date de origen</t>
  </si>
  <si>
    <t>Local Transaction Time de origen</t>
  </si>
  <si>
    <t>Transaction Amount de origen</t>
  </si>
  <si>
    <t>Processing Code de origen</t>
  </si>
  <si>
    <t>Transaction Currency Code de origen</t>
  </si>
  <si>
    <t>Ticket Number de origen</t>
  </si>
  <si>
    <t>Id de Medio de Pago de origen</t>
  </si>
  <si>
    <t>00009</t>
  </si>
  <si>
    <t>180344</t>
  </si>
  <si>
    <t>DEBIT_RATE tiene 4 decimales, si vino</t>
  </si>
  <si>
    <t>Quiere decir que el porcentaje es</t>
  </si>
  <si>
    <t>El coeficiente de calculo es</t>
  </si>
  <si>
    <t>CREDIT_RATE tiene 4 decimales, si vino</t>
  </si>
  <si>
    <t>123456</t>
  </si>
  <si>
    <t>C12345681_Lote1234</t>
  </si>
  <si>
    <t xml:space="preserve">Visa                     </t>
  </si>
  <si>
    <t xml:space="preserve">Mastercard               </t>
  </si>
  <si>
    <t>000000003650</t>
  </si>
  <si>
    <t>000000078900</t>
  </si>
  <si>
    <t>12345678-2020-07.txt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</si>
</sst>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%"/>
    <numFmt numFmtId="166" formatCode="0.0000"/>
  </numFmts>
  <fonts count="1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8"/>
      <color theme="3"/>
      <name val="Calibri Light"/>
      <family val="2"/>
      <scheme val="maj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99FF99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theme="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/>
      <bottom style="thin">
        <color theme="1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5" fillId="2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</cellStyleXfs>
  <cellXfs count="108">
    <xf numFmtId="0" fontId="0" fillId="0" borderId="0" xfId="0"/>
    <xf numFmtId="0" fontId="2" fillId="0" borderId="0" xfId="1" applyFont="1"/>
    <xf numFmtId="0" fontId="4" fillId="0" borderId="0" xfId="0" applyFont="1"/>
    <xf numFmtId="0" fontId="8" fillId="0" borderId="0" xfId="0" applyFont="1"/>
    <xf numFmtId="49" fontId="8" fillId="0" borderId="3" xfId="1" applyNumberFormat="1" applyFont="1" applyBorder="1"/>
    <xf numFmtId="49" fontId="8" fillId="0" borderId="4" xfId="0" applyNumberFormat="1" applyFont="1" applyBorder="1"/>
    <xf numFmtId="0" fontId="8" fillId="0" borderId="4" xfId="0" applyFont="1" applyBorder="1"/>
    <xf numFmtId="0" fontId="8" fillId="0" borderId="5" xfId="0" applyFont="1" applyBorder="1"/>
    <xf numFmtId="49" fontId="8" fillId="0" borderId="6" xfId="0" applyNumberFormat="1" applyFont="1" applyBorder="1" applyAlignment="1">
      <alignment horizontal="center"/>
    </xf>
    <xf numFmtId="4" fontId="8" fillId="0" borderId="0" xfId="0" applyNumberFormat="1" applyFont="1" applyBorder="1"/>
    <xf numFmtId="49" fontId="8" fillId="0" borderId="0" xfId="0" applyNumberFormat="1" applyFont="1" applyBorder="1"/>
    <xf numFmtId="165" fontId="8" fillId="0" borderId="0" xfId="0" applyNumberFormat="1" applyFont="1" applyBorder="1" applyAlignment="1">
      <alignment horizontal="center"/>
    </xf>
    <xf numFmtId="166" fontId="8" fillId="0" borderId="0" xfId="0" applyNumberFormat="1" applyFont="1" applyBorder="1"/>
    <xf numFmtId="49" fontId="8" fillId="0" borderId="0" xfId="0" applyNumberFormat="1" applyFont="1" applyBorder="1" applyAlignment="1">
      <alignment horizontal="left"/>
    </xf>
    <xf numFmtId="49" fontId="8" fillId="0" borderId="7" xfId="0" applyNumberFormat="1" applyFont="1" applyBorder="1" applyAlignment="1">
      <alignment horizontal="center"/>
    </xf>
    <xf numFmtId="166" fontId="8" fillId="0" borderId="0" xfId="0" applyNumberFormat="1" applyFont="1" applyBorder="1" applyAlignment="1">
      <alignment horizontal="right"/>
    </xf>
    <xf numFmtId="49" fontId="8" fillId="0" borderId="8" xfId="0" applyNumberFormat="1" applyFont="1" applyBorder="1"/>
    <xf numFmtId="4" fontId="9" fillId="0" borderId="9" xfId="3" applyNumberFormat="1" applyFont="1" applyBorder="1"/>
    <xf numFmtId="0" fontId="8" fillId="0" borderId="10" xfId="0" applyFont="1" applyBorder="1"/>
    <xf numFmtId="164" fontId="9" fillId="0" borderId="9" xfId="3" applyNumberFormat="1" applyFont="1" applyBorder="1"/>
    <xf numFmtId="49" fontId="8" fillId="0" borderId="11" xfId="0" applyNumberFormat="1" applyFont="1" applyBorder="1"/>
    <xf numFmtId="9" fontId="8" fillId="0" borderId="0" xfId="0" applyNumberFormat="1" applyFont="1" applyBorder="1" applyAlignment="1">
      <alignment horizontal="center"/>
    </xf>
    <xf numFmtId="164" fontId="8" fillId="0" borderId="10" xfId="0" applyNumberFormat="1" applyFont="1" applyBorder="1"/>
    <xf numFmtId="0" fontId="8" fillId="0" borderId="11" xfId="0" applyFont="1" applyBorder="1"/>
    <xf numFmtId="49" fontId="8" fillId="0" borderId="0" xfId="0" applyNumberFormat="1" applyFont="1"/>
    <xf numFmtId="0" fontId="10" fillId="0" borderId="0" xfId="1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12" xfId="0" applyFont="1" applyBorder="1" applyAlignment="1">
      <alignment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16" xfId="0" applyFont="1" applyBorder="1" applyAlignment="1">
      <alignment horizontal="left" vertical="center"/>
    </xf>
    <xf numFmtId="49" fontId="8" fillId="0" borderId="17" xfId="0" applyNumberFormat="1" applyFont="1" applyBorder="1" applyAlignment="1">
      <alignment vertical="center"/>
    </xf>
    <xf numFmtId="0" fontId="8" fillId="0" borderId="18" xfId="0" applyFont="1" applyBorder="1" applyAlignment="1">
      <alignment horizontal="left" vertical="center"/>
    </xf>
    <xf numFmtId="0" fontId="8" fillId="0" borderId="19" xfId="0" applyFont="1" applyBorder="1" applyAlignment="1">
      <alignment vertical="center" wrapText="1"/>
    </xf>
    <xf numFmtId="0" fontId="8" fillId="0" borderId="19" xfId="0" applyFont="1" applyBorder="1" applyAlignment="1">
      <alignment horizontal="center" vertical="center"/>
    </xf>
    <xf numFmtId="49" fontId="8" fillId="0" borderId="20" xfId="0" applyNumberFormat="1" applyFont="1" applyBorder="1" applyAlignment="1">
      <alignment vertical="center"/>
    </xf>
    <xf numFmtId="0" fontId="8" fillId="0" borderId="21" xfId="0" applyFont="1" applyBorder="1" applyAlignment="1">
      <alignment horizontal="left" vertical="center"/>
    </xf>
    <xf numFmtId="0" fontId="8" fillId="0" borderId="22" xfId="0" applyFont="1" applyBorder="1" applyAlignment="1">
      <alignment vertical="center" wrapText="1"/>
    </xf>
    <xf numFmtId="49" fontId="8" fillId="0" borderId="23" xfId="0" applyNumberFormat="1" applyFont="1" applyBorder="1" applyAlignment="1">
      <alignment vertical="center"/>
    </xf>
    <xf numFmtId="49" fontId="9" fillId="3" borderId="24" xfId="2" applyNumberFormat="1" applyFont="1" applyFill="1" applyBorder="1" applyAlignment="1">
      <alignment horizontal="center" vertical="center" wrapText="1"/>
    </xf>
    <xf numFmtId="49" fontId="9" fillId="3" borderId="25" xfId="2" applyNumberFormat="1" applyFont="1" applyFill="1" applyBorder="1" applyAlignment="1">
      <alignment horizontal="center" vertical="center" wrapText="1"/>
    </xf>
    <xf numFmtId="49" fontId="9" fillId="3" borderId="26" xfId="2" applyNumberFormat="1" applyFont="1" applyFill="1" applyBorder="1" applyAlignment="1">
      <alignment horizontal="center" vertical="center" wrapText="1"/>
    </xf>
    <xf numFmtId="0" fontId="8" fillId="0" borderId="28" xfId="0" applyFont="1" applyBorder="1" applyAlignment="1">
      <alignment vertical="center" wrapText="1"/>
    </xf>
    <xf numFmtId="49" fontId="8" fillId="0" borderId="0" xfId="0" applyNumberFormat="1" applyFont="1" applyBorder="1" applyAlignment="1">
      <alignment vertical="center"/>
    </xf>
    <xf numFmtId="0" fontId="4" fillId="0" borderId="0" xfId="0" applyFont="1" applyBorder="1"/>
    <xf numFmtId="0" fontId="8" fillId="0" borderId="2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10" fillId="0" borderId="0" xfId="1" applyFont="1" applyAlignment="1">
      <alignment wrapText="1"/>
    </xf>
    <xf numFmtId="0" fontId="8" fillId="0" borderId="22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49" fontId="8" fillId="0" borderId="20" xfId="0" applyNumberFormat="1" applyFont="1" applyBorder="1" applyAlignment="1">
      <alignment vertical="center" wrapText="1"/>
    </xf>
    <xf numFmtId="49" fontId="9" fillId="3" borderId="29" xfId="2" applyNumberFormat="1" applyFont="1" applyFill="1" applyBorder="1" applyAlignment="1">
      <alignment horizontal="center" vertical="center" wrapText="1"/>
    </xf>
    <xf numFmtId="49" fontId="9" fillId="3" borderId="30" xfId="2" applyNumberFormat="1" applyFont="1" applyFill="1" applyBorder="1" applyAlignment="1">
      <alignment horizontal="center" vertical="center" wrapText="1"/>
    </xf>
    <xf numFmtId="49" fontId="9" fillId="3" borderId="31" xfId="2" applyNumberFormat="1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 wrapText="1"/>
    </xf>
    <xf numFmtId="49" fontId="8" fillId="0" borderId="15" xfId="0" applyNumberFormat="1" applyFont="1" applyBorder="1" applyAlignment="1">
      <alignment vertical="center"/>
    </xf>
    <xf numFmtId="49" fontId="8" fillId="0" borderId="17" xfId="0" applyNumberFormat="1" applyFont="1" applyBorder="1" applyAlignment="1">
      <alignment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left" vertical="center"/>
    </xf>
    <xf numFmtId="0" fontId="8" fillId="0" borderId="22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27" xfId="0" applyFont="1" applyBorder="1" applyAlignment="1">
      <alignment vertical="center"/>
    </xf>
    <xf numFmtId="0" fontId="8" fillId="4" borderId="12" xfId="0" applyFont="1" applyFill="1" applyBorder="1" applyAlignment="1">
      <alignment horizontal="left" vertical="center" wrapText="1"/>
    </xf>
    <xf numFmtId="0" fontId="8" fillId="4" borderId="12" xfId="0" applyFont="1" applyFill="1" applyBorder="1" applyAlignment="1">
      <alignment vertical="center" wrapText="1"/>
    </xf>
    <xf numFmtId="0" fontId="8" fillId="4" borderId="12" xfId="0" applyFont="1" applyFill="1" applyBorder="1" applyAlignment="1">
      <alignment horizontal="center" vertical="center"/>
    </xf>
    <xf numFmtId="49" fontId="8" fillId="4" borderId="17" xfId="0" applyNumberFormat="1" applyFont="1" applyFill="1" applyBorder="1" applyAlignment="1">
      <alignment vertical="center" wrapText="1"/>
    </xf>
    <xf numFmtId="0" fontId="8" fillId="4" borderId="12" xfId="0" applyFont="1" applyFill="1" applyBorder="1" applyAlignment="1">
      <alignment horizontal="center" vertical="center" wrapText="1"/>
    </xf>
    <xf numFmtId="49" fontId="8" fillId="4" borderId="17" xfId="0" applyNumberFormat="1" applyFont="1" applyFill="1" applyBorder="1" applyAlignment="1">
      <alignment vertical="center"/>
    </xf>
    <xf numFmtId="0" fontId="11" fillId="0" borderId="0" xfId="0" applyFont="1"/>
    <xf numFmtId="0" fontId="0" fillId="0" borderId="0" xfId="0" applyBorder="1"/>
    <xf numFmtId="0" fontId="0" fillId="0" borderId="32" xfId="0" applyBorder="1"/>
    <xf numFmtId="49" fontId="8" fillId="0" borderId="0" xfId="0" applyNumberFormat="1" applyFont="1" applyBorder="1" applyAlignment="1">
      <alignment vertical="center" wrapText="1"/>
    </xf>
    <xf numFmtId="49" fontId="8" fillId="0" borderId="23" xfId="0" applyNumberFormat="1" applyFont="1" applyBorder="1" applyAlignment="1">
      <alignment vertical="center" wrapText="1"/>
    </xf>
    <xf numFmtId="49" fontId="14" fillId="7" borderId="12" xfId="7" applyNumberFormat="1" applyBorder="1" applyAlignment="1">
      <alignment vertical="center"/>
    </xf>
    <xf numFmtId="49" fontId="14" fillId="7" borderId="12" xfId="7" applyNumberFormat="1" applyBorder="1" applyAlignment="1">
      <alignment vertical="center" wrapText="1"/>
    </xf>
    <xf numFmtId="0" fontId="0" fillId="0" borderId="12" xfId="0" applyBorder="1"/>
    <xf numFmtId="0" fontId="6" fillId="0" borderId="1" xfId="2" applyAlignment="1">
      <alignment horizontal="center"/>
    </xf>
    <xf numFmtId="0" fontId="6" fillId="0" borderId="0" xfId="2" applyBorder="1" applyAlignment="1">
      <alignment horizontal="center"/>
    </xf>
    <xf numFmtId="49" fontId="8" fillId="0" borderId="0" xfId="0" applyNumberFormat="1" applyFont="1" applyBorder="1" applyAlignment="1">
      <alignment horizontal="center"/>
    </xf>
    <xf numFmtId="0" fontId="8" fillId="2" borderId="33" xfId="4" applyFont="1" applyBorder="1" applyAlignment="1">
      <alignment wrapText="1"/>
    </xf>
    <xf numFmtId="0" fontId="8" fillId="2" borderId="34" xfId="4" applyFont="1" applyBorder="1" applyAlignment="1">
      <alignment horizontal="center" wrapText="1"/>
    </xf>
    <xf numFmtId="0" fontId="8" fillId="2" borderId="35" xfId="4" applyFont="1" applyBorder="1" applyAlignment="1">
      <alignment wrapText="1"/>
    </xf>
    <xf numFmtId="164" fontId="15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4" fillId="7" borderId="12" xfId="7" applyBorder="1"/>
    <xf numFmtId="0" fontId="16" fillId="0" borderId="12" xfId="0" applyFont="1" applyFill="1" applyBorder="1"/>
    <xf numFmtId="49" fontId="16" fillId="0" borderId="12" xfId="6" applyNumberFormat="1" applyFont="1" applyFill="1" applyBorder="1" applyAlignment="1">
      <alignment vertical="center"/>
    </xf>
    <xf numFmtId="49" fontId="16" fillId="0" borderId="12" xfId="6" applyNumberFormat="1" applyFont="1" applyFill="1" applyBorder="1" applyAlignment="1">
      <alignment vertical="center" wrapText="1"/>
    </xf>
    <xf numFmtId="49" fontId="16" fillId="0" borderId="12" xfId="5" applyNumberFormat="1" applyFont="1" applyFill="1" applyBorder="1" applyAlignment="1">
      <alignment vertical="center"/>
    </xf>
    <xf numFmtId="49" fontId="16" fillId="0" borderId="12" xfId="5" applyNumberFormat="1" applyFont="1" applyFill="1" applyBorder="1" applyAlignment="1">
      <alignment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0" fontId="8" fillId="0" borderId="27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left" vertical="center" wrapText="1"/>
    </xf>
    <xf numFmtId="49" fontId="15" fillId="0" borderId="12" xfId="0" applyNumberFormat="1" applyFont="1" applyBorder="1" applyAlignment="1">
      <alignment horizontal="center"/>
    </xf>
    <xf numFmtId="0" fontId="8" fillId="2" borderId="34" xfId="4" applyFont="1" applyBorder="1" applyAlignment="1">
      <alignment horizontal="center" wrapText="1"/>
    </xf>
    <xf numFmtId="164" fontId="15" fillId="0" borderId="12" xfId="0" applyNumberFormat="1" applyFont="1" applyBorder="1" applyAlignment="1">
      <alignment horizontal="center"/>
    </xf>
  </cellXfs>
  <cellStyles count="8">
    <cellStyle name="20% - Énfasis1" xfId="4" builtinId="30"/>
    <cellStyle name="Bueno" xfId="5" builtinId="26"/>
    <cellStyle name="Incorrecto" xfId="6" builtinId="27"/>
    <cellStyle name="Neutral" xfId="7" builtinId="28"/>
    <cellStyle name="Normal" xfId="0" builtinId="0"/>
    <cellStyle name="Título" xfId="1" builtinId="15"/>
    <cellStyle name="Título 3" xfId="2" builtinId="18"/>
    <cellStyle name="Total" xfId="3" builtinId="25"/>
  </cellStyles>
  <dxfs count="0"/>
  <tableStyles count="0" defaultTableStyle="TableStyleMedium2" defaultPivotStyle="PivotStyleLight16"/>
  <colors>
    <mruColors>
      <color rgb="FF0000FF"/>
      <color rgb="FFEAEAEA"/>
      <color rgb="FFDDDDDD"/>
      <color rgb="FFFFCCFF"/>
      <color rgb="FF99FF99"/>
      <color rgb="FF66FF99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AC776-636D-4A62-BFA4-F2387D9D87D0}">
  <dimension ref="A1:F11"/>
  <sheetViews>
    <sheetView zoomScaleNormal="100" workbookViewId="0">
      <selection activeCell="D16" sqref="D16"/>
    </sheetView>
  </sheetViews>
  <sheetFormatPr baseColWidth="10" defaultRowHeight="12.75" x14ac:dyDescent="0.2"/>
  <cols>
    <col min="1" max="1" width="2.42578125" style="3" customWidth="1"/>
    <col min="2" max="2" width="6.7109375" style="3" customWidth="1"/>
    <col min="3" max="3" width="12.7109375" style="27" customWidth="1"/>
    <col min="4" max="4" width="36.7109375" style="26" customWidth="1"/>
    <col min="5" max="5" width="12.7109375" style="3" customWidth="1"/>
    <col min="6" max="6" width="12.7109375" style="2" customWidth="1"/>
    <col min="7" max="16384" width="11.42578125" style="2"/>
  </cols>
  <sheetData>
    <row r="1" spans="1:6" s="25" customFormat="1" x14ac:dyDescent="0.2">
      <c r="B1" s="3" t="s">
        <v>241</v>
      </c>
      <c r="C1" s="47"/>
    </row>
    <row r="2" spans="1:6" x14ac:dyDescent="0.2">
      <c r="A2" s="2"/>
    </row>
    <row r="3" spans="1:6" x14ac:dyDescent="0.2">
      <c r="A3" s="2"/>
      <c r="B3" s="3" t="s">
        <v>242</v>
      </c>
    </row>
    <row r="4" spans="1:6" ht="13.5" thickBot="1" x14ac:dyDescent="0.25">
      <c r="A4" s="2"/>
    </row>
    <row r="5" spans="1:6" ht="13.5" thickBot="1" x14ac:dyDescent="0.25">
      <c r="A5" s="2"/>
      <c r="B5" s="39" t="s">
        <v>145</v>
      </c>
      <c r="C5" s="40" t="s">
        <v>141</v>
      </c>
      <c r="D5" s="40" t="s">
        <v>142</v>
      </c>
      <c r="E5" s="40" t="s">
        <v>143</v>
      </c>
      <c r="F5" s="41" t="s">
        <v>144</v>
      </c>
    </row>
    <row r="6" spans="1:6" ht="25.5" x14ac:dyDescent="0.2">
      <c r="B6" s="36" t="s">
        <v>1</v>
      </c>
      <c r="C6" s="48" t="s">
        <v>47</v>
      </c>
      <c r="D6" s="37" t="s">
        <v>174</v>
      </c>
      <c r="E6" s="45" t="s">
        <v>172</v>
      </c>
      <c r="F6" s="38" t="s">
        <v>173</v>
      </c>
    </row>
    <row r="7" spans="1:6" ht="25.5" x14ac:dyDescent="0.2">
      <c r="B7" s="36" t="s">
        <v>3</v>
      </c>
      <c r="C7" s="48" t="s">
        <v>255</v>
      </c>
      <c r="D7" s="37" t="s">
        <v>256</v>
      </c>
      <c r="E7" s="45" t="s">
        <v>172</v>
      </c>
      <c r="F7" s="38" t="s">
        <v>49</v>
      </c>
    </row>
    <row r="8" spans="1:6" ht="25.5" x14ac:dyDescent="0.2">
      <c r="B8" s="36" t="s">
        <v>5</v>
      </c>
      <c r="C8" s="49" t="s">
        <v>168</v>
      </c>
      <c r="D8" s="28" t="s">
        <v>170</v>
      </c>
      <c r="E8" s="46" t="s">
        <v>165</v>
      </c>
      <c r="F8" s="31" t="s">
        <v>171</v>
      </c>
    </row>
    <row r="9" spans="1:6" ht="26.25" thickBot="1" x14ac:dyDescent="0.25">
      <c r="B9" s="32" t="s">
        <v>6</v>
      </c>
      <c r="C9" s="50" t="s">
        <v>169</v>
      </c>
      <c r="D9" s="33" t="s">
        <v>36</v>
      </c>
      <c r="E9" s="34" t="s">
        <v>157</v>
      </c>
      <c r="F9" s="51" t="s">
        <v>43</v>
      </c>
    </row>
    <row r="11" spans="1:6" x14ac:dyDescent="0.2">
      <c r="B11" s="2"/>
    </row>
  </sheetData>
  <phoneticPr fontId="3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02C9F-738F-4EF6-9132-E5B6B4C63C44}">
  <dimension ref="A1:N33"/>
  <sheetViews>
    <sheetView tabSelected="1" topLeftCell="A13" zoomScaleNormal="100" workbookViewId="0">
      <selection activeCell="O27" sqref="O27"/>
    </sheetView>
  </sheetViews>
  <sheetFormatPr baseColWidth="10" defaultRowHeight="15" x14ac:dyDescent="0.25"/>
  <cols>
    <col min="1" max="1" width="19.140625" bestFit="1" customWidth="1"/>
    <col min="2" max="2" width="9.140625" customWidth="1"/>
    <col min="3" max="3" width="13" bestFit="1" customWidth="1"/>
    <col min="4" max="4" width="7" style="73" bestFit="1" customWidth="1"/>
    <col min="5" max="5" width="9" bestFit="1" customWidth="1"/>
    <col min="6" max="6" width="7" bestFit="1" customWidth="1"/>
    <col min="7" max="7" width="13" bestFit="1" customWidth="1"/>
    <col min="8" max="8" width="17.42578125" bestFit="1" customWidth="1"/>
    <col min="9" max="9" width="9" bestFit="1" customWidth="1"/>
    <col min="10" max="10" width="7.5703125" bestFit="1" customWidth="1"/>
    <col min="11" max="11" width="13" bestFit="1" customWidth="1"/>
    <col min="12" max="14" width="7.5703125" bestFit="1" customWidth="1"/>
  </cols>
  <sheetData>
    <row r="1" spans="1:14" x14ac:dyDescent="0.25">
      <c r="A1" t="s">
        <v>314</v>
      </c>
      <c r="B1" t="s">
        <v>348</v>
      </c>
    </row>
    <row r="2" spans="1:14" ht="15.75" thickBot="1" x14ac:dyDescent="0.3">
      <c r="A2" s="82" t="s">
        <v>1</v>
      </c>
      <c r="B2" s="82" t="s">
        <v>3</v>
      </c>
      <c r="C2" s="82" t="s">
        <v>5</v>
      </c>
      <c r="D2" s="82" t="s">
        <v>6</v>
      </c>
      <c r="E2" s="82" t="s">
        <v>7</v>
      </c>
      <c r="F2" s="82" t="s">
        <v>8</v>
      </c>
      <c r="G2" s="82" t="s">
        <v>9</v>
      </c>
      <c r="H2" s="81" t="s">
        <v>12</v>
      </c>
      <c r="I2" s="81" t="s">
        <v>15</v>
      </c>
      <c r="J2" s="81" t="s">
        <v>16</v>
      </c>
      <c r="K2" s="81" t="s">
        <v>29</v>
      </c>
      <c r="L2" s="81" t="s">
        <v>30</v>
      </c>
      <c r="M2" s="81" t="s">
        <v>31</v>
      </c>
      <c r="N2" s="81" t="s">
        <v>32</v>
      </c>
    </row>
    <row r="3" spans="1:14" x14ac:dyDescent="0.25">
      <c r="A3" s="78" t="s">
        <v>0</v>
      </c>
      <c r="B3" s="78" t="s">
        <v>4</v>
      </c>
      <c r="C3" s="79" t="s">
        <v>173</v>
      </c>
      <c r="D3" s="78" t="s">
        <v>246</v>
      </c>
      <c r="E3" s="78" t="s">
        <v>11</v>
      </c>
      <c r="F3" s="79" t="s">
        <v>342</v>
      </c>
      <c r="G3" s="78" t="s">
        <v>341</v>
      </c>
      <c r="H3" s="76"/>
      <c r="I3" s="43"/>
      <c r="J3" s="76"/>
      <c r="K3" s="43"/>
      <c r="L3" s="76"/>
      <c r="M3" s="76"/>
      <c r="N3" s="76"/>
    </row>
    <row r="4" spans="1:14" x14ac:dyDescent="0.25">
      <c r="A4" s="90" t="s">
        <v>77</v>
      </c>
      <c r="B4" s="90" t="s">
        <v>26</v>
      </c>
      <c r="C4" s="90" t="s">
        <v>270</v>
      </c>
      <c r="D4" s="90" t="s">
        <v>284</v>
      </c>
      <c r="E4" s="90" t="s">
        <v>113</v>
      </c>
      <c r="F4" s="90" t="s">
        <v>297</v>
      </c>
      <c r="G4" s="90" t="s">
        <v>290</v>
      </c>
      <c r="H4" s="90" t="s">
        <v>292</v>
      </c>
      <c r="I4" s="90" t="s">
        <v>11</v>
      </c>
      <c r="J4" s="90" t="s">
        <v>305</v>
      </c>
      <c r="K4" s="90" t="s">
        <v>311</v>
      </c>
      <c r="L4" s="90" t="s">
        <v>34</v>
      </c>
      <c r="M4" s="90" t="s">
        <v>59</v>
      </c>
      <c r="N4" s="90" t="s">
        <v>264</v>
      </c>
    </row>
    <row r="5" spans="1:14" x14ac:dyDescent="0.25">
      <c r="A5" s="91" t="s">
        <v>77</v>
      </c>
      <c r="B5" s="92" t="s">
        <v>273</v>
      </c>
      <c r="C5" s="92" t="s">
        <v>61</v>
      </c>
      <c r="D5" s="91" t="s">
        <v>27</v>
      </c>
      <c r="E5" s="91" t="s">
        <v>113</v>
      </c>
      <c r="F5" s="92" t="s">
        <v>294</v>
      </c>
      <c r="G5" s="91" t="s">
        <v>67</v>
      </c>
      <c r="H5" s="92" t="s">
        <v>28</v>
      </c>
      <c r="I5" s="91" t="s">
        <v>11</v>
      </c>
      <c r="J5" s="92" t="s">
        <v>14</v>
      </c>
      <c r="K5" s="91" t="s">
        <v>33</v>
      </c>
      <c r="L5" s="92" t="s">
        <v>34</v>
      </c>
      <c r="M5" s="92" t="s">
        <v>59</v>
      </c>
      <c r="N5" s="92" t="s">
        <v>246</v>
      </c>
    </row>
    <row r="6" spans="1:14" x14ac:dyDescent="0.25">
      <c r="A6" s="90" t="s">
        <v>77</v>
      </c>
      <c r="B6" s="90" t="s">
        <v>274</v>
      </c>
      <c r="C6" s="90" t="s">
        <v>269</v>
      </c>
      <c r="D6" s="90" t="s">
        <v>283</v>
      </c>
      <c r="E6" s="90" t="s">
        <v>113</v>
      </c>
      <c r="F6" s="90" t="s">
        <v>296</v>
      </c>
      <c r="G6" s="90" t="s">
        <v>289</v>
      </c>
      <c r="H6" s="90" t="s">
        <v>28</v>
      </c>
      <c r="I6" s="90" t="s">
        <v>11</v>
      </c>
      <c r="J6" s="90" t="s">
        <v>304</v>
      </c>
      <c r="K6" s="90" t="s">
        <v>310</v>
      </c>
      <c r="L6" s="90" t="s">
        <v>34</v>
      </c>
      <c r="M6" s="90" t="s">
        <v>59</v>
      </c>
      <c r="N6" s="90" t="s">
        <v>263</v>
      </c>
    </row>
    <row r="7" spans="1:14" x14ac:dyDescent="0.25">
      <c r="A7" s="90" t="s">
        <v>77</v>
      </c>
      <c r="B7" s="90" t="s">
        <v>275</v>
      </c>
      <c r="C7" s="90" t="s">
        <v>271</v>
      </c>
      <c r="D7" s="90" t="s">
        <v>285</v>
      </c>
      <c r="E7" s="90" t="s">
        <v>113</v>
      </c>
      <c r="F7" s="90" t="s">
        <v>298</v>
      </c>
      <c r="G7" s="90" t="s">
        <v>291</v>
      </c>
      <c r="H7" s="90" t="s">
        <v>292</v>
      </c>
      <c r="I7" s="90" t="s">
        <v>11</v>
      </c>
      <c r="J7" s="90" t="s">
        <v>306</v>
      </c>
      <c r="K7" s="90" t="s">
        <v>312</v>
      </c>
      <c r="L7" s="90" t="s">
        <v>34</v>
      </c>
      <c r="M7" s="90" t="s">
        <v>59</v>
      </c>
      <c r="N7" s="90" t="s">
        <v>265</v>
      </c>
    </row>
    <row r="8" spans="1:14" x14ac:dyDescent="0.25">
      <c r="A8" s="90" t="s">
        <v>77</v>
      </c>
      <c r="B8" s="90" t="s">
        <v>276</v>
      </c>
      <c r="C8" s="90" t="s">
        <v>272</v>
      </c>
      <c r="D8" s="90" t="s">
        <v>286</v>
      </c>
      <c r="E8" s="90" t="s">
        <v>113</v>
      </c>
      <c r="F8" s="90" t="s">
        <v>294</v>
      </c>
      <c r="G8" s="90" t="s">
        <v>67</v>
      </c>
      <c r="H8" s="90" t="s">
        <v>28</v>
      </c>
      <c r="I8" s="90" t="s">
        <v>11</v>
      </c>
      <c r="J8" s="90" t="s">
        <v>307</v>
      </c>
      <c r="K8" s="90" t="s">
        <v>313</v>
      </c>
      <c r="L8" s="90" t="s">
        <v>34</v>
      </c>
      <c r="M8" s="90" t="s">
        <v>59</v>
      </c>
      <c r="N8" s="90" t="s">
        <v>266</v>
      </c>
    </row>
    <row r="9" spans="1:14" x14ac:dyDescent="0.25">
      <c r="A9" s="91" t="s">
        <v>77</v>
      </c>
      <c r="B9" s="92" t="s">
        <v>277</v>
      </c>
      <c r="C9" s="92" t="s">
        <v>61</v>
      </c>
      <c r="D9" s="91" t="s">
        <v>34</v>
      </c>
      <c r="E9" s="91" t="s">
        <v>113</v>
      </c>
      <c r="F9" s="92" t="s">
        <v>294</v>
      </c>
      <c r="G9" s="91" t="s">
        <v>67</v>
      </c>
      <c r="H9" s="92" t="s">
        <v>28</v>
      </c>
      <c r="I9" s="91" t="s">
        <v>11</v>
      </c>
      <c r="J9" s="92" t="s">
        <v>300</v>
      </c>
      <c r="K9" s="91" t="s">
        <v>33</v>
      </c>
      <c r="L9" s="92" t="s">
        <v>74</v>
      </c>
      <c r="M9" s="92" t="s">
        <v>59</v>
      </c>
      <c r="N9" s="92" t="s">
        <v>259</v>
      </c>
    </row>
    <row r="10" spans="1:14" x14ac:dyDescent="0.25">
      <c r="A10" s="90" t="s">
        <v>77</v>
      </c>
      <c r="B10" s="90" t="s">
        <v>278</v>
      </c>
      <c r="C10" s="90" t="s">
        <v>267</v>
      </c>
      <c r="D10" s="90" t="s">
        <v>281</v>
      </c>
      <c r="E10" s="90" t="s">
        <v>113</v>
      </c>
      <c r="F10" s="90" t="s">
        <v>295</v>
      </c>
      <c r="G10" s="90" t="s">
        <v>287</v>
      </c>
      <c r="H10" s="90" t="s">
        <v>292</v>
      </c>
      <c r="I10" s="90" t="s">
        <v>11</v>
      </c>
      <c r="J10" s="90" t="s">
        <v>301</v>
      </c>
      <c r="K10" s="90" t="s">
        <v>308</v>
      </c>
      <c r="L10" s="90" t="s">
        <v>34</v>
      </c>
      <c r="M10" s="90" t="s">
        <v>59</v>
      </c>
      <c r="N10" s="90" t="s">
        <v>260</v>
      </c>
    </row>
    <row r="11" spans="1:14" x14ac:dyDescent="0.25">
      <c r="A11" s="93" t="s">
        <v>77</v>
      </c>
      <c r="B11" s="94" t="s">
        <v>279</v>
      </c>
      <c r="C11" s="94" t="s">
        <v>268</v>
      </c>
      <c r="D11" s="93" t="s">
        <v>282</v>
      </c>
      <c r="E11" s="93" t="s">
        <v>116</v>
      </c>
      <c r="F11" s="94" t="s">
        <v>299</v>
      </c>
      <c r="G11" s="93" t="s">
        <v>288</v>
      </c>
      <c r="H11" s="94" t="s">
        <v>293</v>
      </c>
      <c r="I11" s="93" t="s">
        <v>11</v>
      </c>
      <c r="J11" s="94" t="s">
        <v>302</v>
      </c>
      <c r="K11" s="93" t="s">
        <v>309</v>
      </c>
      <c r="L11" s="94" t="s">
        <v>34</v>
      </c>
      <c r="M11" s="94" t="s">
        <v>59</v>
      </c>
      <c r="N11" s="94" t="s">
        <v>261</v>
      </c>
    </row>
    <row r="12" spans="1:14" x14ac:dyDescent="0.25">
      <c r="A12" s="93" t="s">
        <v>77</v>
      </c>
      <c r="B12" s="94" t="s">
        <v>280</v>
      </c>
      <c r="C12" s="94" t="s">
        <v>268</v>
      </c>
      <c r="D12" s="93" t="s">
        <v>34</v>
      </c>
      <c r="E12" s="93" t="s">
        <v>116</v>
      </c>
      <c r="F12" s="94" t="s">
        <v>299</v>
      </c>
      <c r="G12" s="93" t="s">
        <v>288</v>
      </c>
      <c r="H12" s="94" t="s">
        <v>293</v>
      </c>
      <c r="I12" s="93" t="s">
        <v>11</v>
      </c>
      <c r="J12" s="94" t="s">
        <v>303</v>
      </c>
      <c r="K12" s="93" t="s">
        <v>309</v>
      </c>
      <c r="L12" s="94" t="s">
        <v>74</v>
      </c>
      <c r="M12" s="94" t="s">
        <v>59</v>
      </c>
      <c r="N12" s="94" t="s">
        <v>262</v>
      </c>
    </row>
    <row r="14" spans="1:14" x14ac:dyDescent="0.25">
      <c r="A14" t="s">
        <v>314</v>
      </c>
      <c r="B14" t="s">
        <v>315</v>
      </c>
    </row>
    <row r="15" spans="1:14" ht="15.75" thickBot="1" x14ac:dyDescent="0.3">
      <c r="A15" s="82" t="s">
        <v>1</v>
      </c>
      <c r="B15" s="82" t="s">
        <v>3</v>
      </c>
      <c r="C15" s="82" t="s">
        <v>5</v>
      </c>
      <c r="D15" s="82" t="s">
        <v>6</v>
      </c>
      <c r="E15" s="82" t="s">
        <v>7</v>
      </c>
      <c r="F15" s="82" t="s">
        <v>8</v>
      </c>
      <c r="G15" s="82" t="s">
        <v>9</v>
      </c>
      <c r="H15" s="81" t="s">
        <v>12</v>
      </c>
      <c r="I15" s="81" t="s">
        <v>15</v>
      </c>
      <c r="J15" s="81" t="s">
        <v>16</v>
      </c>
      <c r="K15" s="81" t="s">
        <v>29</v>
      </c>
      <c r="L15" s="81" t="s">
        <v>30</v>
      </c>
      <c r="M15" s="81" t="s">
        <v>31</v>
      </c>
      <c r="N15" s="81" t="s">
        <v>32</v>
      </c>
    </row>
    <row r="16" spans="1:14" x14ac:dyDescent="0.25">
      <c r="A16" s="80" t="s">
        <v>348</v>
      </c>
      <c r="B16" s="80" t="s">
        <v>26</v>
      </c>
      <c r="C16" s="80" t="s">
        <v>270</v>
      </c>
      <c r="D16" s="80" t="s">
        <v>284</v>
      </c>
      <c r="E16" s="80" t="s">
        <v>113</v>
      </c>
      <c r="F16" s="80" t="s">
        <v>297</v>
      </c>
      <c r="G16" s="80" t="s">
        <v>290</v>
      </c>
      <c r="H16" s="80" t="s">
        <v>292</v>
      </c>
      <c r="I16" s="80" t="s">
        <v>11</v>
      </c>
      <c r="J16" s="80" t="s">
        <v>305</v>
      </c>
      <c r="K16" s="80" t="s">
        <v>311</v>
      </c>
      <c r="L16" s="80" t="s">
        <v>34</v>
      </c>
      <c r="M16" s="80" t="s">
        <v>59</v>
      </c>
      <c r="N16" s="80" t="s">
        <v>264</v>
      </c>
    </row>
    <row r="17" spans="1:14" x14ac:dyDescent="0.25">
      <c r="A17" s="80" t="s">
        <v>348</v>
      </c>
      <c r="B17" s="80" t="s">
        <v>274</v>
      </c>
      <c r="C17" s="80" t="s">
        <v>269</v>
      </c>
      <c r="D17" s="80" t="s">
        <v>283</v>
      </c>
      <c r="E17" s="80" t="s">
        <v>113</v>
      </c>
      <c r="F17" s="80" t="s">
        <v>296</v>
      </c>
      <c r="G17" s="80" t="s">
        <v>289</v>
      </c>
      <c r="H17" s="80" t="s">
        <v>28</v>
      </c>
      <c r="I17" s="80" t="s">
        <v>11</v>
      </c>
      <c r="J17" s="80" t="s">
        <v>304</v>
      </c>
      <c r="K17" s="80" t="s">
        <v>310</v>
      </c>
      <c r="L17" s="80" t="s">
        <v>34</v>
      </c>
      <c r="M17" s="80" t="s">
        <v>59</v>
      </c>
      <c r="N17" s="80" t="s">
        <v>263</v>
      </c>
    </row>
    <row r="18" spans="1:14" x14ac:dyDescent="0.25">
      <c r="A18" s="80" t="s">
        <v>348</v>
      </c>
      <c r="B18" s="80" t="s">
        <v>275</v>
      </c>
      <c r="C18" s="80" t="s">
        <v>271</v>
      </c>
      <c r="D18" s="80" t="s">
        <v>285</v>
      </c>
      <c r="E18" s="80" t="s">
        <v>113</v>
      </c>
      <c r="F18" s="80" t="s">
        <v>298</v>
      </c>
      <c r="G18" s="80" t="s">
        <v>291</v>
      </c>
      <c r="H18" s="80" t="s">
        <v>292</v>
      </c>
      <c r="I18" s="80" t="s">
        <v>11</v>
      </c>
      <c r="J18" s="80" t="s">
        <v>306</v>
      </c>
      <c r="K18" s="80" t="s">
        <v>312</v>
      </c>
      <c r="L18" s="80" t="s">
        <v>34</v>
      </c>
      <c r="M18" s="80" t="s">
        <v>59</v>
      </c>
      <c r="N18" s="80" t="s">
        <v>265</v>
      </c>
    </row>
    <row r="19" spans="1:14" x14ac:dyDescent="0.25">
      <c r="A19" s="80" t="s">
        <v>348</v>
      </c>
      <c r="B19" s="80" t="s">
        <v>276</v>
      </c>
      <c r="C19" s="80" t="s">
        <v>272</v>
      </c>
      <c r="D19" s="80" t="s">
        <v>286</v>
      </c>
      <c r="E19" s="80" t="s">
        <v>113</v>
      </c>
      <c r="F19" s="80" t="s">
        <v>294</v>
      </c>
      <c r="G19" s="80" t="s">
        <v>67</v>
      </c>
      <c r="H19" s="80" t="s">
        <v>28</v>
      </c>
      <c r="I19" s="80" t="s">
        <v>11</v>
      </c>
      <c r="J19" s="80" t="s">
        <v>307</v>
      </c>
      <c r="K19" s="80" t="s">
        <v>313</v>
      </c>
      <c r="L19" s="80" t="s">
        <v>34</v>
      </c>
      <c r="M19" s="80" t="s">
        <v>59</v>
      </c>
      <c r="N19" s="80" t="s">
        <v>266</v>
      </c>
    </row>
    <row r="20" spans="1:14" x14ac:dyDescent="0.25">
      <c r="A20" s="80" t="s">
        <v>348</v>
      </c>
      <c r="B20" s="80" t="s">
        <v>278</v>
      </c>
      <c r="C20" s="80" t="s">
        <v>267</v>
      </c>
      <c r="D20" s="80" t="s">
        <v>281</v>
      </c>
      <c r="E20" s="80" t="s">
        <v>113</v>
      </c>
      <c r="F20" s="80" t="s">
        <v>295</v>
      </c>
      <c r="G20" s="80" t="s">
        <v>287</v>
      </c>
      <c r="H20" s="80" t="s">
        <v>292</v>
      </c>
      <c r="I20" s="80" t="s">
        <v>11</v>
      </c>
      <c r="J20" s="80" t="s">
        <v>301</v>
      </c>
      <c r="K20" s="80" t="s">
        <v>308</v>
      </c>
      <c r="L20" s="80" t="s">
        <v>34</v>
      </c>
      <c r="M20" s="80" t="s">
        <v>59</v>
      </c>
      <c r="N20" s="80" t="s">
        <v>260</v>
      </c>
    </row>
    <row r="23" spans="1:14" x14ac:dyDescent="0.25">
      <c r="A23" t="s">
        <v>314</v>
      </c>
      <c r="B23" t="s">
        <v>353</v>
      </c>
    </row>
    <row r="24" spans="1:14" ht="15.75" thickBot="1" x14ac:dyDescent="0.3">
      <c r="A24" s="82" t="s">
        <v>1</v>
      </c>
      <c r="B24" s="82" t="s">
        <v>3</v>
      </c>
      <c r="C24" s="82" t="s">
        <v>5</v>
      </c>
      <c r="D24" s="82" t="s">
        <v>6</v>
      </c>
      <c r="E24" s="82" t="s">
        <v>7</v>
      </c>
      <c r="F24" s="82" t="s">
        <v>8</v>
      </c>
      <c r="G24" s="82" t="s">
        <v>9</v>
      </c>
      <c r="H24" s="81" t="s">
        <v>12</v>
      </c>
      <c r="I24" s="81" t="s">
        <v>15</v>
      </c>
      <c r="J24" s="81" t="s">
        <v>16</v>
      </c>
      <c r="K24" s="81" t="s">
        <v>29</v>
      </c>
      <c r="L24" s="81" t="s">
        <v>30</v>
      </c>
      <c r="M24" s="81" t="s">
        <v>31</v>
      </c>
    </row>
    <row r="25" spans="1:14" x14ac:dyDescent="0.25">
      <c r="A25" s="80" t="s">
        <v>348</v>
      </c>
      <c r="B25" s="80" t="s">
        <v>26</v>
      </c>
      <c r="C25" s="80" t="s">
        <v>270</v>
      </c>
      <c r="D25" s="80" t="s">
        <v>284</v>
      </c>
      <c r="E25" s="80" t="s">
        <v>113</v>
      </c>
      <c r="F25" s="89" t="s">
        <v>161</v>
      </c>
      <c r="G25" s="89" t="s">
        <v>311</v>
      </c>
      <c r="H25" s="89" t="s">
        <v>349</v>
      </c>
      <c r="I25" s="80" t="s">
        <v>11</v>
      </c>
      <c r="J25" s="80" t="s">
        <v>305</v>
      </c>
      <c r="K25" s="80" t="s">
        <v>311</v>
      </c>
      <c r="L25" s="80" t="s">
        <v>34</v>
      </c>
      <c r="M25" s="80" t="s">
        <v>59</v>
      </c>
    </row>
    <row r="26" spans="1:14" x14ac:dyDescent="0.25">
      <c r="A26" s="80" t="s">
        <v>348</v>
      </c>
      <c r="B26" s="80" t="s">
        <v>273</v>
      </c>
      <c r="C26" s="80" t="s">
        <v>61</v>
      </c>
      <c r="D26" s="80" t="s">
        <v>27</v>
      </c>
      <c r="E26" s="80" t="s">
        <v>113</v>
      </c>
      <c r="F26" s="89" t="s">
        <v>161</v>
      </c>
      <c r="G26" s="89" t="s">
        <v>33</v>
      </c>
      <c r="H26" s="89" t="s">
        <v>349</v>
      </c>
      <c r="I26" s="80" t="s">
        <v>11</v>
      </c>
      <c r="J26" s="80" t="s">
        <v>14</v>
      </c>
      <c r="K26" s="80" t="s">
        <v>33</v>
      </c>
      <c r="L26" s="80" t="s">
        <v>34</v>
      </c>
      <c r="M26" s="80" t="s">
        <v>59</v>
      </c>
    </row>
    <row r="27" spans="1:14" x14ac:dyDescent="0.25">
      <c r="A27" s="80" t="s">
        <v>348</v>
      </c>
      <c r="B27" s="80" t="s">
        <v>274</v>
      </c>
      <c r="C27" s="80" t="s">
        <v>269</v>
      </c>
      <c r="D27" s="80" t="s">
        <v>283</v>
      </c>
      <c r="E27" s="80" t="s">
        <v>113</v>
      </c>
      <c r="F27" s="89" t="s">
        <v>161</v>
      </c>
      <c r="G27" s="89" t="s">
        <v>310</v>
      </c>
      <c r="H27" s="89" t="s">
        <v>349</v>
      </c>
      <c r="I27" s="80" t="s">
        <v>11</v>
      </c>
      <c r="J27" s="80" t="s">
        <v>304</v>
      </c>
      <c r="K27" s="80" t="s">
        <v>310</v>
      </c>
      <c r="L27" s="80" t="s">
        <v>34</v>
      </c>
      <c r="M27" s="80" t="s">
        <v>59</v>
      </c>
    </row>
    <row r="28" spans="1:14" x14ac:dyDescent="0.25">
      <c r="A28" s="80" t="s">
        <v>348</v>
      </c>
      <c r="B28" s="80" t="s">
        <v>275</v>
      </c>
      <c r="C28" s="80" t="s">
        <v>271</v>
      </c>
      <c r="D28" s="80" t="s">
        <v>285</v>
      </c>
      <c r="E28" s="80" t="s">
        <v>113</v>
      </c>
      <c r="F28" s="89" t="s">
        <v>161</v>
      </c>
      <c r="G28" s="89" t="s">
        <v>312</v>
      </c>
      <c r="H28" s="89" t="s">
        <v>349</v>
      </c>
      <c r="I28" s="80" t="s">
        <v>11</v>
      </c>
      <c r="J28" s="80" t="s">
        <v>306</v>
      </c>
      <c r="K28" s="80" t="s">
        <v>312</v>
      </c>
      <c r="L28" s="80" t="s">
        <v>34</v>
      </c>
      <c r="M28" s="80" t="s">
        <v>59</v>
      </c>
    </row>
    <row r="29" spans="1:14" x14ac:dyDescent="0.25">
      <c r="A29" s="80" t="s">
        <v>348</v>
      </c>
      <c r="B29" s="80" t="s">
        <v>276</v>
      </c>
      <c r="C29" s="80" t="s">
        <v>272</v>
      </c>
      <c r="D29" s="80" t="s">
        <v>286</v>
      </c>
      <c r="E29" s="80" t="s">
        <v>113</v>
      </c>
      <c r="F29" s="89" t="s">
        <v>161</v>
      </c>
      <c r="G29" s="89" t="s">
        <v>313</v>
      </c>
      <c r="H29" s="89" t="s">
        <v>349</v>
      </c>
      <c r="I29" s="80" t="s">
        <v>11</v>
      </c>
      <c r="J29" s="80" t="s">
        <v>307</v>
      </c>
      <c r="K29" s="80" t="s">
        <v>313</v>
      </c>
      <c r="L29" s="80" t="s">
        <v>34</v>
      </c>
      <c r="M29" s="80" t="s">
        <v>59</v>
      </c>
    </row>
    <row r="30" spans="1:14" x14ac:dyDescent="0.25">
      <c r="A30" s="80" t="s">
        <v>348</v>
      </c>
      <c r="B30" s="80" t="s">
        <v>277</v>
      </c>
      <c r="C30" s="80" t="s">
        <v>61</v>
      </c>
      <c r="D30" s="80" t="s">
        <v>34</v>
      </c>
      <c r="E30" s="80" t="s">
        <v>113</v>
      </c>
      <c r="F30" s="89" t="s">
        <v>160</v>
      </c>
      <c r="G30" s="89" t="s">
        <v>351</v>
      </c>
      <c r="H30" s="89" t="s">
        <v>349</v>
      </c>
      <c r="I30" s="80" t="s">
        <v>11</v>
      </c>
      <c r="J30" s="80" t="s">
        <v>300</v>
      </c>
      <c r="K30" s="80" t="s">
        <v>33</v>
      </c>
      <c r="L30" s="80" t="s">
        <v>74</v>
      </c>
      <c r="M30" s="80" t="s">
        <v>59</v>
      </c>
    </row>
    <row r="31" spans="1:14" x14ac:dyDescent="0.25">
      <c r="A31" s="80" t="s">
        <v>348</v>
      </c>
      <c r="B31" s="80" t="s">
        <v>278</v>
      </c>
      <c r="C31" s="80" t="s">
        <v>267</v>
      </c>
      <c r="D31" s="80" t="s">
        <v>281</v>
      </c>
      <c r="E31" s="80" t="s">
        <v>113</v>
      </c>
      <c r="F31" s="89" t="s">
        <v>161</v>
      </c>
      <c r="G31" s="89" t="s">
        <v>308</v>
      </c>
      <c r="H31" s="89" t="s">
        <v>349</v>
      </c>
      <c r="I31" s="80" t="s">
        <v>11</v>
      </c>
      <c r="J31" s="80" t="s">
        <v>301</v>
      </c>
      <c r="K31" s="80" t="s">
        <v>308</v>
      </c>
      <c r="L31" s="80" t="s">
        <v>34</v>
      </c>
      <c r="M31" s="80" t="s">
        <v>59</v>
      </c>
    </row>
    <row r="32" spans="1:14" x14ac:dyDescent="0.25">
      <c r="A32" s="80" t="s">
        <v>348</v>
      </c>
      <c r="B32" s="80" t="s">
        <v>279</v>
      </c>
      <c r="C32" s="80" t="s">
        <v>268</v>
      </c>
      <c r="D32" s="80" t="s">
        <v>282</v>
      </c>
      <c r="E32" s="80" t="s">
        <v>116</v>
      </c>
      <c r="F32" s="89" t="s">
        <v>161</v>
      </c>
      <c r="G32" s="89" t="s">
        <v>309</v>
      </c>
      <c r="H32" s="89" t="s">
        <v>350</v>
      </c>
      <c r="I32" s="80" t="s">
        <v>11</v>
      </c>
      <c r="J32" s="80" t="s">
        <v>302</v>
      </c>
      <c r="K32" s="80" t="s">
        <v>309</v>
      </c>
      <c r="L32" s="80" t="s">
        <v>34</v>
      </c>
      <c r="M32" s="80" t="s">
        <v>59</v>
      </c>
    </row>
    <row r="33" spans="1:13" x14ac:dyDescent="0.25">
      <c r="A33" s="80" t="s">
        <v>348</v>
      </c>
      <c r="B33" s="80" t="s">
        <v>280</v>
      </c>
      <c r="C33" s="80" t="s">
        <v>268</v>
      </c>
      <c r="D33" s="80" t="s">
        <v>34</v>
      </c>
      <c r="E33" s="80" t="s">
        <v>116</v>
      </c>
      <c r="F33" s="89" t="s">
        <v>160</v>
      </c>
      <c r="G33" s="89" t="s">
        <v>352</v>
      </c>
      <c r="H33" s="89" t="s">
        <v>350</v>
      </c>
      <c r="I33" s="80" t="s">
        <v>11</v>
      </c>
      <c r="J33" s="80" t="s">
        <v>303</v>
      </c>
      <c r="K33" s="80" t="s">
        <v>309</v>
      </c>
      <c r="L33" s="80" t="s">
        <v>74</v>
      </c>
      <c r="M33" s="80" t="s">
        <v>59</v>
      </c>
    </row>
  </sheetData>
  <phoneticPr fontId="3" type="noConversion"/>
  <pageMargins left="0.7" right="0.7" top="0.75" bottom="0.75" header="0.3" footer="0.3"/>
  <ignoredErrors>
    <ignoredError sqref="B4:N12 B3 H3:N3 E3 F3:G3 B16:N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0E0C-8B41-4310-B923-E6AA22EE73F6}">
  <dimension ref="A1:D32"/>
  <sheetViews>
    <sheetView zoomScaleNormal="100" workbookViewId="0">
      <selection activeCell="I10" sqref="I10"/>
    </sheetView>
  </sheetViews>
  <sheetFormatPr baseColWidth="10" defaultRowHeight="15" x14ac:dyDescent="0.25"/>
  <cols>
    <col min="1" max="1" width="9" bestFit="1" customWidth="1"/>
    <col min="2" max="2" width="9" customWidth="1"/>
    <col min="3" max="3" width="5" bestFit="1" customWidth="1"/>
    <col min="4" max="4" width="33.85546875" bestFit="1" customWidth="1"/>
  </cols>
  <sheetData>
    <row r="1" spans="1:4" x14ac:dyDescent="0.25">
      <c r="A1">
        <v>12345678</v>
      </c>
      <c r="B1">
        <v>12345678</v>
      </c>
      <c r="C1">
        <v>5211</v>
      </c>
      <c r="D1" t="s">
        <v>257</v>
      </c>
    </row>
    <row r="2" spans="1:4" x14ac:dyDescent="0.25">
      <c r="A2">
        <v>12345679</v>
      </c>
      <c r="B2">
        <v>12345678</v>
      </c>
      <c r="C2">
        <v>5229</v>
      </c>
      <c r="D2" t="s">
        <v>42</v>
      </c>
    </row>
    <row r="3" spans="1:4" x14ac:dyDescent="0.25">
      <c r="A3" s="74">
        <v>12345680</v>
      </c>
      <c r="B3">
        <v>12345678</v>
      </c>
      <c r="C3" s="74">
        <v>5212</v>
      </c>
      <c r="D3" s="74" t="s">
        <v>41</v>
      </c>
    </row>
    <row r="4" spans="1:4" x14ac:dyDescent="0.25">
      <c r="A4" s="75">
        <v>12345681</v>
      </c>
      <c r="B4" s="75">
        <v>12345678</v>
      </c>
      <c r="C4" s="75">
        <v>5221</v>
      </c>
      <c r="D4" s="75" t="s">
        <v>43</v>
      </c>
    </row>
    <row r="5" spans="1:4" x14ac:dyDescent="0.25">
      <c r="A5">
        <v>23456789</v>
      </c>
      <c r="B5">
        <v>23456789</v>
      </c>
      <c r="C5">
        <v>5216</v>
      </c>
      <c r="D5" t="s">
        <v>38</v>
      </c>
    </row>
    <row r="6" spans="1:4" x14ac:dyDescent="0.25">
      <c r="A6">
        <v>23456790</v>
      </c>
      <c r="B6">
        <v>23456789</v>
      </c>
      <c r="C6">
        <v>5214</v>
      </c>
      <c r="D6" t="s">
        <v>25</v>
      </c>
    </row>
    <row r="7" spans="1:4" x14ac:dyDescent="0.25">
      <c r="A7" s="74">
        <v>23456791</v>
      </c>
      <c r="B7" s="74">
        <v>23456789</v>
      </c>
      <c r="C7" s="74">
        <v>5227</v>
      </c>
      <c r="D7" s="74" t="s">
        <v>19</v>
      </c>
    </row>
    <row r="8" spans="1:4" x14ac:dyDescent="0.25">
      <c r="A8" s="75">
        <v>23456792</v>
      </c>
      <c r="B8" s="75">
        <v>23456789</v>
      </c>
      <c r="C8" s="75">
        <v>5977</v>
      </c>
      <c r="D8" s="75" t="s">
        <v>24</v>
      </c>
    </row>
    <row r="9" spans="1:4" x14ac:dyDescent="0.25">
      <c r="A9">
        <v>34567890</v>
      </c>
      <c r="B9">
        <v>34567890</v>
      </c>
      <c r="C9">
        <v>5218</v>
      </c>
      <c r="D9" t="s">
        <v>23</v>
      </c>
    </row>
    <row r="10" spans="1:4" x14ac:dyDescent="0.25">
      <c r="A10">
        <v>34567891</v>
      </c>
      <c r="B10">
        <v>34567890</v>
      </c>
      <c r="C10">
        <v>5232</v>
      </c>
      <c r="D10" t="s">
        <v>44</v>
      </c>
    </row>
    <row r="11" spans="1:4" x14ac:dyDescent="0.25">
      <c r="A11" s="74">
        <v>34567892</v>
      </c>
      <c r="B11" s="74">
        <v>34567890</v>
      </c>
      <c r="C11" s="74">
        <v>5218</v>
      </c>
      <c r="D11" s="74" t="s">
        <v>23</v>
      </c>
    </row>
    <row r="12" spans="1:4" x14ac:dyDescent="0.25">
      <c r="A12" s="75">
        <v>34567893</v>
      </c>
      <c r="B12" s="75">
        <v>34567890</v>
      </c>
      <c r="C12" s="75">
        <v>5232</v>
      </c>
      <c r="D12" s="75" t="s">
        <v>44</v>
      </c>
    </row>
    <row r="13" spans="1:4" x14ac:dyDescent="0.25">
      <c r="A13">
        <v>45678901</v>
      </c>
      <c r="B13">
        <v>45678901</v>
      </c>
      <c r="C13">
        <v>5977</v>
      </c>
      <c r="D13" t="s">
        <v>24</v>
      </c>
    </row>
    <row r="14" spans="1:4" x14ac:dyDescent="0.25">
      <c r="A14">
        <v>45678902</v>
      </c>
      <c r="B14">
        <v>45678901</v>
      </c>
      <c r="C14">
        <v>5214</v>
      </c>
      <c r="D14" t="s">
        <v>25</v>
      </c>
    </row>
    <row r="15" spans="1:4" x14ac:dyDescent="0.25">
      <c r="A15" s="74">
        <v>45678903</v>
      </c>
      <c r="B15" s="74">
        <v>45678901</v>
      </c>
      <c r="C15" s="74">
        <v>5977</v>
      </c>
      <c r="D15" s="74" t="s">
        <v>24</v>
      </c>
    </row>
    <row r="16" spans="1:4" x14ac:dyDescent="0.25">
      <c r="A16" s="75">
        <v>45678904</v>
      </c>
      <c r="B16" s="75">
        <v>45678901</v>
      </c>
      <c r="C16" s="75">
        <v>5214</v>
      </c>
      <c r="D16" s="75" t="s">
        <v>25</v>
      </c>
    </row>
    <row r="17" spans="1:4" x14ac:dyDescent="0.25">
      <c r="A17">
        <v>56789012</v>
      </c>
      <c r="B17">
        <v>56789012</v>
      </c>
      <c r="C17">
        <v>5211</v>
      </c>
      <c r="D17" t="s">
        <v>257</v>
      </c>
    </row>
    <row r="18" spans="1:4" x14ac:dyDescent="0.25">
      <c r="A18">
        <v>56789013</v>
      </c>
      <c r="B18">
        <v>56789012</v>
      </c>
      <c r="C18">
        <v>5221</v>
      </c>
      <c r="D18" t="s">
        <v>43</v>
      </c>
    </row>
    <row r="19" spans="1:4" x14ac:dyDescent="0.25">
      <c r="A19" s="74">
        <v>56789014</v>
      </c>
      <c r="B19" s="74">
        <v>56789012</v>
      </c>
      <c r="C19" s="74">
        <v>5221</v>
      </c>
      <c r="D19" s="74" t="s">
        <v>43</v>
      </c>
    </row>
    <row r="20" spans="1:4" x14ac:dyDescent="0.25">
      <c r="A20" s="75">
        <v>56789015</v>
      </c>
      <c r="B20" s="75">
        <v>56789012</v>
      </c>
      <c r="C20" s="75">
        <v>5221</v>
      </c>
      <c r="D20" s="75" t="s">
        <v>43</v>
      </c>
    </row>
    <row r="21" spans="1:4" x14ac:dyDescent="0.25">
      <c r="A21">
        <v>67890123</v>
      </c>
      <c r="B21">
        <v>67890123</v>
      </c>
      <c r="C21">
        <v>5232</v>
      </c>
      <c r="D21" t="s">
        <v>44</v>
      </c>
    </row>
    <row r="22" spans="1:4" x14ac:dyDescent="0.25">
      <c r="A22">
        <v>67890124</v>
      </c>
      <c r="B22">
        <v>67890123</v>
      </c>
      <c r="C22">
        <v>5228</v>
      </c>
      <c r="D22" t="s">
        <v>39</v>
      </c>
    </row>
    <row r="23" spans="1:4" x14ac:dyDescent="0.25">
      <c r="A23" s="75">
        <v>67890125</v>
      </c>
      <c r="B23" s="75">
        <v>67890123</v>
      </c>
      <c r="C23" s="75">
        <v>5232</v>
      </c>
      <c r="D23" s="75" t="s">
        <v>44</v>
      </c>
    </row>
    <row r="24" spans="1:4" x14ac:dyDescent="0.25">
      <c r="A24">
        <v>78901234</v>
      </c>
      <c r="B24">
        <v>78901234</v>
      </c>
      <c r="C24">
        <v>5215</v>
      </c>
      <c r="D24" t="s">
        <v>40</v>
      </c>
    </row>
    <row r="25" spans="1:4" x14ac:dyDescent="0.25">
      <c r="A25">
        <v>78901235</v>
      </c>
      <c r="B25">
        <v>78901234</v>
      </c>
      <c r="C25">
        <v>5973</v>
      </c>
      <c r="D25" t="s">
        <v>20</v>
      </c>
    </row>
    <row r="26" spans="1:4" x14ac:dyDescent="0.25">
      <c r="A26" s="75">
        <v>78901236</v>
      </c>
      <c r="B26" s="75">
        <v>78901234</v>
      </c>
      <c r="C26" s="75">
        <v>5950</v>
      </c>
      <c r="D26" s="75" t="s">
        <v>21</v>
      </c>
    </row>
    <row r="27" spans="1:4" x14ac:dyDescent="0.25">
      <c r="A27">
        <v>89012345</v>
      </c>
      <c r="B27">
        <v>89012345</v>
      </c>
      <c r="C27">
        <v>5232</v>
      </c>
      <c r="D27" t="s">
        <v>37</v>
      </c>
    </row>
    <row r="28" spans="1:4" x14ac:dyDescent="0.25">
      <c r="A28">
        <v>89012346</v>
      </c>
      <c r="B28">
        <v>89012345</v>
      </c>
      <c r="C28">
        <v>5222</v>
      </c>
      <c r="D28" t="s">
        <v>22</v>
      </c>
    </row>
    <row r="29" spans="1:4" x14ac:dyDescent="0.25">
      <c r="A29" s="75">
        <v>89012347</v>
      </c>
      <c r="B29" s="75">
        <v>89012345</v>
      </c>
      <c r="C29" s="75">
        <v>5950</v>
      </c>
      <c r="D29" s="75" t="s">
        <v>21</v>
      </c>
    </row>
    <row r="30" spans="1:4" x14ac:dyDescent="0.25">
      <c r="A30">
        <v>90123456</v>
      </c>
      <c r="B30">
        <v>90123456</v>
      </c>
      <c r="C30">
        <v>5222</v>
      </c>
      <c r="D30" t="s">
        <v>22</v>
      </c>
    </row>
    <row r="31" spans="1:4" x14ac:dyDescent="0.25">
      <c r="A31">
        <v>90123457</v>
      </c>
      <c r="B31">
        <v>90123456</v>
      </c>
      <c r="C31">
        <v>5222</v>
      </c>
      <c r="D31" t="s">
        <v>37</v>
      </c>
    </row>
    <row r="32" spans="1:4" x14ac:dyDescent="0.25">
      <c r="A32">
        <v>90123458</v>
      </c>
      <c r="B32">
        <v>90123456</v>
      </c>
      <c r="C32">
        <v>5222</v>
      </c>
      <c r="D32" t="s">
        <v>22</v>
      </c>
    </row>
  </sheetData>
  <phoneticPr fontId="3" type="noConversion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AE037-8E01-4D9C-9496-3A61C21CA204}">
  <dimension ref="A1:F13"/>
  <sheetViews>
    <sheetView zoomScaleNormal="100" workbookViewId="0">
      <selection activeCell="E17" sqref="E17"/>
    </sheetView>
  </sheetViews>
  <sheetFormatPr baseColWidth="10" defaultRowHeight="12.75" x14ac:dyDescent="0.2"/>
  <cols>
    <col min="1" max="1" width="2.42578125" style="3" customWidth="1"/>
    <col min="2" max="2" width="6.7109375" style="3" customWidth="1"/>
    <col min="3" max="3" width="12.7109375" style="27" customWidth="1"/>
    <col min="4" max="4" width="36.7109375" style="26" customWidth="1"/>
    <col min="5" max="5" width="12.7109375" style="3" customWidth="1"/>
    <col min="6" max="6" width="12.7109375" style="2" customWidth="1"/>
    <col min="7" max="16384" width="11.42578125" style="2"/>
  </cols>
  <sheetData>
    <row r="1" spans="1:6" s="25" customFormat="1" x14ac:dyDescent="0.2">
      <c r="B1" s="3" t="s">
        <v>243</v>
      </c>
      <c r="C1" s="47"/>
    </row>
    <row r="2" spans="1:6" x14ac:dyDescent="0.2">
      <c r="A2" s="2"/>
    </row>
    <row r="3" spans="1:6" x14ac:dyDescent="0.2">
      <c r="A3" s="2"/>
      <c r="B3" s="3" t="s">
        <v>242</v>
      </c>
    </row>
    <row r="4" spans="1:6" s="25" customFormat="1" ht="13.5" thickBot="1" x14ac:dyDescent="0.25">
      <c r="B4" s="3"/>
      <c r="C4" s="47"/>
    </row>
    <row r="5" spans="1:6" ht="13.5" thickBot="1" x14ac:dyDescent="0.25">
      <c r="A5" s="2"/>
      <c r="B5" s="52" t="s">
        <v>145</v>
      </c>
      <c r="C5" s="53" t="s">
        <v>141</v>
      </c>
      <c r="D5" s="53" t="s">
        <v>142</v>
      </c>
      <c r="E5" s="53" t="s">
        <v>146</v>
      </c>
      <c r="F5" s="54" t="s">
        <v>144</v>
      </c>
    </row>
    <row r="6" spans="1:6" x14ac:dyDescent="0.2">
      <c r="A6" s="2"/>
      <c r="B6" s="55" t="s">
        <v>1</v>
      </c>
      <c r="C6" s="56" t="s">
        <v>18</v>
      </c>
      <c r="D6" s="57" t="s">
        <v>2</v>
      </c>
      <c r="E6" s="58">
        <f t="shared" ref="E6:E12" si="0">LEN(F6)</f>
        <v>3</v>
      </c>
      <c r="F6" s="59" t="s">
        <v>0</v>
      </c>
    </row>
    <row r="7" spans="1:6" ht="25.5" x14ac:dyDescent="0.2">
      <c r="A7" s="2"/>
      <c r="B7" s="30" t="s">
        <v>3</v>
      </c>
      <c r="C7" s="49" t="s">
        <v>17</v>
      </c>
      <c r="D7" s="28" t="s">
        <v>147</v>
      </c>
      <c r="E7" s="46">
        <f t="shared" si="0"/>
        <v>8</v>
      </c>
      <c r="F7" s="31" t="s">
        <v>4</v>
      </c>
    </row>
    <row r="8" spans="1:6" ht="25.5" x14ac:dyDescent="0.2">
      <c r="A8" s="2"/>
      <c r="B8" s="30" t="s">
        <v>5</v>
      </c>
      <c r="C8" s="49" t="s">
        <v>254</v>
      </c>
      <c r="D8" s="28" t="s">
        <v>240</v>
      </c>
      <c r="E8" s="29">
        <f t="shared" si="0"/>
        <v>8</v>
      </c>
      <c r="F8" s="60" t="s">
        <v>173</v>
      </c>
    </row>
    <row r="9" spans="1:6" ht="25.5" x14ac:dyDescent="0.2">
      <c r="B9" s="30" t="s">
        <v>6</v>
      </c>
      <c r="C9" s="49" t="s">
        <v>48</v>
      </c>
      <c r="D9" s="28" t="s">
        <v>239</v>
      </c>
      <c r="E9" s="46">
        <f t="shared" si="0"/>
        <v>4</v>
      </c>
      <c r="F9" s="31" t="s">
        <v>246</v>
      </c>
    </row>
    <row r="10" spans="1:6" ht="25.5" x14ac:dyDescent="0.2">
      <c r="B10" s="30" t="s">
        <v>7</v>
      </c>
      <c r="C10" s="49" t="s">
        <v>10</v>
      </c>
      <c r="D10" s="28" t="s">
        <v>237</v>
      </c>
      <c r="E10" s="46">
        <f t="shared" si="0"/>
        <v>8</v>
      </c>
      <c r="F10" s="31" t="s">
        <v>11</v>
      </c>
    </row>
    <row r="11" spans="1:6" ht="25.5" x14ac:dyDescent="0.2">
      <c r="B11" s="30" t="s">
        <v>8</v>
      </c>
      <c r="C11" s="49" t="s">
        <v>13</v>
      </c>
      <c r="D11" s="28" t="s">
        <v>238</v>
      </c>
      <c r="E11" s="29">
        <f t="shared" si="0"/>
        <v>6</v>
      </c>
      <c r="F11" s="60" t="s">
        <v>347</v>
      </c>
    </row>
    <row r="12" spans="1:6" ht="39" thickBot="1" x14ac:dyDescent="0.25">
      <c r="B12" s="32" t="s">
        <v>9</v>
      </c>
      <c r="C12" s="50" t="s">
        <v>79</v>
      </c>
      <c r="D12" s="33" t="s">
        <v>148</v>
      </c>
      <c r="E12" s="61">
        <f t="shared" si="0"/>
        <v>5</v>
      </c>
      <c r="F12" s="35" t="s">
        <v>50</v>
      </c>
    </row>
    <row r="13" spans="1:6" s="44" customFormat="1" x14ac:dyDescent="0.2">
      <c r="A13" s="3"/>
      <c r="B13" s="2"/>
      <c r="C13" s="27"/>
      <c r="D13" s="26"/>
      <c r="E13" s="3"/>
      <c r="F13" s="2"/>
    </row>
  </sheetData>
  <phoneticPr fontId="3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43FEE-DFEE-47D2-BA45-15D7A432B104}">
  <dimension ref="A1:G22"/>
  <sheetViews>
    <sheetView zoomScaleNormal="100" workbookViewId="0">
      <selection activeCell="G21" sqref="G21"/>
    </sheetView>
  </sheetViews>
  <sheetFormatPr baseColWidth="10" defaultRowHeight="15" x14ac:dyDescent="0.25"/>
  <cols>
    <col min="1" max="1" width="2.42578125" style="3" customWidth="1"/>
    <col min="2" max="2" width="6.7109375" style="3" customWidth="1"/>
    <col min="3" max="3" width="12.7109375" style="27" customWidth="1"/>
    <col min="4" max="4" width="36.7109375" style="26" customWidth="1"/>
    <col min="5" max="5" width="12.7109375" style="3" customWidth="1"/>
    <col min="6" max="6" width="12.7109375" style="2" customWidth="1"/>
    <col min="7" max="7" width="11.42578125" style="2"/>
  </cols>
  <sheetData>
    <row r="1" spans="1:7" x14ac:dyDescent="0.25">
      <c r="A1" s="25"/>
      <c r="B1" s="3" t="s">
        <v>244</v>
      </c>
      <c r="C1" s="47"/>
      <c r="D1" s="25"/>
      <c r="E1" s="25"/>
      <c r="F1" s="25"/>
      <c r="G1" s="25"/>
    </row>
    <row r="2" spans="1:7" x14ac:dyDescent="0.25">
      <c r="A2" s="2"/>
    </row>
    <row r="3" spans="1:7" x14ac:dyDescent="0.25">
      <c r="A3" s="2"/>
      <c r="B3" s="3" t="s">
        <v>242</v>
      </c>
    </row>
    <row r="4" spans="1:7" ht="15.75" thickBot="1" x14ac:dyDescent="0.3">
      <c r="A4" s="25"/>
      <c r="C4" s="47"/>
      <c r="D4" s="25"/>
      <c r="E4" s="25"/>
      <c r="F4" s="25"/>
      <c r="G4" s="25"/>
    </row>
    <row r="5" spans="1:7" s="1" customFormat="1" ht="24" thickBot="1" x14ac:dyDescent="0.4">
      <c r="A5" s="2"/>
      <c r="B5" s="52" t="s">
        <v>145</v>
      </c>
      <c r="C5" s="53" t="s">
        <v>141</v>
      </c>
      <c r="D5" s="53" t="s">
        <v>142</v>
      </c>
      <c r="E5" s="53" t="s">
        <v>146</v>
      </c>
      <c r="F5" s="54" t="s">
        <v>144</v>
      </c>
      <c r="G5" s="2"/>
    </row>
    <row r="6" spans="1:7" x14ac:dyDescent="0.25">
      <c r="A6" s="2"/>
      <c r="B6" s="55" t="s">
        <v>1</v>
      </c>
      <c r="C6" s="56" t="s">
        <v>18</v>
      </c>
      <c r="D6" s="57" t="s">
        <v>78</v>
      </c>
      <c r="E6" s="58">
        <v>3</v>
      </c>
      <c r="F6" s="59" t="s">
        <v>77</v>
      </c>
    </row>
    <row r="7" spans="1:7" ht="25.5" x14ac:dyDescent="0.25">
      <c r="A7" s="2"/>
      <c r="B7" s="30" t="s">
        <v>3</v>
      </c>
      <c r="C7" s="49" t="s">
        <v>17</v>
      </c>
      <c r="D7" s="28" t="s">
        <v>147</v>
      </c>
      <c r="E7" s="46">
        <v>8</v>
      </c>
      <c r="F7" s="31" t="s">
        <v>26</v>
      </c>
    </row>
    <row r="8" spans="1:7" ht="25.5" x14ac:dyDescent="0.25">
      <c r="A8" s="2"/>
      <c r="B8" s="30" t="s">
        <v>5</v>
      </c>
      <c r="C8" s="49" t="s">
        <v>51</v>
      </c>
      <c r="D8" s="28" t="s">
        <v>149</v>
      </c>
      <c r="E8" s="29">
        <v>12</v>
      </c>
      <c r="F8" s="60" t="s">
        <v>61</v>
      </c>
    </row>
    <row r="9" spans="1:7" ht="25.5" x14ac:dyDescent="0.25">
      <c r="B9" s="99" t="s">
        <v>6</v>
      </c>
      <c r="C9" s="103" t="s">
        <v>52</v>
      </c>
      <c r="D9" s="28" t="s">
        <v>76</v>
      </c>
      <c r="E9" s="95">
        <v>6</v>
      </c>
      <c r="F9" s="31" t="s">
        <v>27</v>
      </c>
    </row>
    <row r="10" spans="1:7" x14ac:dyDescent="0.25">
      <c r="B10" s="100"/>
      <c r="C10" s="104"/>
      <c r="D10" s="28" t="s">
        <v>75</v>
      </c>
      <c r="E10" s="96"/>
      <c r="F10" s="60" t="s">
        <v>34</v>
      </c>
    </row>
    <row r="11" spans="1:7" ht="25.5" x14ac:dyDescent="0.25">
      <c r="B11" s="30" t="s">
        <v>7</v>
      </c>
      <c r="C11" s="49" t="s">
        <v>111</v>
      </c>
      <c r="D11" s="28" t="s">
        <v>112</v>
      </c>
      <c r="E11" s="46">
        <v>3</v>
      </c>
      <c r="F11" s="31" t="s">
        <v>113</v>
      </c>
    </row>
    <row r="12" spans="1:7" ht="25.5" x14ac:dyDescent="0.25">
      <c r="B12" s="30" t="s">
        <v>8</v>
      </c>
      <c r="C12" s="49" t="s">
        <v>62</v>
      </c>
      <c r="D12" s="28" t="s">
        <v>63</v>
      </c>
      <c r="E12" s="29">
        <v>6</v>
      </c>
      <c r="F12" s="60" t="s">
        <v>64</v>
      </c>
    </row>
    <row r="13" spans="1:7" ht="25.5" x14ac:dyDescent="0.25">
      <c r="B13" s="30" t="s">
        <v>9</v>
      </c>
      <c r="C13" s="49" t="s">
        <v>65</v>
      </c>
      <c r="D13" s="28" t="s">
        <v>66</v>
      </c>
      <c r="E13" s="46">
        <v>4</v>
      </c>
      <c r="F13" s="31" t="s">
        <v>67</v>
      </c>
      <c r="G13" s="44"/>
    </row>
    <row r="14" spans="1:7" ht="25.5" x14ac:dyDescent="0.25">
      <c r="B14" s="30" t="s">
        <v>12</v>
      </c>
      <c r="C14" s="49" t="s">
        <v>68</v>
      </c>
      <c r="D14" s="28" t="s">
        <v>69</v>
      </c>
      <c r="E14" s="29">
        <v>4</v>
      </c>
      <c r="F14" s="60" t="s">
        <v>28</v>
      </c>
    </row>
    <row r="15" spans="1:7" ht="25.5" x14ac:dyDescent="0.25">
      <c r="B15" s="30" t="s">
        <v>15</v>
      </c>
      <c r="C15" s="49" t="s">
        <v>53</v>
      </c>
      <c r="D15" s="28" t="s">
        <v>70</v>
      </c>
      <c r="E15" s="46">
        <v>8</v>
      </c>
      <c r="F15" s="31" t="s">
        <v>11</v>
      </c>
    </row>
    <row r="16" spans="1:7" ht="25.5" x14ac:dyDescent="0.25">
      <c r="B16" s="30" t="s">
        <v>16</v>
      </c>
      <c r="C16" s="49" t="s">
        <v>54</v>
      </c>
      <c r="D16" s="28" t="s">
        <v>71</v>
      </c>
      <c r="E16" s="29">
        <v>6</v>
      </c>
      <c r="F16" s="60" t="s">
        <v>14</v>
      </c>
    </row>
    <row r="17" spans="2:6" ht="63.75" x14ac:dyDescent="0.25">
      <c r="B17" s="30" t="s">
        <v>29</v>
      </c>
      <c r="C17" s="49" t="s">
        <v>55</v>
      </c>
      <c r="D17" s="28" t="s">
        <v>175</v>
      </c>
      <c r="E17" s="46">
        <v>12</v>
      </c>
      <c r="F17" s="31" t="s">
        <v>33</v>
      </c>
    </row>
    <row r="18" spans="2:6" x14ac:dyDescent="0.25">
      <c r="B18" s="101" t="s">
        <v>30</v>
      </c>
      <c r="C18" s="95" t="s">
        <v>56</v>
      </c>
      <c r="D18" s="28" t="s">
        <v>73</v>
      </c>
      <c r="E18" s="97">
        <v>6</v>
      </c>
      <c r="F18" s="60" t="s">
        <v>34</v>
      </c>
    </row>
    <row r="19" spans="2:6" x14ac:dyDescent="0.25">
      <c r="B19" s="102"/>
      <c r="C19" s="96"/>
      <c r="D19" s="28" t="s">
        <v>72</v>
      </c>
      <c r="E19" s="98"/>
      <c r="F19" s="31" t="s">
        <v>74</v>
      </c>
    </row>
    <row r="20" spans="2:6" ht="25.5" x14ac:dyDescent="0.25">
      <c r="B20" s="30" t="s">
        <v>31</v>
      </c>
      <c r="C20" s="49" t="s">
        <v>57</v>
      </c>
      <c r="D20" s="28" t="s">
        <v>58</v>
      </c>
      <c r="E20" s="29">
        <v>3</v>
      </c>
      <c r="F20" s="60" t="s">
        <v>59</v>
      </c>
    </row>
    <row r="21" spans="2:6" ht="25.5" x14ac:dyDescent="0.25">
      <c r="B21" s="30" t="s">
        <v>32</v>
      </c>
      <c r="C21" s="49" t="s">
        <v>245</v>
      </c>
      <c r="D21" s="28" t="s">
        <v>60</v>
      </c>
      <c r="E21" s="29">
        <v>4</v>
      </c>
      <c r="F21" s="60" t="s">
        <v>246</v>
      </c>
    </row>
    <row r="22" spans="2:6" x14ac:dyDescent="0.25">
      <c r="E22" s="3">
        <f>SUM(E6:E21)</f>
        <v>85</v>
      </c>
    </row>
  </sheetData>
  <mergeCells count="6">
    <mergeCell ref="E9:E10"/>
    <mergeCell ref="C18:C19"/>
    <mergeCell ref="E18:E19"/>
    <mergeCell ref="B9:B10"/>
    <mergeCell ref="B18:B19"/>
    <mergeCell ref="C9:C10"/>
  </mergeCells>
  <phoneticPr fontId="3" type="noConversion"/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08686-EA8F-428F-9E00-E41AA457BFBA}">
  <dimension ref="A1:G12"/>
  <sheetViews>
    <sheetView zoomScaleNormal="100" workbookViewId="0">
      <selection activeCell="H9" sqref="H9"/>
    </sheetView>
  </sheetViews>
  <sheetFormatPr baseColWidth="10" defaultRowHeight="12.75" x14ac:dyDescent="0.2"/>
  <cols>
    <col min="1" max="1" width="2.42578125" style="3" customWidth="1"/>
    <col min="2" max="2" width="6.7109375" style="3" customWidth="1"/>
    <col min="3" max="3" width="12.7109375" style="27" customWidth="1"/>
    <col min="4" max="4" width="36.7109375" style="26" customWidth="1"/>
    <col min="5" max="5" width="12.7109375" style="3" customWidth="1"/>
    <col min="6" max="6" width="12.7109375" style="2" customWidth="1"/>
    <col min="7" max="7" width="11.42578125" style="2"/>
    <col min="8" max="16384" width="11.42578125" style="3"/>
  </cols>
  <sheetData>
    <row r="1" spans="1:7" customFormat="1" ht="15" x14ac:dyDescent="0.25">
      <c r="A1" s="25"/>
      <c r="B1" s="3" t="s">
        <v>247</v>
      </c>
      <c r="C1" s="47"/>
      <c r="D1" s="25"/>
      <c r="E1" s="25"/>
      <c r="F1" s="25"/>
      <c r="G1" s="25"/>
    </row>
    <row r="2" spans="1:7" customFormat="1" ht="15" x14ac:dyDescent="0.25">
      <c r="A2" s="2"/>
      <c r="B2" s="3"/>
      <c r="C2" s="27"/>
      <c r="D2" s="26"/>
      <c r="E2" s="3"/>
      <c r="F2" s="2"/>
      <c r="G2" s="2"/>
    </row>
    <row r="3" spans="1:7" customFormat="1" ht="15" x14ac:dyDescent="0.25">
      <c r="A3" s="2"/>
      <c r="B3" s="3" t="s">
        <v>242</v>
      </c>
      <c r="C3" s="27"/>
      <c r="D3" s="26"/>
      <c r="E3" s="3"/>
      <c r="F3" s="2"/>
      <c r="G3" s="2"/>
    </row>
    <row r="4" spans="1:7" customFormat="1" ht="15.75" thickBot="1" x14ac:dyDescent="0.3">
      <c r="A4" s="25"/>
      <c r="B4" s="3"/>
      <c r="C4" s="47"/>
      <c r="D4" s="25"/>
      <c r="E4" s="25"/>
      <c r="F4" s="25"/>
      <c r="G4" s="25"/>
    </row>
    <row r="5" spans="1:7" ht="13.5" thickBot="1" x14ac:dyDescent="0.25">
      <c r="A5" s="2"/>
      <c r="B5" s="52" t="s">
        <v>145</v>
      </c>
      <c r="C5" s="53" t="s">
        <v>141</v>
      </c>
      <c r="D5" s="53" t="s">
        <v>142</v>
      </c>
      <c r="E5" s="53" t="s">
        <v>143</v>
      </c>
      <c r="F5" s="54" t="s">
        <v>144</v>
      </c>
    </row>
    <row r="6" spans="1:7" ht="25.5" x14ac:dyDescent="0.2">
      <c r="A6" s="2"/>
      <c r="B6" s="55" t="s">
        <v>1</v>
      </c>
      <c r="C6" s="56" t="s">
        <v>111</v>
      </c>
      <c r="D6" s="57" t="s">
        <v>112</v>
      </c>
      <c r="E6" s="58" t="s">
        <v>167</v>
      </c>
      <c r="F6" s="59" t="s">
        <v>113</v>
      </c>
    </row>
    <row r="7" spans="1:7" x14ac:dyDescent="0.2">
      <c r="A7" s="2"/>
      <c r="B7" s="30" t="s">
        <v>3</v>
      </c>
      <c r="C7" s="49" t="s">
        <v>150</v>
      </c>
      <c r="D7" s="28" t="s">
        <v>158</v>
      </c>
      <c r="E7" s="46" t="s">
        <v>157</v>
      </c>
      <c r="F7" s="31" t="s">
        <v>80</v>
      </c>
    </row>
    <row r="8" spans="1:7" ht="25.5" x14ac:dyDescent="0.2">
      <c r="A8" s="2"/>
      <c r="B8" s="30" t="s">
        <v>5</v>
      </c>
      <c r="C8" s="49" t="s">
        <v>151</v>
      </c>
      <c r="D8" s="28" t="s">
        <v>156</v>
      </c>
      <c r="E8" s="29" t="s">
        <v>166</v>
      </c>
      <c r="F8" s="60" t="s">
        <v>138</v>
      </c>
    </row>
    <row r="9" spans="1:7" ht="76.5" x14ac:dyDescent="0.2">
      <c r="B9" s="30" t="s">
        <v>6</v>
      </c>
      <c r="C9" s="49" t="s">
        <v>152</v>
      </c>
      <c r="D9" s="28" t="s">
        <v>176</v>
      </c>
      <c r="E9" s="46" t="s">
        <v>159</v>
      </c>
      <c r="F9" s="31" t="s">
        <v>161</v>
      </c>
    </row>
    <row r="10" spans="1:7" ht="76.5" x14ac:dyDescent="0.2">
      <c r="B10" s="30" t="s">
        <v>7</v>
      </c>
      <c r="C10" s="49" t="s">
        <v>153</v>
      </c>
      <c r="D10" s="28" t="s">
        <v>177</v>
      </c>
      <c r="E10" s="46" t="s">
        <v>159</v>
      </c>
      <c r="F10" s="31" t="s">
        <v>160</v>
      </c>
    </row>
    <row r="11" spans="1:7" ht="26.25" thickBot="1" x14ac:dyDescent="0.25">
      <c r="B11" s="32" t="s">
        <v>8</v>
      </c>
      <c r="C11" s="50" t="s">
        <v>154</v>
      </c>
      <c r="D11" s="33" t="s">
        <v>155</v>
      </c>
      <c r="E11" s="34" t="s">
        <v>157</v>
      </c>
      <c r="F11" s="51" t="s">
        <v>108</v>
      </c>
    </row>
    <row r="12" spans="1:7" x14ac:dyDescent="0.2">
      <c r="B12" s="2"/>
      <c r="G12" s="44"/>
    </row>
  </sheetData>
  <phoneticPr fontId="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54B2D-1AD5-47DC-813F-EFF64F7C3E19}">
  <dimension ref="A1:F29"/>
  <sheetViews>
    <sheetView zoomScaleNormal="100" workbookViewId="0">
      <selection activeCell="D1" sqref="D1:E1"/>
    </sheetView>
  </sheetViews>
  <sheetFormatPr baseColWidth="10" defaultRowHeight="15" x14ac:dyDescent="0.25"/>
  <cols>
    <col min="1" max="1" width="4" bestFit="1" customWidth="1"/>
    <col min="2" max="2" width="24.7109375" bestFit="1" customWidth="1"/>
    <col min="3" max="3" width="8.140625" bestFit="1" customWidth="1"/>
    <col min="4" max="5" width="7" bestFit="1" customWidth="1"/>
    <col min="6" max="6" width="3.28515625" bestFit="1" customWidth="1"/>
  </cols>
  <sheetData>
    <row r="1" spans="1:6" x14ac:dyDescent="0.25">
      <c r="A1" t="s">
        <v>113</v>
      </c>
      <c r="B1" t="s">
        <v>80</v>
      </c>
      <c r="C1" t="s">
        <v>108</v>
      </c>
      <c r="D1" t="s">
        <v>161</v>
      </c>
      <c r="E1" t="s">
        <v>160</v>
      </c>
      <c r="F1" t="s">
        <v>138</v>
      </c>
    </row>
    <row r="2" spans="1:6" x14ac:dyDescent="0.25">
      <c r="A2" t="s">
        <v>116</v>
      </c>
      <c r="B2" t="s">
        <v>99</v>
      </c>
      <c r="C2" t="s">
        <v>109</v>
      </c>
      <c r="D2" t="s">
        <v>161</v>
      </c>
      <c r="E2" t="s">
        <v>160</v>
      </c>
      <c r="F2" t="s">
        <v>138</v>
      </c>
    </row>
    <row r="3" spans="1:6" x14ac:dyDescent="0.25">
      <c r="A3" t="s">
        <v>114</v>
      </c>
      <c r="B3" t="s">
        <v>100</v>
      </c>
      <c r="C3" t="s">
        <v>110</v>
      </c>
      <c r="D3" t="s">
        <v>161</v>
      </c>
      <c r="E3" t="s">
        <v>34</v>
      </c>
      <c r="F3" t="s">
        <v>138</v>
      </c>
    </row>
    <row r="4" spans="1:6" x14ac:dyDescent="0.25">
      <c r="A4" t="s">
        <v>115</v>
      </c>
      <c r="B4" t="s">
        <v>104</v>
      </c>
      <c r="C4" t="s">
        <v>110</v>
      </c>
      <c r="D4" t="s">
        <v>161</v>
      </c>
      <c r="E4" t="s">
        <v>34</v>
      </c>
      <c r="F4" t="s">
        <v>138</v>
      </c>
    </row>
    <row r="5" spans="1:6" x14ac:dyDescent="0.25">
      <c r="A5" t="s">
        <v>117</v>
      </c>
      <c r="B5" t="s">
        <v>84</v>
      </c>
      <c r="C5" t="s">
        <v>140</v>
      </c>
      <c r="D5" t="s">
        <v>162</v>
      </c>
      <c r="E5" t="s">
        <v>161</v>
      </c>
      <c r="F5" t="s">
        <v>138</v>
      </c>
    </row>
    <row r="6" spans="1:6" x14ac:dyDescent="0.25">
      <c r="A6" t="s">
        <v>118</v>
      </c>
      <c r="B6" t="s">
        <v>103</v>
      </c>
      <c r="C6" t="s">
        <v>140</v>
      </c>
      <c r="D6" t="s">
        <v>162</v>
      </c>
      <c r="E6" t="s">
        <v>161</v>
      </c>
      <c r="F6" t="s">
        <v>138</v>
      </c>
    </row>
    <row r="7" spans="1:6" x14ac:dyDescent="0.25">
      <c r="A7" t="s">
        <v>119</v>
      </c>
      <c r="B7" t="s">
        <v>89</v>
      </c>
      <c r="C7" t="s">
        <v>140</v>
      </c>
      <c r="D7" t="s">
        <v>162</v>
      </c>
      <c r="E7" t="s">
        <v>161</v>
      </c>
      <c r="F7" t="s">
        <v>138</v>
      </c>
    </row>
    <row r="8" spans="1:6" x14ac:dyDescent="0.25">
      <c r="A8" t="s">
        <v>120</v>
      </c>
      <c r="B8" t="s">
        <v>194</v>
      </c>
      <c r="C8" t="s">
        <v>140</v>
      </c>
      <c r="D8" t="s">
        <v>162</v>
      </c>
      <c r="E8" t="s">
        <v>161</v>
      </c>
      <c r="F8" t="s">
        <v>138</v>
      </c>
    </row>
    <row r="9" spans="1:6" x14ac:dyDescent="0.25">
      <c r="A9" t="s">
        <v>121</v>
      </c>
      <c r="B9" t="s">
        <v>83</v>
      </c>
      <c r="C9" t="s">
        <v>140</v>
      </c>
      <c r="D9" t="s">
        <v>162</v>
      </c>
      <c r="E9" t="s">
        <v>161</v>
      </c>
      <c r="F9" t="s">
        <v>138</v>
      </c>
    </row>
    <row r="10" spans="1:6" x14ac:dyDescent="0.25">
      <c r="A10" t="s">
        <v>122</v>
      </c>
      <c r="B10" t="s">
        <v>90</v>
      </c>
      <c r="C10" t="s">
        <v>140</v>
      </c>
      <c r="D10" t="s">
        <v>162</v>
      </c>
      <c r="E10" t="s">
        <v>161</v>
      </c>
      <c r="F10" t="s">
        <v>138</v>
      </c>
    </row>
    <row r="11" spans="1:6" x14ac:dyDescent="0.25">
      <c r="A11" t="s">
        <v>123</v>
      </c>
      <c r="B11" t="s">
        <v>101</v>
      </c>
      <c r="C11" t="s">
        <v>140</v>
      </c>
      <c r="D11" t="s">
        <v>162</v>
      </c>
      <c r="E11" t="s">
        <v>161</v>
      </c>
      <c r="F11" t="s">
        <v>138</v>
      </c>
    </row>
    <row r="12" spans="1:6" x14ac:dyDescent="0.25">
      <c r="A12" t="s">
        <v>124</v>
      </c>
      <c r="B12" t="s">
        <v>91</v>
      </c>
      <c r="C12" t="s">
        <v>140</v>
      </c>
      <c r="D12" t="s">
        <v>162</v>
      </c>
      <c r="E12" t="s">
        <v>161</v>
      </c>
      <c r="F12" t="s">
        <v>138</v>
      </c>
    </row>
    <row r="13" spans="1:6" x14ac:dyDescent="0.25">
      <c r="A13" t="s">
        <v>125</v>
      </c>
      <c r="B13" t="s">
        <v>102</v>
      </c>
      <c r="C13" t="s">
        <v>140</v>
      </c>
      <c r="D13" t="s">
        <v>162</v>
      </c>
      <c r="E13" t="s">
        <v>161</v>
      </c>
      <c r="F13" t="s">
        <v>138</v>
      </c>
    </row>
    <row r="14" spans="1:6" x14ac:dyDescent="0.25">
      <c r="A14" t="s">
        <v>126</v>
      </c>
      <c r="B14" t="s">
        <v>82</v>
      </c>
      <c r="C14" t="s">
        <v>140</v>
      </c>
      <c r="D14" t="s">
        <v>162</v>
      </c>
      <c r="E14" t="s">
        <v>161</v>
      </c>
      <c r="F14" t="s">
        <v>138</v>
      </c>
    </row>
    <row r="15" spans="1:6" x14ac:dyDescent="0.25">
      <c r="A15" t="s">
        <v>127</v>
      </c>
      <c r="B15" t="s">
        <v>81</v>
      </c>
      <c r="C15" t="s">
        <v>140</v>
      </c>
      <c r="D15" t="s">
        <v>162</v>
      </c>
      <c r="E15" t="s">
        <v>161</v>
      </c>
      <c r="F15" t="s">
        <v>138</v>
      </c>
    </row>
    <row r="16" spans="1:6" x14ac:dyDescent="0.25">
      <c r="A16" t="s">
        <v>128</v>
      </c>
      <c r="B16" t="s">
        <v>96</v>
      </c>
      <c r="C16" t="s">
        <v>140</v>
      </c>
      <c r="D16" t="s">
        <v>162</v>
      </c>
      <c r="E16" t="s">
        <v>161</v>
      </c>
      <c r="F16" t="s">
        <v>138</v>
      </c>
    </row>
    <row r="17" spans="1:6" x14ac:dyDescent="0.25">
      <c r="A17" t="s">
        <v>129</v>
      </c>
      <c r="B17" t="s">
        <v>88</v>
      </c>
      <c r="C17" t="s">
        <v>140</v>
      </c>
      <c r="D17" t="s">
        <v>162</v>
      </c>
      <c r="E17" t="s">
        <v>161</v>
      </c>
      <c r="F17" t="s">
        <v>138</v>
      </c>
    </row>
    <row r="18" spans="1:6" x14ac:dyDescent="0.25">
      <c r="A18" t="s">
        <v>130</v>
      </c>
      <c r="B18" t="s">
        <v>93</v>
      </c>
      <c r="C18" t="s">
        <v>140</v>
      </c>
      <c r="D18" t="s">
        <v>162</v>
      </c>
      <c r="E18" t="s">
        <v>161</v>
      </c>
      <c r="F18" t="s">
        <v>138</v>
      </c>
    </row>
    <row r="19" spans="1:6" x14ac:dyDescent="0.25">
      <c r="A19" t="s">
        <v>131</v>
      </c>
      <c r="B19" t="s">
        <v>94</v>
      </c>
      <c r="C19" t="s">
        <v>140</v>
      </c>
      <c r="D19" t="s">
        <v>162</v>
      </c>
      <c r="E19" t="s">
        <v>161</v>
      </c>
      <c r="F19" t="s">
        <v>138</v>
      </c>
    </row>
    <row r="20" spans="1:6" x14ac:dyDescent="0.25">
      <c r="A20" t="s">
        <v>132</v>
      </c>
      <c r="B20" t="s">
        <v>86</v>
      </c>
      <c r="C20" t="s">
        <v>140</v>
      </c>
      <c r="D20" t="s">
        <v>162</v>
      </c>
      <c r="E20" t="s">
        <v>161</v>
      </c>
      <c r="F20" t="s">
        <v>138</v>
      </c>
    </row>
    <row r="21" spans="1:6" x14ac:dyDescent="0.25">
      <c r="A21" t="s">
        <v>133</v>
      </c>
      <c r="B21" t="s">
        <v>85</v>
      </c>
      <c r="C21" t="s">
        <v>140</v>
      </c>
      <c r="D21" t="s">
        <v>162</v>
      </c>
      <c r="E21" t="s">
        <v>161</v>
      </c>
      <c r="F21" t="s">
        <v>138</v>
      </c>
    </row>
    <row r="22" spans="1:6" x14ac:dyDescent="0.25">
      <c r="A22" t="s">
        <v>134</v>
      </c>
      <c r="B22" t="s">
        <v>97</v>
      </c>
      <c r="C22" t="s">
        <v>140</v>
      </c>
      <c r="D22" t="s">
        <v>162</v>
      </c>
      <c r="E22" t="s">
        <v>161</v>
      </c>
      <c r="F22" t="s">
        <v>138</v>
      </c>
    </row>
    <row r="23" spans="1:6" x14ac:dyDescent="0.25">
      <c r="A23" t="s">
        <v>135</v>
      </c>
      <c r="B23" t="s">
        <v>87</v>
      </c>
      <c r="C23" t="s">
        <v>140</v>
      </c>
      <c r="D23" t="s">
        <v>162</v>
      </c>
      <c r="E23" t="s">
        <v>161</v>
      </c>
      <c r="F23" t="s">
        <v>138</v>
      </c>
    </row>
    <row r="24" spans="1:6" x14ac:dyDescent="0.25">
      <c r="A24" t="s">
        <v>136</v>
      </c>
      <c r="B24" t="s">
        <v>92</v>
      </c>
      <c r="C24" t="s">
        <v>140</v>
      </c>
      <c r="D24" t="s">
        <v>162</v>
      </c>
      <c r="E24" t="s">
        <v>161</v>
      </c>
      <c r="F24" t="s">
        <v>138</v>
      </c>
    </row>
    <row r="25" spans="1:6" x14ac:dyDescent="0.25">
      <c r="A25" t="s">
        <v>137</v>
      </c>
      <c r="B25" t="s">
        <v>95</v>
      </c>
      <c r="C25" t="s">
        <v>140</v>
      </c>
      <c r="D25" t="s">
        <v>162</v>
      </c>
      <c r="E25" t="s">
        <v>161</v>
      </c>
      <c r="F25" t="s">
        <v>138</v>
      </c>
    </row>
    <row r="26" spans="1:6" x14ac:dyDescent="0.25">
      <c r="A26">
        <v>100</v>
      </c>
      <c r="B26" t="s">
        <v>98</v>
      </c>
      <c r="C26" t="s">
        <v>108</v>
      </c>
      <c r="D26" t="s">
        <v>160</v>
      </c>
      <c r="E26" t="s">
        <v>161</v>
      </c>
      <c r="F26" t="s">
        <v>139</v>
      </c>
    </row>
    <row r="27" spans="1:6" x14ac:dyDescent="0.25">
      <c r="A27">
        <v>102</v>
      </c>
      <c r="B27" t="s">
        <v>105</v>
      </c>
      <c r="C27" t="s">
        <v>109</v>
      </c>
      <c r="D27" t="s">
        <v>160</v>
      </c>
      <c r="E27" t="s">
        <v>161</v>
      </c>
      <c r="F27" t="s">
        <v>139</v>
      </c>
    </row>
    <row r="28" spans="1:6" x14ac:dyDescent="0.25">
      <c r="A28">
        <v>106</v>
      </c>
      <c r="B28" t="s">
        <v>106</v>
      </c>
      <c r="C28" t="s">
        <v>140</v>
      </c>
      <c r="D28" t="s">
        <v>163</v>
      </c>
      <c r="E28" t="s">
        <v>192</v>
      </c>
      <c r="F28" t="s">
        <v>139</v>
      </c>
    </row>
    <row r="29" spans="1:6" x14ac:dyDescent="0.25">
      <c r="A29">
        <v>200</v>
      </c>
      <c r="B29" t="s">
        <v>107</v>
      </c>
      <c r="C29" t="s">
        <v>140</v>
      </c>
      <c r="D29" t="s">
        <v>193</v>
      </c>
      <c r="E29" t="s">
        <v>164</v>
      </c>
      <c r="F29" t="s">
        <v>138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1C758-76FB-4CAB-9C89-E35F5A8168B4}">
  <dimension ref="A1:G22"/>
  <sheetViews>
    <sheetView zoomScaleNormal="100" workbookViewId="0">
      <selection activeCell="D1" sqref="D1:D4"/>
    </sheetView>
  </sheetViews>
  <sheetFormatPr baseColWidth="10" defaultRowHeight="15" x14ac:dyDescent="0.25"/>
  <cols>
    <col min="1" max="1" width="2.42578125" style="3" customWidth="1"/>
    <col min="2" max="2" width="6.7109375" style="3" customWidth="1"/>
    <col min="3" max="3" width="14" style="27" customWidth="1"/>
    <col min="4" max="4" width="36.7109375" style="26" customWidth="1"/>
    <col min="5" max="5" width="12.7109375" style="3" customWidth="1"/>
    <col min="6" max="6" width="12.7109375" style="2" customWidth="1"/>
    <col min="7" max="7" width="11.42578125" style="2"/>
  </cols>
  <sheetData>
    <row r="1" spans="1:7" x14ac:dyDescent="0.25">
      <c r="A1" s="25"/>
      <c r="B1" s="2" t="s">
        <v>248</v>
      </c>
      <c r="C1" s="2"/>
      <c r="D1" s="2" t="s">
        <v>249</v>
      </c>
      <c r="F1" s="25"/>
      <c r="G1" s="25"/>
    </row>
    <row r="2" spans="1:7" x14ac:dyDescent="0.25">
      <c r="A2" s="2"/>
      <c r="B2" s="2"/>
      <c r="C2" s="2"/>
      <c r="D2" s="2" t="s">
        <v>250</v>
      </c>
    </row>
    <row r="3" spans="1:7" x14ac:dyDescent="0.25">
      <c r="A3" s="25"/>
      <c r="B3" s="2"/>
      <c r="C3" s="2"/>
      <c r="D3" s="2" t="s">
        <v>251</v>
      </c>
      <c r="F3" s="25"/>
      <c r="G3" s="25"/>
    </row>
    <row r="4" spans="1:7" x14ac:dyDescent="0.25">
      <c r="B4" s="2"/>
      <c r="C4" s="2"/>
      <c r="D4" s="2" t="s">
        <v>252</v>
      </c>
    </row>
    <row r="5" spans="1:7" x14ac:dyDescent="0.25">
      <c r="A5" s="2"/>
      <c r="B5"/>
      <c r="C5"/>
      <c r="D5"/>
    </row>
    <row r="6" spans="1:7" x14ac:dyDescent="0.25">
      <c r="A6" s="2"/>
      <c r="B6" s="2" t="s">
        <v>242</v>
      </c>
      <c r="C6"/>
      <c r="D6"/>
    </row>
    <row r="7" spans="1:7" ht="15.75" thickBot="1" x14ac:dyDescent="0.3"/>
    <row r="8" spans="1:7" ht="15.75" thickBot="1" x14ac:dyDescent="0.3">
      <c r="B8" s="39" t="s">
        <v>145</v>
      </c>
      <c r="C8" s="40" t="s">
        <v>141</v>
      </c>
      <c r="D8" s="40" t="s">
        <v>142</v>
      </c>
      <c r="E8" s="40" t="s">
        <v>146</v>
      </c>
      <c r="F8" s="41" t="s">
        <v>144</v>
      </c>
    </row>
    <row r="9" spans="1:7" ht="25.5" x14ac:dyDescent="0.25">
      <c r="B9" s="63" t="s">
        <v>1</v>
      </c>
      <c r="C9" s="64" t="s">
        <v>233</v>
      </c>
      <c r="D9" s="37" t="s">
        <v>234</v>
      </c>
      <c r="E9" s="62">
        <v>18</v>
      </c>
      <c r="F9" s="77" t="s">
        <v>348</v>
      </c>
    </row>
    <row r="10" spans="1:7" ht="25.5" x14ac:dyDescent="0.25">
      <c r="B10" s="30" t="s">
        <v>3</v>
      </c>
      <c r="C10" s="49" t="s">
        <v>236</v>
      </c>
      <c r="D10" s="28" t="s">
        <v>328</v>
      </c>
      <c r="E10" s="46">
        <v>8</v>
      </c>
      <c r="F10" s="31" t="s">
        <v>26</v>
      </c>
    </row>
    <row r="11" spans="1:7" ht="25.5" x14ac:dyDescent="0.25">
      <c r="B11" s="30" t="s">
        <v>5</v>
      </c>
      <c r="C11" s="49" t="s">
        <v>316</v>
      </c>
      <c r="D11" s="28" t="s">
        <v>329</v>
      </c>
      <c r="E11" s="29">
        <v>12</v>
      </c>
      <c r="F11" s="60" t="s">
        <v>61</v>
      </c>
    </row>
    <row r="12" spans="1:7" ht="25.5" x14ac:dyDescent="0.25">
      <c r="B12" s="66" t="s">
        <v>6</v>
      </c>
      <c r="C12" s="42" t="s">
        <v>317</v>
      </c>
      <c r="D12" s="28" t="s">
        <v>330</v>
      </c>
      <c r="E12" s="29">
        <v>6</v>
      </c>
      <c r="F12" s="31" t="s">
        <v>27</v>
      </c>
    </row>
    <row r="13" spans="1:7" ht="25.5" x14ac:dyDescent="0.25">
      <c r="B13" s="30" t="s">
        <v>7</v>
      </c>
      <c r="C13" s="49" t="s">
        <v>318</v>
      </c>
      <c r="D13" s="28" t="s">
        <v>340</v>
      </c>
      <c r="E13" s="46">
        <v>3</v>
      </c>
      <c r="F13" s="31" t="s">
        <v>113</v>
      </c>
    </row>
    <row r="14" spans="1:7" ht="25.5" x14ac:dyDescent="0.25">
      <c r="B14" s="30" t="s">
        <v>8</v>
      </c>
      <c r="C14" s="49" t="s">
        <v>319</v>
      </c>
      <c r="D14" s="28" t="s">
        <v>331</v>
      </c>
      <c r="E14" s="29">
        <v>6</v>
      </c>
      <c r="F14" s="60" t="s">
        <v>64</v>
      </c>
    </row>
    <row r="15" spans="1:7" ht="25.5" x14ac:dyDescent="0.25">
      <c r="B15" s="30" t="s">
        <v>9</v>
      </c>
      <c r="C15" s="49" t="s">
        <v>320</v>
      </c>
      <c r="D15" s="28" t="s">
        <v>332</v>
      </c>
      <c r="E15" s="46">
        <v>4</v>
      </c>
      <c r="F15" s="31" t="s">
        <v>67</v>
      </c>
    </row>
    <row r="16" spans="1:7" ht="25.5" x14ac:dyDescent="0.25">
      <c r="B16" s="30" t="s">
        <v>12</v>
      </c>
      <c r="C16" s="49" t="s">
        <v>321</v>
      </c>
      <c r="D16" s="28" t="s">
        <v>333</v>
      </c>
      <c r="E16" s="29">
        <v>4</v>
      </c>
      <c r="F16" s="60" t="s">
        <v>28</v>
      </c>
    </row>
    <row r="17" spans="2:6" ht="25.5" x14ac:dyDescent="0.25">
      <c r="B17" s="30" t="s">
        <v>15</v>
      </c>
      <c r="C17" s="49" t="s">
        <v>322</v>
      </c>
      <c r="D17" s="28" t="s">
        <v>334</v>
      </c>
      <c r="E17" s="46">
        <v>8</v>
      </c>
      <c r="F17" s="31" t="s">
        <v>11</v>
      </c>
    </row>
    <row r="18" spans="2:6" ht="25.5" x14ac:dyDescent="0.25">
      <c r="B18" s="30" t="s">
        <v>16</v>
      </c>
      <c r="C18" s="49" t="s">
        <v>323</v>
      </c>
      <c r="D18" s="28" t="s">
        <v>335</v>
      </c>
      <c r="E18" s="29">
        <v>6</v>
      </c>
      <c r="F18" s="60" t="s">
        <v>14</v>
      </c>
    </row>
    <row r="19" spans="2:6" ht="25.5" x14ac:dyDescent="0.25">
      <c r="B19" s="30" t="s">
        <v>29</v>
      </c>
      <c r="C19" s="49" t="s">
        <v>324</v>
      </c>
      <c r="D19" s="28" t="s">
        <v>336</v>
      </c>
      <c r="E19" s="46">
        <v>12</v>
      </c>
      <c r="F19" s="31" t="s">
        <v>33</v>
      </c>
    </row>
    <row r="20" spans="2:6" ht="25.5" x14ac:dyDescent="0.25">
      <c r="B20" s="66" t="s">
        <v>30</v>
      </c>
      <c r="C20" s="42" t="s">
        <v>325</v>
      </c>
      <c r="D20" s="28" t="s">
        <v>337</v>
      </c>
      <c r="E20" s="65">
        <v>6</v>
      </c>
      <c r="F20" s="60" t="s">
        <v>34</v>
      </c>
    </row>
    <row r="21" spans="2:6" ht="25.5" x14ac:dyDescent="0.25">
      <c r="B21" s="30" t="s">
        <v>31</v>
      </c>
      <c r="C21" s="49" t="s">
        <v>326</v>
      </c>
      <c r="D21" s="28" t="s">
        <v>338</v>
      </c>
      <c r="E21" s="29">
        <v>3</v>
      </c>
      <c r="F21" s="60" t="s">
        <v>59</v>
      </c>
    </row>
    <row r="22" spans="2:6" ht="25.5" x14ac:dyDescent="0.25">
      <c r="B22" s="30" t="s">
        <v>32</v>
      </c>
      <c r="C22" s="49" t="s">
        <v>327</v>
      </c>
      <c r="D22" s="28" t="s">
        <v>339</v>
      </c>
      <c r="E22" s="29">
        <v>4</v>
      </c>
      <c r="F22" s="60" t="s">
        <v>246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8AF4F-B316-4E7E-9F93-8F2C5BD9D692}">
  <dimension ref="A1:G18"/>
  <sheetViews>
    <sheetView topLeftCell="A13" zoomScaleNormal="100" workbookViewId="0">
      <selection activeCell="I8" sqref="I8"/>
    </sheetView>
  </sheetViews>
  <sheetFormatPr baseColWidth="10" defaultRowHeight="15" x14ac:dyDescent="0.25"/>
  <cols>
    <col min="1" max="1" width="2.42578125" style="3" customWidth="1"/>
    <col min="2" max="2" width="6.7109375" style="3" customWidth="1"/>
    <col min="3" max="3" width="12.7109375" style="27" customWidth="1"/>
    <col min="4" max="4" width="36.7109375" style="26" customWidth="1"/>
    <col min="5" max="5" width="12.7109375" style="3" customWidth="1"/>
    <col min="6" max="6" width="12.7109375" style="2" customWidth="1"/>
    <col min="7" max="7" width="11.42578125" style="2"/>
  </cols>
  <sheetData>
    <row r="1" spans="1:7" ht="12" customHeight="1" x14ac:dyDescent="0.25">
      <c r="A1" s="25"/>
      <c r="B1" s="3" t="s">
        <v>253</v>
      </c>
      <c r="C1" s="47"/>
      <c r="D1" s="3" t="s">
        <v>258</v>
      </c>
      <c r="E1" s="25"/>
      <c r="F1" s="25"/>
      <c r="G1" s="25"/>
    </row>
    <row r="2" spans="1:7" s="1" customFormat="1" ht="12" customHeight="1" x14ac:dyDescent="0.35">
      <c r="A2" s="2"/>
      <c r="B2" s="3"/>
      <c r="C2" s="27"/>
      <c r="D2" s="26"/>
      <c r="E2" s="3"/>
      <c r="F2" s="2"/>
      <c r="G2" s="2"/>
    </row>
    <row r="3" spans="1:7" ht="12" customHeight="1" x14ac:dyDescent="0.25">
      <c r="A3" s="2"/>
      <c r="B3" s="3" t="s">
        <v>242</v>
      </c>
    </row>
    <row r="4" spans="1:7" ht="15.75" thickBot="1" x14ac:dyDescent="0.3"/>
    <row r="5" spans="1:7" ht="15.75" thickBot="1" x14ac:dyDescent="0.3">
      <c r="B5" s="39" t="s">
        <v>145</v>
      </c>
      <c r="C5" s="40" t="s">
        <v>141</v>
      </c>
      <c r="D5" s="40" t="s">
        <v>142</v>
      </c>
      <c r="E5" s="40" t="s">
        <v>146</v>
      </c>
      <c r="F5" s="41" t="s">
        <v>144</v>
      </c>
    </row>
    <row r="6" spans="1:7" ht="25.5" x14ac:dyDescent="0.25">
      <c r="B6" s="63" t="s">
        <v>1</v>
      </c>
      <c r="C6" s="64" t="s">
        <v>233</v>
      </c>
      <c r="D6" s="37" t="s">
        <v>234</v>
      </c>
      <c r="E6" s="62">
        <v>18</v>
      </c>
      <c r="F6" s="77" t="s">
        <v>235</v>
      </c>
    </row>
    <row r="7" spans="1:7" s="2" customFormat="1" ht="25.5" x14ac:dyDescent="0.2">
      <c r="A7" s="3"/>
      <c r="B7" s="30" t="s">
        <v>3</v>
      </c>
      <c r="C7" s="49" t="s">
        <v>236</v>
      </c>
      <c r="D7" s="28" t="s">
        <v>328</v>
      </c>
      <c r="E7" s="46">
        <v>8</v>
      </c>
      <c r="F7" s="31" t="s">
        <v>26</v>
      </c>
    </row>
    <row r="8" spans="1:7" s="2" customFormat="1" ht="25.5" x14ac:dyDescent="0.2">
      <c r="A8" s="3"/>
      <c r="B8" s="30" t="s">
        <v>5</v>
      </c>
      <c r="C8" s="49" t="s">
        <v>316</v>
      </c>
      <c r="D8" s="28" t="s">
        <v>329</v>
      </c>
      <c r="E8" s="29">
        <v>12</v>
      </c>
      <c r="F8" s="60" t="s">
        <v>61</v>
      </c>
    </row>
    <row r="9" spans="1:7" s="2" customFormat="1" ht="25.5" x14ac:dyDescent="0.2">
      <c r="A9" s="3"/>
      <c r="B9" s="66" t="s">
        <v>6</v>
      </c>
      <c r="C9" s="42" t="s">
        <v>317</v>
      </c>
      <c r="D9" s="28" t="s">
        <v>330</v>
      </c>
      <c r="E9" s="29">
        <v>6</v>
      </c>
      <c r="F9" s="31" t="s">
        <v>27</v>
      </c>
    </row>
    <row r="10" spans="1:7" s="2" customFormat="1" ht="38.25" x14ac:dyDescent="0.2">
      <c r="A10" s="3"/>
      <c r="B10" s="30" t="s">
        <v>7</v>
      </c>
      <c r="C10" s="49" t="s">
        <v>318</v>
      </c>
      <c r="D10" s="28" t="s">
        <v>340</v>
      </c>
      <c r="E10" s="46">
        <v>3</v>
      </c>
      <c r="F10" s="31" t="s">
        <v>113</v>
      </c>
    </row>
    <row r="11" spans="1:7" ht="51" x14ac:dyDescent="0.25">
      <c r="B11" s="30" t="s">
        <v>8</v>
      </c>
      <c r="C11" s="67" t="s">
        <v>180</v>
      </c>
      <c r="D11" s="68" t="s">
        <v>181</v>
      </c>
      <c r="E11" s="69">
        <v>6</v>
      </c>
      <c r="F11" s="70" t="s">
        <v>161</v>
      </c>
    </row>
    <row r="12" spans="1:7" ht="63.75" x14ac:dyDescent="0.25">
      <c r="B12" s="30" t="s">
        <v>9</v>
      </c>
      <c r="C12" s="67" t="s">
        <v>179</v>
      </c>
      <c r="D12" s="68" t="s">
        <v>182</v>
      </c>
      <c r="E12" s="71">
        <v>12</v>
      </c>
      <c r="F12" s="72" t="s">
        <v>33</v>
      </c>
    </row>
    <row r="13" spans="1:7" ht="25.5" x14ac:dyDescent="0.25">
      <c r="B13" s="30" t="s">
        <v>12</v>
      </c>
      <c r="C13" s="67" t="s">
        <v>150</v>
      </c>
      <c r="D13" s="68" t="s">
        <v>178</v>
      </c>
      <c r="E13" s="69">
        <v>25</v>
      </c>
      <c r="F13" s="70" t="s">
        <v>80</v>
      </c>
    </row>
    <row r="14" spans="1:7" ht="25.5" x14ac:dyDescent="0.25">
      <c r="B14" s="30" t="s">
        <v>15</v>
      </c>
      <c r="C14" s="49" t="s">
        <v>322</v>
      </c>
      <c r="D14" s="28" t="s">
        <v>334</v>
      </c>
      <c r="E14" s="46">
        <v>8</v>
      </c>
      <c r="F14" s="31" t="s">
        <v>11</v>
      </c>
    </row>
    <row r="15" spans="1:7" ht="25.5" x14ac:dyDescent="0.25">
      <c r="B15" s="30" t="s">
        <v>16</v>
      </c>
      <c r="C15" s="49" t="s">
        <v>323</v>
      </c>
      <c r="D15" s="28" t="s">
        <v>335</v>
      </c>
      <c r="E15" s="29">
        <v>6</v>
      </c>
      <c r="F15" s="60" t="s">
        <v>14</v>
      </c>
    </row>
    <row r="16" spans="1:7" ht="25.5" x14ac:dyDescent="0.25">
      <c r="B16" s="30" t="s">
        <v>29</v>
      </c>
      <c r="C16" s="49" t="s">
        <v>324</v>
      </c>
      <c r="D16" s="28" t="s">
        <v>336</v>
      </c>
      <c r="E16" s="46">
        <v>12</v>
      </c>
      <c r="F16" s="31" t="s">
        <v>33</v>
      </c>
    </row>
    <row r="17" spans="2:6" ht="25.5" x14ac:dyDescent="0.25">
      <c r="B17" s="66" t="s">
        <v>30</v>
      </c>
      <c r="C17" s="42" t="s">
        <v>325</v>
      </c>
      <c r="D17" s="28" t="s">
        <v>337</v>
      </c>
      <c r="E17" s="65">
        <v>6</v>
      </c>
      <c r="F17" s="60" t="s">
        <v>34</v>
      </c>
    </row>
    <row r="18" spans="2:6" ht="38.25" x14ac:dyDescent="0.25">
      <c r="B18" s="30" t="s">
        <v>31</v>
      </c>
      <c r="C18" s="49" t="s">
        <v>326</v>
      </c>
      <c r="D18" s="28" t="s">
        <v>338</v>
      </c>
      <c r="E18" s="29">
        <v>3</v>
      </c>
      <c r="F18" s="60" t="s">
        <v>59</v>
      </c>
    </row>
  </sheetData>
  <phoneticPr fontId="3" type="noConversion"/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69A3F-524D-4311-84FE-1264C5A86996}">
  <dimension ref="A1:I27"/>
  <sheetViews>
    <sheetView topLeftCell="A13" workbookViewId="0">
      <selection activeCell="M8" sqref="M8"/>
    </sheetView>
  </sheetViews>
  <sheetFormatPr baseColWidth="10" defaultRowHeight="12.75" x14ac:dyDescent="0.2"/>
  <cols>
    <col min="1" max="1" width="15.85546875" style="24" customWidth="1"/>
    <col min="2" max="2" width="11" style="24" customWidth="1"/>
    <col min="3" max="3" width="14.85546875" style="3" customWidth="1"/>
    <col min="4" max="4" width="15.42578125" style="3" customWidth="1"/>
    <col min="5" max="5" width="15.28515625" style="3" customWidth="1"/>
    <col min="6" max="6" width="11.28515625" style="3" customWidth="1"/>
    <col min="7" max="7" width="10.5703125" style="3" customWidth="1"/>
    <col min="8" max="8" width="11" style="3" customWidth="1"/>
    <col min="9" max="9" width="14.7109375" style="3" customWidth="1"/>
    <col min="10" max="16384" width="11.42578125" style="3"/>
  </cols>
  <sheetData>
    <row r="1" spans="1:9" x14ac:dyDescent="0.2">
      <c r="A1" s="4" t="s">
        <v>208</v>
      </c>
      <c r="B1" s="5"/>
      <c r="C1" s="6"/>
      <c r="D1" s="6"/>
      <c r="E1" s="6"/>
      <c r="F1" s="6"/>
      <c r="G1" s="6"/>
      <c r="H1" s="6"/>
      <c r="I1" s="7"/>
    </row>
    <row r="2" spans="1:9" ht="15" customHeight="1" x14ac:dyDescent="0.25">
      <c r="A2" s="105" t="s">
        <v>203</v>
      </c>
      <c r="B2" s="105"/>
      <c r="C2" s="105"/>
      <c r="D2" s="107" t="s">
        <v>45</v>
      </c>
      <c r="E2" s="107"/>
      <c r="F2" s="87" t="s">
        <v>46</v>
      </c>
      <c r="G2" s="105" t="s">
        <v>204</v>
      </c>
      <c r="H2" s="105"/>
      <c r="I2" s="88" t="s">
        <v>205</v>
      </c>
    </row>
    <row r="3" spans="1:9" ht="38.25" x14ac:dyDescent="0.2">
      <c r="A3" s="84" t="s">
        <v>206</v>
      </c>
      <c r="B3" s="106" t="s">
        <v>202</v>
      </c>
      <c r="C3" s="106"/>
      <c r="D3" s="85" t="s">
        <v>343</v>
      </c>
      <c r="E3" s="85" t="s">
        <v>344</v>
      </c>
      <c r="F3" s="85" t="s">
        <v>345</v>
      </c>
      <c r="G3" s="106" t="s">
        <v>207</v>
      </c>
      <c r="H3" s="106"/>
      <c r="I3" s="86" t="s">
        <v>232</v>
      </c>
    </row>
    <row r="4" spans="1:9" x14ac:dyDescent="0.2">
      <c r="A4" s="8" t="s">
        <v>183</v>
      </c>
      <c r="B4" s="9">
        <f t="shared" ref="B4:B11" si="0">A4/100</f>
        <v>0.01</v>
      </c>
      <c r="C4" s="10" t="s">
        <v>214</v>
      </c>
      <c r="D4" s="83" t="s">
        <v>161</v>
      </c>
      <c r="E4" s="21">
        <v>0.01</v>
      </c>
      <c r="F4" s="15">
        <v>0.01</v>
      </c>
      <c r="G4" s="15">
        <f>B4*E4</f>
        <v>1E-4</v>
      </c>
      <c r="H4" s="13" t="s">
        <v>222</v>
      </c>
      <c r="I4" s="14" t="s">
        <v>183</v>
      </c>
    </row>
    <row r="5" spans="1:9" x14ac:dyDescent="0.2">
      <c r="A5" s="8" t="s">
        <v>185</v>
      </c>
      <c r="B5" s="9">
        <f t="shared" si="0"/>
        <v>0.2</v>
      </c>
      <c r="C5" s="10" t="s">
        <v>213</v>
      </c>
      <c r="D5" s="83" t="s">
        <v>161</v>
      </c>
      <c r="E5" s="21">
        <v>0.01</v>
      </c>
      <c r="F5" s="15">
        <v>0.01</v>
      </c>
      <c r="G5" s="15">
        <f>B5*E5</f>
        <v>2E-3</v>
      </c>
      <c r="H5" s="13" t="s">
        <v>221</v>
      </c>
      <c r="I5" s="14" t="s">
        <v>185</v>
      </c>
    </row>
    <row r="6" spans="1:9" x14ac:dyDescent="0.2">
      <c r="A6" s="8" t="s">
        <v>186</v>
      </c>
      <c r="B6" s="9">
        <f t="shared" si="0"/>
        <v>3</v>
      </c>
      <c r="C6" s="10" t="s">
        <v>210</v>
      </c>
      <c r="D6" s="83" t="s">
        <v>161</v>
      </c>
      <c r="E6" s="21">
        <v>0.01</v>
      </c>
      <c r="F6" s="15">
        <v>0.01</v>
      </c>
      <c r="G6" s="15">
        <f t="shared" ref="G6:G11" si="1">B6*E6</f>
        <v>0.03</v>
      </c>
      <c r="H6" s="13" t="s">
        <v>215</v>
      </c>
      <c r="I6" s="14" t="s">
        <v>186</v>
      </c>
    </row>
    <row r="7" spans="1:9" x14ac:dyDescent="0.2">
      <c r="A7" s="8" t="s">
        <v>187</v>
      </c>
      <c r="B7" s="9">
        <f t="shared" si="0"/>
        <v>40</v>
      </c>
      <c r="C7" s="10" t="s">
        <v>211</v>
      </c>
      <c r="D7" s="83" t="s">
        <v>161</v>
      </c>
      <c r="E7" s="21">
        <v>0.01</v>
      </c>
      <c r="F7" s="15">
        <v>0.01</v>
      </c>
      <c r="G7" s="15">
        <f t="shared" si="1"/>
        <v>0.4</v>
      </c>
      <c r="H7" s="13" t="s">
        <v>216</v>
      </c>
      <c r="I7" s="14" t="s">
        <v>187</v>
      </c>
    </row>
    <row r="8" spans="1:9" x14ac:dyDescent="0.2">
      <c r="A8" s="8" t="s">
        <v>188</v>
      </c>
      <c r="B8" s="9">
        <f t="shared" si="0"/>
        <v>500</v>
      </c>
      <c r="C8" s="10" t="s">
        <v>212</v>
      </c>
      <c r="D8" s="83" t="s">
        <v>161</v>
      </c>
      <c r="E8" s="21">
        <v>0.01</v>
      </c>
      <c r="F8" s="15">
        <v>0.01</v>
      </c>
      <c r="G8" s="15">
        <f t="shared" si="1"/>
        <v>5</v>
      </c>
      <c r="H8" s="13" t="s">
        <v>217</v>
      </c>
      <c r="I8" s="14" t="s">
        <v>188</v>
      </c>
    </row>
    <row r="9" spans="1:9" x14ac:dyDescent="0.2">
      <c r="A9" s="8" t="s">
        <v>189</v>
      </c>
      <c r="B9" s="9">
        <f t="shared" si="0"/>
        <v>6000</v>
      </c>
      <c r="C9" s="10" t="s">
        <v>225</v>
      </c>
      <c r="D9" s="83" t="s">
        <v>161</v>
      </c>
      <c r="E9" s="21">
        <v>0.01</v>
      </c>
      <c r="F9" s="15">
        <v>0.01</v>
      </c>
      <c r="G9" s="15">
        <f t="shared" si="1"/>
        <v>60</v>
      </c>
      <c r="H9" s="13" t="s">
        <v>218</v>
      </c>
      <c r="I9" s="14" t="s">
        <v>189</v>
      </c>
    </row>
    <row r="10" spans="1:9" x14ac:dyDescent="0.2">
      <c r="A10" s="8" t="s">
        <v>190</v>
      </c>
      <c r="B10" s="9">
        <f t="shared" si="0"/>
        <v>70000</v>
      </c>
      <c r="C10" s="10" t="s">
        <v>224</v>
      </c>
      <c r="D10" s="83" t="s">
        <v>161</v>
      </c>
      <c r="E10" s="21">
        <v>0.01</v>
      </c>
      <c r="F10" s="15">
        <v>0.01</v>
      </c>
      <c r="G10" s="15">
        <f t="shared" si="1"/>
        <v>700</v>
      </c>
      <c r="H10" s="13" t="s">
        <v>219</v>
      </c>
      <c r="I10" s="14" t="s">
        <v>190</v>
      </c>
    </row>
    <row r="11" spans="1:9" x14ac:dyDescent="0.2">
      <c r="A11" s="8" t="s">
        <v>191</v>
      </c>
      <c r="B11" s="9">
        <f t="shared" si="0"/>
        <v>800000</v>
      </c>
      <c r="C11" s="10" t="s">
        <v>223</v>
      </c>
      <c r="D11" s="83" t="s">
        <v>161</v>
      </c>
      <c r="E11" s="21">
        <v>0.01</v>
      </c>
      <c r="F11" s="15">
        <v>0.01</v>
      </c>
      <c r="G11" s="15">
        <f t="shared" si="1"/>
        <v>8000</v>
      </c>
      <c r="H11" s="13" t="s">
        <v>220</v>
      </c>
      <c r="I11" s="14" t="s">
        <v>191</v>
      </c>
    </row>
    <row r="12" spans="1:9" ht="13.5" thickBot="1" x14ac:dyDescent="0.25">
      <c r="A12" s="16"/>
      <c r="B12" s="17">
        <f>SUM(B4:B11)</f>
        <v>876543.21</v>
      </c>
      <c r="C12" s="18"/>
      <c r="D12" s="18"/>
      <c r="E12" s="22"/>
      <c r="F12" s="22"/>
      <c r="G12" s="19">
        <f>SUM(G4:G11)</f>
        <v>8765.4321</v>
      </c>
      <c r="H12" s="18"/>
      <c r="I12" s="23"/>
    </row>
    <row r="13" spans="1:9" ht="13.5" thickBot="1" x14ac:dyDescent="0.25"/>
    <row r="14" spans="1:9" x14ac:dyDescent="0.2">
      <c r="A14" s="4" t="s">
        <v>209</v>
      </c>
      <c r="B14" s="5"/>
      <c r="C14" s="6"/>
      <c r="D14" s="6"/>
      <c r="E14" s="6"/>
      <c r="F14" s="6"/>
      <c r="G14" s="6"/>
      <c r="H14" s="6"/>
      <c r="I14" s="7"/>
    </row>
    <row r="15" spans="1:9" ht="15" customHeight="1" x14ac:dyDescent="0.25">
      <c r="A15" s="105" t="s">
        <v>203</v>
      </c>
      <c r="B15" s="105"/>
      <c r="C15" s="105"/>
      <c r="D15" s="107" t="s">
        <v>45</v>
      </c>
      <c r="E15" s="107"/>
      <c r="F15" s="87" t="s">
        <v>46</v>
      </c>
      <c r="G15" s="105" t="s">
        <v>204</v>
      </c>
      <c r="H15" s="105"/>
      <c r="I15" s="88" t="s">
        <v>205</v>
      </c>
    </row>
    <row r="16" spans="1:9" ht="38.25" x14ac:dyDescent="0.2">
      <c r="A16" s="84" t="s">
        <v>206</v>
      </c>
      <c r="B16" s="106" t="s">
        <v>202</v>
      </c>
      <c r="C16" s="106"/>
      <c r="D16" s="85" t="s">
        <v>346</v>
      </c>
      <c r="E16" s="85" t="s">
        <v>344</v>
      </c>
      <c r="F16" s="85" t="s">
        <v>345</v>
      </c>
      <c r="G16" s="106" t="s">
        <v>207</v>
      </c>
      <c r="H16" s="106"/>
      <c r="I16" s="86" t="s">
        <v>232</v>
      </c>
    </row>
    <row r="17" spans="1:9" x14ac:dyDescent="0.2">
      <c r="A17" s="8" t="s">
        <v>183</v>
      </c>
      <c r="B17" s="9">
        <f t="shared" ref="B17:B24" si="2">A17/100</f>
        <v>0.01</v>
      </c>
      <c r="C17" s="10" t="s">
        <v>214</v>
      </c>
      <c r="D17" s="83" t="s">
        <v>160</v>
      </c>
      <c r="E17" s="11">
        <v>5.0000000000000001E-3</v>
      </c>
      <c r="F17" s="15">
        <v>5.0000000000000001E-3</v>
      </c>
      <c r="G17" s="12">
        <v>0</v>
      </c>
      <c r="H17" s="13" t="s">
        <v>201</v>
      </c>
      <c r="I17" s="14" t="s">
        <v>35</v>
      </c>
    </row>
    <row r="18" spans="1:9" x14ac:dyDescent="0.2">
      <c r="A18" s="8" t="s">
        <v>185</v>
      </c>
      <c r="B18" s="9">
        <f t="shared" si="2"/>
        <v>0.2</v>
      </c>
      <c r="C18" s="10" t="s">
        <v>213</v>
      </c>
      <c r="D18" s="83" t="s">
        <v>160</v>
      </c>
      <c r="E18" s="11">
        <v>5.0000000000000001E-3</v>
      </c>
      <c r="F18" s="15">
        <v>5.0000000000000001E-3</v>
      </c>
      <c r="G18" s="15">
        <f t="shared" ref="G18:G24" si="3">B18*0.5%</f>
        <v>1E-3</v>
      </c>
      <c r="H18" s="13" t="s">
        <v>226</v>
      </c>
      <c r="I18" s="14" t="s">
        <v>184</v>
      </c>
    </row>
    <row r="19" spans="1:9" x14ac:dyDescent="0.2">
      <c r="A19" s="8" t="s">
        <v>186</v>
      </c>
      <c r="B19" s="9">
        <f t="shared" si="2"/>
        <v>3</v>
      </c>
      <c r="C19" s="10" t="s">
        <v>210</v>
      </c>
      <c r="D19" s="83" t="s">
        <v>160</v>
      </c>
      <c r="E19" s="11">
        <v>5.0000000000000001E-3</v>
      </c>
      <c r="F19" s="15">
        <v>5.0000000000000001E-3</v>
      </c>
      <c r="G19" s="15">
        <f t="shared" si="3"/>
        <v>1.4999999999999999E-2</v>
      </c>
      <c r="H19" s="13" t="s">
        <v>227</v>
      </c>
      <c r="I19" s="14" t="s">
        <v>195</v>
      </c>
    </row>
    <row r="20" spans="1:9" x14ac:dyDescent="0.2">
      <c r="A20" s="8" t="s">
        <v>187</v>
      </c>
      <c r="B20" s="9">
        <f t="shared" si="2"/>
        <v>40</v>
      </c>
      <c r="C20" s="10" t="s">
        <v>211</v>
      </c>
      <c r="D20" s="83" t="s">
        <v>160</v>
      </c>
      <c r="E20" s="11">
        <v>5.0000000000000001E-3</v>
      </c>
      <c r="F20" s="15">
        <v>5.0000000000000001E-3</v>
      </c>
      <c r="G20" s="15">
        <f t="shared" si="3"/>
        <v>0.2</v>
      </c>
      <c r="H20" s="13" t="s">
        <v>213</v>
      </c>
      <c r="I20" s="14" t="s">
        <v>196</v>
      </c>
    </row>
    <row r="21" spans="1:9" x14ac:dyDescent="0.2">
      <c r="A21" s="8" t="s">
        <v>188</v>
      </c>
      <c r="B21" s="9">
        <f t="shared" si="2"/>
        <v>500</v>
      </c>
      <c r="C21" s="10" t="s">
        <v>212</v>
      </c>
      <c r="D21" s="83" t="s">
        <v>160</v>
      </c>
      <c r="E21" s="11">
        <v>5.0000000000000001E-3</v>
      </c>
      <c r="F21" s="15">
        <v>5.0000000000000001E-3</v>
      </c>
      <c r="G21" s="15">
        <f t="shared" si="3"/>
        <v>2.5</v>
      </c>
      <c r="H21" s="13" t="s">
        <v>228</v>
      </c>
      <c r="I21" s="14" t="s">
        <v>197</v>
      </c>
    </row>
    <row r="22" spans="1:9" x14ac:dyDescent="0.2">
      <c r="A22" s="8" t="s">
        <v>189</v>
      </c>
      <c r="B22" s="9">
        <f t="shared" si="2"/>
        <v>6000</v>
      </c>
      <c r="C22" s="10" t="s">
        <v>225</v>
      </c>
      <c r="D22" s="83" t="s">
        <v>160</v>
      </c>
      <c r="E22" s="11">
        <v>5.0000000000000001E-3</v>
      </c>
      <c r="F22" s="15">
        <v>5.0000000000000001E-3</v>
      </c>
      <c r="G22" s="15">
        <f t="shared" si="3"/>
        <v>30</v>
      </c>
      <c r="H22" s="13" t="s">
        <v>229</v>
      </c>
      <c r="I22" s="14" t="s">
        <v>198</v>
      </c>
    </row>
    <row r="23" spans="1:9" x14ac:dyDescent="0.2">
      <c r="A23" s="8" t="s">
        <v>190</v>
      </c>
      <c r="B23" s="9">
        <f t="shared" si="2"/>
        <v>70000</v>
      </c>
      <c r="C23" s="10" t="s">
        <v>224</v>
      </c>
      <c r="D23" s="83" t="s">
        <v>160</v>
      </c>
      <c r="E23" s="11">
        <v>5.0000000000000001E-3</v>
      </c>
      <c r="F23" s="15">
        <v>5.0000000000000001E-3</v>
      </c>
      <c r="G23" s="15">
        <f t="shared" si="3"/>
        <v>350</v>
      </c>
      <c r="H23" s="13" t="s">
        <v>230</v>
      </c>
      <c r="I23" s="14" t="s">
        <v>199</v>
      </c>
    </row>
    <row r="24" spans="1:9" x14ac:dyDescent="0.2">
      <c r="A24" s="8" t="s">
        <v>191</v>
      </c>
      <c r="B24" s="9">
        <f t="shared" si="2"/>
        <v>800000</v>
      </c>
      <c r="C24" s="10" t="s">
        <v>223</v>
      </c>
      <c r="D24" s="83" t="s">
        <v>160</v>
      </c>
      <c r="E24" s="11">
        <v>5.0000000000000001E-3</v>
      </c>
      <c r="F24" s="15">
        <v>5.0000000000000001E-3</v>
      </c>
      <c r="G24" s="15">
        <f t="shared" si="3"/>
        <v>4000</v>
      </c>
      <c r="H24" s="13" t="s">
        <v>231</v>
      </c>
      <c r="I24" s="14" t="s">
        <v>200</v>
      </c>
    </row>
    <row r="25" spans="1:9" ht="13.5" thickBot="1" x14ac:dyDescent="0.25">
      <c r="A25" s="16"/>
      <c r="B25" s="17">
        <f>SUM(B17:B24)</f>
        <v>876543.21</v>
      </c>
      <c r="C25" s="18"/>
      <c r="D25" s="18"/>
      <c r="E25" s="18"/>
      <c r="F25" s="18"/>
      <c r="G25" s="19">
        <f>SUM(G17:G24)</f>
        <v>4382.7160000000003</v>
      </c>
      <c r="H25" s="18"/>
      <c r="I25" s="20"/>
    </row>
    <row r="27" spans="1:9" x14ac:dyDescent="0.2">
      <c r="A27" s="3"/>
      <c r="B27" s="3"/>
    </row>
  </sheetData>
  <mergeCells count="10">
    <mergeCell ref="G2:H2"/>
    <mergeCell ref="G3:H3"/>
    <mergeCell ref="B3:C3"/>
    <mergeCell ref="B16:C16"/>
    <mergeCell ref="G16:H16"/>
    <mergeCell ref="G15:H15"/>
    <mergeCell ref="A2:C2"/>
    <mergeCell ref="D2:E2"/>
    <mergeCell ref="A15:C15"/>
    <mergeCell ref="D15:E15"/>
  </mergeCells>
  <phoneticPr fontId="3" type="noConversion"/>
  <pageMargins left="0.7" right="0.7" top="0.75" bottom="0.75" header="0.3" footer="0.3"/>
  <pageSetup paperSize="9" orientation="portrait" horizontalDpi="360" verticalDpi="360" r:id="rId1"/>
  <ignoredErrors>
    <ignoredError sqref="I4:I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Layout Comercios</vt:lpstr>
      <vt:lpstr>Datos Comercios</vt:lpstr>
      <vt:lpstr>Layout TFH</vt:lpstr>
      <vt:lpstr>Layout TFD</vt:lpstr>
      <vt:lpstr>Layout Tarjetas Homologadas</vt:lpstr>
      <vt:lpstr>Datos Tarjetas Homologadas</vt:lpstr>
      <vt:lpstr>Settlement File</vt:lpstr>
      <vt:lpstr>Service Charge</vt:lpstr>
      <vt:lpstr>Ejemplo Calculo ServiceCh</vt:lpstr>
      <vt:lpstr>Ejemplo de Input-output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Abraham</dc:creator>
  <cp:lastModifiedBy>Sandra Abraham</cp:lastModifiedBy>
  <dcterms:created xsi:type="dcterms:W3CDTF">2020-10-21T03:20:26Z</dcterms:created>
  <dcterms:modified xsi:type="dcterms:W3CDTF">2020-10-27T21:31:01Z</dcterms:modified>
</cp:coreProperties>
</file>