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" sheetId="1" r:id="rId4"/>
    <sheet state="visible" name="Curriculum Data" sheetId="2" r:id="rId5"/>
  </sheets>
  <definedNames/>
  <calcPr/>
</workbook>
</file>

<file path=xl/sharedStrings.xml><?xml version="1.0" encoding="utf-8"?>
<sst xmlns="http://schemas.openxmlformats.org/spreadsheetml/2006/main" count="231" uniqueCount="125">
  <si>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</si>
  <si>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</si>
  <si>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</si>
  <si>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</si>
  <si>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</si>
  <si>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</si>
  <si>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</si>
  <si>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</si>
  <si>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</si>
  <si>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</si>
  <si>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</si>
  <si>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</si>
  <si>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</si>
  <si>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</si>
  <si>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</si>
  <si>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</si>
  <si>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</si>
  <si>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Python for Everybody</t>
  </si>
  <si>
    <t>Intro CS</t>
  </si>
  <si>
    <t>10 weeks</t>
  </si>
  <si>
    <t>10 hours/week</t>
  </si>
  <si>
    <t>-</t>
  </si>
  <si>
    <t>Introduction to Computer Science and Programming using Python</t>
  </si>
  <si>
    <t>9 weeks</t>
  </si>
  <si>
    <t>15 hours/week</t>
  </si>
  <si>
    <t>high school algebra</t>
  </si>
  <si>
    <t>How to Code - Simple Data</t>
  </si>
  <si>
    <t>Core Programming</t>
  </si>
  <si>
    <t>7 weeks</t>
  </si>
  <si>
    <t>8-10 hours/week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</si>
  <si>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</si>
  <si>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</si>
  <si>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</si>
  <si>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</si>
  <si>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</si>
  <si>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</si>
  <si>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</si>
  <si>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</si>
  <si>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</si>
  <si>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</si>
  <si>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Object-Oriented Design</t>
  </si>
  <si>
    <t>4 weeks</t>
  </si>
  <si>
    <t>4 hours/week</t>
  </si>
  <si>
    <t>Basic Java</t>
  </si>
  <si>
    <t>Design Patterns</t>
  </si>
  <si>
    <t>Software Architecture</t>
  </si>
  <si>
    <t>2-5 hours/week</t>
  </si>
  <si>
    <t>Calculus 1A: Differentiation</t>
  </si>
  <si>
    <t>Core Math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</si>
  <si>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</si>
  <si>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</si>
  <si>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</si>
  <si>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</si>
  <si>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</si>
  <si>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</si>
  <si>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</si>
  <si>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Calculus 1B</t>
  </si>
  <si>
    <t>Mathematics for Computer Science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</si>
  <si>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</si>
  <si>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</si>
  <si>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</si>
  <si>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</si>
  <si>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</si>
  <si>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</si>
  <si>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</si>
  <si>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</si>
  <si>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</si>
  <si>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</si>
  <si>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</si>
  <si>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</si>
  <si>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</si>
  <si>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Operating Systems: Three Easy Pieces</t>
  </si>
  <si>
    <t>10-12 weeks</t>
  </si>
  <si>
    <t>6 hours/week</t>
  </si>
  <si>
    <r>
      <rPr/>
      <t xml:space="preserve">algorithms, </t>
    </r>
    <r>
      <rPr>
        <color rgb="FF1155CC"/>
        <u/>
      </rPr>
      <t>familiarity with C</t>
    </r>
    <r>
      <rPr/>
      <t xml:space="preserve"> is useful</t>
    </r>
  </si>
  <si>
    <t>Computer Networking: a Top-Down Approach</t>
  </si>
  <si>
    <t>8 weeks</t>
  </si>
  <si>
    <t>4-12 hours/week</t>
  </si>
  <si>
    <t>algebra, probability, basic CS</t>
  </si>
  <si>
    <t>Divide and Conquer, Sorting and Searching, and Randomized Algorithms</t>
  </si>
  <si>
    <t>Core Theory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</si>
  <si>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</si>
  <si>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</si>
  <si>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</si>
  <si>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</si>
  <si>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Cybersecurity Fundamentals</t>
  </si>
  <si>
    <t>Core Security</t>
  </si>
  <si>
    <t>10-12 hours/week</t>
  </si>
  <si>
    <t>Principles of Secure Coding</t>
  </si>
  <si>
    <t>Identifying Security Vulnerabilities</t>
  </si>
  <si>
    <r>
      <rPr>
        <color rgb="FF1155CC"/>
        <u/>
      </rPr>
      <t>Identifying Security Vulnerabilities in C/C++ Programming</t>
    </r>
    <r>
      <rPr/>
      <t xml:space="preserve"> or </t>
    </r>
    <r>
      <rPr>
        <color rgb="FF1155CC"/>
        <u/>
      </rPr>
      <t>Exploiting and Securing Vulnerabilities in Java Applications</t>
    </r>
  </si>
  <si>
    <t>Databases: Modeling and Theory</t>
  </si>
  <si>
    <t>Core Applications</t>
  </si>
  <si>
    <t>core programming</t>
  </si>
  <si>
    <t>Databases: Relational Databases and SQL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</si>
  <si>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</si>
  <si>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</si>
  <si>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</si>
  <si>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</si>
  <si>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</si>
  <si>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</si>
  <si>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</si>
  <si>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</si>
  <si>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</si>
  <si>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Ethics, Technology and Engineering</t>
  </si>
  <si>
    <t>Core Ethics</t>
  </si>
  <si>
    <t>2 hours/week</t>
  </si>
  <si>
    <t>Intellectual Property Law in Digital Age</t>
  </si>
  <si>
    <t>Data Privacy Fundamentals</t>
  </si>
  <si>
    <t>3 hours/week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</si>
  <si>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</si>
  <si>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</si>
  <si>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</si>
  <si>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</si>
  <si>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</si>
  <si>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</si>
  <si>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</si>
  <si>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</si>
  <si>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</si>
  <si>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</si>
  <si>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</si>
  <si>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</si>
  <si>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</si>
  <si>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</si>
  <si>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Final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</si>
</sst>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d"/>
    <numFmt numFmtId="165" formatCode="yyyy&quot; &quot;mmm&quot; &quot;dd"/>
    <numFmt numFmtId="166" formatCode="yyyy-mm-dd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u/>
      <color rgb="FF1155CC"/>
    </font>
    <font>
      <color theme="1"/>
      <name val="Arial"/>
    </font>
    <font>
      <color rgb="FF00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sz val="11.0"/>
      <color rgb="FFF7981D"/>
      <name val="Inconsolata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0000FF"/>
    </font>
    <font>
      <u/>
      <color rgb="FF1155CC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2" fontId="3" numFmtId="164" xfId="0" applyAlignment="1" applyFill="1" applyFont="1" applyNumberFormat="1">
      <alignment horizontal="right" readingOrder="0"/>
    </xf>
    <xf borderId="0" fillId="2" fontId="1" numFmtId="0" xfId="0" applyAlignment="1" applyFont="1">
      <alignment horizontal="center" readingOrder="0" shrinkToFit="0" wrapText="1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3" fontId="2" numFmtId="0" xfId="0" applyAlignment="1" applyFill="1" applyFont="1">
      <alignment horizontal="center" readingOrder="0" shrinkToFit="0" wrapText="1"/>
    </xf>
    <xf borderId="0" fillId="3" fontId="2" numFmtId="0" xfId="0" applyAlignment="1" applyFont="1">
      <alignment readingOrder="0" shrinkToFit="0" wrapText="1"/>
    </xf>
    <xf borderId="0" fillId="4" fontId="2" numFmtId="0" xfId="0" applyAlignment="1" applyFill="1" applyFont="1">
      <alignment horizontal="center" readingOrder="0" shrinkToFit="0" wrapText="1"/>
    </xf>
    <xf borderId="0" fillId="4" fontId="2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5" numFmtId="166" xfId="0" applyAlignment="1" applyFont="1" applyNumberFormat="1">
      <alignment horizontal="center" vertical="bottom"/>
    </xf>
    <xf borderId="0" fillId="5" fontId="1" numFmtId="166" xfId="0" applyAlignment="1" applyFill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1" numFmtId="166" xfId="0" applyFont="1" applyNumberFormat="1"/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left" readingOrder="0"/>
    </xf>
    <xf borderId="0" fillId="6" fontId="10" numFmtId="164" xfId="0" applyFill="1" applyFont="1" applyNumberFormat="1"/>
    <xf borderId="0" fillId="5" fontId="1" numFmtId="0" xfId="0" applyAlignment="1" applyFont="1">
      <alignment horizontal="center" readingOrder="0"/>
    </xf>
    <xf borderId="0" fillId="0" fontId="1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'Curriculum Data'!$G$1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Data'!$A$2:$A$44</c:f>
            </c:strRef>
          </c:cat>
          <c:val>
            <c:numRef>
              <c:f>'Curriculum Data'!$G$2:$G$44</c:f>
              <c:numCache/>
            </c:numRef>
          </c:val>
          <c:smooth val="0"/>
        </c:ser>
        <c:ser>
          <c:idx val="1"/>
          <c:order val="1"/>
          <c:tx>
            <c:strRef>
              <c:f>'Curriculum Data'!$J$1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Data'!$A$2:$A$44</c:f>
            </c:strRef>
          </c:cat>
          <c:val>
            <c:numRef>
              <c:f>'Curriculum Data'!$J$2:$J$44</c:f>
              <c:numCache/>
            </c:numRef>
          </c:val>
          <c:smooth val="0"/>
        </c:ser>
        <c:axId val="953356334"/>
        <c:axId val="1963019070"/>
      </c:lineChart>
      <c:catAx>
        <c:axId val="953356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019070"/>
      </c:catAx>
      <c:valAx>
        <c:axId val="1963019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35633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4</xdr:row>
      <xdr:rowOff>0</xdr:rowOff>
    </xdr:from>
    <xdr:ext cx="11430000" cy="681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ossu/computer-science/blob/master/FAQ.md" TargetMode="External"/><Relationship Id="rId42" Type="http://schemas.openxmlformats.org/officeDocument/2006/relationships/hyperlink" Target="https://www.coursera.org/learn/intellectual-property-law-in-digital-age" TargetMode="External"/><Relationship Id="rId41" Type="http://schemas.openxmlformats.org/officeDocument/2006/relationships/hyperlink" Target="https://www.coursera.org/learn/ethics-technology-engineering" TargetMode="External"/><Relationship Id="rId44" Type="http://schemas.openxmlformats.org/officeDocument/2006/relationships/hyperlink" Target="https://www.coursera.org/learn/parprog1" TargetMode="External"/><Relationship Id="rId43" Type="http://schemas.openxmlformats.org/officeDocument/2006/relationships/hyperlink" Target="https://www.coursera.org/learn/northeastern-data-privacy" TargetMode="External"/><Relationship Id="rId46" Type="http://schemas.openxmlformats.org/officeDocument/2006/relationships/hyperlink" Target="https://www.seas.upenn.edu/~cis194/fall16/" TargetMode="External"/><Relationship Id="rId45" Type="http://schemas.openxmlformats.org/officeDocument/2006/relationships/hyperlink" Target="https://www.edx.org/course/compilers" TargetMode="External"/><Relationship Id="rId1" Type="http://schemas.openxmlformats.org/officeDocument/2006/relationships/hyperlink" Target="https://www.py4e.com/lessons" TargetMode="External"/><Relationship Id="rId2" Type="http://schemas.openxmlformats.org/officeDocument/2006/relationships/hyperlink" Target="https://www.edx.org/course/introduction-computer-science-mitx-6-00-1x-10" TargetMode="External"/><Relationship Id="rId3" Type="http://schemas.openxmlformats.org/officeDocument/2006/relationships/hyperlink" Target="https://www.khanacademy.org/math/algebra-hom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48" Type="http://schemas.openxmlformats.org/officeDocument/2006/relationships/hyperlink" Target="https://www.udacity.com/course/software-debugging--cs259" TargetMode="External"/><Relationship Id="rId47" Type="http://schemas.openxmlformats.org/officeDocument/2006/relationships/hyperlink" Target="http://www.learnprolognow.org/lpnpage.php?pageid=online" TargetMode="External"/><Relationship Id="rId49" Type="http://schemas.openxmlformats.org/officeDocument/2006/relationships/hyperlink" Target="https://www.udacity.com/course/software-testing--cs258" TargetMode="External"/><Relationship Id="rId5" Type="http://schemas.openxmlformats.org/officeDocument/2006/relationships/hyperlink" Target="https://www.edx.org/course/how-code-complex-data-ubcx-htc2x" TargetMode="External"/><Relationship Id="rId6" Type="http://schemas.openxmlformats.org/officeDocument/2006/relationships/hyperlink" Target="https://www.coursera.org/learn/programming-languages" TargetMode="External"/><Relationship Id="rId7" Type="http://schemas.openxmlformats.org/officeDocument/2006/relationships/hyperlink" Target="https://www.coursera.org/lecture/programming-languages/recommended-background-k1yuh" TargetMode="External"/><Relationship Id="rId8" Type="http://schemas.openxmlformats.org/officeDocument/2006/relationships/hyperlink" Target="https://www.coursera.org/learn/programming-languages-part-b" TargetMode="External"/><Relationship Id="rId31" Type="http://schemas.openxmlformats.org/officeDocument/2006/relationships/hyperlink" Target="https://www.coursera.org/learn/secure-coding-principles" TargetMode="External"/><Relationship Id="rId30" Type="http://schemas.openxmlformats.org/officeDocument/2006/relationships/hyperlink" Target="https://www.edx.org/course/cybersecurity-fundamentals" TargetMode="External"/><Relationship Id="rId33" Type="http://schemas.openxmlformats.org/officeDocument/2006/relationships/hyperlink" Target="https://www.coursera.org/learn/identifying-security-vulnerabilities-c-programming" TargetMode="External"/><Relationship Id="rId32" Type="http://schemas.openxmlformats.org/officeDocument/2006/relationships/hyperlink" Target="https://www.coursera.org/learn/identifying-security-vulnerabilities" TargetMode="External"/><Relationship Id="rId35" Type="http://schemas.openxmlformats.org/officeDocument/2006/relationships/hyperlink" Target="https://www.edx.org/course/databases-5-sql" TargetMode="External"/><Relationship Id="rId34" Type="http://schemas.openxmlformats.org/officeDocument/2006/relationships/hyperlink" Target="https://www.edx.org/course/modeling-and-theory" TargetMode="External"/><Relationship Id="rId37" Type="http://schemas.openxmlformats.org/officeDocument/2006/relationships/hyperlink" Target="https://www.coursera.org/learn/machine-learning" TargetMode="External"/><Relationship Id="rId36" Type="http://schemas.openxmlformats.org/officeDocument/2006/relationships/hyperlink" Target="https://www.edx.org/course/semistructured-data" TargetMode="External"/><Relationship Id="rId39" Type="http://schemas.openxmlformats.org/officeDocument/2006/relationships/hyperlink" Target="https://www.edx.org/course/software-engineering-introduction-ubcx-softeng1x" TargetMode="External"/><Relationship Id="rId38" Type="http://schemas.openxmlformats.org/officeDocument/2006/relationships/hyperlink" Target="https://www.edx.org/course/computer-graphics-uc-san-diegox-cse167x" TargetMode="External"/><Relationship Id="rId20" Type="http://schemas.openxmlformats.org/officeDocument/2006/relationships/hyperlink" Target="https://www.coursera.org/learn/build-a-computer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1" Type="http://schemas.openxmlformats.org/officeDocument/2006/relationships/hyperlink" Target="https://www.coursera.org/learn/nand2tetris2" TargetMode="External"/><Relationship Id="rId24" Type="http://schemas.openxmlformats.org/officeDocument/2006/relationships/hyperlink" Target="https://hackr.io/tutorials/learn-c?sort=upvotes&amp;type_tags%5B%5D=1" TargetMode="External"/><Relationship Id="rId23" Type="http://schemas.openxmlformats.org/officeDocument/2006/relationships/hyperlink" Target="http://pages.cs.wisc.edu/~remzi/Classes/537/Spring2018/" TargetMode="External"/><Relationship Id="rId26" Type="http://schemas.openxmlformats.org/officeDocument/2006/relationships/hyperlink" Target="https://www.coursera.org/learn/algorithms-divide-conquer" TargetMode="External"/><Relationship Id="rId25" Type="http://schemas.openxmlformats.org/officeDocument/2006/relationships/hyperlink" Target="http://gaia.cs.umass.edu/kurose_ross/online_lectures.htm" TargetMode="External"/><Relationship Id="rId28" Type="http://schemas.openxmlformats.org/officeDocument/2006/relationships/hyperlink" Target="https://www.coursera.org/learn/algorithms-greedy" TargetMode="External"/><Relationship Id="rId27" Type="http://schemas.openxmlformats.org/officeDocument/2006/relationships/hyperlink" Target="https://www.coursera.org/learn/algorithms-graphs-data-structures" TargetMode="External"/><Relationship Id="rId29" Type="http://schemas.openxmlformats.org/officeDocument/2006/relationships/hyperlink" Target="https://www.coursera.org/learn/algorithms-npcomplete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s://github.com/ossu/computer-science" TargetMode="External"/><Relationship Id="rId11" Type="http://schemas.openxmlformats.org/officeDocument/2006/relationships/hyperlink" Target="https://www.youtube.com/watch?v=GoXwIVyNvX0" TargetMode="External"/><Relationship Id="rId10" Type="http://schemas.openxmlformats.org/officeDocument/2006/relationships/hyperlink" Target="https://www.coursera.org/learn/object-oriented-design" TargetMode="External"/><Relationship Id="rId13" Type="http://schemas.openxmlformats.org/officeDocument/2006/relationships/hyperlink" Target="https://www.coursera.org/learn/software-architecture" TargetMode="External"/><Relationship Id="rId12" Type="http://schemas.openxmlformats.org/officeDocument/2006/relationships/hyperlink" Target="https://www.coursera.org/learn/design-patterns" TargetMode="External"/><Relationship Id="rId15" Type="http://schemas.openxmlformats.org/officeDocument/2006/relationships/hyperlink" Target="https://github.com/ossu/computer-science/blob/master/FAQ.md" TargetMode="External"/><Relationship Id="rId14" Type="http://schemas.openxmlformats.org/officeDocument/2006/relationships/hyperlink" Target="https://openlearninglibrary.mit.edu/courses/course-v1:MITx+18.01.1x+2T2019/about" TargetMode="External"/><Relationship Id="rId17" Type="http://schemas.openxmlformats.org/officeDocument/2006/relationships/hyperlink" Target="https://openlearninglibrary.mit.edu/courses/course-v1:MITx+18.01.3x+1T2020/about" TargetMode="External"/><Relationship Id="rId16" Type="http://schemas.openxmlformats.org/officeDocument/2006/relationships/hyperlink" Target="https://openlearninglibrary.mit.edu/courses/course-v1:MITx+18.01.2x+3T2019/about" TargetMode="External"/><Relationship Id="rId19" Type="http://schemas.openxmlformats.org/officeDocument/2006/relationships/hyperlink" Target="https://missing.csail.mit.edu/" TargetMode="External"/><Relationship Id="rId18" Type="http://schemas.openxmlformats.org/officeDocument/2006/relationships/hyperlink" Target="https://openlearninglibrary.mit.edu/courses/course-v1:OCW+6.042J+2T2019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/>
  </sheetViews>
  <sheetFormatPr customHeight="1" defaultColWidth="12.63" defaultRowHeight="15.75"/>
  <cols>
    <col customWidth="1" min="1" max="2" width="27.5"/>
    <col customWidth="1" min="3" max="4" width="27.25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2" t="s">
        <v>5</v>
      </c>
      <c r="D2" s="2" t="s">
        <v>6</v>
      </c>
    </row>
    <row r="3">
      <c r="A3" s="4">
        <v>44928.0</v>
      </c>
      <c r="B3" s="5">
        <v>20.0</v>
      </c>
      <c r="C3" s="6">
        <f>'Curriculum Data'!G44</f>
        <v>45556.6</v>
      </c>
      <c r="D3" s="6">
        <f>'Curriculum Data'!J44</f>
        <v>45655.3</v>
      </c>
    </row>
    <row r="4">
      <c r="A4" s="7"/>
      <c r="B4" s="7"/>
    </row>
    <row r="5">
      <c r="A5" s="7"/>
      <c r="B5" s="7"/>
    </row>
    <row r="6">
      <c r="A6" s="7"/>
      <c r="B6" s="7"/>
    </row>
    <row r="7">
      <c r="A7" s="7"/>
      <c r="B7" s="7"/>
    </row>
    <row r="8">
      <c r="A8" s="7"/>
      <c r="B8" s="7"/>
    </row>
    <row r="9">
      <c r="A9" s="7"/>
      <c r="B9" s="7"/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</sheetData>
  <mergeCells count="1">
    <mergeCell ref="C1:D1"/>
  </mergeCells>
  <dataValidations>
    <dataValidation type="custom" allowBlank="1" showDropDown="1" showInputMessage="1" showErrorMessage="1" prompt="Please enter a date" sqref="A3">
      <formula1>OR(NOT(ISERROR(DATEVALUE(A3))), AND(ISNUMBER(A3), LEFT(CELL("format", A3))="D"))</formula1>
    </dataValidation>
    <dataValidation type="decimal" allowBlank="1" showDropDown="1" showInputMessage="1" showErrorMessage="1" prompt="Please enter a number between 1 and 112" sqref="B3">
      <formula1>0.1</formula1>
      <formula2>112.0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3.25"/>
    <col customWidth="1" min="2" max="2" width="18.88"/>
    <col customWidth="1" min="3" max="3" width="10.5"/>
    <col customWidth="1" min="4" max="4" width="14.25"/>
    <col customWidth="1" min="5" max="5" width="12.88"/>
    <col customWidth="1" min="6" max="6" width="9.5"/>
    <col customWidth="1" min="7" max="7" width="12.0"/>
    <col customWidth="1" min="8" max="8" width="13.0"/>
    <col customWidth="1" min="9" max="9" width="9.5"/>
    <col customWidth="1" min="10" max="10" width="12.25"/>
    <col customWidth="1" min="11" max="11" width="13.75"/>
    <col customWidth="1" min="12" max="12" width="55.75"/>
  </cols>
  <sheetData>
    <row r="1">
      <c r="A1" s="8" t="s">
        <v>7</v>
      </c>
      <c r="B1" s="9" t="s">
        <v>8</v>
      </c>
      <c r="C1" s="3" t="s">
        <v>9</v>
      </c>
      <c r="D1" s="3" t="s">
        <v>10</v>
      </c>
      <c r="E1" s="10" t="s">
        <v>11</v>
      </c>
      <c r="F1" s="11" t="s">
        <v>0</v>
      </c>
      <c r="G1" s="10" t="s">
        <v>12</v>
      </c>
      <c r="H1" s="12" t="s">
        <v>13</v>
      </c>
      <c r="I1" s="13" t="s">
        <v>0</v>
      </c>
      <c r="J1" s="12" t="s">
        <v>14</v>
      </c>
      <c r="K1" s="3" t="s">
        <v>15</v>
      </c>
      <c r="L1" s="3" t="s">
        <v>16</v>
      </c>
    </row>
    <row r="2">
      <c r="A2" s="14" t="s">
        <v>17</v>
      </c>
      <c r="B2" s="15" t="s">
        <v>18</v>
      </c>
      <c r="C2" s="2" t="s">
        <v>19</v>
      </c>
      <c r="D2" s="2" t="s">
        <v>20</v>
      </c>
      <c r="E2" s="2">
        <v>100.0</v>
      </c>
      <c r="F2" s="16">
        <f>Timeline!A3</f>
        <v>44928</v>
      </c>
      <c r="G2" s="17">
        <f>if(isblank(K2),F2+(E2/(Timeline!$B$3/7)),K2)</f>
        <v>44963</v>
      </c>
      <c r="H2" s="2">
        <v>100.0</v>
      </c>
      <c r="I2" s="16"/>
      <c r="J2" s="17"/>
      <c r="K2" s="18"/>
      <c r="L2" s="19" t="s">
        <v>21</v>
      </c>
    </row>
    <row r="3">
      <c r="A3" s="20" t="s">
        <v>22</v>
      </c>
      <c r="B3" s="15" t="s">
        <v>18</v>
      </c>
      <c r="C3" s="2" t="s">
        <v>23</v>
      </c>
      <c r="D3" s="2" t="s">
        <v>24</v>
      </c>
      <c r="E3" s="2">
        <v>135.0</v>
      </c>
      <c r="F3" s="21">
        <f t="shared" ref="F3:F28" si="1">if(isblank(K2),G2,K2)</f>
        <v>44963</v>
      </c>
      <c r="G3" s="17">
        <f>if(isblank(K3),F3+(E3/(Timeline!$B$3/7)),K3)</f>
        <v>45010.25</v>
      </c>
      <c r="H3" s="2">
        <v>135.0</v>
      </c>
      <c r="J3" s="17"/>
      <c r="K3" s="18"/>
      <c r="L3" s="22" t="s">
        <v>25</v>
      </c>
    </row>
    <row r="4">
      <c r="A4" s="23" t="s">
        <v>26</v>
      </c>
      <c r="B4" s="15" t="s">
        <v>27</v>
      </c>
      <c r="C4" s="2" t="s">
        <v>28</v>
      </c>
      <c r="D4" s="2" t="s">
        <v>29</v>
      </c>
      <c r="E4" s="2">
        <v>56.0</v>
      </c>
      <c r="F4" s="21">
        <f t="shared" si="1"/>
        <v>45010.25</v>
      </c>
      <c r="G4" s="17">
        <f>if(isblank(K4),F4+(E4/(Timeline!$B$3/7)),K4)</f>
        <v>45029.85</v>
      </c>
      <c r="H4" s="2">
        <v>70.0</v>
      </c>
      <c r="I4" s="24">
        <f>Timeline!A3</f>
        <v>44928</v>
      </c>
      <c r="J4" s="17">
        <f>if(isblank(K4),I4+(H4/(Timeline!$B$3/7)),K4)</f>
        <v>44952.5</v>
      </c>
      <c r="K4" s="18"/>
      <c r="L4" s="2" t="s">
        <v>21</v>
      </c>
    </row>
    <row r="5">
      <c r="A5" s="23" t="s">
        <v>30</v>
      </c>
      <c r="B5" s="15" t="s">
        <v>27</v>
      </c>
      <c r="C5" s="2" t="s">
        <v>31</v>
      </c>
      <c r="D5" s="2" t="s">
        <v>29</v>
      </c>
      <c r="E5" s="2">
        <v>48.0</v>
      </c>
      <c r="F5" s="21">
        <f t="shared" si="1"/>
        <v>45029.85</v>
      </c>
      <c r="G5" s="17">
        <f>if(isblank(K5),F5+(E5/(Timeline!$B$3/7)),K5)</f>
        <v>45046.65</v>
      </c>
      <c r="H5" s="2">
        <v>60.0</v>
      </c>
      <c r="I5" s="21">
        <f t="shared" ref="I5:I28" si="2">if(isblank(K4),J4,K4)</f>
        <v>44952.5</v>
      </c>
      <c r="J5" s="17">
        <f>if(isblank(K5),I5+(H5/(Timeline!$B$3/7)),K5)</f>
        <v>44973.5</v>
      </c>
      <c r="K5" s="25"/>
      <c r="L5" s="2" t="s">
        <v>32</v>
      </c>
    </row>
    <row r="6">
      <c r="A6" s="23" t="s">
        <v>33</v>
      </c>
      <c r="B6" s="15" t="s">
        <v>27</v>
      </c>
      <c r="C6" s="2" t="s">
        <v>34</v>
      </c>
      <c r="D6" s="2" t="s">
        <v>35</v>
      </c>
      <c r="E6" s="2">
        <v>20.0</v>
      </c>
      <c r="F6" s="21">
        <f t="shared" si="1"/>
        <v>45046.65</v>
      </c>
      <c r="G6" s="17">
        <f>if(isblank(K6),F6+(E6/(Timeline!$B$3/7)),K6)</f>
        <v>45053.65</v>
      </c>
      <c r="H6" s="2">
        <v>40.0</v>
      </c>
      <c r="I6" s="21">
        <f t="shared" si="2"/>
        <v>44973.5</v>
      </c>
      <c r="J6" s="17">
        <f>if(isblank(K6),I6+(H6/(Timeline!$B$3/7)),K6)</f>
        <v>44987.5</v>
      </c>
      <c r="K6" s="25"/>
      <c r="L6" s="22" t="s">
        <v>36</v>
      </c>
    </row>
    <row r="7">
      <c r="A7" s="23" t="s">
        <v>37</v>
      </c>
      <c r="B7" s="15" t="s">
        <v>27</v>
      </c>
      <c r="C7" s="2" t="s">
        <v>38</v>
      </c>
      <c r="D7" s="2" t="s">
        <v>35</v>
      </c>
      <c r="E7" s="2">
        <v>12.0</v>
      </c>
      <c r="F7" s="21">
        <f t="shared" si="1"/>
        <v>45053.65</v>
      </c>
      <c r="G7" s="17">
        <f>if(isblank(K7),F7+(E7/(Timeline!$B$3/7)),K7)</f>
        <v>45057.85</v>
      </c>
      <c r="H7" s="2">
        <v>24.0</v>
      </c>
      <c r="I7" s="21">
        <f t="shared" si="2"/>
        <v>44987.5</v>
      </c>
      <c r="J7" s="17">
        <f>if(isblank(K7),I7+(H7/(Timeline!$B$3/7)),K7)</f>
        <v>44995.9</v>
      </c>
      <c r="K7" s="25"/>
      <c r="L7" s="2" t="s">
        <v>33</v>
      </c>
    </row>
    <row r="8">
      <c r="A8" s="23" t="s">
        <v>39</v>
      </c>
      <c r="B8" s="15" t="s">
        <v>27</v>
      </c>
      <c r="C8" s="2" t="s">
        <v>38</v>
      </c>
      <c r="D8" s="2" t="s">
        <v>35</v>
      </c>
      <c r="E8" s="2">
        <v>12.0</v>
      </c>
      <c r="F8" s="21">
        <f t="shared" si="1"/>
        <v>45057.85</v>
      </c>
      <c r="G8" s="17">
        <f>if(isblank(K8),F8+(E8/(Timeline!$B$3/7)),K8)</f>
        <v>45062.05</v>
      </c>
      <c r="H8" s="2">
        <v>24.0</v>
      </c>
      <c r="I8" s="21">
        <f t="shared" si="2"/>
        <v>44995.9</v>
      </c>
      <c r="J8" s="17">
        <f>if(isblank(K8),I8+(H8/(Timeline!$B$3/7)),K8)</f>
        <v>45004.3</v>
      </c>
      <c r="K8" s="25"/>
      <c r="L8" s="2" t="s">
        <v>37</v>
      </c>
    </row>
    <row r="9">
      <c r="A9" s="26" t="s">
        <v>40</v>
      </c>
      <c r="B9" s="27" t="s">
        <v>27</v>
      </c>
      <c r="C9" s="28" t="s">
        <v>41</v>
      </c>
      <c r="D9" s="28" t="s">
        <v>42</v>
      </c>
      <c r="E9" s="28">
        <v>16.0</v>
      </c>
      <c r="F9" s="21">
        <f t="shared" si="1"/>
        <v>45062.05</v>
      </c>
      <c r="G9" s="17">
        <f>if(isblank(K9),F9+(E9/(Timeline!$B$3/7)),K9)</f>
        <v>45067.65</v>
      </c>
      <c r="H9" s="28">
        <v>16.0</v>
      </c>
      <c r="I9" s="21">
        <f t="shared" si="2"/>
        <v>45004.3</v>
      </c>
      <c r="J9" s="17">
        <f>if(isblank(K9),I9+(H9/(Timeline!$B$3/7)),K9)</f>
        <v>45009.9</v>
      </c>
      <c r="K9" s="25"/>
      <c r="L9" s="29" t="s">
        <v>43</v>
      </c>
    </row>
    <row r="10">
      <c r="A10" s="26" t="s">
        <v>44</v>
      </c>
      <c r="B10" s="27" t="s">
        <v>27</v>
      </c>
      <c r="C10" s="28" t="s">
        <v>41</v>
      </c>
      <c r="D10" s="28" t="s">
        <v>42</v>
      </c>
      <c r="E10" s="28">
        <v>16.0</v>
      </c>
      <c r="F10" s="21">
        <f t="shared" si="1"/>
        <v>45067.65</v>
      </c>
      <c r="G10" s="17">
        <f>if(isblank(K10),F10+(E10/(Timeline!$B$3/7)),K10)</f>
        <v>45073.25</v>
      </c>
      <c r="H10" s="28">
        <v>16.0</v>
      </c>
      <c r="I10" s="21">
        <f t="shared" si="2"/>
        <v>45009.9</v>
      </c>
      <c r="J10" s="17">
        <f>if(isblank(K10),I10+(H10/(Timeline!$B$3/7)),K10)</f>
        <v>45015.5</v>
      </c>
      <c r="K10" s="25"/>
      <c r="L10" s="28" t="s">
        <v>40</v>
      </c>
    </row>
    <row r="11">
      <c r="A11" s="26" t="s">
        <v>45</v>
      </c>
      <c r="B11" s="27" t="s">
        <v>27</v>
      </c>
      <c r="C11" s="28" t="s">
        <v>41</v>
      </c>
      <c r="D11" s="28" t="s">
        <v>46</v>
      </c>
      <c r="E11" s="28">
        <v>8.0</v>
      </c>
      <c r="F11" s="21">
        <f t="shared" si="1"/>
        <v>45073.25</v>
      </c>
      <c r="G11" s="17">
        <f>if(isblank(K11),F11+(E11/(Timeline!$B$3/7)),K11)</f>
        <v>45076.05</v>
      </c>
      <c r="H11" s="28">
        <v>20.0</v>
      </c>
      <c r="I11" s="21">
        <f t="shared" si="2"/>
        <v>45015.5</v>
      </c>
      <c r="J11" s="17">
        <f>if(isblank(K11),I11+(H11/(Timeline!$B$3/7)),K11)</f>
        <v>45022.5</v>
      </c>
      <c r="K11" s="25"/>
      <c r="L11" s="28" t="s">
        <v>44</v>
      </c>
    </row>
    <row r="12">
      <c r="A12" s="14" t="s">
        <v>47</v>
      </c>
      <c r="B12" s="15" t="s">
        <v>48</v>
      </c>
      <c r="C12" s="2" t="s">
        <v>49</v>
      </c>
      <c r="D12" s="2" t="s">
        <v>50</v>
      </c>
      <c r="E12" s="2">
        <v>78.0</v>
      </c>
      <c r="F12" s="21">
        <f t="shared" si="1"/>
        <v>45076.05</v>
      </c>
      <c r="G12" s="17">
        <f>if(isblank(K12),F12+(E12/(Timeline!$B$3/7)),K12)</f>
        <v>45103.35</v>
      </c>
      <c r="H12" s="2">
        <v>130.0</v>
      </c>
      <c r="I12" s="21">
        <f t="shared" si="2"/>
        <v>45022.5</v>
      </c>
      <c r="J12" s="17">
        <f>if(isblank(K12),I12+(H12/(Timeline!$B$3/7)),K12)</f>
        <v>45068</v>
      </c>
      <c r="K12" s="25"/>
      <c r="L12" s="22" t="s">
        <v>51</v>
      </c>
    </row>
    <row r="13">
      <c r="A13" s="14" t="s">
        <v>52</v>
      </c>
      <c r="B13" s="15" t="s">
        <v>48</v>
      </c>
      <c r="C13" s="2" t="s">
        <v>49</v>
      </c>
      <c r="D13" s="2" t="s">
        <v>53</v>
      </c>
      <c r="E13" s="2">
        <v>65.0</v>
      </c>
      <c r="F13" s="21">
        <f t="shared" si="1"/>
        <v>45103.35</v>
      </c>
      <c r="G13" s="17">
        <f>if(isblank(K13),F13+(E13/(Timeline!$B$3/7)),K13)</f>
        <v>45126.1</v>
      </c>
      <c r="H13" s="2">
        <v>130.0</v>
      </c>
      <c r="I13" s="21">
        <f t="shared" si="2"/>
        <v>45068</v>
      </c>
      <c r="J13" s="17">
        <f>if(isblank(K13),I13+(H13/(Timeline!$B$3/7)),K13)</f>
        <v>45113.5</v>
      </c>
      <c r="K13" s="25"/>
      <c r="L13" s="2" t="s">
        <v>54</v>
      </c>
    </row>
    <row r="14">
      <c r="A14" s="14" t="s">
        <v>55</v>
      </c>
      <c r="B14" s="15" t="s">
        <v>48</v>
      </c>
      <c r="C14" s="2" t="s">
        <v>31</v>
      </c>
      <c r="D14" s="2" t="s">
        <v>53</v>
      </c>
      <c r="E14" s="2">
        <v>30.0</v>
      </c>
      <c r="F14" s="21">
        <f t="shared" si="1"/>
        <v>45126.1</v>
      </c>
      <c r="G14" s="17">
        <f>if(isblank(K14),F14+(E14/(Timeline!$B$3/7)),K14)</f>
        <v>45136.6</v>
      </c>
      <c r="H14" s="2">
        <v>60.0</v>
      </c>
      <c r="I14" s="21">
        <f t="shared" si="2"/>
        <v>45113.5</v>
      </c>
      <c r="J14" s="17">
        <f>if(isblank(K14),I14+(H14/(Timeline!$B$3/7)),K14)</f>
        <v>45134.5</v>
      </c>
      <c r="K14" s="25"/>
      <c r="L14" s="2" t="s">
        <v>56</v>
      </c>
    </row>
    <row r="15">
      <c r="A15" s="14" t="s">
        <v>57</v>
      </c>
      <c r="B15" s="15" t="s">
        <v>48</v>
      </c>
      <c r="C15" s="2" t="s">
        <v>49</v>
      </c>
      <c r="D15" s="2" t="s">
        <v>58</v>
      </c>
      <c r="E15" s="2">
        <v>65.0</v>
      </c>
      <c r="F15" s="21">
        <f t="shared" si="1"/>
        <v>45136.6</v>
      </c>
      <c r="G15" s="17">
        <f>if(isblank(K15),F15+(E15/(Timeline!$B$3/7)),K15)</f>
        <v>45159.35</v>
      </c>
      <c r="H15" s="2">
        <v>65.0</v>
      </c>
      <c r="I15" s="21">
        <f t="shared" si="2"/>
        <v>45134.5</v>
      </c>
      <c r="J15" s="17">
        <f>if(isblank(K15),I15+(H15/(Timeline!$B$3/7)),K15)</f>
        <v>45157.25</v>
      </c>
      <c r="K15" s="25"/>
      <c r="L15" s="2" t="s">
        <v>59</v>
      </c>
    </row>
    <row r="16">
      <c r="A16" s="23" t="s">
        <v>60</v>
      </c>
      <c r="B16" s="15" t="s">
        <v>61</v>
      </c>
      <c r="C16" s="2" t="s">
        <v>62</v>
      </c>
      <c r="D16" s="2" t="s">
        <v>63</v>
      </c>
      <c r="E16" s="2">
        <v>24.0</v>
      </c>
      <c r="F16" s="21">
        <f t="shared" si="1"/>
        <v>45159.35</v>
      </c>
      <c r="G16" s="17">
        <f>if(isblank(K16),F16+(E16/(Timeline!$B$3/7)),K16)</f>
        <v>45167.75</v>
      </c>
      <c r="H16" s="2">
        <v>24.0</v>
      </c>
      <c r="I16" s="21">
        <f t="shared" si="2"/>
        <v>45157.25</v>
      </c>
      <c r="J16" s="17">
        <f>if(isblank(K16),I16+(H16/(Timeline!$B$3/7)),K16)</f>
        <v>45165.65</v>
      </c>
      <c r="K16" s="25"/>
      <c r="L16" s="2" t="s">
        <v>21</v>
      </c>
    </row>
    <row r="17">
      <c r="A17" s="20" t="s">
        <v>64</v>
      </c>
      <c r="B17" s="15" t="s">
        <v>65</v>
      </c>
      <c r="C17" s="2" t="s">
        <v>31</v>
      </c>
      <c r="D17" s="2" t="s">
        <v>66</v>
      </c>
      <c r="E17" s="2">
        <v>42.0</v>
      </c>
      <c r="F17" s="21">
        <f t="shared" si="1"/>
        <v>45167.75</v>
      </c>
      <c r="G17" s="17">
        <f>if(isblank(K17),F17+(E17/(Timeline!$B$3/7)),K17)</f>
        <v>45182.45</v>
      </c>
      <c r="H17" s="2">
        <v>78.0</v>
      </c>
      <c r="I17" s="21">
        <f t="shared" si="2"/>
        <v>45165.65</v>
      </c>
      <c r="J17" s="17">
        <f>if(isblank(K17),I17+(H17/(Timeline!$B$3/7)),K17)</f>
        <v>45192.95</v>
      </c>
      <c r="K17" s="25"/>
      <c r="L17" s="2" t="s">
        <v>67</v>
      </c>
    </row>
    <row r="18">
      <c r="A18" s="23" t="s">
        <v>68</v>
      </c>
      <c r="B18" s="15" t="s">
        <v>65</v>
      </c>
      <c r="C18" s="2" t="s">
        <v>31</v>
      </c>
      <c r="D18" s="2" t="s">
        <v>69</v>
      </c>
      <c r="E18" s="2">
        <v>72.0</v>
      </c>
      <c r="F18" s="21">
        <f t="shared" si="1"/>
        <v>45182.45</v>
      </c>
      <c r="G18" s="17">
        <f>if(isblank(K18),F18+(E18/(Timeline!$B$3/7)),K18)</f>
        <v>45207.65</v>
      </c>
      <c r="H18" s="2">
        <v>108.0</v>
      </c>
      <c r="I18" s="21">
        <f t="shared" si="2"/>
        <v>45192.95</v>
      </c>
      <c r="J18" s="17">
        <f>if(isblank(K18),I18+(H18/(Timeline!$B$3/7)),K18)</f>
        <v>45230.75</v>
      </c>
      <c r="K18" s="25"/>
      <c r="L18" s="22" t="s">
        <v>70</v>
      </c>
    </row>
    <row r="19">
      <c r="A19" s="23" t="s">
        <v>71</v>
      </c>
      <c r="B19" s="15" t="s">
        <v>65</v>
      </c>
      <c r="C19" s="2" t="s">
        <v>72</v>
      </c>
      <c r="D19" s="2" t="s">
        <v>73</v>
      </c>
      <c r="E19" s="2">
        <v>60.0</v>
      </c>
      <c r="F19" s="21">
        <f t="shared" si="1"/>
        <v>45207.65</v>
      </c>
      <c r="G19" s="17">
        <f>if(isblank(K19),F19+(E19/(Timeline!$B$3/7)),K19)</f>
        <v>45228.65</v>
      </c>
      <c r="H19" s="2">
        <v>72.0</v>
      </c>
      <c r="I19" s="21">
        <f t="shared" si="2"/>
        <v>45230.75</v>
      </c>
      <c r="J19" s="17">
        <f>if(isblank(K19),I19+(H19/(Timeline!$B$3/7)),K19)</f>
        <v>45255.95</v>
      </c>
      <c r="K19" s="25"/>
      <c r="L19" s="30" t="s">
        <v>74</v>
      </c>
    </row>
    <row r="20">
      <c r="A20" s="14" t="s">
        <v>75</v>
      </c>
      <c r="B20" s="15" t="s">
        <v>65</v>
      </c>
      <c r="C20" s="2" t="s">
        <v>76</v>
      </c>
      <c r="D20" s="2" t="s">
        <v>77</v>
      </c>
      <c r="E20" s="2">
        <v>32.0</v>
      </c>
      <c r="F20" s="21">
        <f t="shared" si="1"/>
        <v>45228.65</v>
      </c>
      <c r="G20" s="17">
        <f>if(isblank(K20),F20+(E20/(Timeline!$B$3/7)),K20)</f>
        <v>45239.85</v>
      </c>
      <c r="H20" s="2">
        <v>96.0</v>
      </c>
      <c r="I20" s="21">
        <f t="shared" si="2"/>
        <v>45255.95</v>
      </c>
      <c r="J20" s="17">
        <f>if(isblank(K20),I20+(H20/(Timeline!$B$3/7)),K20)</f>
        <v>45289.55</v>
      </c>
      <c r="K20" s="25"/>
      <c r="L20" s="2" t="s">
        <v>78</v>
      </c>
    </row>
    <row r="21">
      <c r="A21" s="23" t="s">
        <v>79</v>
      </c>
      <c r="B21" s="15" t="s">
        <v>80</v>
      </c>
      <c r="C21" s="2" t="s">
        <v>41</v>
      </c>
      <c r="D21" s="2" t="s">
        <v>35</v>
      </c>
      <c r="E21" s="2">
        <v>16.0</v>
      </c>
      <c r="F21" s="21">
        <f t="shared" si="1"/>
        <v>45239.85</v>
      </c>
      <c r="G21" s="17">
        <f>if(isblank(K21),F21+(E21/(Timeline!$B$3/7)),K21)</f>
        <v>45245.45</v>
      </c>
      <c r="H21" s="2">
        <v>32.0</v>
      </c>
      <c r="I21" s="21">
        <f t="shared" si="2"/>
        <v>45289.55</v>
      </c>
      <c r="J21" s="17">
        <f>if(isblank(K21),I21+(H21/(Timeline!$B$3/7)),K21)</f>
        <v>45300.75</v>
      </c>
      <c r="K21" s="25"/>
      <c r="L21" s="2" t="s">
        <v>81</v>
      </c>
    </row>
    <row r="22">
      <c r="A22" s="23" t="s">
        <v>82</v>
      </c>
      <c r="B22" s="15" t="s">
        <v>80</v>
      </c>
      <c r="C22" s="2" t="s">
        <v>41</v>
      </c>
      <c r="D22" s="2" t="s">
        <v>35</v>
      </c>
      <c r="E22" s="2">
        <v>16.0</v>
      </c>
      <c r="F22" s="21">
        <f t="shared" si="1"/>
        <v>45245.45</v>
      </c>
      <c r="G22" s="17">
        <f>if(isblank(K22),F22+(E22/(Timeline!$B$3/7)),K22)</f>
        <v>45251.05</v>
      </c>
      <c r="H22" s="2">
        <v>32.0</v>
      </c>
      <c r="I22" s="21">
        <f t="shared" si="2"/>
        <v>45300.75</v>
      </c>
      <c r="J22" s="17">
        <f>if(isblank(K22),I22+(H22/(Timeline!$B$3/7)),K22)</f>
        <v>45311.95</v>
      </c>
      <c r="K22" s="25"/>
      <c r="L22" s="2" t="s">
        <v>79</v>
      </c>
    </row>
    <row r="23">
      <c r="A23" s="23" t="s">
        <v>83</v>
      </c>
      <c r="B23" s="15" t="s">
        <v>80</v>
      </c>
      <c r="C23" s="2" t="s">
        <v>41</v>
      </c>
      <c r="D23" s="2" t="s">
        <v>35</v>
      </c>
      <c r="E23" s="2">
        <v>16.0</v>
      </c>
      <c r="F23" s="21">
        <f t="shared" si="1"/>
        <v>45251.05</v>
      </c>
      <c r="G23" s="17">
        <f>if(isblank(K23),F23+(E23/(Timeline!$B$3/7)),K23)</f>
        <v>45256.65</v>
      </c>
      <c r="H23" s="2">
        <v>32.0</v>
      </c>
      <c r="I23" s="21">
        <f t="shared" si="2"/>
        <v>45311.95</v>
      </c>
      <c r="J23" s="17">
        <f>if(isblank(K23),I23+(H23/(Timeline!$B$3/7)),K23)</f>
        <v>45323.15</v>
      </c>
      <c r="K23" s="25"/>
      <c r="L23" s="2" t="s">
        <v>82</v>
      </c>
    </row>
    <row r="24">
      <c r="A24" s="23" t="s">
        <v>84</v>
      </c>
      <c r="B24" s="15" t="s">
        <v>80</v>
      </c>
      <c r="C24" s="2" t="s">
        <v>41</v>
      </c>
      <c r="D24" s="2" t="s">
        <v>35</v>
      </c>
      <c r="E24" s="2">
        <v>16.0</v>
      </c>
      <c r="F24" s="21">
        <f t="shared" si="1"/>
        <v>45256.65</v>
      </c>
      <c r="G24" s="17">
        <f>if(isblank(K24),F24+(E24/(Timeline!$B$3/7)),K24)</f>
        <v>45262.25</v>
      </c>
      <c r="H24" s="2">
        <v>32.0</v>
      </c>
      <c r="I24" s="21">
        <f t="shared" si="2"/>
        <v>45323.15</v>
      </c>
      <c r="J24" s="17">
        <f>if(isblank(K24),I24+(H24/(Timeline!$B$3/7)),K24)</f>
        <v>45334.35</v>
      </c>
      <c r="K24" s="25"/>
      <c r="L24" s="2" t="s">
        <v>83</v>
      </c>
    </row>
    <row r="25">
      <c r="A25" s="14" t="s">
        <v>85</v>
      </c>
      <c r="B25" s="15" t="s">
        <v>86</v>
      </c>
      <c r="C25" s="2" t="s">
        <v>76</v>
      </c>
      <c r="D25" s="2" t="s">
        <v>87</v>
      </c>
      <c r="E25" s="2">
        <v>80.0</v>
      </c>
      <c r="F25" s="21">
        <f t="shared" si="1"/>
        <v>45262.25</v>
      </c>
      <c r="G25" s="17">
        <f>if(isblank(K25),F25+(E25/(Timeline!$B$3/7)),K25)</f>
        <v>45290.25</v>
      </c>
      <c r="H25" s="2">
        <v>96.0</v>
      </c>
      <c r="I25" s="21">
        <f t="shared" si="2"/>
        <v>45334.35</v>
      </c>
      <c r="J25" s="17">
        <f>if(isblank(K25),I25+(H25/(Timeline!$B$3/7)),K25)</f>
        <v>45367.95</v>
      </c>
      <c r="K25" s="25"/>
      <c r="L25" s="2" t="s">
        <v>21</v>
      </c>
    </row>
    <row r="26">
      <c r="A26" s="23" t="s">
        <v>88</v>
      </c>
      <c r="B26" s="15" t="s">
        <v>86</v>
      </c>
      <c r="C26" s="2" t="s">
        <v>41</v>
      </c>
      <c r="D26" s="2" t="s">
        <v>42</v>
      </c>
      <c r="E26" s="2">
        <v>16.0</v>
      </c>
      <c r="F26" s="21">
        <f t="shared" si="1"/>
        <v>45290.25</v>
      </c>
      <c r="G26" s="17">
        <f>if(isblank(K26),F26+(E26/(Timeline!$B$3/7)),K26)</f>
        <v>45295.85</v>
      </c>
      <c r="H26" s="2">
        <v>16.0</v>
      </c>
      <c r="I26" s="21">
        <f t="shared" si="2"/>
        <v>45367.95</v>
      </c>
      <c r="J26" s="17">
        <f>if(isblank(K26),I26+(H26/(Timeline!$B$3/7)),K26)</f>
        <v>45373.55</v>
      </c>
      <c r="K26" s="25"/>
      <c r="L26" s="2" t="s">
        <v>21</v>
      </c>
    </row>
    <row r="27">
      <c r="A27" s="23" t="s">
        <v>89</v>
      </c>
      <c r="B27" s="15" t="s">
        <v>86</v>
      </c>
      <c r="C27" s="2" t="s">
        <v>41</v>
      </c>
      <c r="D27" s="2" t="s">
        <v>42</v>
      </c>
      <c r="E27" s="2">
        <v>16.0</v>
      </c>
      <c r="F27" s="21">
        <f t="shared" si="1"/>
        <v>45295.85</v>
      </c>
      <c r="G27" s="17">
        <f>if(isblank(K27),F27+(E27/(Timeline!$B$3/7)),K27)</f>
        <v>45301.45</v>
      </c>
      <c r="H27" s="2">
        <v>16.0</v>
      </c>
      <c r="I27" s="21">
        <f t="shared" si="2"/>
        <v>45373.55</v>
      </c>
      <c r="J27" s="17">
        <f>if(isblank(K27),I27+(H27/(Timeline!$B$3/7)),K27)</f>
        <v>45379.15</v>
      </c>
      <c r="K27" s="25"/>
      <c r="L27" s="2" t="s">
        <v>21</v>
      </c>
    </row>
    <row r="28">
      <c r="A28" s="31" t="s">
        <v>90</v>
      </c>
      <c r="B28" s="15" t="s">
        <v>86</v>
      </c>
      <c r="C28" s="2" t="s">
        <v>41</v>
      </c>
      <c r="D28" s="2" t="s">
        <v>58</v>
      </c>
      <c r="E28" s="2">
        <v>20.0</v>
      </c>
      <c r="F28" s="21">
        <f t="shared" si="1"/>
        <v>45301.45</v>
      </c>
      <c r="G28" s="17">
        <f>if(isblank(K28),F28+(E28/(Timeline!$B$3/7)),K28)</f>
        <v>45308.45</v>
      </c>
      <c r="H28" s="2">
        <v>20.0</v>
      </c>
      <c r="I28" s="21">
        <f t="shared" si="2"/>
        <v>45379.15</v>
      </c>
      <c r="J28" s="17">
        <f>if(isblank(K28),I28+(H28/(Timeline!$B$3/7)),K28)</f>
        <v>45386.15</v>
      </c>
      <c r="K28" s="25"/>
      <c r="L28" s="2" t="s">
        <v>21</v>
      </c>
    </row>
    <row r="29">
      <c r="A29" s="23" t="s">
        <v>91</v>
      </c>
      <c r="B29" s="15" t="s">
        <v>92</v>
      </c>
      <c r="C29" s="2" t="s">
        <v>62</v>
      </c>
      <c r="D29" s="2" t="s">
        <v>20</v>
      </c>
      <c r="E29" s="2">
        <v>20.0</v>
      </c>
      <c r="F29" s="21">
        <f>if(isblank(K30),G30,K30)</f>
        <v>45315.45</v>
      </c>
      <c r="G29" s="17">
        <f>if(isblank(K29),F29+(E29/(Timeline!$B$3/7)),K29)</f>
        <v>45322.45</v>
      </c>
      <c r="H29" s="2">
        <v>20.0</v>
      </c>
      <c r="I29" s="21">
        <f>if(isblank(K30),J30,K30)</f>
        <v>45393.15</v>
      </c>
      <c r="J29" s="17">
        <f>if(isblank(K29),I29+(H29/(Timeline!$B$3/7)),K29)</f>
        <v>45400.15</v>
      </c>
      <c r="K29" s="25"/>
      <c r="L29" s="2" t="s">
        <v>93</v>
      </c>
    </row>
    <row r="30">
      <c r="A30" s="14" t="s">
        <v>94</v>
      </c>
      <c r="B30" s="15" t="s">
        <v>92</v>
      </c>
      <c r="C30" s="2" t="s">
        <v>62</v>
      </c>
      <c r="D30" s="2" t="s">
        <v>20</v>
      </c>
      <c r="E30" s="2">
        <v>20.0</v>
      </c>
      <c r="F30" s="21">
        <f t="shared" ref="F30:F31" si="3">if(isblank(K28),G28,K28)</f>
        <v>45308.45</v>
      </c>
      <c r="G30" s="17">
        <f>if(isblank(K30),F30+(E30/(Timeline!$B$3/7)),K30)</f>
        <v>45315.45</v>
      </c>
      <c r="H30" s="2">
        <v>20.0</v>
      </c>
      <c r="I30" s="21">
        <f t="shared" ref="I30:I31" si="4">if(isblank(K28),J28,K28)</f>
        <v>45386.15</v>
      </c>
      <c r="J30" s="17">
        <f>if(isblank(K30),I30+(H30/(Timeline!$B$3/7)),K30)</f>
        <v>45393.15</v>
      </c>
      <c r="K30" s="25"/>
      <c r="L30" s="2" t="s">
        <v>93</v>
      </c>
    </row>
    <row r="31">
      <c r="A31" s="23" t="s">
        <v>95</v>
      </c>
      <c r="B31" s="15" t="s">
        <v>92</v>
      </c>
      <c r="C31" s="2" t="s">
        <v>62</v>
      </c>
      <c r="D31" s="2" t="s">
        <v>20</v>
      </c>
      <c r="E31" s="2">
        <v>20.0</v>
      </c>
      <c r="F31" s="21">
        <f t="shared" si="3"/>
        <v>45322.45</v>
      </c>
      <c r="G31" s="17">
        <f>if(isblank(K31),F31+(E31/(Timeline!$B$3/7)),K31)</f>
        <v>45329.45</v>
      </c>
      <c r="H31" s="2">
        <v>20.0</v>
      </c>
      <c r="I31" s="21">
        <f t="shared" si="4"/>
        <v>45400.15</v>
      </c>
      <c r="J31" s="17">
        <f>if(isblank(K31),I31+(H31/(Timeline!$B$3/7)),K31)</f>
        <v>45407.15</v>
      </c>
      <c r="K31" s="25"/>
      <c r="L31" s="2" t="s">
        <v>93</v>
      </c>
    </row>
    <row r="32">
      <c r="A32" s="23" t="s">
        <v>96</v>
      </c>
      <c r="B32" s="15" t="s">
        <v>92</v>
      </c>
      <c r="C32" s="2" t="s">
        <v>97</v>
      </c>
      <c r="D32" s="2" t="s">
        <v>98</v>
      </c>
      <c r="E32" s="2">
        <v>44.0</v>
      </c>
      <c r="F32" s="21">
        <f t="shared" ref="F32:F44" si="5">if(isblank(K31),G31,K31)</f>
        <v>45329.45</v>
      </c>
      <c r="G32" s="17">
        <f>if(isblank(K32),F32+(E32/(Timeline!$B$3/7)),K32)</f>
        <v>45344.85</v>
      </c>
      <c r="H32" s="2">
        <v>66.0</v>
      </c>
      <c r="I32" s="21">
        <f t="shared" ref="I32:I44" si="6">if(isblank(K31),J31,K31)</f>
        <v>45407.15</v>
      </c>
      <c r="J32" s="17">
        <f>if(isblank(K32),I32+(H32/(Timeline!$B$3/7)),K32)</f>
        <v>45430.25</v>
      </c>
      <c r="K32" s="25"/>
      <c r="L32" s="2" t="s">
        <v>99</v>
      </c>
    </row>
    <row r="33">
      <c r="A33" s="23" t="s">
        <v>100</v>
      </c>
      <c r="B33" s="15" t="s">
        <v>92</v>
      </c>
      <c r="C33" s="2" t="s">
        <v>31</v>
      </c>
      <c r="D33" s="2" t="s">
        <v>63</v>
      </c>
      <c r="E33" s="2">
        <v>72.0</v>
      </c>
      <c r="F33" s="21">
        <f t="shared" si="5"/>
        <v>45344.85</v>
      </c>
      <c r="G33" s="17">
        <f>if(isblank(K33),F33+(E33/(Timeline!$B$3/7)),K33)</f>
        <v>45370.05</v>
      </c>
      <c r="H33" s="2">
        <v>72.0</v>
      </c>
      <c r="I33" s="21">
        <f t="shared" si="6"/>
        <v>45430.25</v>
      </c>
      <c r="J33" s="17">
        <f>if(isblank(K33),I33+(H33/(Timeline!$B$3/7)),K33)</f>
        <v>45455.45</v>
      </c>
      <c r="K33" s="25"/>
      <c r="L33" s="2" t="s">
        <v>101</v>
      </c>
    </row>
    <row r="34">
      <c r="A34" s="23" t="s">
        <v>102</v>
      </c>
      <c r="B34" s="15" t="s">
        <v>92</v>
      </c>
      <c r="C34" s="2" t="s">
        <v>31</v>
      </c>
      <c r="D34" s="2" t="s">
        <v>29</v>
      </c>
      <c r="E34" s="2">
        <v>48.0</v>
      </c>
      <c r="F34" s="21">
        <f t="shared" si="5"/>
        <v>45370.05</v>
      </c>
      <c r="G34" s="17">
        <f>if(isblank(K34),F34+(E34/(Timeline!$B$3/7)),K34)</f>
        <v>45386.85</v>
      </c>
      <c r="H34" s="2">
        <v>60.0</v>
      </c>
      <c r="I34" s="21">
        <f t="shared" si="6"/>
        <v>45455.45</v>
      </c>
      <c r="J34" s="17">
        <f>if(isblank(K34),I34+(H34/(Timeline!$B$3/7)),K34)</f>
        <v>45476.45</v>
      </c>
      <c r="K34" s="25"/>
      <c r="L34" s="22" t="s">
        <v>103</v>
      </c>
    </row>
    <row r="35">
      <c r="A35" s="14" t="s">
        <v>104</v>
      </c>
      <c r="B35" s="15" t="s">
        <v>105</v>
      </c>
      <c r="C35" s="2" t="s">
        <v>23</v>
      </c>
      <c r="D35" s="2" t="s">
        <v>106</v>
      </c>
      <c r="E35" s="2">
        <v>18.0</v>
      </c>
      <c r="F35" s="21">
        <f t="shared" si="5"/>
        <v>45386.85</v>
      </c>
      <c r="G35" s="17">
        <f>if(isblank(K35),F35+(E35/(Timeline!$B$3/7)),K35)</f>
        <v>45393.15</v>
      </c>
      <c r="H35" s="2">
        <v>18.0</v>
      </c>
      <c r="I35" s="21">
        <f t="shared" si="6"/>
        <v>45476.45</v>
      </c>
      <c r="J35" s="17">
        <f>if(isblank(K35),I35+(H35/(Timeline!$B$3/7)),K35)</f>
        <v>45482.75</v>
      </c>
      <c r="K35" s="25"/>
      <c r="L35" s="2" t="s">
        <v>21</v>
      </c>
    </row>
    <row r="36">
      <c r="A36" s="14" t="s">
        <v>107</v>
      </c>
      <c r="B36" s="15" t="s">
        <v>105</v>
      </c>
      <c r="C36" s="2" t="s">
        <v>41</v>
      </c>
      <c r="D36" s="2" t="s">
        <v>106</v>
      </c>
      <c r="E36" s="2">
        <v>8.0</v>
      </c>
      <c r="F36" s="21">
        <f t="shared" si="5"/>
        <v>45393.15</v>
      </c>
      <c r="G36" s="17">
        <f>if(isblank(K36),F36+(E36/(Timeline!$B$3/7)),K36)</f>
        <v>45395.95</v>
      </c>
      <c r="H36" s="2">
        <v>8.0</v>
      </c>
      <c r="I36" s="21">
        <f t="shared" si="6"/>
        <v>45482.75</v>
      </c>
      <c r="J36" s="17">
        <f>if(isblank(K36),I36+(H36/(Timeline!$B$3/7)),K36)</f>
        <v>45485.55</v>
      </c>
      <c r="K36" s="25"/>
      <c r="L36" s="2" t="s">
        <v>21</v>
      </c>
    </row>
    <row r="37">
      <c r="A37" s="14" t="s">
        <v>108</v>
      </c>
      <c r="B37" s="15" t="s">
        <v>105</v>
      </c>
      <c r="C37" s="2" t="s">
        <v>38</v>
      </c>
      <c r="D37" s="2" t="s">
        <v>109</v>
      </c>
      <c r="E37" s="2">
        <v>9.0</v>
      </c>
      <c r="F37" s="21">
        <f t="shared" si="5"/>
        <v>45395.95</v>
      </c>
      <c r="G37" s="17">
        <f>if(isblank(K37),F37+(E37/(Timeline!$B$3/7)),K37)</f>
        <v>45399.1</v>
      </c>
      <c r="H37" s="2">
        <v>9.0</v>
      </c>
      <c r="I37" s="21">
        <f t="shared" si="6"/>
        <v>45485.55</v>
      </c>
      <c r="J37" s="17">
        <f>if(isblank(K37),I37+(H37/(Timeline!$B$3/7)),K37)</f>
        <v>45488.7</v>
      </c>
      <c r="K37" s="25"/>
      <c r="L37" s="2" t="s">
        <v>21</v>
      </c>
    </row>
    <row r="38">
      <c r="A38" s="23" t="s">
        <v>110</v>
      </c>
      <c r="B38" s="15" t="s">
        <v>111</v>
      </c>
      <c r="C38" s="2" t="s">
        <v>41</v>
      </c>
      <c r="D38" s="2" t="s">
        <v>112</v>
      </c>
      <c r="E38" s="2">
        <v>24.0</v>
      </c>
      <c r="F38" s="21">
        <f t="shared" si="5"/>
        <v>45399.1</v>
      </c>
      <c r="G38" s="17">
        <f>if(isblank(K38),F38+(E38/(Timeline!$B$3/7)),K38)</f>
        <v>45407.5</v>
      </c>
      <c r="H38" s="2">
        <v>32.0</v>
      </c>
      <c r="I38" s="21">
        <f t="shared" si="6"/>
        <v>45488.7</v>
      </c>
      <c r="J38" s="17">
        <f>if(isblank(K38),I38+(H38/(Timeline!$B$3/7)),K38)</f>
        <v>45499.9</v>
      </c>
      <c r="K38" s="25"/>
      <c r="L38" s="2" t="s">
        <v>113</v>
      </c>
    </row>
    <row r="39">
      <c r="A39" s="23" t="s">
        <v>114</v>
      </c>
      <c r="B39" s="15" t="s">
        <v>111</v>
      </c>
      <c r="C39" s="2" t="s">
        <v>23</v>
      </c>
      <c r="D39" s="2" t="s">
        <v>112</v>
      </c>
      <c r="E39" s="2">
        <v>54.0</v>
      </c>
      <c r="F39" s="21">
        <f t="shared" si="5"/>
        <v>45407.5</v>
      </c>
      <c r="G39" s="17">
        <f>if(isblank(K39),F39+(E39/(Timeline!$B$3/7)),K39)</f>
        <v>45426.4</v>
      </c>
      <c r="H39" s="2">
        <v>72.0</v>
      </c>
      <c r="I39" s="21">
        <f t="shared" si="6"/>
        <v>45499.9</v>
      </c>
      <c r="J39" s="17">
        <f>if(isblank(K39),I39+(H39/(Timeline!$B$3/7)),K39)</f>
        <v>45525.1</v>
      </c>
      <c r="K39" s="25"/>
      <c r="L39" s="2" t="s">
        <v>115</v>
      </c>
    </row>
    <row r="40">
      <c r="A40" s="23" t="s">
        <v>116</v>
      </c>
      <c r="B40" s="15" t="s">
        <v>111</v>
      </c>
      <c r="C40" s="2" t="s">
        <v>117</v>
      </c>
      <c r="D40" s="2" t="s">
        <v>21</v>
      </c>
      <c r="E40" s="2">
        <v>100.0</v>
      </c>
      <c r="F40" s="21">
        <f t="shared" si="5"/>
        <v>45426.4</v>
      </c>
      <c r="G40" s="17">
        <f>if(isblank(K40),F40+(E40/(Timeline!$B$3/7)),K40)</f>
        <v>45461.4</v>
      </c>
      <c r="H40" s="2">
        <v>100.0</v>
      </c>
      <c r="I40" s="21">
        <f t="shared" si="6"/>
        <v>45525.1</v>
      </c>
      <c r="J40" s="17">
        <f>if(isblank(K40),I40+(H40/(Timeline!$B$3/7)),K40)</f>
        <v>45560.1</v>
      </c>
      <c r="K40" s="25"/>
      <c r="L40" s="2" t="s">
        <v>21</v>
      </c>
    </row>
    <row r="41">
      <c r="A41" s="23" t="s">
        <v>118</v>
      </c>
      <c r="B41" s="15" t="s">
        <v>111</v>
      </c>
      <c r="C41" s="2" t="s">
        <v>119</v>
      </c>
      <c r="D41" s="2" t="s">
        <v>21</v>
      </c>
      <c r="E41" s="2">
        <v>100.0</v>
      </c>
      <c r="F41" s="21">
        <f t="shared" si="5"/>
        <v>45461.4</v>
      </c>
      <c r="G41" s="17">
        <f>if(isblank(K41),F41+(E41/(Timeline!$B$3/7)),K41)</f>
        <v>45496.4</v>
      </c>
      <c r="H41" s="2">
        <v>100.0</v>
      </c>
      <c r="I41" s="21">
        <f t="shared" si="6"/>
        <v>45560.1</v>
      </c>
      <c r="J41" s="17">
        <f>if(isblank(K41),I41+(H41/(Timeline!$B$3/7)),K41)</f>
        <v>45595.1</v>
      </c>
      <c r="K41" s="25"/>
      <c r="L41" s="2" t="s">
        <v>21</v>
      </c>
    </row>
    <row r="42">
      <c r="A42" s="23" t="s">
        <v>120</v>
      </c>
      <c r="B42" s="15" t="s">
        <v>111</v>
      </c>
      <c r="C42" s="2" t="s">
        <v>76</v>
      </c>
      <c r="D42" s="2" t="s">
        <v>73</v>
      </c>
      <c r="E42" s="2">
        <v>48.0</v>
      </c>
      <c r="F42" s="21">
        <f t="shared" si="5"/>
        <v>45496.4</v>
      </c>
      <c r="G42" s="17">
        <f>if(isblank(K42),F42+(E42/(Timeline!$B$3/7)),K42)</f>
        <v>45513.2</v>
      </c>
      <c r="H42" s="2">
        <v>48.0</v>
      </c>
      <c r="I42" s="21">
        <f t="shared" si="6"/>
        <v>45595.1</v>
      </c>
      <c r="J42" s="17">
        <f>if(isblank(K42),I42+(H42/(Timeline!$B$3/7)),K42)</f>
        <v>45611.9</v>
      </c>
      <c r="K42" s="25"/>
      <c r="L42" s="2" t="s">
        <v>121</v>
      </c>
    </row>
    <row r="43">
      <c r="A43" s="23" t="s">
        <v>122</v>
      </c>
      <c r="B43" s="15" t="s">
        <v>111</v>
      </c>
      <c r="C43" s="2" t="s">
        <v>41</v>
      </c>
      <c r="D43" s="2" t="s">
        <v>73</v>
      </c>
      <c r="E43" s="2">
        <v>24.0</v>
      </c>
      <c r="F43" s="21">
        <f t="shared" si="5"/>
        <v>45513.2</v>
      </c>
      <c r="G43" s="17">
        <f>if(isblank(K43),F43+(E43/(Timeline!$B$3/7)),K43)</f>
        <v>45521.6</v>
      </c>
      <c r="H43" s="2">
        <v>24.0</v>
      </c>
      <c r="I43" s="21">
        <f t="shared" si="6"/>
        <v>45611.9</v>
      </c>
      <c r="J43" s="17">
        <f>if(isblank(K43),I43+(H43/(Timeline!$B$3/7)),K43)</f>
        <v>45620.3</v>
      </c>
      <c r="K43" s="25"/>
      <c r="L43" s="2" t="s">
        <v>123</v>
      </c>
    </row>
    <row r="44">
      <c r="A44" s="32" t="s">
        <v>124</v>
      </c>
      <c r="B44" s="15" t="s">
        <v>124</v>
      </c>
      <c r="E44" s="2">
        <v>100.0</v>
      </c>
      <c r="F44" s="21">
        <f t="shared" si="5"/>
        <v>45521.6</v>
      </c>
      <c r="G44" s="17">
        <f>if(isblank(K44),F44+(E44/(Timeline!$B$3/7)),K44)</f>
        <v>45556.6</v>
      </c>
      <c r="H44" s="2">
        <v>100.0</v>
      </c>
      <c r="I44" s="21">
        <f t="shared" si="6"/>
        <v>45620.3</v>
      </c>
      <c r="J44" s="17">
        <f>if(isblank(K44),I44+(H44/(Timeline!$B$3/7)),K44)</f>
        <v>45655.3</v>
      </c>
      <c r="K44" s="33"/>
    </row>
  </sheetData>
  <hyperlinks>
    <hyperlink r:id="rId1" ref="A2"/>
    <hyperlink r:id="rId2" ref="A3"/>
    <hyperlink r:id="rId3" ref="L3"/>
    <hyperlink r:id="rId4" ref="A4"/>
    <hyperlink r:id="rId5" ref="A5"/>
    <hyperlink r:id="rId6" ref="A6"/>
    <hyperlink r:id="rId7" ref="L6"/>
    <hyperlink r:id="rId8" ref="A7"/>
    <hyperlink r:id="rId9" ref="A8"/>
    <hyperlink r:id="rId10" ref="A9"/>
    <hyperlink r:id="rId11" ref="L9"/>
    <hyperlink r:id="rId12" ref="A10"/>
    <hyperlink r:id="rId13" ref="A11"/>
    <hyperlink r:id="rId14" ref="A12"/>
    <hyperlink r:id="rId15" location="how-can-i-review-the-math-prerequisites" ref="L12"/>
    <hyperlink r:id="rId16" ref="A13"/>
    <hyperlink r:id="rId17" ref="A14"/>
    <hyperlink r:id="rId18" ref="A15"/>
    <hyperlink r:id="rId19" ref="A16"/>
    <hyperlink r:id="rId20" ref="A17"/>
    <hyperlink r:id="rId21" ref="A18"/>
    <hyperlink r:id="rId22" ref="L18"/>
    <hyperlink r:id="rId23" ref="A19"/>
    <hyperlink r:id="rId24" ref="L19"/>
    <hyperlink r:id="rId25" ref="A20"/>
    <hyperlink r:id="rId26" ref="A21"/>
    <hyperlink r:id="rId27" ref="A22"/>
    <hyperlink r:id="rId28" ref="A23"/>
    <hyperlink r:id="rId29" ref="A24"/>
    <hyperlink r:id="rId30" ref="A25"/>
    <hyperlink r:id="rId31" ref="A26"/>
    <hyperlink r:id="rId32" ref="A27"/>
    <hyperlink r:id="rId33" ref="A28"/>
    <hyperlink r:id="rId34" ref="A29"/>
    <hyperlink r:id="rId35" ref="A30"/>
    <hyperlink r:id="rId36" ref="A31"/>
    <hyperlink r:id="rId37" ref="A32"/>
    <hyperlink r:id="rId38" ref="A33"/>
    <hyperlink r:id="rId39" ref="A34"/>
    <hyperlink r:id="rId40" location="why-require-experience-with-a-sizable-project-before-the-Software-Engineering-courses" ref="L34"/>
    <hyperlink r:id="rId41" ref="A35"/>
    <hyperlink r:id="rId42" ref="A36"/>
    <hyperlink r:id="rId43" ref="A37"/>
    <hyperlink r:id="rId44" ref="A38"/>
    <hyperlink r:id="rId45" ref="A39"/>
    <hyperlink r:id="rId46" ref="A40"/>
    <hyperlink r:id="rId47" ref="A41"/>
    <hyperlink r:id="rId48" ref="A42"/>
    <hyperlink r:id="rId49" ref="A43"/>
    <hyperlink r:id="rId50" location="final-project" ref="A44"/>
  </hyperlinks>
  <drawing r:id="rId51"/>
</worksheet>
</file>