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raven\"/>
    </mc:Choice>
  </mc:AlternateContent>
  <bookViews>
    <workbookView xWindow="0" yWindow="0" windowWidth="16380" windowHeight="8190" tabRatio="989" activeTab="1"/>
  </bookViews>
  <sheets>
    <sheet name="Throttle" sheetId="1" r:id="rId1"/>
    <sheet name="Pitch, Roll, Yaw" sheetId="2" r:id="rId2"/>
  </sheet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7" i="2" l="1"/>
  <c r="C6" i="2"/>
  <c r="C5" i="2"/>
  <c r="C2" i="2"/>
  <c r="D2" i="2" s="1"/>
  <c r="E2" i="2" s="1"/>
  <c r="B18" i="1"/>
  <c r="C18" i="1" s="1"/>
  <c r="D18" i="1" s="1"/>
  <c r="C17" i="1"/>
  <c r="D17" i="1" s="1"/>
  <c r="B17" i="1"/>
  <c r="C16" i="1"/>
  <c r="D16" i="1" s="1"/>
  <c r="B16" i="1"/>
  <c r="C15" i="1"/>
  <c r="D15" i="1" s="1"/>
  <c r="B15" i="1"/>
  <c r="B14" i="1"/>
  <c r="C14" i="1" s="1"/>
  <c r="D14" i="1" s="1"/>
  <c r="C13" i="1"/>
  <c r="D13" i="1" s="1"/>
  <c r="B13" i="1"/>
  <c r="C12" i="1"/>
  <c r="D12" i="1" s="1"/>
  <c r="B12" i="1"/>
  <c r="C11" i="1"/>
  <c r="D11" i="1" s="1"/>
  <c r="B11" i="1"/>
  <c r="B10" i="1"/>
  <c r="C10" i="1" s="1"/>
  <c r="D10" i="1" s="1"/>
  <c r="C9" i="1"/>
  <c r="D9" i="1" s="1"/>
  <c r="B9" i="1"/>
  <c r="C8" i="1"/>
  <c r="D8" i="1" s="1"/>
  <c r="B8" i="1"/>
  <c r="C7" i="1"/>
  <c r="D7" i="1" s="1"/>
  <c r="B7" i="1"/>
  <c r="B6" i="1"/>
  <c r="C6" i="1" s="1"/>
  <c r="D6" i="1" s="1"/>
  <c r="C5" i="1"/>
  <c r="D5" i="1" s="1"/>
  <c r="B5" i="1"/>
  <c r="C4" i="1"/>
  <c r="D4" i="1" s="1"/>
  <c r="B4" i="1"/>
  <c r="C3" i="1"/>
  <c r="D3" i="1" s="1"/>
  <c r="B3" i="1"/>
  <c r="B2" i="1"/>
  <c r="C2" i="1" s="1"/>
  <c r="D2" i="1" s="1"/>
  <c r="H5" i="2" l="1"/>
  <c r="C10" i="2" s="1"/>
  <c r="B12" i="2"/>
  <c r="B11" i="2"/>
  <c r="B10" i="2"/>
  <c r="B13" i="2"/>
  <c r="C12" i="2" l="1"/>
  <c r="H2" i="2"/>
  <c r="C11" i="2"/>
  <c r="C13" i="2"/>
  <c r="G2" i="2"/>
</calcChain>
</file>

<file path=xl/sharedStrings.xml><?xml version="1.0" encoding="utf-8"?>
<sst xmlns="http://schemas.openxmlformats.org/spreadsheetml/2006/main" count="44" uniqueCount="41">
  <si>
    <t>Throttle RX (%)</t>
  </si>
  <si>
    <t>Throttle ²</t>
  </si>
  <si>
    <t>Servo</t>
  </si>
  <si>
    <t>Throttle</t>
  </si>
  <si>
    <t>Value</t>
  </si>
  <si>
    <t>Pitch</t>
  </si>
  <si>
    <t>Roll</t>
  </si>
  <si>
    <t>Yaw</t>
  </si>
  <si>
    <t>Speeds</t>
  </si>
  <si>
    <t>Front Right</t>
  </si>
  <si>
    <t>Front Left</t>
  </si>
  <si>
    <t>Back Left</t>
  </si>
  <si>
    <t>Back Right</t>
  </si>
  <si>
    <t>Reactivity</t>
  </si>
  <si>
    <t>Cal. Value</t>
  </si>
  <si>
    <t>Cal. Value ²</t>
  </si>
  <si>
    <t>Servo Cmd</t>
  </si>
  <si>
    <t>Servo min.</t>
  </si>
  <si>
    <t>Servo max.</t>
  </si>
  <si>
    <t>Servo delta</t>
  </si>
  <si>
    <t>Adjust</t>
  </si>
  <si>
    <t>Output</t>
  </si>
  <si>
    <t>Computed</t>
  </si>
  <si>
    <t>Input</t>
  </si>
  <si>
    <t>Throttle, Pitch, Roll, Yaw</t>
  </si>
  <si>
    <t>Reactivity (% of the throttle)</t>
  </si>
  <si>
    <t>Settings:</t>
  </si>
  <si>
    <t>Inputs:</t>
  </si>
  <si>
    <t>Computed:</t>
  </si>
  <si>
    <t>throttle2 = throttle * throttle</t>
  </si>
  <si>
    <t>square the throttle to smooth the movement</t>
  </si>
  <si>
    <t>throttle_servo = 180 * throttle2</t>
  </si>
  <si>
    <t>translate the throttle percent to a servo command</t>
  </si>
  <si>
    <t>front_right_adjust = -pitch - roll + yaw</t>
  </si>
  <si>
    <t>front_left_adjust = pitch - roll - yaw</t>
  </si>
  <si>
    <t>back_left_adjust = pitch + roll + yaw</t>
  </si>
  <si>
    <t>back_right_adjust = -pitch + roll - yaw</t>
  </si>
  <si>
    <t>compute speed adjust for each motor
result is between [-3.0 ; +3.0]</t>
  </si>
  <si>
    <t>front_right_servo = throttle_servo + (front_right_adjust * servo_delta)</t>
  </si>
  <si>
    <t>servo_delta = reactivity * throttle_servo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</si>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</sst>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autoTitleDeleted val="1"/>
    <c:plotArea>
      <c:layout/>
      <c:lineChart>
        <c:grouping val="standard"/>
        <c:varyColors val="1"/>
        <c:ser>
          <c:idx val="1"/>
          <c:order val="0"/>
          <c:tx>
            <c:v>Output</c:v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Throttle!$A$2:$A$18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60</c:v>
                </c:pt>
                <c:pt idx="13">
                  <c:v>70</c:v>
                </c:pt>
                <c:pt idx="14">
                  <c:v>80</c:v>
                </c:pt>
                <c:pt idx="15">
                  <c:v>90</c:v>
                </c:pt>
                <c:pt idx="16">
                  <c:v>100</c:v>
                </c:pt>
              </c:numCache>
            </c:numRef>
          </c:cat>
          <c:val>
            <c:numRef>
              <c:f>Throttle!$D$2:$D$18</c:f>
              <c:numCache>
                <c:formatCode>General</c:formatCode>
                <c:ptCount val="17"/>
                <c:pt idx="0">
                  <c:v>0</c:v>
                </c:pt>
                <c:pt idx="1">
                  <c:v>1.8000000000000002E-2</c:v>
                </c:pt>
                <c:pt idx="2">
                  <c:v>7.2000000000000008E-2</c:v>
                </c:pt>
                <c:pt idx="3">
                  <c:v>0.16200000000000001</c:v>
                </c:pt>
                <c:pt idx="4">
                  <c:v>0.28800000000000003</c:v>
                </c:pt>
                <c:pt idx="5">
                  <c:v>0.45000000000000007</c:v>
                </c:pt>
                <c:pt idx="6">
                  <c:v>1.8000000000000003</c:v>
                </c:pt>
                <c:pt idx="7">
                  <c:v>4.05</c:v>
                </c:pt>
                <c:pt idx="8">
                  <c:v>7.2000000000000011</c:v>
                </c:pt>
                <c:pt idx="9">
                  <c:v>16.2</c:v>
                </c:pt>
                <c:pt idx="10">
                  <c:v>28.800000000000004</c:v>
                </c:pt>
                <c:pt idx="11">
                  <c:v>45</c:v>
                </c:pt>
                <c:pt idx="12">
                  <c:v>64.8</c:v>
                </c:pt>
                <c:pt idx="13">
                  <c:v>88.199999999999989</c:v>
                </c:pt>
                <c:pt idx="14">
                  <c:v>115.20000000000002</c:v>
                </c:pt>
                <c:pt idx="15">
                  <c:v>145.80000000000001</c:v>
                </c:pt>
                <c:pt idx="16">
                  <c:v>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08202400"/>
        <c:axId val="208755616"/>
      </c:lineChart>
      <c:catAx>
        <c:axId val="20820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fr-FR"/>
          </a:p>
        </c:txPr>
        <c:crossAx val="208755616"/>
        <c:crosses val="autoZero"/>
        <c:auto val="1"/>
        <c:lblAlgn val="ctr"/>
        <c:lblOffset val="100"/>
        <c:noMultiLvlLbl val="1"/>
      </c:catAx>
      <c:valAx>
        <c:axId val="2087556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fr-FR"/>
          </a:p>
        </c:txPr>
        <c:crossAx val="20820240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22225">
      <a:solidFill>
        <a:schemeClr val="tx2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529440</xdr:colOff>
      <xdr:row>19</xdr:row>
      <xdr:rowOff>66675</xdr:rowOff>
    </xdr:from>
    <xdr:to>
      <xdr:col>19</xdr:col>
      <xdr:colOff>685800</xdr:colOff>
      <xdr:row>44</xdr:row>
      <xdr:rowOff>114300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Normal="100" workbookViewId="0">
      <selection activeCell="G29" sqref="G29"/>
    </sheetView>
  </sheetViews>
  <sheetFormatPr baseColWidth="10" defaultColWidth="9.140625" defaultRowHeight="12.75" x14ac:dyDescent="0.2"/>
  <cols>
    <col min="1" max="1" width="17.85546875" customWidth="1"/>
    <col min="2" max="1025" width="11.5703125"/>
  </cols>
  <sheetData>
    <row r="1" spans="1:4" x14ac:dyDescent="0.2">
      <c r="A1" s="8" t="s">
        <v>0</v>
      </c>
      <c r="B1" s="8"/>
      <c r="C1" s="4" t="s">
        <v>1</v>
      </c>
      <c r="D1" s="4" t="s">
        <v>2</v>
      </c>
    </row>
    <row r="2" spans="1:4" x14ac:dyDescent="0.2">
      <c r="A2" s="4">
        <v>0</v>
      </c>
      <c r="B2" s="3">
        <f t="shared" ref="B2:B18" si="0">A2/100</f>
        <v>0</v>
      </c>
      <c r="C2" s="3">
        <f t="shared" ref="C2:C18" si="1">B2*B2</f>
        <v>0</v>
      </c>
      <c r="D2" s="3">
        <f t="shared" ref="D2:D18" si="2">C2*180</f>
        <v>0</v>
      </c>
    </row>
    <row r="3" spans="1:4" x14ac:dyDescent="0.2">
      <c r="A3" s="4">
        <v>1</v>
      </c>
      <c r="B3" s="3">
        <f t="shared" si="0"/>
        <v>0.01</v>
      </c>
      <c r="C3" s="3">
        <f t="shared" si="1"/>
        <v>1E-4</v>
      </c>
      <c r="D3" s="3">
        <f t="shared" si="2"/>
        <v>1.8000000000000002E-2</v>
      </c>
    </row>
    <row r="4" spans="1:4" x14ac:dyDescent="0.2">
      <c r="A4" s="4">
        <v>2</v>
      </c>
      <c r="B4" s="3">
        <f t="shared" si="0"/>
        <v>0.02</v>
      </c>
      <c r="C4" s="3">
        <f t="shared" si="1"/>
        <v>4.0000000000000002E-4</v>
      </c>
      <c r="D4" s="3">
        <f t="shared" si="2"/>
        <v>7.2000000000000008E-2</v>
      </c>
    </row>
    <row r="5" spans="1:4" x14ac:dyDescent="0.2">
      <c r="A5" s="4">
        <v>3</v>
      </c>
      <c r="B5" s="3">
        <f t="shared" si="0"/>
        <v>0.03</v>
      </c>
      <c r="C5" s="3">
        <f t="shared" si="1"/>
        <v>8.9999999999999998E-4</v>
      </c>
      <c r="D5" s="3">
        <f t="shared" si="2"/>
        <v>0.16200000000000001</v>
      </c>
    </row>
    <row r="6" spans="1:4" x14ac:dyDescent="0.2">
      <c r="A6" s="4">
        <v>4</v>
      </c>
      <c r="B6" s="3">
        <f t="shared" si="0"/>
        <v>0.04</v>
      </c>
      <c r="C6" s="3">
        <f t="shared" si="1"/>
        <v>1.6000000000000001E-3</v>
      </c>
      <c r="D6" s="3">
        <f t="shared" si="2"/>
        <v>0.28800000000000003</v>
      </c>
    </row>
    <row r="7" spans="1:4" x14ac:dyDescent="0.2">
      <c r="A7" s="4">
        <v>5</v>
      </c>
      <c r="B7" s="3">
        <f t="shared" si="0"/>
        <v>0.05</v>
      </c>
      <c r="C7" s="3">
        <f t="shared" si="1"/>
        <v>2.5000000000000005E-3</v>
      </c>
      <c r="D7" s="3">
        <f t="shared" si="2"/>
        <v>0.45000000000000007</v>
      </c>
    </row>
    <row r="8" spans="1:4" x14ac:dyDescent="0.2">
      <c r="A8" s="4">
        <v>10</v>
      </c>
      <c r="B8" s="3">
        <f t="shared" si="0"/>
        <v>0.1</v>
      </c>
      <c r="C8" s="3">
        <f t="shared" si="1"/>
        <v>1.0000000000000002E-2</v>
      </c>
      <c r="D8" s="3">
        <f t="shared" si="2"/>
        <v>1.8000000000000003</v>
      </c>
    </row>
    <row r="9" spans="1:4" x14ac:dyDescent="0.2">
      <c r="A9" s="4">
        <v>15</v>
      </c>
      <c r="B9" s="3">
        <f t="shared" si="0"/>
        <v>0.15</v>
      </c>
      <c r="C9" s="3">
        <f t="shared" si="1"/>
        <v>2.2499999999999999E-2</v>
      </c>
      <c r="D9" s="3">
        <f t="shared" si="2"/>
        <v>4.05</v>
      </c>
    </row>
    <row r="10" spans="1:4" x14ac:dyDescent="0.2">
      <c r="A10" s="4">
        <v>20</v>
      </c>
      <c r="B10" s="3">
        <f t="shared" si="0"/>
        <v>0.2</v>
      </c>
      <c r="C10" s="3">
        <f t="shared" si="1"/>
        <v>4.0000000000000008E-2</v>
      </c>
      <c r="D10" s="3">
        <f t="shared" si="2"/>
        <v>7.2000000000000011</v>
      </c>
    </row>
    <row r="11" spans="1:4" x14ac:dyDescent="0.2">
      <c r="A11" s="4">
        <v>30</v>
      </c>
      <c r="B11" s="3">
        <f t="shared" si="0"/>
        <v>0.3</v>
      </c>
      <c r="C11" s="3">
        <f t="shared" si="1"/>
        <v>0.09</v>
      </c>
      <c r="D11" s="3">
        <f t="shared" si="2"/>
        <v>16.2</v>
      </c>
    </row>
    <row r="12" spans="1:4" x14ac:dyDescent="0.2">
      <c r="A12" s="4">
        <v>40</v>
      </c>
      <c r="B12" s="3">
        <f t="shared" si="0"/>
        <v>0.4</v>
      </c>
      <c r="C12" s="3">
        <f t="shared" si="1"/>
        <v>0.16000000000000003</v>
      </c>
      <c r="D12" s="3">
        <f t="shared" si="2"/>
        <v>28.800000000000004</v>
      </c>
    </row>
    <row r="13" spans="1:4" x14ac:dyDescent="0.2">
      <c r="A13" s="4">
        <v>50</v>
      </c>
      <c r="B13" s="3">
        <f t="shared" si="0"/>
        <v>0.5</v>
      </c>
      <c r="C13" s="3">
        <f t="shared" si="1"/>
        <v>0.25</v>
      </c>
      <c r="D13" s="3">
        <f t="shared" si="2"/>
        <v>45</v>
      </c>
    </row>
    <row r="14" spans="1:4" x14ac:dyDescent="0.2">
      <c r="A14" s="4">
        <v>60</v>
      </c>
      <c r="B14" s="3">
        <f t="shared" si="0"/>
        <v>0.6</v>
      </c>
      <c r="C14" s="3">
        <f t="shared" si="1"/>
        <v>0.36</v>
      </c>
      <c r="D14" s="3">
        <f t="shared" si="2"/>
        <v>64.8</v>
      </c>
    </row>
    <row r="15" spans="1:4" x14ac:dyDescent="0.2">
      <c r="A15" s="4">
        <v>70</v>
      </c>
      <c r="B15" s="3">
        <f t="shared" si="0"/>
        <v>0.7</v>
      </c>
      <c r="C15" s="3">
        <f t="shared" si="1"/>
        <v>0.48999999999999994</v>
      </c>
      <c r="D15" s="3">
        <f t="shared" si="2"/>
        <v>88.199999999999989</v>
      </c>
    </row>
    <row r="16" spans="1:4" x14ac:dyDescent="0.2">
      <c r="A16" s="4">
        <v>80</v>
      </c>
      <c r="B16" s="3">
        <f t="shared" si="0"/>
        <v>0.8</v>
      </c>
      <c r="C16" s="3">
        <f t="shared" si="1"/>
        <v>0.64000000000000012</v>
      </c>
      <c r="D16" s="3">
        <f t="shared" si="2"/>
        <v>115.20000000000002</v>
      </c>
    </row>
    <row r="17" spans="1:4" x14ac:dyDescent="0.2">
      <c r="A17" s="4">
        <v>90</v>
      </c>
      <c r="B17" s="3">
        <f t="shared" si="0"/>
        <v>0.9</v>
      </c>
      <c r="C17" s="3">
        <f t="shared" si="1"/>
        <v>0.81</v>
      </c>
      <c r="D17" s="3">
        <f t="shared" si="2"/>
        <v>145.80000000000001</v>
      </c>
    </row>
    <row r="18" spans="1:4" x14ac:dyDescent="0.2">
      <c r="A18" s="4">
        <v>100</v>
      </c>
      <c r="B18" s="3">
        <f t="shared" si="0"/>
        <v>1</v>
      </c>
      <c r="C18" s="3">
        <f t="shared" si="1"/>
        <v>1</v>
      </c>
      <c r="D18" s="3">
        <f t="shared" si="2"/>
        <v>180</v>
      </c>
    </row>
  </sheetData>
  <mergeCells count="1">
    <mergeCell ref="A1:B1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Normal="100" workbookViewId="0">
      <selection activeCell="B2" sqref="B2"/>
    </sheetView>
  </sheetViews>
  <sheetFormatPr baseColWidth="10" defaultColWidth="9.140625" defaultRowHeight="12.75" x14ac:dyDescent="0.2"/>
  <cols>
    <col min="1" max="1" width="14" customWidth="1"/>
    <col min="2" max="4" width="11.5703125"/>
    <col min="5" max="5" width="12.140625" bestFit="1" customWidth="1"/>
    <col min="6" max="10" width="11.5703125"/>
    <col min="11" max="11" width="2" customWidth="1"/>
    <col min="12" max="1025" width="11.5703125"/>
  </cols>
  <sheetData>
    <row r="1" spans="1:18" x14ac:dyDescent="0.2">
      <c r="B1" s="4" t="s">
        <v>4</v>
      </c>
      <c r="C1" s="4" t="s">
        <v>14</v>
      </c>
      <c r="D1" s="4" t="s">
        <v>15</v>
      </c>
      <c r="E1" s="4" t="s">
        <v>16</v>
      </c>
      <c r="G1" s="4" t="s">
        <v>17</v>
      </c>
      <c r="H1" s="4" t="s">
        <v>18</v>
      </c>
    </row>
    <row r="2" spans="1:18" x14ac:dyDescent="0.2">
      <c r="A2" s="4" t="s">
        <v>3</v>
      </c>
      <c r="B2" s="3">
        <v>100</v>
      </c>
      <c r="C2" s="9">
        <f>B2/100</f>
        <v>1</v>
      </c>
      <c r="D2" s="9">
        <f>C2*C2</f>
        <v>1</v>
      </c>
      <c r="E2" s="5">
        <f>180*D2</f>
        <v>180</v>
      </c>
      <c r="G2" s="5">
        <f>E2-3*H5</f>
        <v>153</v>
      </c>
      <c r="H2" s="5">
        <f>E2+3*H5</f>
        <v>207</v>
      </c>
      <c r="J2" s="11" t="s">
        <v>26</v>
      </c>
      <c r="K2" t="s">
        <v>25</v>
      </c>
    </row>
    <row r="3" spans="1:18" x14ac:dyDescent="0.2">
      <c r="J3" s="11" t="s">
        <v>27</v>
      </c>
      <c r="K3" t="s">
        <v>24</v>
      </c>
    </row>
    <row r="4" spans="1:18" x14ac:dyDescent="0.2">
      <c r="A4" s="2"/>
      <c r="B4" s="4" t="s">
        <v>4</v>
      </c>
      <c r="C4" s="4" t="s">
        <v>14</v>
      </c>
      <c r="G4" s="7" t="s">
        <v>13</v>
      </c>
      <c r="H4" s="7" t="s">
        <v>19</v>
      </c>
      <c r="J4" s="11" t="s">
        <v>28</v>
      </c>
      <c r="L4" t="s">
        <v>29</v>
      </c>
      <c r="O4" t="s">
        <v>30</v>
      </c>
    </row>
    <row r="5" spans="1:18" x14ac:dyDescent="0.2">
      <c r="A5" s="4" t="s">
        <v>5</v>
      </c>
      <c r="B5" s="3">
        <v>20</v>
      </c>
      <c r="C5" s="10">
        <f>B5/100</f>
        <v>0.2</v>
      </c>
      <c r="G5" s="3">
        <v>0.05</v>
      </c>
      <c r="H5" s="10">
        <f>G5*$E$2</f>
        <v>9</v>
      </c>
      <c r="L5" t="s">
        <v>31</v>
      </c>
      <c r="O5" t="s">
        <v>32</v>
      </c>
    </row>
    <row r="6" spans="1:18" ht="12.75" customHeight="1" x14ac:dyDescent="0.2">
      <c r="A6" s="4" t="s">
        <v>6</v>
      </c>
      <c r="B6" s="3">
        <v>-7</v>
      </c>
      <c r="C6" s="10">
        <f t="shared" ref="C6:C7" si="0">B6/100</f>
        <v>-7.0000000000000007E-2</v>
      </c>
      <c r="L6" t="s">
        <v>39</v>
      </c>
    </row>
    <row r="7" spans="1:18" ht="15" customHeight="1" x14ac:dyDescent="0.2">
      <c r="A7" s="4" t="s">
        <v>7</v>
      </c>
      <c r="B7" s="3">
        <v>5</v>
      </c>
      <c r="C7" s="10">
        <f t="shared" si="0"/>
        <v>0.05</v>
      </c>
      <c r="L7" t="s">
        <v>33</v>
      </c>
      <c r="O7" s="12" t="s">
        <v>37</v>
      </c>
      <c r="P7" s="12"/>
      <c r="Q7" s="12"/>
      <c r="R7" s="12"/>
    </row>
    <row r="8" spans="1:18" x14ac:dyDescent="0.2">
      <c r="L8" t="s">
        <v>34</v>
      </c>
      <c r="O8" s="12"/>
      <c r="P8" s="12"/>
      <c r="Q8" s="12"/>
      <c r="R8" s="12"/>
    </row>
    <row r="9" spans="1:18" x14ac:dyDescent="0.2">
      <c r="A9" s="4" t="s">
        <v>8</v>
      </c>
      <c r="B9" s="4" t="s">
        <v>20</v>
      </c>
      <c r="C9" s="4" t="s">
        <v>4</v>
      </c>
      <c r="L9" t="s">
        <v>35</v>
      </c>
      <c r="O9" s="12"/>
      <c r="P9" s="12"/>
      <c r="Q9" s="12"/>
      <c r="R9" s="12"/>
    </row>
    <row r="10" spans="1:18" x14ac:dyDescent="0.2">
      <c r="A10" s="4" t="s">
        <v>9</v>
      </c>
      <c r="B10" s="6">
        <f>-C6-C5+C7</f>
        <v>-0.08</v>
      </c>
      <c r="C10" s="5">
        <f>$E$2+(B10*$H$5)</f>
        <v>179.28</v>
      </c>
      <c r="L10" t="s">
        <v>36</v>
      </c>
      <c r="O10" s="12"/>
      <c r="P10" s="12"/>
      <c r="Q10" s="12"/>
      <c r="R10" s="12"/>
    </row>
    <row r="11" spans="1:18" x14ac:dyDescent="0.2">
      <c r="A11" s="4" t="s">
        <v>10</v>
      </c>
      <c r="B11" s="6">
        <f>C6-C5-C7</f>
        <v>-0.32</v>
      </c>
      <c r="C11" s="5">
        <f>$E$2+(B11*$H$5)</f>
        <v>177.12</v>
      </c>
      <c r="L11" t="s">
        <v>38</v>
      </c>
    </row>
    <row r="12" spans="1:18" x14ac:dyDescent="0.2">
      <c r="A12" s="4" t="s">
        <v>11</v>
      </c>
      <c r="B12" s="6">
        <f>C6+C5+C7</f>
        <v>0.18</v>
      </c>
      <c r="C12" s="5">
        <f>$E$2+(B12*$H$5)</f>
        <v>181.62</v>
      </c>
      <c r="L12" t="s">
        <v>40</v>
      </c>
    </row>
    <row r="13" spans="1:18" x14ac:dyDescent="0.2">
      <c r="A13" s="4" t="s">
        <v>12</v>
      </c>
      <c r="B13" s="6">
        <f>-C6+C5-C7</f>
        <v>0.22000000000000003</v>
      </c>
      <c r="C13" s="5">
        <f>$E$2+(B13*$H$5)</f>
        <v>181.98</v>
      </c>
    </row>
    <row r="15" spans="1:18" x14ac:dyDescent="0.2">
      <c r="B15" s="3" t="s">
        <v>23</v>
      </c>
    </row>
    <row r="16" spans="1:18" x14ac:dyDescent="0.2">
      <c r="B16" s="5" t="s">
        <v>21</v>
      </c>
    </row>
    <row r="17" spans="2:18" x14ac:dyDescent="0.2">
      <c r="B17" s="10" t="s">
        <v>22</v>
      </c>
    </row>
    <row r="21" spans="2:18" x14ac:dyDescent="0.2">
      <c r="L21" s="1"/>
      <c r="M21" s="1"/>
      <c r="N21" s="1"/>
      <c r="O21" s="1"/>
      <c r="P21" s="1"/>
      <c r="Q21" s="1"/>
      <c r="R21" s="1"/>
    </row>
    <row r="22" spans="2:18" x14ac:dyDescent="0.2">
      <c r="L22" s="1"/>
      <c r="M22" s="1"/>
      <c r="N22" s="1"/>
      <c r="O22" s="1"/>
      <c r="P22" s="1"/>
      <c r="Q22" s="1"/>
      <c r="R22" s="1"/>
    </row>
    <row r="23" spans="2:18" x14ac:dyDescent="0.2">
      <c r="L23" s="1"/>
      <c r="M23" s="1"/>
      <c r="N23" s="1"/>
      <c r="O23" s="1"/>
      <c r="P23" s="1"/>
      <c r="Q23" s="1"/>
      <c r="R23" s="1"/>
    </row>
    <row r="24" spans="2:18" x14ac:dyDescent="0.2">
      <c r="L24" s="1"/>
      <c r="M24" s="1"/>
      <c r="N24" s="1"/>
      <c r="O24" s="1"/>
      <c r="P24" s="1"/>
      <c r="Q24" s="1"/>
      <c r="R24" s="1"/>
    </row>
    <row r="25" spans="2:18" x14ac:dyDescent="0.2">
      <c r="L25" s="1"/>
      <c r="M25" s="1"/>
      <c r="N25" s="1"/>
      <c r="O25" s="1"/>
      <c r="P25" s="1"/>
      <c r="Q25" s="1"/>
      <c r="R25" s="1"/>
    </row>
    <row r="26" spans="2:18" x14ac:dyDescent="0.2">
      <c r="L26" s="1"/>
      <c r="M26" s="1"/>
      <c r="N26" s="1"/>
      <c r="O26" s="1"/>
      <c r="P26" s="1"/>
      <c r="Q26" s="1"/>
      <c r="R26" s="1"/>
    </row>
    <row r="27" spans="2:18" x14ac:dyDescent="0.2">
      <c r="L27" s="1"/>
      <c r="M27" s="1"/>
      <c r="N27" s="1"/>
      <c r="O27" s="1"/>
      <c r="P27" s="1"/>
      <c r="Q27" s="1"/>
      <c r="R27" s="1"/>
    </row>
    <row r="28" spans="2:18" x14ac:dyDescent="0.2">
      <c r="L28" s="1"/>
      <c r="M28" s="1"/>
      <c r="N28" s="1"/>
      <c r="O28" s="1"/>
      <c r="P28" s="1"/>
      <c r="Q28" s="1"/>
      <c r="R28" s="1"/>
    </row>
    <row r="29" spans="2:18" x14ac:dyDescent="0.2">
      <c r="L29" s="1"/>
      <c r="M29" s="1"/>
      <c r="N29" s="1"/>
      <c r="O29" s="1"/>
      <c r="P29" s="1"/>
      <c r="Q29" s="1"/>
      <c r="R29" s="1"/>
    </row>
  </sheetData>
  <mergeCells count="1">
    <mergeCell ref="O7:R10"/>
  </mergeCells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Throttle</vt:lpstr>
      <vt:lpstr>Pitch, Roll, Yaw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Patrice Boulanger</cp:lastModifiedBy>
  <cp:revision>1</cp:revision>
  <dcterms:created xsi:type="dcterms:W3CDTF">2017-07-21T22:26:41Z</dcterms:created>
  <dcterms:modified xsi:type="dcterms:W3CDTF">2017-07-24T16:39:32Z</dcterms:modified>
  <dc:language>en-US</dc:language>
</cp:coreProperties>
</file>