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atricia Claudio\BSc Data Science BPP\Year 1\Data Science Portfolio\Data Science Project\"/>
    </mc:Choice>
  </mc:AlternateContent>
  <xr:revisionPtr revIDLastSave="0" documentId="13_ncr:1_{D220062D-EAED-4D05-8E31-D9824DF5C790}" xr6:coauthVersionLast="47" xr6:coauthVersionMax="47" xr10:uidLastSave="{00000000-0000-0000-0000-000000000000}"/>
  <bookViews>
    <workbookView xWindow="-110" yWindow="-110" windowWidth="19420" windowHeight="10300" xr2:uid="{A260E323-233C-4E53-971B-8BC773BD42EA}"/>
  </bookViews>
  <sheets>
    <sheet name="tdf_winners" sheetId="2" r:id="rId1"/>
  </sheets>
  <definedNames>
    <definedName name="ExternalData_1" localSheetId="0" hidden="1">tdf_winners!$A$1:$P$112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C63" i="2"/>
  <c r="I63" i="2"/>
  <c r="C64" i="2"/>
  <c r="I64" i="2"/>
  <c r="C65" i="2"/>
  <c r="I65" i="2"/>
  <c r="C56" i="2"/>
  <c r="I56" i="2"/>
  <c r="C54" i="2"/>
  <c r="I54" i="2"/>
  <c r="C47" i="2"/>
  <c r="I47" i="2"/>
  <c r="C48" i="2"/>
  <c r="I48" i="2"/>
  <c r="C44" i="2"/>
  <c r="I44" i="2"/>
  <c r="C38" i="2"/>
  <c r="I38" i="2"/>
  <c r="C39" i="2"/>
  <c r="I39" i="2"/>
  <c r="C34" i="2"/>
  <c r="I3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I33" i="2"/>
  <c r="I2" i="2"/>
  <c r="I35" i="2"/>
  <c r="I36" i="2"/>
  <c r="I37" i="2"/>
  <c r="I40" i="2"/>
  <c r="I41" i="2"/>
  <c r="I42" i="2"/>
  <c r="I43" i="2"/>
  <c r="I45" i="2"/>
  <c r="I46" i="2"/>
  <c r="I49" i="2"/>
  <c r="I50" i="2"/>
  <c r="I51" i="2"/>
  <c r="I52" i="2"/>
  <c r="I53" i="2"/>
  <c r="I55" i="2"/>
  <c r="I57" i="2"/>
  <c r="I58" i="2"/>
  <c r="I59" i="2"/>
  <c r="I60" i="2"/>
  <c r="I61" i="2"/>
  <c r="I62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C107" i="2"/>
  <c r="C2" i="2"/>
  <c r="C35" i="2"/>
  <c r="C36" i="2"/>
  <c r="C37" i="2"/>
  <c r="C40" i="2"/>
  <c r="C41" i="2"/>
  <c r="C42" i="2"/>
  <c r="C43" i="2"/>
  <c r="C45" i="2"/>
  <c r="C46" i="2"/>
  <c r="C49" i="2"/>
  <c r="C50" i="2"/>
  <c r="C51" i="2"/>
  <c r="C52" i="2"/>
  <c r="C53" i="2"/>
  <c r="C55" i="2"/>
  <c r="C57" i="2"/>
  <c r="C58" i="2"/>
  <c r="C59" i="2"/>
  <c r="C60" i="2"/>
  <c r="C61" i="2"/>
  <c r="C62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1B26A-C6D2-4FA9-A172-D6584102858D}" keepAlive="1" name="Query - tdf_winners" description="Connection to the 'tdf_winners' query in the workbook." type="5" refreshedVersion="8" background="1" saveData="1">
    <dbPr connection="Provider=Microsoft.Mashup.OleDb.1;Data Source=$Workbook$;Location=tdf_winners;Extended Properties=&quot;&quot;" command="SELECT * FROM [tdf_winners]"/>
  </connection>
</connections>
</file>

<file path=xl/sharedStrings.xml><?xml version="1.0" encoding="utf-8"?>
<sst xmlns="http://schemas.openxmlformats.org/spreadsheetml/2006/main" count="372" uniqueCount="173">
  <si>
    <t>edition</t>
  </si>
  <si>
    <t>start_date</t>
  </si>
  <si>
    <t>winner_name</t>
  </si>
  <si>
    <t>winner_team</t>
  </si>
  <si>
    <t>distance</t>
  </si>
  <si>
    <t>time_overall</t>
  </si>
  <si>
    <t>stage_wins</t>
  </si>
  <si>
    <t>stages_led</t>
  </si>
  <si>
    <t>height</t>
  </si>
  <si>
    <t>weight</t>
  </si>
  <si>
    <t>age</t>
  </si>
  <si>
    <t>born</t>
  </si>
  <si>
    <t>nationality</t>
  </si>
  <si>
    <t>Maurice Garin</t>
  </si>
  <si>
    <t>La Française</t>
  </si>
  <si>
    <t>Italy</t>
  </si>
  <si>
    <t>France</t>
  </si>
  <si>
    <t>Belgium</t>
  </si>
  <si>
    <t>Luxembourg</t>
  </si>
  <si>
    <t>Gino Bartali</t>
  </si>
  <si>
    <t>Jean Robic</t>
  </si>
  <si>
    <t>Fausto Coppi</t>
  </si>
  <si>
    <t>Louison Bobet</t>
  </si>
  <si>
    <t>Jacques Anquetil</t>
  </si>
  <si>
    <t>Charly Gaul</t>
  </si>
  <si>
    <t>Spain</t>
  </si>
  <si>
    <t>Saint-Raphaël–Helyett–Hutchinson</t>
  </si>
  <si>
    <t>Saint-Raphaël–Gitane–R. Geminiani</t>
  </si>
  <si>
    <t>Saint-Raphaël–Gitane–Dunlop</t>
  </si>
  <si>
    <t>Felice Gimondi</t>
  </si>
  <si>
    <t>Salvarani</t>
  </si>
  <si>
    <t>Roger Pingeon</t>
  </si>
  <si>
    <t>Peugeot–BP–Michelin</t>
  </si>
  <si>
    <t>Netherlands</t>
  </si>
  <si>
    <t>Eddy Merckx</t>
  </si>
  <si>
    <t>Faema</t>
  </si>
  <si>
    <t>Faemino–Faema</t>
  </si>
  <si>
    <t>Molteni</t>
  </si>
  <si>
    <t>Luis Ocaña</t>
  </si>
  <si>
    <t>Bic</t>
  </si>
  <si>
    <t>Bernard Hinault</t>
  </si>
  <si>
    <t>Renault–Gitane–Campagnolo</t>
  </si>
  <si>
    <t>Renault–Gitane</t>
  </si>
  <si>
    <t>Joop Zoetemelk</t>
  </si>
  <si>
    <t>TI–Raleigh–Creda</t>
  </si>
  <si>
    <t>Renault–Elf–Gitane</t>
  </si>
  <si>
    <t>Laurent Fignon</t>
  </si>
  <si>
    <t>Renault–Elf</t>
  </si>
  <si>
    <t>La Vie Claire</t>
  </si>
  <si>
    <t>Greg LeMond</t>
  </si>
  <si>
    <t>Stephen Roche</t>
  </si>
  <si>
    <t>Carrera Jeans–Vagabond</t>
  </si>
  <si>
    <t>Ireland</t>
  </si>
  <si>
    <t>Pedro Delgado</t>
  </si>
  <si>
    <t>Reynolds</t>
  </si>
  <si>
    <t>AD Renting–W-Cup–Bottecchia</t>
  </si>
  <si>
    <t>Z–Tomasso</t>
  </si>
  <si>
    <t>Miguel Induráin</t>
  </si>
  <si>
    <t>Banesto</t>
  </si>
  <si>
    <t>Bjarne Riis</t>
  </si>
  <si>
    <t>Team Telekom</t>
  </si>
  <si>
    <t>Denmark</t>
  </si>
  <si>
    <t>Jan Ullrich</t>
  </si>
  <si>
    <t>Germany</t>
  </si>
  <si>
    <t>Marco Pantani</t>
  </si>
  <si>
    <t>Mercatone Uno–Bianchi</t>
  </si>
  <si>
    <t>Lance Armstrong</t>
  </si>
  <si>
    <t>U.S. Postal Service</t>
  </si>
  <si>
    <t>Discovery Channel</t>
  </si>
  <si>
    <t>Óscar Pereiro</t>
  </si>
  <si>
    <t>Caisse d'Epargne–Illes Balears</t>
  </si>
  <si>
    <t>Alberto Contador</t>
  </si>
  <si>
    <t>Carlos Sastre</t>
  </si>
  <si>
    <t>Team CSC</t>
  </si>
  <si>
    <t>Astana</t>
  </si>
  <si>
    <t>Andy Schleck</t>
  </si>
  <si>
    <t>Team Saxo Bank</t>
  </si>
  <si>
    <t>Cadel Evans</t>
  </si>
  <si>
    <t>BMC Racing Team</t>
  </si>
  <si>
    <t>Australia</t>
  </si>
  <si>
    <t>Bradley Wiggins</t>
  </si>
  <si>
    <t>Team Sky</t>
  </si>
  <si>
    <t>Chris Froome</t>
  </si>
  <si>
    <t>Vincenzo Nibali</t>
  </si>
  <si>
    <t>Geraint Thomas</t>
  </si>
  <si>
    <t>Egan Bernal</t>
  </si>
  <si>
    <t>Team Ineos</t>
  </si>
  <si>
    <t>03/03/1871</t>
  </si>
  <si>
    <t>speed_kmh</t>
  </si>
  <si>
    <t>decade</t>
  </si>
  <si>
    <t>Legnano</t>
  </si>
  <si>
    <t>Génial Lucifer</t>
  </si>
  <si>
    <t>Stella</t>
  </si>
  <si>
    <t>Mercier–BP–Hutchinson</t>
  </si>
  <si>
    <t>Helyett–Potin–Hutchinson</t>
  </si>
  <si>
    <t>Bianchi</t>
  </si>
  <si>
    <t>EMI</t>
  </si>
  <si>
    <t>Tadej Pogačar</t>
  </si>
  <si>
    <t>UAE Team Emirates</t>
  </si>
  <si>
    <t>Jumbo-Visma</t>
  </si>
  <si>
    <t>Slovenia</t>
  </si>
  <si>
    <t>Jonas Vingegaard Hansen</t>
  </si>
  <si>
    <t>Henri Cornet</t>
  </si>
  <si>
    <t>Conte</t>
  </si>
  <si>
    <t>Louis Trousselier</t>
  </si>
  <si>
    <t>Peugeot–Wolber</t>
  </si>
  <si>
    <t>René Pottier</t>
  </si>
  <si>
    <t>Lucien Petit-Breton</t>
  </si>
  <si>
    <t>François Faber</t>
  </si>
  <si>
    <t>Octave Lapize</t>
  </si>
  <si>
    <t>Gustave Garrigou</t>
  </si>
  <si>
    <t>Philippe Thys</t>
  </si>
  <si>
    <t>Firmin Lambot</t>
  </si>
  <si>
    <t>La Sportive</t>
  </si>
  <si>
    <t>Léon Scieur</t>
  </si>
  <si>
    <t>Henri Pélissier</t>
  </si>
  <si>
    <t>Automoto–Hutchinson</t>
  </si>
  <si>
    <t>Ottavio Bottecchia</t>
  </si>
  <si>
    <t>Automoto</t>
  </si>
  <si>
    <t>Lucien Buysse</t>
  </si>
  <si>
    <t>Nicolas Frantz</t>
  </si>
  <si>
    <t>Maurice De Waele</t>
  </si>
  <si>
    <t>André Leducq</t>
  </si>
  <si>
    <t>Antonin Magne</t>
  </si>
  <si>
    <t>Georges Speicher</t>
  </si>
  <si>
    <t>Romain Maes</t>
  </si>
  <si>
    <t>Sylvère Maes</t>
  </si>
  <si>
    <t>Roger Lapébie</t>
  </si>
  <si>
    <t>Ferdinand Kübler</t>
  </si>
  <si>
    <t>Switzerland</t>
  </si>
  <si>
    <t>Hugo Koblet</t>
  </si>
  <si>
    <t>Roger Walkowiak</t>
  </si>
  <si>
    <t>Federico Bahamontes</t>
  </si>
  <si>
    <t>Gastone Nencini</t>
  </si>
  <si>
    <t>Lucien Aimar</t>
  </si>
  <si>
    <t>Jan Janssen</t>
  </si>
  <si>
    <t>Ford France–Hutchinson</t>
  </si>
  <si>
    <t>Pelforth–Sauvage–Lejeune</t>
  </si>
  <si>
    <t>Bernard Thévenet</t>
  </si>
  <si>
    <t>Lucien Van Impe</t>
  </si>
  <si>
    <t>Gitane–Campagnolo</t>
  </si>
  <si>
    <t>Peugeot–Esso–Michelin</t>
  </si>
  <si>
    <t>Odiel Defraeye</t>
  </si>
  <si>
    <t>France-Sport - Wolber</t>
  </si>
  <si>
    <t>Alleluia - Wolber</t>
  </si>
  <si>
    <t>Carpano</t>
  </si>
  <si>
    <t>Alcyon - Dunlop</t>
  </si>
  <si>
    <t>La Perle - Hutchinson</t>
  </si>
  <si>
    <t>Mercier - Hutchinson</t>
  </si>
  <si>
    <t>Saint-Raphaël - R. Geminiani - Dunlop</t>
  </si>
  <si>
    <t>Labor - Dunlop</t>
  </si>
  <si>
    <t>Tebag</t>
  </si>
  <si>
    <t>Kas</t>
  </si>
  <si>
    <t>04/08/1884</t>
  </si>
  <si>
    <t>29/06/1881</t>
  </si>
  <si>
    <t>05/06/1879</t>
  </si>
  <si>
    <t>18/10/1882</t>
  </si>
  <si>
    <t>26/01/1887</t>
  </si>
  <si>
    <t>24/10/1887</t>
  </si>
  <si>
    <t>24/09/1884</t>
  </si>
  <si>
    <t>14/07/1888</t>
  </si>
  <si>
    <t>08/10/1889</t>
  </si>
  <si>
    <t>14/03/1886</t>
  </si>
  <si>
    <t>18/03/1888</t>
  </si>
  <si>
    <t>22/01/1889</t>
  </si>
  <si>
    <t>01/08/1894</t>
  </si>
  <si>
    <t>11/09/1892</t>
  </si>
  <si>
    <t>04/11/1899</t>
  </si>
  <si>
    <t>27/12/1896</t>
  </si>
  <si>
    <t>Colombia</t>
  </si>
  <si>
    <t>Great Britain</t>
  </si>
  <si>
    <t>United States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</si>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</sst>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0" formatCode="General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87FD38-8B8B-46F2-A3B4-FB3A41711BB8}" autoFormatId="16" applyNumberFormats="0" applyBorderFormats="0" applyFontFormats="0" applyPatternFormats="0" applyAlignmentFormats="0" applyWidthHeightFormats="0">
  <queryTableRefresh nextId="29">
    <queryTableFields count="16">
      <queryTableField id="1" name="edition" tableColumnId="1"/>
      <queryTableField id="2" name="start_date" tableColumnId="2"/>
      <queryTableField id="22" dataBound="0" tableColumnId="22"/>
      <queryTableField id="28" dataBound="0" tableColumnId="7"/>
      <queryTableField id="3" name="winner_name" tableColumnId="3"/>
      <queryTableField id="4" name="winner_team" tableColumnId="4"/>
      <queryTableField id="5" name="distance" tableColumnId="5"/>
      <queryTableField id="6" name="time_overall" tableColumnId="6"/>
      <queryTableField id="20" dataBound="0" tableColumnId="20"/>
      <queryTableField id="8" name="stage_wins" tableColumnId="8"/>
      <queryTableField id="9" name="stages_led" tableColumnId="9"/>
      <queryTableField id="10" name="height" tableColumnId="10"/>
      <queryTableField id="11" name="weight" tableColumnId="11"/>
      <queryTableField id="12" name="age" tableColumnId="12"/>
      <queryTableField id="13" name="born" tableColumnId="13"/>
      <queryTableField id="19" name="nationality" tableColumnId="19"/>
    </queryTableFields>
    <queryTableDeletedFields count="6">
      <deletedField name="died"/>
      <deletedField name="full_name"/>
      <deletedField name="nickname"/>
      <deletedField name="birth_town"/>
      <deletedField name="time_margin"/>
      <deletedField name="birth_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D0FBD-E37C-4492-AA0C-015FB23E579D}" name="tdf_winners" displayName="tdf_winners" ref="A1:P112" tableType="queryTable" totalsRowShown="0">
  <autoFilter ref="A1:P112" xr:uid="{ED7D0FBD-E37C-4492-AA0C-015FB23E579D}"/>
  <tableColumns count="16">
    <tableColumn id="1" xr3:uid="{BF464489-C3C0-49A8-83F3-D6B2B34CFBD5}" uniqueName="1" name="edition" queryTableFieldId="1"/>
    <tableColumn id="2" xr3:uid="{A66D104E-F081-4A68-B747-98DE01424400}" uniqueName="2" name="start_date" queryTableFieldId="2" dataDxfId="14"/>
    <tableColumn id="22" xr3:uid="{47652A29-D3F8-4964-B469-F10E1440625D}" uniqueName="22" name="decade" queryTableFieldId="22" dataDxfId="13">
      <calculatedColumnFormula>INT(YEAR(B2)/10)*10</calculatedColumnFormula>
    </tableColumn>
    <tableColumn id="7" xr3:uid="{A6244D72-938E-4AE3-954D-2997C6881FCD}" uniqueName="7" name="year" queryTableFieldId="28" dataDxfId="12">
      <calculatedColumnFormula>YEAR(tdf_winners[[#This Row],[start_date]])</calculatedColumnFormula>
    </tableColumn>
    <tableColumn id="3" xr3:uid="{1C42099F-6D87-4938-A153-4252CC768DE7}" uniqueName="3" name="winner_name" queryTableFieldId="3" dataDxfId="11"/>
    <tableColumn id="4" xr3:uid="{6FEE89E9-E0A4-485C-871C-D361B1A04D2A}" uniqueName="4" name="winner_team" queryTableFieldId="4" dataDxfId="10"/>
    <tableColumn id="5" xr3:uid="{9844053E-E836-4C39-8FB7-A8ECEB00954A}" uniqueName="5" name="distance" queryTableFieldId="5" dataDxfId="9"/>
    <tableColumn id="6" xr3:uid="{FD59F843-88A4-41A3-9C6C-4129F9E57A03}" uniqueName="6" name="time_overall" queryTableFieldId="6" dataDxfId="8"/>
    <tableColumn id="20" xr3:uid="{46B754F9-9F30-47CA-9BDE-E3B95B0AFAFF}" uniqueName="20" name="speed_kmh" queryTableFieldId="20" dataDxfId="7">
      <calculatedColumnFormula>tdf_winners[[#This Row],[distance]]/ (tdf_winners[[#This Row],[time_overall]])</calculatedColumnFormula>
    </tableColumn>
    <tableColumn id="8" xr3:uid="{8382D737-E836-4259-A6A6-9C324C2B5D6F}" uniqueName="8" name="stage_wins" queryTableFieldId="8" dataDxfId="6"/>
    <tableColumn id="9" xr3:uid="{0309227C-63E0-4636-A22D-A2DD31B8BF92}" uniqueName="9" name="stages_led" queryTableFieldId="9" dataDxfId="5"/>
    <tableColumn id="10" xr3:uid="{E62C127B-0D06-4AD5-AFF2-F16AC141E260}" uniqueName="10" name="height" queryTableFieldId="10" dataDxfId="4"/>
    <tableColumn id="11" xr3:uid="{4BD4EBD1-D966-4478-A2F9-1B9CD3F8FB32}" uniqueName="11" name="weight" queryTableFieldId="11" dataDxfId="3"/>
    <tableColumn id="12" xr3:uid="{5D2EBAD2-2478-4636-BBF3-5C5BA567DBF4}" uniqueName="12" name="age" queryTableFieldId="12" dataDxfId="2"/>
    <tableColumn id="13" xr3:uid="{50323222-4B41-4EA6-8902-0C5B8D9A2991}" uniqueName="13" name="born" queryTableFieldId="13" dataDxfId="1"/>
    <tableColumn id="19" xr3:uid="{2565276A-A04D-47AD-986E-556928018037}" uniqueName="19" name="nationality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B0AD-49E1-4419-8882-AE6FEDB8175A}">
  <dimension ref="A1:P112"/>
  <sheetViews>
    <sheetView tabSelected="1" workbookViewId="0">
      <selection activeCell="E10" sqref="E10"/>
    </sheetView>
  </sheetViews>
  <sheetFormatPr defaultRowHeight="14.5" x14ac:dyDescent="0.35"/>
  <cols>
    <col min="1" max="1" width="9.36328125" bestFit="1" customWidth="1"/>
    <col min="2" max="2" width="11.81640625" bestFit="1" customWidth="1"/>
    <col min="3" max="4" width="11.81640625" style="2" customWidth="1"/>
    <col min="5" max="5" width="25.6328125" bestFit="1" customWidth="1"/>
    <col min="6" max="6" width="31.36328125" bestFit="1" customWidth="1"/>
    <col min="7" max="7" width="10.6328125" style="3" bestFit="1" customWidth="1"/>
    <col min="8" max="8" width="13.90625" style="2" bestFit="1" customWidth="1"/>
    <col min="9" max="9" width="13.90625" style="2" customWidth="1"/>
    <col min="10" max="10" width="12.36328125" style="3" bestFit="1" customWidth="1"/>
    <col min="11" max="11" width="8.7265625" style="2"/>
    <col min="12" max="12" width="9" style="2" bestFit="1" customWidth="1"/>
    <col min="13" max="13" width="6.26953125" style="3" bestFit="1" customWidth="1"/>
    <col min="14" max="14" width="10.08984375" bestFit="1" customWidth="1"/>
    <col min="15" max="15" width="14.81640625" bestFit="1" customWidth="1"/>
    <col min="16" max="16" width="12.36328125" bestFit="1" customWidth="1"/>
  </cols>
  <sheetData>
    <row r="1" spans="1:16" x14ac:dyDescent="0.35">
      <c r="A1" t="s">
        <v>0</v>
      </c>
      <c r="B1" t="s">
        <v>1</v>
      </c>
      <c r="C1" s="2" t="s">
        <v>89</v>
      </c>
      <c r="D1" s="2" t="s">
        <v>172</v>
      </c>
      <c r="E1" t="s">
        <v>2</v>
      </c>
      <c r="F1" t="s">
        <v>3</v>
      </c>
      <c r="G1" s="3" t="s">
        <v>4</v>
      </c>
      <c r="H1" s="2" t="s">
        <v>5</v>
      </c>
      <c r="I1" s="2" t="s">
        <v>88</v>
      </c>
      <c r="J1" s="3" t="s">
        <v>6</v>
      </c>
      <c r="K1" s="3" t="s">
        <v>7</v>
      </c>
      <c r="L1" s="2" t="s">
        <v>8</v>
      </c>
      <c r="M1" s="2" t="s">
        <v>9</v>
      </c>
      <c r="N1" s="3" t="s">
        <v>10</v>
      </c>
      <c r="O1" t="s">
        <v>11</v>
      </c>
      <c r="P1" t="s">
        <v>12</v>
      </c>
    </row>
    <row r="2" spans="1:16" x14ac:dyDescent="0.35">
      <c r="A2">
        <v>1</v>
      </c>
      <c r="B2" s="1">
        <v>1278</v>
      </c>
      <c r="C2" s="3">
        <f t="shared" ref="C2:C74" si="0">INT(YEAR(B2)/10)*10</f>
        <v>1900</v>
      </c>
      <c r="D2" s="3">
        <f>YEAR(tdf_winners[[#This Row],[start_date]])</f>
        <v>1903</v>
      </c>
      <c r="E2" t="s">
        <v>13</v>
      </c>
      <c r="F2" t="s">
        <v>14</v>
      </c>
      <c r="G2" s="3">
        <v>2428</v>
      </c>
      <c r="H2" s="2">
        <v>94.553888888888878</v>
      </c>
      <c r="I2" s="2">
        <f>tdf_winners[[#This Row],[distance]]/ (tdf_winners[[#This Row],[time_overall]])</f>
        <v>25.6784784690682</v>
      </c>
      <c r="J2" s="3">
        <v>3</v>
      </c>
      <c r="K2" s="3">
        <v>6</v>
      </c>
      <c r="L2" s="2">
        <v>1.62</v>
      </c>
      <c r="M2" s="2">
        <v>60</v>
      </c>
      <c r="N2" s="3">
        <v>32</v>
      </c>
      <c r="O2" s="5" t="s">
        <v>87</v>
      </c>
      <c r="P2" t="s">
        <v>16</v>
      </c>
    </row>
    <row r="3" spans="1:16" x14ac:dyDescent="0.35">
      <c r="A3">
        <v>2</v>
      </c>
      <c r="B3" s="1">
        <v>1645</v>
      </c>
      <c r="C3" s="3">
        <f t="shared" ref="C3:C32" si="1">INT(YEAR(B3)/10)*10</f>
        <v>1900</v>
      </c>
      <c r="D3" s="3">
        <f>YEAR(tdf_winners[[#This Row],[start_date]])</f>
        <v>1904</v>
      </c>
      <c r="E3" t="s">
        <v>102</v>
      </c>
      <c r="F3" t="s">
        <v>103</v>
      </c>
      <c r="G3">
        <v>2428</v>
      </c>
      <c r="H3" s="2">
        <v>96.098611111111126</v>
      </c>
      <c r="I3" s="2">
        <f>tdf_winners[[#This Row],[distance]]/ (tdf_winners[[#This Row],[time_overall]])</f>
        <v>25.265713748897973</v>
      </c>
      <c r="J3">
        <v>1</v>
      </c>
      <c r="K3">
        <v>3</v>
      </c>
      <c r="L3">
        <v>1.6</v>
      </c>
      <c r="M3">
        <v>69</v>
      </c>
      <c r="N3">
        <v>19</v>
      </c>
      <c r="O3" s="4" t="s">
        <v>153</v>
      </c>
      <c r="P3" t="s">
        <v>16</v>
      </c>
    </row>
    <row r="4" spans="1:16" x14ac:dyDescent="0.35">
      <c r="A4">
        <v>3</v>
      </c>
      <c r="B4" s="1">
        <v>2017</v>
      </c>
      <c r="C4" s="3">
        <f t="shared" si="1"/>
        <v>1900</v>
      </c>
      <c r="D4" s="3">
        <f>YEAR(tdf_winners[[#This Row],[start_date]])</f>
        <v>1905</v>
      </c>
      <c r="E4" t="s">
        <v>104</v>
      </c>
      <c r="F4" t="s">
        <v>105</v>
      </c>
      <c r="G4">
        <v>2994</v>
      </c>
      <c r="H4" s="2">
        <v>117.14</v>
      </c>
      <c r="I4" s="2">
        <f>tdf_winners[[#This Row],[distance]]/ (tdf_winners[[#This Row],[time_overall]])</f>
        <v>25.559159979511694</v>
      </c>
      <c r="J4">
        <v>5</v>
      </c>
      <c r="K4">
        <v>10</v>
      </c>
      <c r="L4">
        <v>1.61</v>
      </c>
      <c r="M4">
        <v>68</v>
      </c>
      <c r="N4">
        <v>24</v>
      </c>
      <c r="O4" s="4" t="s">
        <v>154</v>
      </c>
      <c r="P4" t="s">
        <v>16</v>
      </c>
    </row>
    <row r="5" spans="1:16" x14ac:dyDescent="0.35">
      <c r="A5">
        <v>4</v>
      </c>
      <c r="B5" s="1">
        <v>2377</v>
      </c>
      <c r="C5" s="3">
        <f t="shared" si="1"/>
        <v>1900</v>
      </c>
      <c r="D5" s="3">
        <f>YEAR(tdf_winners[[#This Row],[start_date]])</f>
        <v>1906</v>
      </c>
      <c r="E5" t="s">
        <v>106</v>
      </c>
      <c r="F5" t="s">
        <v>105</v>
      </c>
      <c r="G5">
        <v>4637</v>
      </c>
      <c r="H5" s="2">
        <v>148.5</v>
      </c>
      <c r="I5" s="2">
        <f>tdf_winners[[#This Row],[distance]]/ (tdf_winners[[#This Row],[time_overall]])</f>
        <v>31.225589225589225</v>
      </c>
      <c r="J5">
        <v>5</v>
      </c>
      <c r="K5">
        <v>12</v>
      </c>
      <c r="L5">
        <v>1.63</v>
      </c>
      <c r="M5">
        <v>68</v>
      </c>
      <c r="N5">
        <v>27</v>
      </c>
      <c r="O5" s="4" t="s">
        <v>155</v>
      </c>
      <c r="P5" t="s">
        <v>16</v>
      </c>
    </row>
    <row r="6" spans="1:16" x14ac:dyDescent="0.35">
      <c r="A6">
        <v>5</v>
      </c>
      <c r="B6" s="1">
        <v>2746</v>
      </c>
      <c r="C6" s="3">
        <f t="shared" si="1"/>
        <v>1900</v>
      </c>
      <c r="D6" s="3">
        <f>YEAR(tdf_winners[[#This Row],[start_date]])</f>
        <v>1907</v>
      </c>
      <c r="E6" t="s">
        <v>107</v>
      </c>
      <c r="F6" t="s">
        <v>105</v>
      </c>
      <c r="G6">
        <v>4488</v>
      </c>
      <c r="H6" s="2">
        <v>142.30000000000001</v>
      </c>
      <c r="I6" s="2">
        <f>tdf_winners[[#This Row],[distance]]/ (tdf_winners[[#This Row],[time_overall]])</f>
        <v>31.539002108222064</v>
      </c>
      <c r="J6">
        <v>2</v>
      </c>
      <c r="K6">
        <v>5</v>
      </c>
      <c r="L6">
        <v>1.76</v>
      </c>
      <c r="M6">
        <v>69</v>
      </c>
      <c r="N6">
        <v>24</v>
      </c>
      <c r="O6" s="4" t="s">
        <v>156</v>
      </c>
      <c r="P6" t="s">
        <v>16</v>
      </c>
    </row>
    <row r="7" spans="1:16" x14ac:dyDescent="0.35">
      <c r="A7">
        <v>6</v>
      </c>
      <c r="B7" s="1">
        <v>3117</v>
      </c>
      <c r="C7" s="3">
        <f t="shared" si="1"/>
        <v>1900</v>
      </c>
      <c r="D7" s="3">
        <f>YEAR(tdf_winners[[#This Row],[start_date]])</f>
        <v>1908</v>
      </c>
      <c r="E7" t="s">
        <v>107</v>
      </c>
      <c r="F7" t="s">
        <v>105</v>
      </c>
      <c r="G7">
        <v>4497</v>
      </c>
      <c r="H7" s="2">
        <v>142.30000000000001</v>
      </c>
      <c r="I7" s="2">
        <f>tdf_winners[[#This Row],[distance]]/ (tdf_winners[[#This Row],[time_overall]])</f>
        <v>31.602248770203794</v>
      </c>
      <c r="J7">
        <v>5</v>
      </c>
      <c r="K7">
        <v>13</v>
      </c>
      <c r="L7">
        <v>1.76</v>
      </c>
      <c r="M7">
        <v>69</v>
      </c>
      <c r="N7">
        <v>25</v>
      </c>
      <c r="O7" s="4" t="s">
        <v>156</v>
      </c>
      <c r="P7" t="s">
        <v>16</v>
      </c>
    </row>
    <row r="8" spans="1:16" x14ac:dyDescent="0.35">
      <c r="A8">
        <v>7</v>
      </c>
      <c r="B8" s="1">
        <v>3474</v>
      </c>
      <c r="C8" s="3">
        <f t="shared" si="1"/>
        <v>1900</v>
      </c>
      <c r="D8" s="3">
        <f>YEAR(tdf_winners[[#This Row],[start_date]])</f>
        <v>1909</v>
      </c>
      <c r="E8" t="s">
        <v>108</v>
      </c>
      <c r="F8" t="s">
        <v>146</v>
      </c>
      <c r="G8">
        <v>4498</v>
      </c>
      <c r="H8" s="2">
        <v>142.30000000000001</v>
      </c>
      <c r="I8" s="2">
        <f>tdf_winners[[#This Row],[distance]]/ (tdf_winners[[#This Row],[time_overall]])</f>
        <v>31.609276177090653</v>
      </c>
      <c r="J8">
        <v>6</v>
      </c>
      <c r="K8">
        <v>13</v>
      </c>
      <c r="L8">
        <v>1.78</v>
      </c>
      <c r="M8">
        <v>88</v>
      </c>
      <c r="N8">
        <v>22</v>
      </c>
      <c r="O8" s="4" t="s">
        <v>157</v>
      </c>
      <c r="P8" t="s">
        <v>16</v>
      </c>
    </row>
    <row r="9" spans="1:16" x14ac:dyDescent="0.35">
      <c r="A9">
        <v>8</v>
      </c>
      <c r="B9" s="1">
        <v>3835</v>
      </c>
      <c r="C9" s="3">
        <f t="shared" si="1"/>
        <v>1910</v>
      </c>
      <c r="D9" s="3">
        <f>YEAR(tdf_winners[[#This Row],[start_date]])</f>
        <v>1910</v>
      </c>
      <c r="E9" t="s">
        <v>109</v>
      </c>
      <c r="F9" t="s">
        <v>146</v>
      </c>
      <c r="G9">
        <v>4734</v>
      </c>
      <c r="H9" s="2">
        <v>148</v>
      </c>
      <c r="I9" s="2">
        <f>tdf_winners[[#This Row],[distance]]/ (tdf_winners[[#This Row],[time_overall]])</f>
        <v>31.986486486486488</v>
      </c>
      <c r="J9">
        <v>4</v>
      </c>
      <c r="K9">
        <v>3</v>
      </c>
      <c r="L9">
        <v>1.65</v>
      </c>
      <c r="M9">
        <v>65</v>
      </c>
      <c r="N9">
        <v>22</v>
      </c>
      <c r="O9" s="4" t="s">
        <v>158</v>
      </c>
      <c r="P9" t="s">
        <v>18</v>
      </c>
    </row>
    <row r="10" spans="1:16" x14ac:dyDescent="0.35">
      <c r="A10">
        <v>9</v>
      </c>
      <c r="B10" s="1">
        <v>4201</v>
      </c>
      <c r="C10" s="3">
        <f t="shared" si="1"/>
        <v>1910</v>
      </c>
      <c r="D10" s="3">
        <f>YEAR(tdf_winners[[#This Row],[start_date]])</f>
        <v>1911</v>
      </c>
      <c r="E10" t="s">
        <v>110</v>
      </c>
      <c r="F10" t="s">
        <v>146</v>
      </c>
      <c r="G10">
        <v>5343</v>
      </c>
      <c r="H10" s="2">
        <v>204</v>
      </c>
      <c r="I10" s="2">
        <f>tdf_winners[[#This Row],[distance]]/ (tdf_winners[[#This Row],[time_overall]])</f>
        <v>26.191176470588236</v>
      </c>
      <c r="J10">
        <v>2</v>
      </c>
      <c r="K10">
        <v>13</v>
      </c>
      <c r="L10">
        <v>1.67</v>
      </c>
      <c r="M10">
        <v>66</v>
      </c>
      <c r="N10">
        <v>26</v>
      </c>
      <c r="O10" s="4" t="s">
        <v>159</v>
      </c>
      <c r="P10" t="s">
        <v>16</v>
      </c>
    </row>
    <row r="11" spans="1:16" x14ac:dyDescent="0.35">
      <c r="A11">
        <v>10</v>
      </c>
      <c r="B11" s="1">
        <v>4565</v>
      </c>
      <c r="C11" s="3">
        <f t="shared" si="1"/>
        <v>1910</v>
      </c>
      <c r="D11" s="3">
        <f>YEAR(tdf_winners[[#This Row],[start_date]])</f>
        <v>1912</v>
      </c>
      <c r="E11" t="s">
        <v>142</v>
      </c>
      <c r="F11" t="s">
        <v>146</v>
      </c>
      <c r="G11">
        <v>5289</v>
      </c>
      <c r="H11" s="2">
        <v>186</v>
      </c>
      <c r="I11" s="2">
        <f>tdf_winners[[#This Row],[distance]]/ (tdf_winners[[#This Row],[time_overall]])</f>
        <v>28.43548387096774</v>
      </c>
      <c r="J11">
        <v>3</v>
      </c>
      <c r="K11">
        <v>13</v>
      </c>
      <c r="L11">
        <v>1.67</v>
      </c>
      <c r="M11">
        <v>67</v>
      </c>
      <c r="N11">
        <v>23</v>
      </c>
      <c r="O11" s="4" t="s">
        <v>160</v>
      </c>
      <c r="P11" t="s">
        <v>16</v>
      </c>
    </row>
    <row r="12" spans="1:16" x14ac:dyDescent="0.35">
      <c r="A12">
        <v>11</v>
      </c>
      <c r="B12" s="1">
        <v>4929</v>
      </c>
      <c r="C12" s="3">
        <f t="shared" si="1"/>
        <v>1910</v>
      </c>
      <c r="D12" s="3">
        <f>YEAR(tdf_winners[[#This Row],[start_date]])</f>
        <v>1913</v>
      </c>
      <c r="E12" t="s">
        <v>111</v>
      </c>
      <c r="F12" t="s">
        <v>105</v>
      </c>
      <c r="G12">
        <v>5287</v>
      </c>
      <c r="H12" s="2">
        <v>197.9</v>
      </c>
      <c r="I12" s="2">
        <f>tdf_winners[[#This Row],[distance]]/ (tdf_winners[[#This Row],[time_overall]])</f>
        <v>26.715512885295603</v>
      </c>
      <c r="J12">
        <v>1</v>
      </c>
      <c r="K12">
        <v>8</v>
      </c>
      <c r="L12">
        <v>1.68</v>
      </c>
      <c r="M12">
        <v>68</v>
      </c>
      <c r="N12">
        <v>23</v>
      </c>
      <c r="O12" s="4" t="s">
        <v>161</v>
      </c>
      <c r="P12" t="s">
        <v>17</v>
      </c>
    </row>
    <row r="13" spans="1:16" x14ac:dyDescent="0.35">
      <c r="A13">
        <v>12</v>
      </c>
      <c r="B13" s="1">
        <v>5293</v>
      </c>
      <c r="C13" s="3">
        <f t="shared" si="1"/>
        <v>1910</v>
      </c>
      <c r="D13" s="3">
        <f>YEAR(tdf_winners[[#This Row],[start_date]])</f>
        <v>1914</v>
      </c>
      <c r="E13" t="s">
        <v>111</v>
      </c>
      <c r="F13" t="s">
        <v>105</v>
      </c>
      <c r="G13">
        <v>5380</v>
      </c>
      <c r="H13" s="2">
        <v>200.48</v>
      </c>
      <c r="I13" s="2">
        <f>tdf_winners[[#This Row],[distance]]/ (tdf_winners[[#This Row],[time_overall]])</f>
        <v>26.835594573024743</v>
      </c>
      <c r="J13">
        <v>1</v>
      </c>
      <c r="K13">
        <v>15</v>
      </c>
      <c r="L13">
        <v>1.68</v>
      </c>
      <c r="M13">
        <v>68</v>
      </c>
      <c r="N13">
        <v>24</v>
      </c>
      <c r="O13" s="4" t="s">
        <v>161</v>
      </c>
      <c r="P13" t="s">
        <v>17</v>
      </c>
    </row>
    <row r="14" spans="1:16" x14ac:dyDescent="0.35">
      <c r="A14">
        <v>13</v>
      </c>
      <c r="B14" s="1">
        <v>7120</v>
      </c>
      <c r="C14" s="3">
        <f t="shared" si="1"/>
        <v>1910</v>
      </c>
      <c r="D14" s="3">
        <f>YEAR(tdf_winners[[#This Row],[start_date]])</f>
        <v>1919</v>
      </c>
      <c r="E14" t="s">
        <v>112</v>
      </c>
      <c r="F14" t="s">
        <v>113</v>
      </c>
      <c r="G14">
        <v>5560</v>
      </c>
      <c r="H14" s="2">
        <v>231.12083333333331</v>
      </c>
      <c r="I14" s="2">
        <f>tdf_winners[[#This Row],[distance]]/ (tdf_winners[[#This Row],[time_overall]])</f>
        <v>24.056680307919741</v>
      </c>
      <c r="J14">
        <v>1</v>
      </c>
      <c r="K14">
        <v>2</v>
      </c>
      <c r="L14">
        <v>1.7</v>
      </c>
      <c r="M14">
        <v>69</v>
      </c>
      <c r="N14">
        <v>33</v>
      </c>
      <c r="O14" s="4" t="s">
        <v>162</v>
      </c>
      <c r="P14" t="s">
        <v>17</v>
      </c>
    </row>
    <row r="15" spans="1:16" x14ac:dyDescent="0.35">
      <c r="A15">
        <v>14</v>
      </c>
      <c r="B15" s="1">
        <v>7484</v>
      </c>
      <c r="C15" s="3">
        <f t="shared" si="1"/>
        <v>1920</v>
      </c>
      <c r="D15" s="3">
        <f>YEAR(tdf_winners[[#This Row],[start_date]])</f>
        <v>1920</v>
      </c>
      <c r="E15" t="s">
        <v>111</v>
      </c>
      <c r="F15" t="s">
        <v>113</v>
      </c>
      <c r="G15">
        <v>5503</v>
      </c>
      <c r="H15" s="2">
        <v>228.60361111111109</v>
      </c>
      <c r="I15" s="2">
        <f>tdf_winners[[#This Row],[distance]]/ (tdf_winners[[#This Row],[time_overall]])</f>
        <v>24.072235662652361</v>
      </c>
      <c r="J15">
        <v>4</v>
      </c>
      <c r="K15">
        <v>14</v>
      </c>
      <c r="L15">
        <v>1.68</v>
      </c>
      <c r="M15">
        <v>68</v>
      </c>
      <c r="N15">
        <v>30</v>
      </c>
      <c r="O15" s="4" t="s">
        <v>161</v>
      </c>
      <c r="P15" t="s">
        <v>17</v>
      </c>
    </row>
    <row r="16" spans="1:16" x14ac:dyDescent="0.35">
      <c r="A16">
        <v>15</v>
      </c>
      <c r="B16" s="1">
        <v>7848</v>
      </c>
      <c r="C16" s="3">
        <f t="shared" si="1"/>
        <v>1920</v>
      </c>
      <c r="D16" s="3">
        <f>YEAR(tdf_winners[[#This Row],[start_date]])</f>
        <v>1921</v>
      </c>
      <c r="E16" t="s">
        <v>114</v>
      </c>
      <c r="F16" t="s">
        <v>113</v>
      </c>
      <c r="G16">
        <v>5485</v>
      </c>
      <c r="H16" s="2">
        <v>221.84055555555562</v>
      </c>
      <c r="I16" s="2">
        <f>tdf_winners[[#This Row],[distance]]/ (tdf_winners[[#This Row],[time_overall]])</f>
        <v>24.724965127606655</v>
      </c>
      <c r="J16">
        <v>2</v>
      </c>
      <c r="K16">
        <v>14</v>
      </c>
      <c r="L16">
        <v>1.75</v>
      </c>
      <c r="M16">
        <v>78</v>
      </c>
      <c r="N16">
        <v>33</v>
      </c>
      <c r="O16" s="4" t="s">
        <v>163</v>
      </c>
      <c r="P16" t="s">
        <v>17</v>
      </c>
    </row>
    <row r="17" spans="1:16" x14ac:dyDescent="0.35">
      <c r="A17">
        <v>16</v>
      </c>
      <c r="B17" s="1">
        <v>8212</v>
      </c>
      <c r="C17" s="3">
        <f t="shared" si="1"/>
        <v>1920</v>
      </c>
      <c r="D17" s="3">
        <f>YEAR(tdf_winners[[#This Row],[start_date]])</f>
        <v>1922</v>
      </c>
      <c r="E17" t="s">
        <v>112</v>
      </c>
      <c r="F17" t="s">
        <v>105</v>
      </c>
      <c r="G17">
        <v>5375</v>
      </c>
      <c r="H17" s="2">
        <v>222.13499999999999</v>
      </c>
      <c r="I17" s="2">
        <f>tdf_winners[[#This Row],[distance]]/ (tdf_winners[[#This Row],[time_overall]])</f>
        <v>24.19699732144867</v>
      </c>
      <c r="J17">
        <v>0</v>
      </c>
      <c r="K17">
        <v>3</v>
      </c>
      <c r="L17">
        <v>1.7</v>
      </c>
      <c r="M17">
        <v>69</v>
      </c>
      <c r="N17">
        <v>36</v>
      </c>
      <c r="O17" s="4" t="s">
        <v>162</v>
      </c>
      <c r="P17" t="s">
        <v>17</v>
      </c>
    </row>
    <row r="18" spans="1:16" x14ac:dyDescent="0.35">
      <c r="A18">
        <v>17</v>
      </c>
      <c r="B18" s="1">
        <v>8576</v>
      </c>
      <c r="C18" s="3">
        <f t="shared" si="1"/>
        <v>1920</v>
      </c>
      <c r="D18" s="3">
        <f>YEAR(tdf_winners[[#This Row],[start_date]])</f>
        <v>1923</v>
      </c>
      <c r="E18" t="s">
        <v>115</v>
      </c>
      <c r="F18" t="s">
        <v>116</v>
      </c>
      <c r="G18">
        <v>5386</v>
      </c>
      <c r="H18" s="2">
        <v>222.25833333333333</v>
      </c>
      <c r="I18" s="2">
        <f>tdf_winners[[#This Row],[distance]]/ (tdf_winners[[#This Row],[time_overall]])</f>
        <v>24.233062127404299</v>
      </c>
      <c r="J18">
        <v>3</v>
      </c>
      <c r="K18">
        <v>6</v>
      </c>
      <c r="L18">
        <v>1.73</v>
      </c>
      <c r="M18">
        <v>72</v>
      </c>
      <c r="N18">
        <v>34</v>
      </c>
      <c r="O18" s="4" t="s">
        <v>164</v>
      </c>
      <c r="P18" t="s">
        <v>17</v>
      </c>
    </row>
    <row r="19" spans="1:16" x14ac:dyDescent="0.35">
      <c r="A19">
        <v>18</v>
      </c>
      <c r="B19" s="1">
        <v>8940</v>
      </c>
      <c r="C19" s="3">
        <f t="shared" si="1"/>
        <v>1920</v>
      </c>
      <c r="D19" s="3">
        <f>YEAR(tdf_winners[[#This Row],[start_date]])</f>
        <v>1924</v>
      </c>
      <c r="E19" t="s">
        <v>117</v>
      </c>
      <c r="F19" t="s">
        <v>118</v>
      </c>
      <c r="G19">
        <v>5425</v>
      </c>
      <c r="H19" s="2">
        <v>226.30583333333331</v>
      </c>
      <c r="I19" s="2">
        <f>tdf_winners[[#This Row],[distance]]/ (tdf_winners[[#This Row],[time_overall]])</f>
        <v>23.971984814060622</v>
      </c>
      <c r="J19">
        <v>4</v>
      </c>
      <c r="K19">
        <v>15</v>
      </c>
      <c r="L19">
        <v>1.75</v>
      </c>
      <c r="M19">
        <v>65</v>
      </c>
      <c r="N19">
        <v>29</v>
      </c>
      <c r="O19" s="4" t="s">
        <v>165</v>
      </c>
      <c r="P19" t="s">
        <v>16</v>
      </c>
    </row>
    <row r="20" spans="1:16" x14ac:dyDescent="0.35">
      <c r="A20">
        <v>19</v>
      </c>
      <c r="B20" s="1">
        <v>9304</v>
      </c>
      <c r="C20" s="3">
        <f t="shared" si="1"/>
        <v>1920</v>
      </c>
      <c r="D20" s="3">
        <f>YEAR(tdf_winners[[#This Row],[start_date]])</f>
        <v>1925</v>
      </c>
      <c r="E20" t="s">
        <v>117</v>
      </c>
      <c r="F20" t="s">
        <v>116</v>
      </c>
      <c r="G20">
        <v>5440</v>
      </c>
      <c r="H20" s="2">
        <v>219.17166666666665</v>
      </c>
      <c r="I20" s="2">
        <f>tdf_winners[[#This Row],[distance]]/ (tdf_winners[[#This Row],[time_overall]])</f>
        <v>24.820726523349279</v>
      </c>
      <c r="J20">
        <v>4</v>
      </c>
      <c r="K20">
        <v>13</v>
      </c>
      <c r="L20">
        <v>1.75</v>
      </c>
      <c r="M20">
        <v>65</v>
      </c>
      <c r="N20">
        <v>30</v>
      </c>
      <c r="O20" s="4" t="s">
        <v>165</v>
      </c>
      <c r="P20" t="s">
        <v>15</v>
      </c>
    </row>
    <row r="21" spans="1:16" x14ac:dyDescent="0.35">
      <c r="A21">
        <v>20</v>
      </c>
      <c r="B21" s="1">
        <v>9668</v>
      </c>
      <c r="C21" s="3">
        <f t="shared" si="1"/>
        <v>1920</v>
      </c>
      <c r="D21" s="3">
        <f>YEAR(tdf_winners[[#This Row],[start_date]])</f>
        <v>1926</v>
      </c>
      <c r="E21" t="s">
        <v>119</v>
      </c>
      <c r="F21" t="s">
        <v>116</v>
      </c>
      <c r="G21">
        <v>5745</v>
      </c>
      <c r="H21" s="2">
        <v>238.74027777777775</v>
      </c>
      <c r="I21" s="2">
        <f>tdf_winners[[#This Row],[distance]]/ (tdf_winners[[#This Row],[time_overall]])</f>
        <v>24.063807135834505</v>
      </c>
      <c r="J21">
        <v>2</v>
      </c>
      <c r="K21">
        <v>8</v>
      </c>
      <c r="L21">
        <v>1.69</v>
      </c>
      <c r="M21">
        <v>68</v>
      </c>
      <c r="N21">
        <v>33</v>
      </c>
      <c r="O21" s="4" t="s">
        <v>166</v>
      </c>
      <c r="P21" t="s">
        <v>15</v>
      </c>
    </row>
    <row r="22" spans="1:16" x14ac:dyDescent="0.35">
      <c r="A22">
        <v>21</v>
      </c>
      <c r="B22" s="1">
        <v>10032</v>
      </c>
      <c r="C22" s="3">
        <f t="shared" si="1"/>
        <v>1920</v>
      </c>
      <c r="D22" s="3">
        <f>YEAR(tdf_winners[[#This Row],[start_date]])</f>
        <v>1927</v>
      </c>
      <c r="E22" t="s">
        <v>120</v>
      </c>
      <c r="F22" t="s">
        <v>146</v>
      </c>
      <c r="G22">
        <v>5398</v>
      </c>
      <c r="H22" s="2">
        <v>198.27833333333331</v>
      </c>
      <c r="I22" s="2">
        <f>tdf_winners[[#This Row],[distance]]/ (tdf_winners[[#This Row],[time_overall]])</f>
        <v>27.224356334109462</v>
      </c>
      <c r="J22">
        <v>3</v>
      </c>
      <c r="K22">
        <v>14</v>
      </c>
      <c r="L22">
        <v>1.75</v>
      </c>
      <c r="M22">
        <v>78</v>
      </c>
      <c r="N22">
        <v>27</v>
      </c>
      <c r="O22" s="4" t="s">
        <v>167</v>
      </c>
      <c r="P22" t="s">
        <v>17</v>
      </c>
    </row>
    <row r="23" spans="1:16" x14ac:dyDescent="0.35">
      <c r="A23">
        <v>22</v>
      </c>
      <c r="B23" s="1">
        <v>10396</v>
      </c>
      <c r="C23" s="3">
        <f t="shared" si="1"/>
        <v>1920</v>
      </c>
      <c r="D23" s="3">
        <f>YEAR(tdf_winners[[#This Row],[start_date]])</f>
        <v>1928</v>
      </c>
      <c r="E23" t="s">
        <v>120</v>
      </c>
      <c r="F23" t="s">
        <v>146</v>
      </c>
      <c r="G23">
        <v>5476</v>
      </c>
      <c r="H23" s="2">
        <v>192.81611111111116</v>
      </c>
      <c r="I23" s="2">
        <f>tdf_winners[[#This Row],[distance]]/ (tdf_winners[[#This Row],[time_overall]])</f>
        <v>28.400116403366471</v>
      </c>
      <c r="J23">
        <v>5</v>
      </c>
      <c r="K23">
        <v>22</v>
      </c>
      <c r="L23">
        <v>1.75</v>
      </c>
      <c r="M23">
        <v>78</v>
      </c>
      <c r="N23">
        <v>28</v>
      </c>
      <c r="O23" s="4" t="s">
        <v>167</v>
      </c>
      <c r="P23" t="s">
        <v>18</v>
      </c>
    </row>
    <row r="24" spans="1:16" x14ac:dyDescent="0.35">
      <c r="A24">
        <v>23</v>
      </c>
      <c r="B24" s="1">
        <v>10774</v>
      </c>
      <c r="C24" s="3">
        <f t="shared" si="1"/>
        <v>1920</v>
      </c>
      <c r="D24" s="3">
        <f>YEAR(tdf_winners[[#This Row],[start_date]])</f>
        <v>1929</v>
      </c>
      <c r="E24" t="s">
        <v>121</v>
      </c>
      <c r="F24" t="s">
        <v>146</v>
      </c>
      <c r="G24">
        <v>5286</v>
      </c>
      <c r="H24" s="2">
        <v>186.65416666666667</v>
      </c>
      <c r="I24" s="2">
        <f>tdf_winners[[#This Row],[distance]]/ (tdf_winners[[#This Row],[time_overall]])</f>
        <v>28.319753554925551</v>
      </c>
      <c r="J24">
        <v>1</v>
      </c>
      <c r="K24">
        <v>16</v>
      </c>
      <c r="L24">
        <v>1.67</v>
      </c>
      <c r="M24">
        <v>69</v>
      </c>
      <c r="N24">
        <v>32</v>
      </c>
      <c r="O24" s="4" t="s">
        <v>168</v>
      </c>
      <c r="P24" t="s">
        <v>18</v>
      </c>
    </row>
    <row r="25" spans="1:16" x14ac:dyDescent="0.35">
      <c r="A25">
        <v>24</v>
      </c>
      <c r="B25" s="1">
        <v>11141</v>
      </c>
      <c r="C25" s="3">
        <f t="shared" si="1"/>
        <v>1930</v>
      </c>
      <c r="D25" s="3">
        <f>YEAR(tdf_winners[[#This Row],[start_date]])</f>
        <v>1930</v>
      </c>
      <c r="E25" t="s">
        <v>122</v>
      </c>
      <c r="F25" t="s">
        <v>146</v>
      </c>
      <c r="G25">
        <v>4822</v>
      </c>
      <c r="H25" s="2">
        <v>172.20444444444439</v>
      </c>
      <c r="I25" s="2">
        <f>tdf_winners[[#This Row],[distance]]/ (tdf_winners[[#This Row],[time_overall]])</f>
        <v>28.001600165178349</v>
      </c>
      <c r="J25">
        <v>2</v>
      </c>
      <c r="K25">
        <v>13</v>
      </c>
      <c r="L25">
        <v>1.74</v>
      </c>
      <c r="M25">
        <v>76</v>
      </c>
      <c r="N25">
        <v>26</v>
      </c>
      <c r="O25" s="1">
        <v>1519</v>
      </c>
      <c r="P25" t="s">
        <v>17</v>
      </c>
    </row>
    <row r="26" spans="1:16" x14ac:dyDescent="0.35">
      <c r="A26">
        <v>25</v>
      </c>
      <c r="B26" s="1">
        <v>11504</v>
      </c>
      <c r="C26" s="3">
        <f t="shared" si="1"/>
        <v>1930</v>
      </c>
      <c r="D26" s="3">
        <f>YEAR(tdf_winners[[#This Row],[start_date]])</f>
        <v>1931</v>
      </c>
      <c r="E26" t="s">
        <v>123</v>
      </c>
      <c r="F26" t="s">
        <v>144</v>
      </c>
      <c r="G26">
        <v>5091</v>
      </c>
      <c r="H26" s="2">
        <v>177.16749999999999</v>
      </c>
      <c r="I26" s="2">
        <f>tdf_winners[[#This Row],[distance]]/ (tdf_winners[[#This Row],[time_overall]])</f>
        <v>28.735518647607492</v>
      </c>
      <c r="J26">
        <v>1</v>
      </c>
      <c r="K26">
        <v>16</v>
      </c>
      <c r="L26">
        <v>1.74</v>
      </c>
      <c r="M26">
        <v>74</v>
      </c>
      <c r="N26">
        <v>27</v>
      </c>
      <c r="O26" s="1">
        <v>1476</v>
      </c>
      <c r="P26" t="s">
        <v>16</v>
      </c>
    </row>
    <row r="27" spans="1:16" x14ac:dyDescent="0.35">
      <c r="A27">
        <v>26</v>
      </c>
      <c r="B27" s="1">
        <v>11876</v>
      </c>
      <c r="C27" s="3">
        <f t="shared" si="1"/>
        <v>1930</v>
      </c>
      <c r="D27" s="3">
        <f>YEAR(tdf_winners[[#This Row],[start_date]])</f>
        <v>1932</v>
      </c>
      <c r="E27" t="s">
        <v>122</v>
      </c>
      <c r="F27" t="s">
        <v>146</v>
      </c>
      <c r="G27">
        <v>4479</v>
      </c>
      <c r="H27" s="2">
        <v>154.19694444444445</v>
      </c>
      <c r="I27" s="2">
        <f>tdf_winners[[#This Row],[distance]]/ (tdf_winners[[#This Row],[time_overall]])</f>
        <v>29.047268194174475</v>
      </c>
      <c r="J27">
        <v>6</v>
      </c>
      <c r="K27">
        <v>19</v>
      </c>
      <c r="L27">
        <v>1.74</v>
      </c>
      <c r="M27">
        <v>76</v>
      </c>
      <c r="N27">
        <v>28</v>
      </c>
      <c r="O27" s="1">
        <v>1519</v>
      </c>
      <c r="P27" t="s">
        <v>16</v>
      </c>
    </row>
    <row r="28" spans="1:16" x14ac:dyDescent="0.35">
      <c r="A28">
        <v>27</v>
      </c>
      <c r="B28" s="1">
        <v>12232</v>
      </c>
      <c r="C28" s="3">
        <f t="shared" si="1"/>
        <v>1930</v>
      </c>
      <c r="D28" s="3">
        <f>YEAR(tdf_winners[[#This Row],[start_date]])</f>
        <v>1933</v>
      </c>
      <c r="E28" t="s">
        <v>124</v>
      </c>
      <c r="F28" t="s">
        <v>146</v>
      </c>
      <c r="G28">
        <v>4395</v>
      </c>
      <c r="H28" s="2">
        <v>147.86027777777778</v>
      </c>
      <c r="I28" s="2">
        <f>tdf_winners[[#This Row],[distance]]/ (tdf_winners[[#This Row],[time_overall]])</f>
        <v>29.724007461999598</v>
      </c>
      <c r="J28">
        <v>3</v>
      </c>
      <c r="K28">
        <v>12</v>
      </c>
      <c r="L28">
        <v>1.76</v>
      </c>
      <c r="M28">
        <v>73</v>
      </c>
      <c r="N28">
        <v>26</v>
      </c>
      <c r="O28" s="1">
        <v>2716</v>
      </c>
      <c r="P28" t="s">
        <v>16</v>
      </c>
    </row>
    <row r="29" spans="1:16" x14ac:dyDescent="0.35">
      <c r="A29">
        <v>28</v>
      </c>
      <c r="B29" s="1">
        <v>12603</v>
      </c>
      <c r="C29" s="3">
        <f t="shared" si="1"/>
        <v>1930</v>
      </c>
      <c r="D29" s="3">
        <f>YEAR(tdf_winners[[#This Row],[start_date]])</f>
        <v>1934</v>
      </c>
      <c r="E29" t="s">
        <v>123</v>
      </c>
      <c r="F29" t="s">
        <v>143</v>
      </c>
      <c r="G29">
        <v>4470</v>
      </c>
      <c r="H29" s="2">
        <v>147.23277777777778</v>
      </c>
      <c r="I29" s="2">
        <f>tdf_winners[[#This Row],[distance]]/ (tdf_winners[[#This Row],[time_overall]])</f>
        <v>30.360087389960718</v>
      </c>
      <c r="J29">
        <v>3</v>
      </c>
      <c r="K29">
        <v>22</v>
      </c>
      <c r="L29">
        <v>1.74</v>
      </c>
      <c r="M29">
        <v>74</v>
      </c>
      <c r="N29">
        <v>30</v>
      </c>
      <c r="O29" s="1">
        <v>1476</v>
      </c>
      <c r="P29" t="s">
        <v>16</v>
      </c>
    </row>
    <row r="30" spans="1:16" x14ac:dyDescent="0.35">
      <c r="A30">
        <v>29</v>
      </c>
      <c r="B30" s="1">
        <v>12969</v>
      </c>
      <c r="C30" s="3">
        <f t="shared" si="1"/>
        <v>1930</v>
      </c>
      <c r="D30" s="3">
        <f>YEAR(tdf_winners[[#This Row],[start_date]])</f>
        <v>1935</v>
      </c>
      <c r="E30" t="s">
        <v>125</v>
      </c>
      <c r="F30" t="s">
        <v>146</v>
      </c>
      <c r="G30">
        <v>4338</v>
      </c>
      <c r="H30" s="2">
        <v>141.38333333333333</v>
      </c>
      <c r="I30" s="2">
        <f>tdf_winners[[#This Row],[distance]]/ (tdf_winners[[#This Row],[time_overall]])</f>
        <v>30.682541553695629</v>
      </c>
      <c r="J30">
        <v>3</v>
      </c>
      <c r="K30">
        <v>21</v>
      </c>
      <c r="L30">
        <v>1.6</v>
      </c>
      <c r="M30">
        <v>68</v>
      </c>
      <c r="N30">
        <v>22</v>
      </c>
      <c r="O30" s="1">
        <v>4606</v>
      </c>
      <c r="P30" t="s">
        <v>16</v>
      </c>
    </row>
    <row r="31" spans="1:16" x14ac:dyDescent="0.35">
      <c r="A31">
        <v>30</v>
      </c>
      <c r="B31" s="1">
        <v>13338</v>
      </c>
      <c r="C31" s="3">
        <f t="shared" si="1"/>
        <v>1930</v>
      </c>
      <c r="D31" s="3">
        <f>YEAR(tdf_winners[[#This Row],[start_date]])</f>
        <v>1936</v>
      </c>
      <c r="E31" t="s">
        <v>126</v>
      </c>
      <c r="F31" t="s">
        <v>150</v>
      </c>
      <c r="G31">
        <v>4442</v>
      </c>
      <c r="H31" s="2">
        <v>142.79222222222222</v>
      </c>
      <c r="I31" s="2">
        <f>tdf_winners[[#This Row],[distance]]/ (tdf_winners[[#This Row],[time_overall]])</f>
        <v>31.108136920000312</v>
      </c>
      <c r="J31">
        <v>4</v>
      </c>
      <c r="K31">
        <v>14</v>
      </c>
      <c r="L31">
        <v>1.68</v>
      </c>
      <c r="M31">
        <v>70</v>
      </c>
      <c r="N31">
        <v>26</v>
      </c>
      <c r="O31" s="1">
        <v>3527</v>
      </c>
      <c r="P31" t="s">
        <v>17</v>
      </c>
    </row>
    <row r="32" spans="1:16" x14ac:dyDescent="0.35">
      <c r="A32">
        <v>31</v>
      </c>
      <c r="B32" s="1">
        <v>13696</v>
      </c>
      <c r="C32" s="3">
        <f t="shared" si="1"/>
        <v>1930</v>
      </c>
      <c r="D32" s="3">
        <f>YEAR(tdf_winners[[#This Row],[start_date]])</f>
        <v>1937</v>
      </c>
      <c r="E32" t="s">
        <v>127</v>
      </c>
      <c r="F32" t="s">
        <v>148</v>
      </c>
      <c r="G32">
        <v>4415</v>
      </c>
      <c r="H32" s="2">
        <v>138.97527777777782</v>
      </c>
      <c r="I32" s="2">
        <f>tdf_winners[[#This Row],[distance]]/ (tdf_winners[[#This Row],[time_overall]])</f>
        <v>31.768240154623815</v>
      </c>
      <c r="J32">
        <v>3</v>
      </c>
      <c r="K32">
        <v>4</v>
      </c>
      <c r="L32">
        <v>1.74</v>
      </c>
      <c r="M32">
        <v>74</v>
      </c>
      <c r="N32">
        <v>26</v>
      </c>
      <c r="O32" s="1">
        <v>4034</v>
      </c>
      <c r="P32" t="s">
        <v>17</v>
      </c>
    </row>
    <row r="33" spans="1:16" x14ac:dyDescent="0.35">
      <c r="A33">
        <v>32</v>
      </c>
      <c r="B33" s="1">
        <v>14066</v>
      </c>
      <c r="C33" s="3">
        <f t="shared" si="0"/>
        <v>1930</v>
      </c>
      <c r="D33" s="3">
        <f>YEAR(tdf_winners[[#This Row],[start_date]])</f>
        <v>1938</v>
      </c>
      <c r="E33" t="s">
        <v>19</v>
      </c>
      <c r="F33" t="s">
        <v>90</v>
      </c>
      <c r="G33">
        <v>4694</v>
      </c>
      <c r="H33" s="2">
        <v>148.48666666666662</v>
      </c>
      <c r="I33" s="2">
        <f>tdf_winners[[#This Row],[distance]]/ (tdf_winners[[#This Row],[time_overall]])</f>
        <v>31.612265972253411</v>
      </c>
      <c r="J33">
        <v>2</v>
      </c>
      <c r="K33">
        <v>8</v>
      </c>
      <c r="L33">
        <v>1.72</v>
      </c>
      <c r="M33">
        <v>66</v>
      </c>
      <c r="N33">
        <v>23</v>
      </c>
      <c r="O33" s="1">
        <v>5313</v>
      </c>
      <c r="P33" t="s">
        <v>15</v>
      </c>
    </row>
    <row r="34" spans="1:16" x14ac:dyDescent="0.35">
      <c r="A34">
        <v>33</v>
      </c>
      <c r="B34" s="1">
        <v>14436</v>
      </c>
      <c r="C34" s="3">
        <f>INT(YEAR(B34)/10)*10</f>
        <v>1930</v>
      </c>
      <c r="D34" s="3">
        <f>YEAR(tdf_winners[[#This Row],[start_date]])</f>
        <v>1939</v>
      </c>
      <c r="E34" t="s">
        <v>126</v>
      </c>
      <c r="F34" t="s">
        <v>146</v>
      </c>
      <c r="G34">
        <v>4224</v>
      </c>
      <c r="H34" s="2">
        <v>132.05472222222224</v>
      </c>
      <c r="I34" s="2">
        <f>tdf_winners[[#This Row],[distance]]/ (tdf_winners[[#This Row],[time_overall]])</f>
        <v>31.986739504035569</v>
      </c>
      <c r="J34">
        <v>2</v>
      </c>
      <c r="K34">
        <v>8</v>
      </c>
      <c r="L34">
        <v>1.68</v>
      </c>
      <c r="M34">
        <v>70</v>
      </c>
      <c r="N34">
        <v>29</v>
      </c>
      <c r="O34" s="1">
        <v>3527</v>
      </c>
      <c r="P34" t="s">
        <v>17</v>
      </c>
    </row>
    <row r="35" spans="1:16" x14ac:dyDescent="0.35">
      <c r="A35">
        <v>34</v>
      </c>
      <c r="B35" s="1">
        <v>17343</v>
      </c>
      <c r="C35" s="3">
        <f t="shared" si="0"/>
        <v>1940</v>
      </c>
      <c r="D35" s="3">
        <f>YEAR(tdf_winners[[#This Row],[start_date]])</f>
        <v>1947</v>
      </c>
      <c r="E35" t="s">
        <v>20</v>
      </c>
      <c r="F35" t="s">
        <v>91</v>
      </c>
      <c r="G35" s="3">
        <v>4642</v>
      </c>
      <c r="H35" s="2">
        <v>148.19027777777779</v>
      </c>
      <c r="I35" s="2">
        <f>tdf_winners[[#This Row],[distance]]/ (tdf_winners[[#This Row],[time_overall]])</f>
        <v>31.324592069130336</v>
      </c>
      <c r="J35" s="3">
        <v>3</v>
      </c>
      <c r="K35" s="3">
        <v>1</v>
      </c>
      <c r="L35" s="2">
        <v>1.61</v>
      </c>
      <c r="M35" s="2">
        <v>60</v>
      </c>
      <c r="N35" s="3">
        <v>26</v>
      </c>
      <c r="O35" s="1">
        <v>7832</v>
      </c>
      <c r="P35" t="s">
        <v>16</v>
      </c>
    </row>
    <row r="36" spans="1:16" x14ac:dyDescent="0.35">
      <c r="A36">
        <v>35</v>
      </c>
      <c r="B36" s="1">
        <v>17714</v>
      </c>
      <c r="C36" s="3">
        <f t="shared" si="0"/>
        <v>1940</v>
      </c>
      <c r="D36" s="3">
        <f>YEAR(tdf_winners[[#This Row],[start_date]])</f>
        <v>1948</v>
      </c>
      <c r="E36" t="s">
        <v>19</v>
      </c>
      <c r="F36" t="s">
        <v>90</v>
      </c>
      <c r="G36" s="3">
        <v>4922</v>
      </c>
      <c r="H36" s="2">
        <v>147.17666666666662</v>
      </c>
      <c r="I36" s="2">
        <f>tdf_winners[[#This Row],[distance]]/ (tdf_winners[[#This Row],[time_overall]])</f>
        <v>33.442801168663522</v>
      </c>
      <c r="J36" s="3">
        <v>7</v>
      </c>
      <c r="K36" s="3">
        <v>9</v>
      </c>
      <c r="L36" s="2">
        <v>1.72</v>
      </c>
      <c r="M36" s="2">
        <v>66</v>
      </c>
      <c r="N36" s="3">
        <v>33</v>
      </c>
      <c r="O36" s="1">
        <v>5313</v>
      </c>
      <c r="P36" t="s">
        <v>15</v>
      </c>
    </row>
    <row r="37" spans="1:16" x14ac:dyDescent="0.35">
      <c r="A37">
        <v>36</v>
      </c>
      <c r="B37" s="1">
        <v>18079</v>
      </c>
      <c r="C37" s="3">
        <f t="shared" si="0"/>
        <v>1940</v>
      </c>
      <c r="D37" s="3">
        <f>YEAR(tdf_winners[[#This Row],[start_date]])</f>
        <v>1949</v>
      </c>
      <c r="E37" t="s">
        <v>21</v>
      </c>
      <c r="F37" t="s">
        <v>95</v>
      </c>
      <c r="G37" s="3">
        <v>4808</v>
      </c>
      <c r="H37" s="2">
        <v>149.68027777777775</v>
      </c>
      <c r="I37" s="2">
        <f>tdf_winners[[#This Row],[distance]]/ (tdf_winners[[#This Row],[time_overall]])</f>
        <v>32.121800355943883</v>
      </c>
      <c r="J37" s="3">
        <v>3</v>
      </c>
      <c r="K37" s="3">
        <v>5</v>
      </c>
      <c r="L37" s="2">
        <v>1.77</v>
      </c>
      <c r="M37" s="2">
        <v>68</v>
      </c>
      <c r="N37" s="3">
        <v>29</v>
      </c>
      <c r="O37" s="1">
        <v>7198</v>
      </c>
      <c r="P37" t="s">
        <v>15</v>
      </c>
    </row>
    <row r="38" spans="1:16" x14ac:dyDescent="0.35">
      <c r="A38">
        <v>37</v>
      </c>
      <c r="B38" s="1">
        <v>18457</v>
      </c>
      <c r="C38" s="3">
        <f>INT(YEAR(B38)/10)*10</f>
        <v>1950</v>
      </c>
      <c r="D38" s="3">
        <f>YEAR(tdf_winners[[#This Row],[start_date]])</f>
        <v>1950</v>
      </c>
      <c r="E38" t="s">
        <v>128</v>
      </c>
      <c r="F38" t="s">
        <v>151</v>
      </c>
      <c r="G38">
        <v>4773</v>
      </c>
      <c r="H38" s="2">
        <v>145.61555555555555</v>
      </c>
      <c r="I38" s="2">
        <f>tdf_winners[[#This Row],[distance]]/ (tdf_winners[[#This Row],[time_overall]])</f>
        <v>32.77809147374365</v>
      </c>
      <c r="J38">
        <v>3</v>
      </c>
      <c r="K38">
        <v>5</v>
      </c>
      <c r="L38">
        <v>1.77</v>
      </c>
      <c r="M38">
        <v>68</v>
      </c>
      <c r="N38">
        <v>29</v>
      </c>
      <c r="O38" s="1">
        <v>7198</v>
      </c>
      <c r="P38" t="s">
        <v>15</v>
      </c>
    </row>
    <row r="39" spans="1:16" x14ac:dyDescent="0.35">
      <c r="A39">
        <v>38</v>
      </c>
      <c r="B39" s="1">
        <v>18813</v>
      </c>
      <c r="C39" s="3">
        <f>INT(YEAR(B39)/10)*10</f>
        <v>1950</v>
      </c>
      <c r="D39" s="3">
        <f>YEAR(tdf_winners[[#This Row],[start_date]])</f>
        <v>1951</v>
      </c>
      <c r="E39" t="s">
        <v>130</v>
      </c>
      <c r="F39" t="s">
        <v>147</v>
      </c>
      <c r="G39">
        <v>4690</v>
      </c>
      <c r="H39" s="2">
        <v>142.33722222222227</v>
      </c>
      <c r="I39" s="2">
        <f>tdf_winners[[#This Row],[distance]]/ (tdf_winners[[#This Row],[time_overall]])</f>
        <v>32.949919401109248</v>
      </c>
      <c r="J39">
        <v>3</v>
      </c>
      <c r="K39">
        <v>11</v>
      </c>
      <c r="L39">
        <v>1.75</v>
      </c>
      <c r="M39">
        <v>65</v>
      </c>
      <c r="N39">
        <v>30</v>
      </c>
      <c r="O39" s="1">
        <v>7145</v>
      </c>
      <c r="P39" t="s">
        <v>129</v>
      </c>
    </row>
    <row r="40" spans="1:16" x14ac:dyDescent="0.35">
      <c r="A40">
        <v>39</v>
      </c>
      <c r="B40" s="1">
        <v>19170</v>
      </c>
      <c r="C40" s="3">
        <f t="shared" si="0"/>
        <v>1950</v>
      </c>
      <c r="D40" s="3">
        <f>YEAR(tdf_winners[[#This Row],[start_date]])</f>
        <v>1952</v>
      </c>
      <c r="E40" t="s">
        <v>21</v>
      </c>
      <c r="F40" t="s">
        <v>95</v>
      </c>
      <c r="G40" s="3">
        <v>4898</v>
      </c>
      <c r="H40" s="2">
        <v>151.95555555555555</v>
      </c>
      <c r="I40" s="2">
        <f>tdf_winners[[#This Row],[distance]]/ (tdf_winners[[#This Row],[time_overall]])</f>
        <v>32.233109096226968</v>
      </c>
      <c r="J40" s="3">
        <v>5</v>
      </c>
      <c r="K40" s="3">
        <v>14</v>
      </c>
      <c r="L40" s="2">
        <v>1.77</v>
      </c>
      <c r="M40" s="2">
        <v>68</v>
      </c>
      <c r="N40" s="3">
        <v>30</v>
      </c>
      <c r="O40" s="1">
        <v>7198</v>
      </c>
      <c r="P40" t="s">
        <v>15</v>
      </c>
    </row>
    <row r="41" spans="1:16" x14ac:dyDescent="0.35">
      <c r="A41">
        <v>40</v>
      </c>
      <c r="B41" s="1">
        <v>19543</v>
      </c>
      <c r="C41" s="3">
        <f t="shared" si="0"/>
        <v>1950</v>
      </c>
      <c r="D41" s="3">
        <f>YEAR(tdf_winners[[#This Row],[start_date]])</f>
        <v>1953</v>
      </c>
      <c r="E41" t="s">
        <v>22</v>
      </c>
      <c r="F41" t="s">
        <v>92</v>
      </c>
      <c r="G41" s="3">
        <v>4476</v>
      </c>
      <c r="H41" s="2">
        <v>129.39027777777778</v>
      </c>
      <c r="I41" s="2">
        <f>tdf_winners[[#This Row],[distance]]/ (tdf_winners[[#This Row],[time_overall]])</f>
        <v>34.593016390979059</v>
      </c>
      <c r="J41" s="3">
        <v>2</v>
      </c>
      <c r="K41" s="3">
        <v>5</v>
      </c>
      <c r="L41" s="2">
        <v>1.79</v>
      </c>
      <c r="M41" s="2">
        <v>75</v>
      </c>
      <c r="N41" s="3">
        <v>26</v>
      </c>
      <c r="O41" s="1">
        <v>9203</v>
      </c>
      <c r="P41" t="s">
        <v>16</v>
      </c>
    </row>
    <row r="42" spans="1:16" x14ac:dyDescent="0.35">
      <c r="A42">
        <v>41</v>
      </c>
      <c r="B42" s="1">
        <v>19913</v>
      </c>
      <c r="C42" s="3">
        <f t="shared" si="0"/>
        <v>1950</v>
      </c>
      <c r="D42" s="3">
        <f>YEAR(tdf_winners[[#This Row],[start_date]])</f>
        <v>1954</v>
      </c>
      <c r="E42" t="s">
        <v>22</v>
      </c>
      <c r="F42" t="s">
        <v>92</v>
      </c>
      <c r="G42" s="3">
        <v>4656</v>
      </c>
      <c r="H42" s="2">
        <v>140.10138888888892</v>
      </c>
      <c r="I42" s="2">
        <f>tdf_winners[[#This Row],[distance]]/ (tdf_winners[[#This Row],[time_overall]])</f>
        <v>33.233075253040944</v>
      </c>
      <c r="J42" s="3">
        <v>3</v>
      </c>
      <c r="K42" s="3">
        <v>14</v>
      </c>
      <c r="L42" s="2">
        <v>1.79</v>
      </c>
      <c r="M42" s="2">
        <v>75</v>
      </c>
      <c r="N42" s="3">
        <v>29</v>
      </c>
      <c r="O42" s="1">
        <v>9203</v>
      </c>
      <c r="P42" t="s">
        <v>16</v>
      </c>
    </row>
    <row r="43" spans="1:16" x14ac:dyDescent="0.35">
      <c r="A43">
        <v>42</v>
      </c>
      <c r="B43" s="1">
        <v>20277</v>
      </c>
      <c r="C43" s="3">
        <f t="shared" si="0"/>
        <v>1950</v>
      </c>
      <c r="D43" s="3">
        <f>YEAR(tdf_winners[[#This Row],[start_date]])</f>
        <v>1955</v>
      </c>
      <c r="E43" t="s">
        <v>22</v>
      </c>
      <c r="F43" t="s">
        <v>93</v>
      </c>
      <c r="G43" s="3">
        <v>4495</v>
      </c>
      <c r="H43" s="2">
        <v>130.49055555555555</v>
      </c>
      <c r="I43" s="2">
        <f>tdf_winners[[#This Row],[distance]]/ (tdf_winners[[#This Row],[time_overall]])</f>
        <v>34.446937411392057</v>
      </c>
      <c r="J43" s="3">
        <v>2</v>
      </c>
      <c r="K43" s="3">
        <v>6</v>
      </c>
      <c r="L43" s="2">
        <v>1.79</v>
      </c>
      <c r="M43" s="2">
        <v>75</v>
      </c>
      <c r="N43" s="3">
        <v>30</v>
      </c>
      <c r="O43" s="1">
        <v>9203</v>
      </c>
      <c r="P43" t="s">
        <v>16</v>
      </c>
    </row>
    <row r="44" spans="1:16" x14ac:dyDescent="0.35">
      <c r="A44">
        <v>43</v>
      </c>
      <c r="B44" s="1">
        <v>20641</v>
      </c>
      <c r="C44" s="3">
        <f>INT(YEAR(B44)/10)*10</f>
        <v>1950</v>
      </c>
      <c r="D44" s="3">
        <f>YEAR(tdf_winners[[#This Row],[start_date]])</f>
        <v>1956</v>
      </c>
      <c r="E44" t="s">
        <v>131</v>
      </c>
      <c r="F44" t="s">
        <v>149</v>
      </c>
      <c r="G44">
        <v>4498</v>
      </c>
      <c r="H44" s="2">
        <v>124.02111111111113</v>
      </c>
      <c r="I44" s="2">
        <f>tdf_winners[[#This Row],[distance]]/ (tdf_winners[[#This Row],[time_overall]])</f>
        <v>36.268018885673584</v>
      </c>
      <c r="J44">
        <v>0</v>
      </c>
      <c r="K44">
        <v>8</v>
      </c>
      <c r="L44">
        <v>1.75</v>
      </c>
      <c r="M44">
        <v>65</v>
      </c>
      <c r="N44">
        <v>29</v>
      </c>
      <c r="O44" s="1">
        <v>9923</v>
      </c>
      <c r="P44" t="s">
        <v>16</v>
      </c>
    </row>
    <row r="45" spans="1:16" x14ac:dyDescent="0.35">
      <c r="A45">
        <v>44</v>
      </c>
      <c r="B45" s="1">
        <v>20998</v>
      </c>
      <c r="C45" s="3">
        <f t="shared" si="0"/>
        <v>1950</v>
      </c>
      <c r="D45" s="3">
        <f>YEAR(tdf_winners[[#This Row],[start_date]])</f>
        <v>1957</v>
      </c>
      <c r="E45" t="s">
        <v>23</v>
      </c>
      <c r="F45" t="s">
        <v>94</v>
      </c>
      <c r="G45" s="3">
        <v>4669</v>
      </c>
      <c r="H45" s="2">
        <v>135.74499999999998</v>
      </c>
      <c r="I45" s="2">
        <f>tdf_winners[[#This Row],[distance]]/ (tdf_winners[[#This Row],[time_overall]])</f>
        <v>34.395373678588534</v>
      </c>
      <c r="J45" s="3">
        <v>4</v>
      </c>
      <c r="K45" s="3">
        <v>15</v>
      </c>
      <c r="L45" s="2">
        <v>1.76</v>
      </c>
      <c r="M45" s="2">
        <v>70</v>
      </c>
      <c r="N45" s="3">
        <v>23</v>
      </c>
      <c r="O45" s="1">
        <v>12427</v>
      </c>
      <c r="P45" t="s">
        <v>16</v>
      </c>
    </row>
    <row r="46" spans="1:16" x14ac:dyDescent="0.35">
      <c r="A46">
        <v>45</v>
      </c>
      <c r="B46" s="1">
        <v>21362</v>
      </c>
      <c r="C46" s="3">
        <f t="shared" si="0"/>
        <v>1950</v>
      </c>
      <c r="D46" s="3">
        <f>YEAR(tdf_winners[[#This Row],[start_date]])</f>
        <v>1958</v>
      </c>
      <c r="E46" t="s">
        <v>24</v>
      </c>
      <c r="F46" t="s">
        <v>96</v>
      </c>
      <c r="G46" s="3">
        <v>4319</v>
      </c>
      <c r="H46" s="2">
        <v>116.98472222222222</v>
      </c>
      <c r="I46" s="2">
        <f>tdf_winners[[#This Row],[distance]]/ (tdf_winners[[#This Row],[time_overall]])</f>
        <v>36.919350817414433</v>
      </c>
      <c r="J46" s="3">
        <v>4</v>
      </c>
      <c r="K46" s="3">
        <v>2</v>
      </c>
      <c r="L46" s="2">
        <v>1.73</v>
      </c>
      <c r="M46" s="2">
        <v>64</v>
      </c>
      <c r="N46" s="3">
        <v>25</v>
      </c>
      <c r="O46" s="1">
        <v>12031</v>
      </c>
      <c r="P46" t="s">
        <v>18</v>
      </c>
    </row>
    <row r="47" spans="1:16" x14ac:dyDescent="0.35">
      <c r="A47">
        <v>46</v>
      </c>
      <c r="B47" s="1">
        <v>21726</v>
      </c>
      <c r="C47" s="3">
        <f>INT(YEAR(B47)/10)*10</f>
        <v>1950</v>
      </c>
      <c r="D47" s="3">
        <f>YEAR(tdf_winners[[#This Row],[start_date]])</f>
        <v>1959</v>
      </c>
      <c r="E47" t="s">
        <v>132</v>
      </c>
      <c r="F47" t="s">
        <v>152</v>
      </c>
      <c r="G47">
        <v>4358</v>
      </c>
      <c r="H47" s="2">
        <v>123.77916666666668</v>
      </c>
      <c r="I47" s="2">
        <f>tdf_winners[[#This Row],[distance]]/ (tdf_winners[[#This Row],[time_overall]])</f>
        <v>35.207863466523037</v>
      </c>
      <c r="J47">
        <v>1</v>
      </c>
      <c r="K47">
        <v>6</v>
      </c>
      <c r="L47">
        <v>1.75</v>
      </c>
      <c r="M47">
        <v>65</v>
      </c>
      <c r="N47">
        <v>30</v>
      </c>
      <c r="O47" s="1">
        <v>10418</v>
      </c>
      <c r="P47" t="s">
        <v>25</v>
      </c>
    </row>
    <row r="48" spans="1:16" x14ac:dyDescent="0.35">
      <c r="A48">
        <v>47</v>
      </c>
      <c r="B48" s="1">
        <v>22093</v>
      </c>
      <c r="C48" s="3">
        <f>INT(YEAR(B48)/10)*10</f>
        <v>1960</v>
      </c>
      <c r="D48" s="3">
        <f>YEAR(tdf_winners[[#This Row],[start_date]])</f>
        <v>1960</v>
      </c>
      <c r="E48" t="s">
        <v>133</v>
      </c>
      <c r="F48" t="s">
        <v>145</v>
      </c>
      <c r="G48">
        <v>4173</v>
      </c>
      <c r="H48" s="2">
        <v>112.145</v>
      </c>
      <c r="I48" s="2">
        <f>tdf_winners[[#This Row],[distance]]/ (tdf_winners[[#This Row],[time_overall]])</f>
        <v>37.210753934638191</v>
      </c>
      <c r="J48">
        <v>0</v>
      </c>
      <c r="K48">
        <v>14</v>
      </c>
      <c r="L48">
        <v>1.75</v>
      </c>
      <c r="M48">
        <v>65</v>
      </c>
      <c r="N48">
        <v>30</v>
      </c>
      <c r="O48" s="1">
        <v>11018</v>
      </c>
      <c r="P48" t="s">
        <v>15</v>
      </c>
    </row>
    <row r="49" spans="1:16" x14ac:dyDescent="0.35">
      <c r="A49">
        <v>48</v>
      </c>
      <c r="B49" s="1">
        <v>22457</v>
      </c>
      <c r="C49" s="3">
        <f t="shared" si="0"/>
        <v>1960</v>
      </c>
      <c r="D49" s="3">
        <f>YEAR(tdf_winners[[#This Row],[start_date]])</f>
        <v>1961</v>
      </c>
      <c r="E49" t="s">
        <v>23</v>
      </c>
      <c r="F49" t="s">
        <v>94</v>
      </c>
      <c r="G49" s="3">
        <v>4397</v>
      </c>
      <c r="H49" s="2">
        <v>122.02583333333334</v>
      </c>
      <c r="I49" s="2">
        <f>tdf_winners[[#This Row],[distance]]/ (tdf_winners[[#This Row],[time_overall]])</f>
        <v>36.033353593159916</v>
      </c>
      <c r="J49" s="3">
        <v>2</v>
      </c>
      <c r="K49" s="3">
        <v>21</v>
      </c>
      <c r="L49" s="2">
        <v>1.76</v>
      </c>
      <c r="M49" s="2">
        <v>70</v>
      </c>
      <c r="N49" s="3">
        <v>27</v>
      </c>
      <c r="O49" s="1">
        <v>12427</v>
      </c>
      <c r="P49" t="s">
        <v>16</v>
      </c>
    </row>
    <row r="50" spans="1:16" x14ac:dyDescent="0.35">
      <c r="A50">
        <v>49</v>
      </c>
      <c r="B50" s="1">
        <v>22821</v>
      </c>
      <c r="C50" s="3">
        <f t="shared" si="0"/>
        <v>1960</v>
      </c>
      <c r="D50" s="3">
        <f>YEAR(tdf_winners[[#This Row],[start_date]])</f>
        <v>1962</v>
      </c>
      <c r="E50" t="s">
        <v>23</v>
      </c>
      <c r="F50" t="s">
        <v>26</v>
      </c>
      <c r="G50" s="3">
        <v>4274</v>
      </c>
      <c r="H50" s="2">
        <v>114.53166666666668</v>
      </c>
      <c r="I50" s="2">
        <f>tdf_winners[[#This Row],[distance]]/ (tdf_winners[[#This Row],[time_overall]])</f>
        <v>37.317190296715609</v>
      </c>
      <c r="J50" s="3">
        <v>2</v>
      </c>
      <c r="K50" s="3">
        <v>3</v>
      </c>
      <c r="L50" s="2">
        <v>1.76</v>
      </c>
      <c r="M50" s="2">
        <v>70</v>
      </c>
      <c r="N50" s="3">
        <v>28</v>
      </c>
      <c r="O50" s="1">
        <v>12427</v>
      </c>
      <c r="P50" t="s">
        <v>16</v>
      </c>
    </row>
    <row r="51" spans="1:16" x14ac:dyDescent="0.35">
      <c r="A51">
        <v>50</v>
      </c>
      <c r="B51" s="1">
        <v>23185</v>
      </c>
      <c r="C51" s="3">
        <f t="shared" si="0"/>
        <v>1960</v>
      </c>
      <c r="D51" s="3">
        <f>YEAR(tdf_winners[[#This Row],[start_date]])</f>
        <v>1963</v>
      </c>
      <c r="E51" t="s">
        <v>23</v>
      </c>
      <c r="F51" t="s">
        <v>27</v>
      </c>
      <c r="G51" s="3">
        <v>4138</v>
      </c>
      <c r="H51" s="2">
        <v>113.50138888888887</v>
      </c>
      <c r="I51" s="2">
        <f>tdf_winners[[#This Row],[distance]]/ (tdf_winners[[#This Row],[time_overall]])</f>
        <v>36.457703650224552</v>
      </c>
      <c r="J51" s="3">
        <v>4</v>
      </c>
      <c r="K51" s="3">
        <v>5</v>
      </c>
      <c r="L51" s="2">
        <v>1.76</v>
      </c>
      <c r="M51" s="2">
        <v>70</v>
      </c>
      <c r="N51" s="3">
        <v>29</v>
      </c>
      <c r="O51" s="1">
        <v>12427</v>
      </c>
      <c r="P51" t="s">
        <v>16</v>
      </c>
    </row>
    <row r="52" spans="1:16" x14ac:dyDescent="0.35">
      <c r="A52">
        <v>51</v>
      </c>
      <c r="B52" s="1">
        <v>23550</v>
      </c>
      <c r="C52" s="3">
        <f t="shared" si="0"/>
        <v>1960</v>
      </c>
      <c r="D52" s="3">
        <f>YEAR(tdf_winners[[#This Row],[start_date]])</f>
        <v>1964</v>
      </c>
      <c r="E52" t="s">
        <v>23</v>
      </c>
      <c r="F52" t="s">
        <v>28</v>
      </c>
      <c r="G52" s="3">
        <v>4504</v>
      </c>
      <c r="H52" s="2">
        <v>127.16222222222223</v>
      </c>
      <c r="I52" s="2">
        <f>tdf_winners[[#This Row],[distance]]/ (tdf_winners[[#This Row],[time_overall]])</f>
        <v>35.419324397532456</v>
      </c>
      <c r="J52" s="3">
        <v>4</v>
      </c>
      <c r="K52" s="3">
        <v>6</v>
      </c>
      <c r="L52" s="2">
        <v>1.76</v>
      </c>
      <c r="M52" s="2">
        <v>70</v>
      </c>
      <c r="N52" s="3">
        <v>30</v>
      </c>
      <c r="O52" s="1">
        <v>12427</v>
      </c>
      <c r="P52" t="s">
        <v>16</v>
      </c>
    </row>
    <row r="53" spans="1:16" x14ac:dyDescent="0.35">
      <c r="A53">
        <v>52</v>
      </c>
      <c r="B53" s="1">
        <v>23915</v>
      </c>
      <c r="C53" s="3">
        <f t="shared" si="0"/>
        <v>1960</v>
      </c>
      <c r="D53" s="3">
        <f>YEAR(tdf_winners[[#This Row],[start_date]])</f>
        <v>1965</v>
      </c>
      <c r="E53" t="s">
        <v>29</v>
      </c>
      <c r="F53" t="s">
        <v>30</v>
      </c>
      <c r="G53" s="3">
        <v>4188</v>
      </c>
      <c r="H53" s="2">
        <v>116.70166666666668</v>
      </c>
      <c r="I53" s="2">
        <f>tdf_winners[[#This Row],[distance]]/ (tdf_winners[[#This Row],[time_overall]])</f>
        <v>35.886376944059634</v>
      </c>
      <c r="J53" s="3">
        <v>3</v>
      </c>
      <c r="K53" s="3">
        <v>18</v>
      </c>
      <c r="L53" s="2">
        <v>1.81</v>
      </c>
      <c r="M53" s="2">
        <v>71</v>
      </c>
      <c r="N53" s="3">
        <v>22</v>
      </c>
      <c r="O53" s="1">
        <v>15613</v>
      </c>
      <c r="P53" t="s">
        <v>15</v>
      </c>
    </row>
    <row r="54" spans="1:16" x14ac:dyDescent="0.35">
      <c r="A54">
        <v>53</v>
      </c>
      <c r="B54" s="1">
        <v>24279</v>
      </c>
      <c r="C54" s="3">
        <f>INT(YEAR(B54)/10)*10</f>
        <v>1960</v>
      </c>
      <c r="D54" s="3">
        <f>YEAR(tdf_winners[[#This Row],[start_date]])</f>
        <v>1966</v>
      </c>
      <c r="E54" t="s">
        <v>134</v>
      </c>
      <c r="F54" t="s">
        <v>136</v>
      </c>
      <c r="G54">
        <v>4329</v>
      </c>
      <c r="H54" s="2">
        <v>117.57250000000001</v>
      </c>
      <c r="I54" s="2">
        <f>tdf_winners[[#This Row],[distance]]/ (tdf_winners[[#This Row],[time_overall]])</f>
        <v>36.819834570158839</v>
      </c>
      <c r="J54">
        <v>0</v>
      </c>
      <c r="K54">
        <v>6</v>
      </c>
      <c r="L54">
        <v>1.7</v>
      </c>
      <c r="M54">
        <v>65</v>
      </c>
      <c r="N54">
        <v>25</v>
      </c>
      <c r="O54" s="1">
        <v>15094</v>
      </c>
      <c r="P54" t="s">
        <v>16</v>
      </c>
    </row>
    <row r="55" spans="1:16" x14ac:dyDescent="0.35">
      <c r="A55">
        <v>54</v>
      </c>
      <c r="B55" s="1">
        <v>24652</v>
      </c>
      <c r="C55" s="3">
        <f t="shared" si="0"/>
        <v>1960</v>
      </c>
      <c r="D55" s="3">
        <f>YEAR(tdf_winners[[#This Row],[start_date]])</f>
        <v>1967</v>
      </c>
      <c r="E55" t="s">
        <v>31</v>
      </c>
      <c r="F55" t="s">
        <v>32</v>
      </c>
      <c r="G55" s="3">
        <v>4779</v>
      </c>
      <c r="H55" s="2">
        <v>136.89722222222218</v>
      </c>
      <c r="I55" s="2">
        <f>tdf_winners[[#This Row],[distance]]/ (tdf_winners[[#This Row],[time_overall]])</f>
        <v>34.909400807580717</v>
      </c>
      <c r="J55" s="3">
        <v>1</v>
      </c>
      <c r="K55" s="3">
        <v>17</v>
      </c>
      <c r="L55" s="2">
        <v>1.82</v>
      </c>
      <c r="M55" s="2">
        <v>72</v>
      </c>
      <c r="N55" s="3">
        <v>26</v>
      </c>
      <c r="O55" s="1">
        <v>14851</v>
      </c>
      <c r="P55" t="s">
        <v>16</v>
      </c>
    </row>
    <row r="56" spans="1:16" x14ac:dyDescent="0.35">
      <c r="A56">
        <v>55</v>
      </c>
      <c r="B56" s="1">
        <v>25016</v>
      </c>
      <c r="C56" s="3">
        <f>INT(YEAR(B56)/10)*10</f>
        <v>1960</v>
      </c>
      <c r="D56" s="3">
        <f>YEAR(tdf_winners[[#This Row],[start_date]])</f>
        <v>1968</v>
      </c>
      <c r="E56" t="s">
        <v>135</v>
      </c>
      <c r="F56" t="s">
        <v>137</v>
      </c>
      <c r="G56">
        <v>4492</v>
      </c>
      <c r="H56" s="2">
        <v>133.82833333333332</v>
      </c>
      <c r="I56" s="2">
        <f>tdf_winners[[#This Row],[distance]]/ (tdf_winners[[#This Row],[time_overall]])</f>
        <v>33.565388495211529</v>
      </c>
      <c r="J56">
        <v>2</v>
      </c>
      <c r="K56">
        <v>1</v>
      </c>
      <c r="L56">
        <v>1.74</v>
      </c>
      <c r="M56">
        <v>76</v>
      </c>
      <c r="N56">
        <v>28</v>
      </c>
      <c r="O56" s="1">
        <v>14750</v>
      </c>
      <c r="P56" t="s">
        <v>33</v>
      </c>
    </row>
    <row r="57" spans="1:16" x14ac:dyDescent="0.35">
      <c r="A57">
        <v>56</v>
      </c>
      <c r="B57" s="1">
        <v>25382</v>
      </c>
      <c r="C57" s="3">
        <f t="shared" si="0"/>
        <v>1960</v>
      </c>
      <c r="D57" s="3">
        <f>YEAR(tdf_winners[[#This Row],[start_date]])</f>
        <v>1969</v>
      </c>
      <c r="E57" t="s">
        <v>34</v>
      </c>
      <c r="F57" t="s">
        <v>35</v>
      </c>
      <c r="G57" s="3">
        <v>4117</v>
      </c>
      <c r="H57" s="2">
        <v>116.26722222222222</v>
      </c>
      <c r="I57" s="2">
        <f>tdf_winners[[#This Row],[distance]]/ (tdf_winners[[#This Row],[time_overall]])</f>
        <v>35.409807865979232</v>
      </c>
      <c r="J57" s="3">
        <v>6</v>
      </c>
      <c r="K57" s="3">
        <v>18</v>
      </c>
      <c r="L57" s="2">
        <v>1.82</v>
      </c>
      <c r="M57" s="2">
        <v>74</v>
      </c>
      <c r="N57" s="3">
        <v>24</v>
      </c>
      <c r="O57" s="1">
        <v>16605</v>
      </c>
      <c r="P57" t="s">
        <v>17</v>
      </c>
    </row>
    <row r="58" spans="1:16" x14ac:dyDescent="0.35">
      <c r="A58">
        <v>57</v>
      </c>
      <c r="B58" s="1">
        <v>25746</v>
      </c>
      <c r="C58" s="3">
        <f t="shared" si="0"/>
        <v>1970</v>
      </c>
      <c r="D58" s="3">
        <f>YEAR(tdf_winners[[#This Row],[start_date]])</f>
        <v>1970</v>
      </c>
      <c r="E58" t="s">
        <v>34</v>
      </c>
      <c r="F58" t="s">
        <v>36</v>
      </c>
      <c r="G58" s="3">
        <v>4254</v>
      </c>
      <c r="H58" s="2">
        <v>119.53027777777778</v>
      </c>
      <c r="I58" s="2">
        <f>tdf_winners[[#This Row],[distance]]/ (tdf_winners[[#This Row],[time_overall]])</f>
        <v>35.589309077895187</v>
      </c>
      <c r="J58" s="3">
        <v>8</v>
      </c>
      <c r="K58" s="3">
        <v>20</v>
      </c>
      <c r="L58" s="2">
        <v>1.82</v>
      </c>
      <c r="M58" s="2">
        <v>74</v>
      </c>
      <c r="N58" s="3">
        <v>25</v>
      </c>
      <c r="O58" s="1">
        <v>16605</v>
      </c>
      <c r="P58" t="s">
        <v>17</v>
      </c>
    </row>
    <row r="59" spans="1:16" x14ac:dyDescent="0.35">
      <c r="A59">
        <v>58</v>
      </c>
      <c r="B59" s="1">
        <v>26110</v>
      </c>
      <c r="C59" s="3">
        <f t="shared" si="0"/>
        <v>1970</v>
      </c>
      <c r="D59" s="3">
        <f>YEAR(tdf_winners[[#This Row],[start_date]])</f>
        <v>1971</v>
      </c>
      <c r="E59" t="s">
        <v>34</v>
      </c>
      <c r="F59" t="s">
        <v>37</v>
      </c>
      <c r="G59" s="3">
        <v>3608</v>
      </c>
      <c r="H59" s="2">
        <v>96.753888888888909</v>
      </c>
      <c r="I59" s="2">
        <f>tdf_winners[[#This Row],[distance]]/ (tdf_winners[[#This Row],[time_overall]])</f>
        <v>37.29049076408068</v>
      </c>
      <c r="J59" s="3">
        <v>4</v>
      </c>
      <c r="K59" s="3">
        <v>17</v>
      </c>
      <c r="L59" s="2">
        <v>1.82</v>
      </c>
      <c r="M59" s="2">
        <v>74</v>
      </c>
      <c r="N59" s="3">
        <v>26</v>
      </c>
      <c r="O59" s="1">
        <v>16605</v>
      </c>
      <c r="P59" t="s">
        <v>17</v>
      </c>
    </row>
    <row r="60" spans="1:16" x14ac:dyDescent="0.35">
      <c r="A60">
        <v>59</v>
      </c>
      <c r="B60" s="1">
        <v>26481</v>
      </c>
      <c r="C60" s="3">
        <f t="shared" si="0"/>
        <v>1970</v>
      </c>
      <c r="D60" s="3">
        <f>YEAR(tdf_winners[[#This Row],[start_date]])</f>
        <v>1972</v>
      </c>
      <c r="E60" t="s">
        <v>34</v>
      </c>
      <c r="F60" t="s">
        <v>37</v>
      </c>
      <c r="G60" s="3">
        <v>3846</v>
      </c>
      <c r="H60" s="2">
        <v>108.28833333333333</v>
      </c>
      <c r="I60" s="2">
        <f>tdf_winners[[#This Row],[distance]]/ (tdf_winners[[#This Row],[time_overall]])</f>
        <v>35.516291382574302</v>
      </c>
      <c r="J60" s="3">
        <v>6</v>
      </c>
      <c r="K60" s="3">
        <v>15</v>
      </c>
      <c r="L60" s="2">
        <v>1.82</v>
      </c>
      <c r="M60" s="2">
        <v>74</v>
      </c>
      <c r="N60" s="3">
        <v>27</v>
      </c>
      <c r="O60" s="1">
        <v>16605</v>
      </c>
      <c r="P60" t="s">
        <v>17</v>
      </c>
    </row>
    <row r="61" spans="1:16" x14ac:dyDescent="0.35">
      <c r="A61">
        <v>60</v>
      </c>
      <c r="B61" s="1">
        <v>26845</v>
      </c>
      <c r="C61" s="3">
        <f t="shared" si="0"/>
        <v>1970</v>
      </c>
      <c r="D61" s="3">
        <f>YEAR(tdf_winners[[#This Row],[start_date]])</f>
        <v>1973</v>
      </c>
      <c r="E61" t="s">
        <v>38</v>
      </c>
      <c r="F61" t="s">
        <v>39</v>
      </c>
      <c r="G61" s="3">
        <v>4090</v>
      </c>
      <c r="H61" s="2">
        <v>122.42611111111113</v>
      </c>
      <c r="I61" s="2">
        <f>tdf_winners[[#This Row],[distance]]/ (tdf_winners[[#This Row],[time_overall]])</f>
        <v>33.4079059024264</v>
      </c>
      <c r="J61" s="3">
        <v>6</v>
      </c>
      <c r="K61" s="3">
        <v>14</v>
      </c>
      <c r="L61" s="2">
        <v>1.65</v>
      </c>
      <c r="M61" s="2">
        <v>52</v>
      </c>
      <c r="N61" s="3">
        <v>28</v>
      </c>
      <c r="O61" s="1">
        <v>16597</v>
      </c>
      <c r="P61" t="s">
        <v>25</v>
      </c>
    </row>
    <row r="62" spans="1:16" x14ac:dyDescent="0.35">
      <c r="A62">
        <v>61</v>
      </c>
      <c r="B62" s="1">
        <v>27207</v>
      </c>
      <c r="C62" s="3">
        <f t="shared" si="0"/>
        <v>1970</v>
      </c>
      <c r="D62" s="3">
        <f>YEAR(tdf_winners[[#This Row],[start_date]])</f>
        <v>1974</v>
      </c>
      <c r="E62" t="s">
        <v>34</v>
      </c>
      <c r="F62" t="s">
        <v>37</v>
      </c>
      <c r="G62" s="3">
        <v>4098</v>
      </c>
      <c r="H62" s="2">
        <v>116.28277777777778</v>
      </c>
      <c r="I62" s="2">
        <f>tdf_winners[[#This Row],[distance]]/ (tdf_winners[[#This Row],[time_overall]])</f>
        <v>35.241676182103973</v>
      </c>
      <c r="J62" s="3">
        <v>8</v>
      </c>
      <c r="K62" s="3">
        <v>18</v>
      </c>
      <c r="L62" s="2">
        <v>1.82</v>
      </c>
      <c r="M62" s="2">
        <v>74</v>
      </c>
      <c r="N62" s="3">
        <v>29</v>
      </c>
      <c r="O62" s="1">
        <v>16605</v>
      </c>
      <c r="P62" t="s">
        <v>17</v>
      </c>
    </row>
    <row r="63" spans="1:16" x14ac:dyDescent="0.35">
      <c r="A63">
        <v>62</v>
      </c>
      <c r="B63" s="1">
        <v>27571</v>
      </c>
      <c r="C63" s="3">
        <f>INT(YEAR(B63)/10)*10</f>
        <v>1970</v>
      </c>
      <c r="D63" s="3">
        <f>YEAR(tdf_winners[[#This Row],[start_date]])</f>
        <v>1975</v>
      </c>
      <c r="E63" t="s">
        <v>138</v>
      </c>
      <c r="F63" t="s">
        <v>32</v>
      </c>
      <c r="G63">
        <v>4000</v>
      </c>
      <c r="H63" s="2">
        <v>114.59194444444445</v>
      </c>
      <c r="I63" s="2">
        <f>tdf_winners[[#This Row],[distance]]/ (tdf_winners[[#This Row],[time_overall]])</f>
        <v>34.906467635159537</v>
      </c>
      <c r="J63">
        <v>2</v>
      </c>
      <c r="K63">
        <v>8</v>
      </c>
      <c r="L63">
        <v>1.75</v>
      </c>
      <c r="M63">
        <v>65</v>
      </c>
      <c r="N63">
        <v>27</v>
      </c>
      <c r="O63" s="1">
        <v>17542</v>
      </c>
      <c r="P63" t="s">
        <v>16</v>
      </c>
    </row>
    <row r="64" spans="1:16" x14ac:dyDescent="0.35">
      <c r="A64">
        <v>63</v>
      </c>
      <c r="B64" s="1">
        <v>27935</v>
      </c>
      <c r="C64" s="3">
        <f>INT(YEAR(B64)/10)*10</f>
        <v>1970</v>
      </c>
      <c r="D64" s="3">
        <f>YEAR(tdf_winners[[#This Row],[start_date]])</f>
        <v>1976</v>
      </c>
      <c r="E64" t="s">
        <v>139</v>
      </c>
      <c r="F64" t="s">
        <v>140</v>
      </c>
      <c r="G64">
        <v>4017</v>
      </c>
      <c r="H64" s="2">
        <v>116.37305555555555</v>
      </c>
      <c r="I64" s="2">
        <f>tdf_winners[[#This Row],[distance]]/ (tdf_winners[[#This Row],[time_overall]])</f>
        <v>34.518299625486044</v>
      </c>
      <c r="J64">
        <v>1</v>
      </c>
      <c r="K64">
        <v>12</v>
      </c>
      <c r="L64">
        <v>1.67</v>
      </c>
      <c r="M64">
        <v>58</v>
      </c>
      <c r="N64">
        <v>29</v>
      </c>
      <c r="O64" s="1">
        <v>17095</v>
      </c>
      <c r="P64" t="s">
        <v>17</v>
      </c>
    </row>
    <row r="65" spans="1:16" x14ac:dyDescent="0.35">
      <c r="A65">
        <v>64</v>
      </c>
      <c r="B65" s="1">
        <v>28306</v>
      </c>
      <c r="C65" s="3">
        <f>INT(YEAR(B65)/10)*10</f>
        <v>1970</v>
      </c>
      <c r="D65" s="3">
        <f>YEAR(tdf_winners[[#This Row],[start_date]])</f>
        <v>1977</v>
      </c>
      <c r="E65" t="s">
        <v>138</v>
      </c>
      <c r="F65" t="s">
        <v>141</v>
      </c>
      <c r="G65">
        <v>4096</v>
      </c>
      <c r="H65" s="2">
        <v>115.64166666666668</v>
      </c>
      <c r="I65" s="2">
        <f>tdf_winners[[#This Row],[distance]]/ (tdf_winners[[#This Row],[time_overall]])</f>
        <v>35.419759313972754</v>
      </c>
      <c r="J65">
        <v>1</v>
      </c>
      <c r="K65">
        <v>8</v>
      </c>
      <c r="L65">
        <v>1.75</v>
      </c>
      <c r="M65">
        <v>65</v>
      </c>
      <c r="N65">
        <v>29</v>
      </c>
      <c r="O65" s="1">
        <v>17542</v>
      </c>
      <c r="P65" t="s">
        <v>16</v>
      </c>
    </row>
    <row r="66" spans="1:16" x14ac:dyDescent="0.35">
      <c r="A66">
        <v>65</v>
      </c>
      <c r="B66" s="1">
        <v>28670</v>
      </c>
      <c r="C66" s="3">
        <f t="shared" si="0"/>
        <v>1970</v>
      </c>
      <c r="D66" s="3">
        <f>YEAR(tdf_winners[[#This Row],[start_date]])</f>
        <v>1978</v>
      </c>
      <c r="E66" t="s">
        <v>40</v>
      </c>
      <c r="F66" t="s">
        <v>41</v>
      </c>
      <c r="G66" s="3">
        <v>3908</v>
      </c>
      <c r="H66" s="2">
        <v>108.3</v>
      </c>
      <c r="I66" s="2">
        <f>tdf_winners[[#This Row],[distance]]/ (tdf_winners[[#This Row],[time_overall]])</f>
        <v>36.084949215143119</v>
      </c>
      <c r="J66" s="3">
        <v>3</v>
      </c>
      <c r="K66" s="3">
        <v>3</v>
      </c>
      <c r="L66" s="2">
        <v>1.74</v>
      </c>
      <c r="M66" s="2">
        <v>62</v>
      </c>
      <c r="N66" s="3">
        <v>23</v>
      </c>
      <c r="O66" s="1">
        <v>20042</v>
      </c>
      <c r="P66" t="s">
        <v>16</v>
      </c>
    </row>
    <row r="67" spans="1:16" x14ac:dyDescent="0.35">
      <c r="A67">
        <v>66</v>
      </c>
      <c r="B67" s="1">
        <v>29033</v>
      </c>
      <c r="C67" s="3">
        <f t="shared" si="0"/>
        <v>1970</v>
      </c>
      <c r="D67" s="3">
        <f>YEAR(tdf_winners[[#This Row],[start_date]])</f>
        <v>1979</v>
      </c>
      <c r="E67" t="s">
        <v>40</v>
      </c>
      <c r="F67" t="s">
        <v>42</v>
      </c>
      <c r="G67" s="3">
        <v>3765</v>
      </c>
      <c r="H67" s="2">
        <v>103.11388888888888</v>
      </c>
      <c r="I67" s="2">
        <f>tdf_winners[[#This Row],[distance]]/ (tdf_winners[[#This Row],[time_overall]])</f>
        <v>36.513024972387598</v>
      </c>
      <c r="J67" s="3">
        <v>7</v>
      </c>
      <c r="K67" s="3">
        <v>17</v>
      </c>
      <c r="L67" s="2">
        <v>1.74</v>
      </c>
      <c r="M67" s="2">
        <v>62</v>
      </c>
      <c r="N67" s="3">
        <v>24</v>
      </c>
      <c r="O67" s="1">
        <v>20042</v>
      </c>
      <c r="P67" t="s">
        <v>16</v>
      </c>
    </row>
    <row r="68" spans="1:16" x14ac:dyDescent="0.35">
      <c r="A68">
        <v>67</v>
      </c>
      <c r="B68" s="1">
        <v>29398</v>
      </c>
      <c r="C68" s="3">
        <f t="shared" si="0"/>
        <v>1980</v>
      </c>
      <c r="D68" s="3">
        <f>YEAR(tdf_winners[[#This Row],[start_date]])</f>
        <v>1980</v>
      </c>
      <c r="E68" t="s">
        <v>43</v>
      </c>
      <c r="F68" t="s">
        <v>44</v>
      </c>
      <c r="G68" s="3">
        <v>3842</v>
      </c>
      <c r="H68" s="2">
        <v>109.32055555555556</v>
      </c>
      <c r="I68" s="2">
        <f>tdf_winners[[#This Row],[distance]]/ (tdf_winners[[#This Row],[time_overall]])</f>
        <v>35.144351219908827</v>
      </c>
      <c r="J68" s="3">
        <v>2</v>
      </c>
      <c r="K68" s="3">
        <v>10</v>
      </c>
      <c r="L68" s="2">
        <v>1.73</v>
      </c>
      <c r="M68" s="2">
        <v>68</v>
      </c>
      <c r="N68" s="3">
        <v>33</v>
      </c>
      <c r="O68" s="1">
        <v>17139</v>
      </c>
      <c r="P68" t="s">
        <v>33</v>
      </c>
    </row>
    <row r="69" spans="1:16" x14ac:dyDescent="0.35">
      <c r="A69">
        <v>68</v>
      </c>
      <c r="B69" s="1">
        <v>29762</v>
      </c>
      <c r="C69" s="3">
        <f t="shared" si="0"/>
        <v>1980</v>
      </c>
      <c r="D69" s="3">
        <f>YEAR(tdf_winners[[#This Row],[start_date]])</f>
        <v>1981</v>
      </c>
      <c r="E69" t="s">
        <v>40</v>
      </c>
      <c r="F69" t="s">
        <v>45</v>
      </c>
      <c r="G69" s="3">
        <v>3753</v>
      </c>
      <c r="H69" s="2">
        <v>96.327222222222218</v>
      </c>
      <c r="I69" s="2">
        <f>tdf_winners[[#This Row],[distance]]/ (tdf_winners[[#This Row],[time_overall]])</f>
        <v>38.960949079814753</v>
      </c>
      <c r="J69" s="3">
        <v>5</v>
      </c>
      <c r="K69" s="3">
        <v>18</v>
      </c>
      <c r="L69" s="2">
        <v>1.74</v>
      </c>
      <c r="M69" s="2">
        <v>62</v>
      </c>
      <c r="N69" s="3">
        <v>26</v>
      </c>
      <c r="O69" s="1">
        <v>20042</v>
      </c>
      <c r="P69" t="s">
        <v>16</v>
      </c>
    </row>
    <row r="70" spans="1:16" x14ac:dyDescent="0.35">
      <c r="A70">
        <v>69</v>
      </c>
      <c r="B70" s="1">
        <v>30134</v>
      </c>
      <c r="C70" s="3">
        <f t="shared" si="0"/>
        <v>1980</v>
      </c>
      <c r="D70" s="3">
        <f>YEAR(tdf_winners[[#This Row],[start_date]])</f>
        <v>1982</v>
      </c>
      <c r="E70" t="s">
        <v>40</v>
      </c>
      <c r="F70" t="s">
        <v>45</v>
      </c>
      <c r="G70" s="3">
        <v>3507</v>
      </c>
      <c r="H70" s="2">
        <v>92.146111111111125</v>
      </c>
      <c r="I70" s="2">
        <f>tdf_winners[[#This Row],[distance]]/ (tdf_winners[[#This Row],[time_overall]])</f>
        <v>38.059121081856709</v>
      </c>
      <c r="J70" s="3">
        <v>4</v>
      </c>
      <c r="K70" s="3">
        <v>12</v>
      </c>
      <c r="L70" s="2">
        <v>1.74</v>
      </c>
      <c r="M70" s="2">
        <v>62</v>
      </c>
      <c r="N70" s="3">
        <v>27</v>
      </c>
      <c r="O70" s="1">
        <v>20042</v>
      </c>
      <c r="P70" t="s">
        <v>16</v>
      </c>
    </row>
    <row r="71" spans="1:16" x14ac:dyDescent="0.35">
      <c r="A71">
        <v>70</v>
      </c>
      <c r="B71" s="1">
        <v>30498</v>
      </c>
      <c r="C71" s="3">
        <f t="shared" si="0"/>
        <v>1980</v>
      </c>
      <c r="D71" s="3">
        <f>YEAR(tdf_winners[[#This Row],[start_date]])</f>
        <v>1983</v>
      </c>
      <c r="E71" t="s">
        <v>46</v>
      </c>
      <c r="F71" t="s">
        <v>47</v>
      </c>
      <c r="G71" s="3">
        <v>3809</v>
      </c>
      <c r="H71" s="2">
        <v>105.13111111111112</v>
      </c>
      <c r="I71" s="2">
        <f>tdf_winners[[#This Row],[distance]]/ (tdf_winners[[#This Row],[time_overall]])</f>
        <v>36.230949713585147</v>
      </c>
      <c r="J71" s="3">
        <v>1</v>
      </c>
      <c r="K71" s="3">
        <v>6</v>
      </c>
      <c r="L71" s="2">
        <v>1.74</v>
      </c>
      <c r="M71" s="2">
        <v>67</v>
      </c>
      <c r="N71" s="3">
        <v>22</v>
      </c>
      <c r="O71" s="1">
        <v>22140</v>
      </c>
      <c r="P71" t="s">
        <v>16</v>
      </c>
    </row>
    <row r="72" spans="1:16" x14ac:dyDescent="0.35">
      <c r="A72">
        <v>71</v>
      </c>
      <c r="B72" s="1">
        <v>30862</v>
      </c>
      <c r="C72" s="3">
        <f t="shared" si="0"/>
        <v>1980</v>
      </c>
      <c r="D72" s="3">
        <f>YEAR(tdf_winners[[#This Row],[start_date]])</f>
        <v>1984</v>
      </c>
      <c r="E72" t="s">
        <v>46</v>
      </c>
      <c r="F72" t="s">
        <v>47</v>
      </c>
      <c r="G72" s="3">
        <v>4021</v>
      </c>
      <c r="H72" s="2">
        <v>112.06111111111109</v>
      </c>
      <c r="I72" s="2">
        <f>tdf_winners[[#This Row],[distance]]/ (tdf_winners[[#This Row],[time_overall]])</f>
        <v>35.882207129046655</v>
      </c>
      <c r="J72" s="3">
        <v>5</v>
      </c>
      <c r="K72" s="3">
        <v>7</v>
      </c>
      <c r="L72" s="2">
        <v>1.74</v>
      </c>
      <c r="M72" s="2">
        <v>67</v>
      </c>
      <c r="N72" s="3">
        <v>23</v>
      </c>
      <c r="O72" s="1">
        <v>22140</v>
      </c>
      <c r="P72" t="s">
        <v>16</v>
      </c>
    </row>
    <row r="73" spans="1:16" x14ac:dyDescent="0.35">
      <c r="A73">
        <v>72</v>
      </c>
      <c r="B73" s="1">
        <v>31226</v>
      </c>
      <c r="C73" s="3">
        <f t="shared" si="0"/>
        <v>1980</v>
      </c>
      <c r="D73" s="3">
        <f>YEAR(tdf_winners[[#This Row],[start_date]])</f>
        <v>1985</v>
      </c>
      <c r="E73" t="s">
        <v>40</v>
      </c>
      <c r="F73" t="s">
        <v>48</v>
      </c>
      <c r="G73" s="3">
        <v>4109</v>
      </c>
      <c r="H73" s="2">
        <v>113.40638888888891</v>
      </c>
      <c r="I73" s="2">
        <f>tdf_winners[[#This Row],[distance]]/ (tdf_winners[[#This Row],[time_overall]])</f>
        <v>36.232526582129651</v>
      </c>
      <c r="J73" s="3">
        <v>2</v>
      </c>
      <c r="K73" s="3">
        <v>16</v>
      </c>
      <c r="L73" s="2">
        <v>1.74</v>
      </c>
      <c r="M73" s="2">
        <v>62</v>
      </c>
      <c r="N73" s="3">
        <v>30</v>
      </c>
      <c r="O73" s="1">
        <v>20042</v>
      </c>
      <c r="P73" t="s">
        <v>16</v>
      </c>
    </row>
    <row r="74" spans="1:16" x14ac:dyDescent="0.35">
      <c r="A74">
        <v>73</v>
      </c>
      <c r="B74" s="1">
        <v>31597</v>
      </c>
      <c r="C74" s="3">
        <f t="shared" si="0"/>
        <v>1980</v>
      </c>
      <c r="D74" s="3">
        <f>YEAR(tdf_winners[[#This Row],[start_date]])</f>
        <v>1986</v>
      </c>
      <c r="E74" t="s">
        <v>49</v>
      </c>
      <c r="F74" t="s">
        <v>48</v>
      </c>
      <c r="G74" s="3">
        <v>4094</v>
      </c>
      <c r="H74" s="2">
        <v>110.58861111111109</v>
      </c>
      <c r="I74" s="2">
        <f>tdf_winners[[#This Row],[distance]]/ (tdf_winners[[#This Row],[time_overall]])</f>
        <v>37.020086958924345</v>
      </c>
      <c r="J74" s="3">
        <v>1</v>
      </c>
      <c r="K74" s="3">
        <v>7</v>
      </c>
      <c r="L74" s="2">
        <v>1.78</v>
      </c>
      <c r="M74" s="2">
        <v>67</v>
      </c>
      <c r="N74" s="3">
        <v>25</v>
      </c>
      <c r="O74" s="1">
        <v>22458</v>
      </c>
      <c r="P74" t="s">
        <v>171</v>
      </c>
    </row>
    <row r="75" spans="1:16" x14ac:dyDescent="0.35">
      <c r="A75">
        <v>74</v>
      </c>
      <c r="B75" s="1">
        <v>31959</v>
      </c>
      <c r="C75" s="3">
        <f t="shared" ref="C75:C106" si="2">INT(YEAR(B75)/10)*10</f>
        <v>1980</v>
      </c>
      <c r="D75" s="3">
        <f>YEAR(tdf_winners[[#This Row],[start_date]])</f>
        <v>1987</v>
      </c>
      <c r="E75" t="s">
        <v>50</v>
      </c>
      <c r="F75" t="s">
        <v>51</v>
      </c>
      <c r="G75" s="3">
        <v>4231</v>
      </c>
      <c r="H75" s="2">
        <v>115.46166666666667</v>
      </c>
      <c r="I75" s="2">
        <f>tdf_winners[[#This Row],[distance]]/ (tdf_winners[[#This Row],[time_overall]])</f>
        <v>36.644196486568411</v>
      </c>
      <c r="J75" s="3">
        <v>1</v>
      </c>
      <c r="K75" s="3">
        <v>3</v>
      </c>
      <c r="L75" s="2">
        <v>1.75</v>
      </c>
      <c r="M75" s="2">
        <v>74</v>
      </c>
      <c r="N75" s="3">
        <v>27</v>
      </c>
      <c r="O75" s="1">
        <v>21882</v>
      </c>
      <c r="P75" t="s">
        <v>52</v>
      </c>
    </row>
    <row r="76" spans="1:16" x14ac:dyDescent="0.35">
      <c r="A76">
        <v>75</v>
      </c>
      <c r="B76" s="1">
        <v>32326</v>
      </c>
      <c r="C76" s="3">
        <f t="shared" si="2"/>
        <v>1980</v>
      </c>
      <c r="D76" s="3">
        <f>YEAR(tdf_winners[[#This Row],[start_date]])</f>
        <v>1988</v>
      </c>
      <c r="E76" t="s">
        <v>53</v>
      </c>
      <c r="F76" t="s">
        <v>54</v>
      </c>
      <c r="G76" s="3">
        <v>3286</v>
      </c>
      <c r="H76" s="2">
        <v>84.464722222222221</v>
      </c>
      <c r="I76" s="2">
        <f>tdf_winners[[#This Row],[distance]]/ (tdf_winners[[#This Row],[time_overall]])</f>
        <v>38.903815860007299</v>
      </c>
      <c r="J76" s="3">
        <v>1</v>
      </c>
      <c r="K76" s="3">
        <v>11</v>
      </c>
      <c r="L76" s="2">
        <v>1.71</v>
      </c>
      <c r="M76" s="2">
        <v>64</v>
      </c>
      <c r="N76" s="3">
        <v>28</v>
      </c>
      <c r="O76" s="1">
        <v>22021</v>
      </c>
      <c r="P76" t="s">
        <v>25</v>
      </c>
    </row>
    <row r="77" spans="1:16" x14ac:dyDescent="0.35">
      <c r="A77">
        <v>76</v>
      </c>
      <c r="B77" s="1">
        <v>32690</v>
      </c>
      <c r="C77" s="3">
        <f t="shared" si="2"/>
        <v>1980</v>
      </c>
      <c r="D77" s="3">
        <f>YEAR(tdf_winners[[#This Row],[start_date]])</f>
        <v>1989</v>
      </c>
      <c r="E77" t="s">
        <v>49</v>
      </c>
      <c r="F77" t="s">
        <v>55</v>
      </c>
      <c r="G77" s="3">
        <v>3285</v>
      </c>
      <c r="H77" s="2">
        <v>87.643055555555549</v>
      </c>
      <c r="I77" s="2">
        <f>tdf_winners[[#This Row],[distance]]/ (tdf_winners[[#This Row],[time_overall]])</f>
        <v>37.481577737983933</v>
      </c>
      <c r="J77" s="3">
        <v>3</v>
      </c>
      <c r="K77" s="3">
        <v>8</v>
      </c>
      <c r="L77" s="2">
        <v>1.78</v>
      </c>
      <c r="M77" s="2">
        <v>67</v>
      </c>
      <c r="N77" s="3">
        <v>28</v>
      </c>
      <c r="O77" s="1">
        <v>22458</v>
      </c>
      <c r="P77" t="s">
        <v>171</v>
      </c>
    </row>
    <row r="78" spans="1:16" x14ac:dyDescent="0.35">
      <c r="A78">
        <v>77</v>
      </c>
      <c r="B78" s="1">
        <v>33054</v>
      </c>
      <c r="C78" s="3">
        <f t="shared" si="2"/>
        <v>1990</v>
      </c>
      <c r="D78" s="3">
        <f>YEAR(tdf_winners[[#This Row],[start_date]])</f>
        <v>1990</v>
      </c>
      <c r="E78" t="s">
        <v>49</v>
      </c>
      <c r="F78" t="s">
        <v>56</v>
      </c>
      <c r="G78" s="3">
        <v>3504</v>
      </c>
      <c r="H78" s="2">
        <v>90.722222222222229</v>
      </c>
      <c r="I78" s="2">
        <f>tdf_winners[[#This Row],[distance]]/ (tdf_winners[[#This Row],[time_overall]])</f>
        <v>38.623392529087567</v>
      </c>
      <c r="J78" s="3">
        <v>0</v>
      </c>
      <c r="K78" s="3">
        <v>2</v>
      </c>
      <c r="L78" s="2">
        <v>1.78</v>
      </c>
      <c r="M78" s="2">
        <v>67</v>
      </c>
      <c r="N78" s="3">
        <v>29</v>
      </c>
      <c r="O78" s="1">
        <v>22458</v>
      </c>
      <c r="P78" t="s">
        <v>171</v>
      </c>
    </row>
    <row r="79" spans="1:16" x14ac:dyDescent="0.35">
      <c r="A79">
        <v>78</v>
      </c>
      <c r="B79" s="1">
        <v>33425</v>
      </c>
      <c r="C79" s="3">
        <f t="shared" si="2"/>
        <v>1990</v>
      </c>
      <c r="D79" s="3">
        <f>YEAR(tdf_winners[[#This Row],[start_date]])</f>
        <v>1991</v>
      </c>
      <c r="E79" t="s">
        <v>57</v>
      </c>
      <c r="F79" t="s">
        <v>58</v>
      </c>
      <c r="G79" s="3">
        <v>3914</v>
      </c>
      <c r="H79" s="2">
        <v>101.02222222222224</v>
      </c>
      <c r="I79" s="2">
        <f>tdf_winners[[#This Row],[distance]]/ (tdf_winners[[#This Row],[time_overall]])</f>
        <v>38.743950725912882</v>
      </c>
      <c r="J79" s="3">
        <v>2</v>
      </c>
      <c r="K79" s="3">
        <v>10</v>
      </c>
      <c r="L79" s="2">
        <v>1.86</v>
      </c>
      <c r="M79" s="2">
        <v>80</v>
      </c>
      <c r="N79" s="3">
        <v>26</v>
      </c>
      <c r="O79" s="1">
        <v>23574</v>
      </c>
      <c r="P79" t="s">
        <v>25</v>
      </c>
    </row>
    <row r="80" spans="1:16" x14ac:dyDescent="0.35">
      <c r="A80">
        <v>79</v>
      </c>
      <c r="B80" s="1">
        <v>33789</v>
      </c>
      <c r="C80" s="3">
        <f t="shared" si="2"/>
        <v>1990</v>
      </c>
      <c r="D80" s="3">
        <f>YEAR(tdf_winners[[#This Row],[start_date]])</f>
        <v>1992</v>
      </c>
      <c r="E80" t="s">
        <v>57</v>
      </c>
      <c r="F80" t="s">
        <v>58</v>
      </c>
      <c r="G80" s="3">
        <v>3983</v>
      </c>
      <c r="H80" s="2">
        <v>100.825</v>
      </c>
      <c r="I80" s="2">
        <f>tdf_winners[[#This Row],[distance]]/ (tdf_winners[[#This Row],[time_overall]])</f>
        <v>39.504091247210511</v>
      </c>
      <c r="J80" s="3">
        <v>3</v>
      </c>
      <c r="K80" s="3">
        <v>10</v>
      </c>
      <c r="L80" s="2">
        <v>1.86</v>
      </c>
      <c r="M80" s="2">
        <v>80</v>
      </c>
      <c r="N80" s="3">
        <v>27</v>
      </c>
      <c r="O80" s="1">
        <v>23574</v>
      </c>
      <c r="P80" t="s">
        <v>25</v>
      </c>
    </row>
    <row r="81" spans="1:16" x14ac:dyDescent="0.35">
      <c r="A81">
        <v>80</v>
      </c>
      <c r="B81" s="1">
        <v>34153</v>
      </c>
      <c r="C81" s="3">
        <f t="shared" si="2"/>
        <v>1990</v>
      </c>
      <c r="D81" s="3">
        <f>YEAR(tdf_winners[[#This Row],[start_date]])</f>
        <v>1993</v>
      </c>
      <c r="E81" t="s">
        <v>57</v>
      </c>
      <c r="F81" t="s">
        <v>58</v>
      </c>
      <c r="G81" s="3">
        <v>3714</v>
      </c>
      <c r="H81" s="2">
        <v>95.952500000000001</v>
      </c>
      <c r="I81" s="2">
        <f>tdf_winners[[#This Row],[distance]]/ (tdf_winners[[#This Row],[time_overall]])</f>
        <v>38.70665172871994</v>
      </c>
      <c r="J81" s="3">
        <v>2</v>
      </c>
      <c r="K81" s="3">
        <v>14</v>
      </c>
      <c r="L81" s="2">
        <v>1.86</v>
      </c>
      <c r="M81" s="2">
        <v>80</v>
      </c>
      <c r="N81" s="3">
        <v>28</v>
      </c>
      <c r="O81" s="1">
        <v>23574</v>
      </c>
      <c r="P81" t="s">
        <v>25</v>
      </c>
    </row>
    <row r="82" spans="1:16" x14ac:dyDescent="0.35">
      <c r="A82">
        <v>81</v>
      </c>
      <c r="B82" s="1">
        <v>34517</v>
      </c>
      <c r="C82" s="3">
        <f t="shared" si="2"/>
        <v>1990</v>
      </c>
      <c r="D82" s="3">
        <f>YEAR(tdf_winners[[#This Row],[start_date]])</f>
        <v>1994</v>
      </c>
      <c r="E82" t="s">
        <v>57</v>
      </c>
      <c r="F82" t="s">
        <v>58</v>
      </c>
      <c r="G82" s="3">
        <v>3978</v>
      </c>
      <c r="H82" s="2">
        <v>103.64388888888891</v>
      </c>
      <c r="I82" s="2">
        <f>tdf_winners[[#This Row],[distance]]/ (tdf_winners[[#This Row],[time_overall]])</f>
        <v>38.381423571095461</v>
      </c>
      <c r="J82" s="3">
        <v>1</v>
      </c>
      <c r="K82" s="3">
        <v>13</v>
      </c>
      <c r="L82" s="2">
        <v>1.86</v>
      </c>
      <c r="M82" s="2">
        <v>80</v>
      </c>
      <c r="N82" s="3">
        <v>29</v>
      </c>
      <c r="O82" s="1">
        <v>23574</v>
      </c>
      <c r="P82" t="s">
        <v>25</v>
      </c>
    </row>
    <row r="83" spans="1:16" x14ac:dyDescent="0.35">
      <c r="A83">
        <v>82</v>
      </c>
      <c r="B83" s="1">
        <v>34881</v>
      </c>
      <c r="C83" s="3">
        <f t="shared" si="2"/>
        <v>1990</v>
      </c>
      <c r="D83" s="3">
        <f>YEAR(tdf_winners[[#This Row],[start_date]])</f>
        <v>1995</v>
      </c>
      <c r="E83" t="s">
        <v>57</v>
      </c>
      <c r="F83" t="s">
        <v>58</v>
      </c>
      <c r="G83" s="3">
        <v>3635</v>
      </c>
      <c r="H83" s="2">
        <v>92.749722222222218</v>
      </c>
      <c r="I83" s="2">
        <f>tdf_winners[[#This Row],[distance]]/ (tdf_winners[[#This Row],[time_overall]])</f>
        <v>39.191492038011496</v>
      </c>
      <c r="J83" s="3">
        <v>2</v>
      </c>
      <c r="K83" s="3">
        <v>13</v>
      </c>
      <c r="L83" s="2">
        <v>1.86</v>
      </c>
      <c r="M83" s="2">
        <v>80</v>
      </c>
      <c r="N83" s="3">
        <v>30</v>
      </c>
      <c r="O83" s="1">
        <v>23574</v>
      </c>
      <c r="P83" t="s">
        <v>25</v>
      </c>
    </row>
    <row r="84" spans="1:16" x14ac:dyDescent="0.35">
      <c r="A84">
        <v>83</v>
      </c>
      <c r="B84" s="1">
        <v>35245</v>
      </c>
      <c r="C84" s="3">
        <f t="shared" si="2"/>
        <v>1990</v>
      </c>
      <c r="D84" s="3">
        <f>YEAR(tdf_winners[[#This Row],[start_date]])</f>
        <v>1996</v>
      </c>
      <c r="E84" t="s">
        <v>59</v>
      </c>
      <c r="F84" t="s">
        <v>60</v>
      </c>
      <c r="G84" s="3">
        <v>3765</v>
      </c>
      <c r="H84" s="2">
        <v>95.954444444444448</v>
      </c>
      <c r="I84" s="2">
        <f>tdf_winners[[#This Row],[distance]]/ (tdf_winners[[#This Row],[time_overall]])</f>
        <v>39.237369585104041</v>
      </c>
      <c r="J84" s="3">
        <v>2</v>
      </c>
      <c r="K84" s="3">
        <v>13</v>
      </c>
      <c r="L84" s="2">
        <v>1.84</v>
      </c>
      <c r="M84" s="2">
        <v>71</v>
      </c>
      <c r="N84" s="3">
        <v>32</v>
      </c>
      <c r="O84" s="1">
        <v>23470</v>
      </c>
      <c r="P84" t="s">
        <v>61</v>
      </c>
    </row>
    <row r="85" spans="1:16" x14ac:dyDescent="0.35">
      <c r="A85">
        <v>84</v>
      </c>
      <c r="B85" s="1">
        <v>35616</v>
      </c>
      <c r="C85" s="3">
        <f t="shared" si="2"/>
        <v>1990</v>
      </c>
      <c r="D85" s="3">
        <f>YEAR(tdf_winners[[#This Row],[start_date]])</f>
        <v>1997</v>
      </c>
      <c r="E85" t="s">
        <v>62</v>
      </c>
      <c r="F85" t="s">
        <v>60</v>
      </c>
      <c r="G85" s="3">
        <v>3950</v>
      </c>
      <c r="H85" s="2">
        <v>100.50972222222221</v>
      </c>
      <c r="I85" s="2">
        <f>tdf_winners[[#This Row],[distance]]/ (tdf_winners[[#This Row],[time_overall]])</f>
        <v>39.299680793731952</v>
      </c>
      <c r="J85" s="3">
        <v>2</v>
      </c>
      <c r="K85" s="3">
        <v>12</v>
      </c>
      <c r="L85" s="2">
        <v>1.83</v>
      </c>
      <c r="M85" s="2">
        <v>73</v>
      </c>
      <c r="N85" s="3">
        <v>23</v>
      </c>
      <c r="O85" s="1">
        <v>27000</v>
      </c>
      <c r="P85" t="s">
        <v>63</v>
      </c>
    </row>
    <row r="86" spans="1:16" x14ac:dyDescent="0.35">
      <c r="A86">
        <v>85</v>
      </c>
      <c r="B86" s="1">
        <v>35987</v>
      </c>
      <c r="C86" s="3">
        <f t="shared" si="2"/>
        <v>1990</v>
      </c>
      <c r="D86" s="3">
        <f>YEAR(tdf_winners[[#This Row],[start_date]])</f>
        <v>1998</v>
      </c>
      <c r="E86" t="s">
        <v>64</v>
      </c>
      <c r="F86" t="s">
        <v>65</v>
      </c>
      <c r="G86" s="3">
        <v>3875</v>
      </c>
      <c r="H86" s="2">
        <v>92.829444444444448</v>
      </c>
      <c r="I86" s="2">
        <f>tdf_winners[[#This Row],[distance]]/ (tdf_winners[[#This Row],[time_overall]])</f>
        <v>41.743220841088494</v>
      </c>
      <c r="J86" s="3">
        <v>2</v>
      </c>
      <c r="K86" s="3">
        <v>7</v>
      </c>
      <c r="L86" s="2">
        <v>1.72</v>
      </c>
      <c r="M86" s="2">
        <v>57</v>
      </c>
      <c r="N86" s="3">
        <v>28</v>
      </c>
      <c r="O86" s="1">
        <v>25581</v>
      </c>
      <c r="P86" t="s">
        <v>15</v>
      </c>
    </row>
    <row r="87" spans="1:16" x14ac:dyDescent="0.35">
      <c r="A87">
        <v>86</v>
      </c>
      <c r="B87" s="1">
        <v>36344</v>
      </c>
      <c r="C87" s="3">
        <f t="shared" si="2"/>
        <v>1990</v>
      </c>
      <c r="D87" s="3">
        <f>YEAR(tdf_winners[[#This Row],[start_date]])</f>
        <v>1999</v>
      </c>
      <c r="E87" t="s">
        <v>66</v>
      </c>
      <c r="F87" t="s">
        <v>67</v>
      </c>
      <c r="G87" s="3">
        <v>3687</v>
      </c>
      <c r="H87" s="2">
        <v>91.537777777777791</v>
      </c>
      <c r="I87" s="2">
        <f>tdf_winners[[#This Row],[distance]]/ (tdf_winners[[#This Row],[time_overall]])</f>
        <v>40.278452126626526</v>
      </c>
      <c r="J87" s="3">
        <v>4</v>
      </c>
      <c r="K87" s="3">
        <v>15</v>
      </c>
      <c r="L87" s="2">
        <v>1.77</v>
      </c>
      <c r="M87" s="2">
        <v>75</v>
      </c>
      <c r="N87" s="3">
        <v>27</v>
      </c>
      <c r="O87" s="1">
        <v>26194</v>
      </c>
      <c r="P87" t="s">
        <v>171</v>
      </c>
    </row>
    <row r="88" spans="1:16" x14ac:dyDescent="0.35">
      <c r="A88">
        <v>87</v>
      </c>
      <c r="B88" s="1">
        <v>36708</v>
      </c>
      <c r="C88" s="3">
        <f t="shared" si="2"/>
        <v>2000</v>
      </c>
      <c r="D88" s="3">
        <f>YEAR(tdf_winners[[#This Row],[start_date]])</f>
        <v>2000</v>
      </c>
      <c r="E88" t="s">
        <v>66</v>
      </c>
      <c r="F88" t="s">
        <v>67</v>
      </c>
      <c r="G88" s="3">
        <v>3662</v>
      </c>
      <c r="H88" s="2">
        <v>92.552222222222198</v>
      </c>
      <c r="I88" s="2">
        <f>tdf_winners[[#This Row],[distance]]/ (tdf_winners[[#This Row],[time_overall]])</f>
        <v>39.566851147100145</v>
      </c>
      <c r="J88" s="3">
        <v>1</v>
      </c>
      <c r="K88" s="3">
        <v>12</v>
      </c>
      <c r="L88" s="2">
        <v>1.77</v>
      </c>
      <c r="M88" s="2">
        <v>75</v>
      </c>
      <c r="N88" s="3">
        <v>28</v>
      </c>
      <c r="O88" s="1">
        <v>26194</v>
      </c>
      <c r="P88" t="s">
        <v>171</v>
      </c>
    </row>
    <row r="89" spans="1:16" x14ac:dyDescent="0.35">
      <c r="A89">
        <v>88</v>
      </c>
      <c r="B89" s="1">
        <v>37079</v>
      </c>
      <c r="C89" s="3">
        <f t="shared" si="2"/>
        <v>2000</v>
      </c>
      <c r="D89" s="3">
        <f>YEAR(tdf_winners[[#This Row],[start_date]])</f>
        <v>2001</v>
      </c>
      <c r="E89" t="s">
        <v>66</v>
      </c>
      <c r="F89" t="s">
        <v>67</v>
      </c>
      <c r="G89" s="3">
        <v>3458</v>
      </c>
      <c r="H89" s="2">
        <v>86.291111111111093</v>
      </c>
      <c r="I89" s="2">
        <f>tdf_winners[[#This Row],[distance]]/ (tdf_winners[[#This Row],[time_overall]])</f>
        <v>40.073652494141285</v>
      </c>
      <c r="J89" s="3">
        <v>4</v>
      </c>
      <c r="K89" s="3">
        <v>8</v>
      </c>
      <c r="L89" s="2">
        <v>1.77</v>
      </c>
      <c r="M89" s="2">
        <v>75</v>
      </c>
      <c r="N89" s="3">
        <v>29</v>
      </c>
      <c r="O89" s="1">
        <v>26194</v>
      </c>
      <c r="P89" t="s">
        <v>171</v>
      </c>
    </row>
    <row r="90" spans="1:16" x14ac:dyDescent="0.35">
      <c r="A90">
        <v>89</v>
      </c>
      <c r="B90" s="1">
        <v>37443</v>
      </c>
      <c r="C90" s="3">
        <f t="shared" si="2"/>
        <v>2000</v>
      </c>
      <c r="D90" s="3">
        <f>YEAR(tdf_winners[[#This Row],[start_date]])</f>
        <v>2002</v>
      </c>
      <c r="E90" t="s">
        <v>66</v>
      </c>
      <c r="F90" t="s">
        <v>67</v>
      </c>
      <c r="G90" s="3">
        <v>3272</v>
      </c>
      <c r="H90" s="2">
        <v>82.086666666666659</v>
      </c>
      <c r="I90" s="2">
        <f>tdf_winners[[#This Row],[distance]]/ (tdf_winners[[#This Row],[time_overall]])</f>
        <v>39.860310241208481</v>
      </c>
      <c r="J90" s="3">
        <v>4</v>
      </c>
      <c r="K90" s="3">
        <v>11</v>
      </c>
      <c r="L90" s="2">
        <v>1.77</v>
      </c>
      <c r="M90" s="2">
        <v>75</v>
      </c>
      <c r="N90" s="3">
        <v>30</v>
      </c>
      <c r="O90" s="1">
        <v>26194</v>
      </c>
      <c r="P90" t="s">
        <v>171</v>
      </c>
    </row>
    <row r="91" spans="1:16" x14ac:dyDescent="0.35">
      <c r="A91">
        <v>90</v>
      </c>
      <c r="B91" s="1">
        <v>37807</v>
      </c>
      <c r="C91" s="3">
        <f t="shared" si="2"/>
        <v>2000</v>
      </c>
      <c r="D91" s="3">
        <f>YEAR(tdf_winners[[#This Row],[start_date]])</f>
        <v>2003</v>
      </c>
      <c r="E91" t="s">
        <v>66</v>
      </c>
      <c r="F91" t="s">
        <v>67</v>
      </c>
      <c r="G91" s="3">
        <v>3427</v>
      </c>
      <c r="H91" s="2">
        <v>83.686666666666667</v>
      </c>
      <c r="I91" s="2">
        <f>tdf_winners[[#This Row],[distance]]/ (tdf_winners[[#This Row],[time_overall]])</f>
        <v>40.950370429379433</v>
      </c>
      <c r="J91" s="3">
        <v>1</v>
      </c>
      <c r="K91" s="3">
        <v>13</v>
      </c>
      <c r="L91" s="2">
        <v>1.77</v>
      </c>
      <c r="M91" s="2">
        <v>75</v>
      </c>
      <c r="N91" s="3">
        <v>31</v>
      </c>
      <c r="O91" s="1">
        <v>26194</v>
      </c>
      <c r="P91" t="s">
        <v>171</v>
      </c>
    </row>
    <row r="92" spans="1:16" x14ac:dyDescent="0.35">
      <c r="A92">
        <v>91</v>
      </c>
      <c r="B92" s="1">
        <v>38171</v>
      </c>
      <c r="C92" s="3">
        <f t="shared" si="2"/>
        <v>2000</v>
      </c>
      <c r="D92" s="3">
        <f>YEAR(tdf_winners[[#This Row],[start_date]])</f>
        <v>2004</v>
      </c>
      <c r="E92" t="s">
        <v>66</v>
      </c>
      <c r="F92" t="s">
        <v>67</v>
      </c>
      <c r="G92" s="3">
        <v>3391</v>
      </c>
      <c r="H92" s="2">
        <v>83.600555555555545</v>
      </c>
      <c r="I92" s="2">
        <f>tdf_winners[[#This Row],[distance]]/ (tdf_winners[[#This Row],[time_overall]])</f>
        <v>40.561931406622769</v>
      </c>
      <c r="J92" s="3">
        <v>5</v>
      </c>
      <c r="K92" s="3">
        <v>7</v>
      </c>
      <c r="L92" s="2">
        <v>1.77</v>
      </c>
      <c r="M92" s="2">
        <v>75</v>
      </c>
      <c r="N92" s="3">
        <v>32</v>
      </c>
      <c r="O92" s="1">
        <v>26194</v>
      </c>
      <c r="P92" t="s">
        <v>171</v>
      </c>
    </row>
    <row r="93" spans="1:16" x14ac:dyDescent="0.35">
      <c r="A93">
        <v>92</v>
      </c>
      <c r="B93" s="1">
        <v>38535</v>
      </c>
      <c r="C93" s="3">
        <f t="shared" si="2"/>
        <v>2000</v>
      </c>
      <c r="D93" s="3">
        <f>YEAR(tdf_winners[[#This Row],[start_date]])</f>
        <v>2005</v>
      </c>
      <c r="E93" t="s">
        <v>66</v>
      </c>
      <c r="F93" t="s">
        <v>68</v>
      </c>
      <c r="G93" s="3">
        <v>3593</v>
      </c>
      <c r="H93" s="2">
        <v>86.25055555555555</v>
      </c>
      <c r="I93" s="2">
        <f>tdf_winners[[#This Row],[distance]]/ (tdf_winners[[#This Row],[time_overall]])</f>
        <v>41.657702687905392</v>
      </c>
      <c r="J93" s="3">
        <v>1</v>
      </c>
      <c r="K93" s="3">
        <v>17</v>
      </c>
      <c r="L93" s="2">
        <v>1.77</v>
      </c>
      <c r="M93" s="2">
        <v>75</v>
      </c>
      <c r="N93" s="3">
        <v>33</v>
      </c>
      <c r="O93" s="1">
        <v>26194</v>
      </c>
      <c r="P93" t="s">
        <v>171</v>
      </c>
    </row>
    <row r="94" spans="1:16" x14ac:dyDescent="0.35">
      <c r="A94">
        <v>93</v>
      </c>
      <c r="B94" s="1">
        <v>38899</v>
      </c>
      <c r="C94" s="3">
        <f t="shared" si="2"/>
        <v>2000</v>
      </c>
      <c r="D94" s="3">
        <f>YEAR(tdf_winners[[#This Row],[start_date]])</f>
        <v>2006</v>
      </c>
      <c r="E94" t="s">
        <v>69</v>
      </c>
      <c r="F94" t="s">
        <v>70</v>
      </c>
      <c r="G94" s="3">
        <v>3657</v>
      </c>
      <c r="H94" s="2">
        <v>89.674166666666665</v>
      </c>
      <c r="I94" s="2">
        <f>tdf_winners[[#This Row],[distance]]/ (tdf_winners[[#This Row],[time_overall]])</f>
        <v>40.780975568957984</v>
      </c>
      <c r="J94" s="3">
        <v>0</v>
      </c>
      <c r="K94" s="3">
        <v>8</v>
      </c>
      <c r="L94" s="2">
        <v>1.77</v>
      </c>
      <c r="M94" s="2">
        <v>68</v>
      </c>
      <c r="N94" s="3">
        <v>28</v>
      </c>
      <c r="O94" s="1">
        <v>28340</v>
      </c>
      <c r="P94" t="s">
        <v>25</v>
      </c>
    </row>
    <row r="95" spans="1:16" x14ac:dyDescent="0.35">
      <c r="A95">
        <v>94</v>
      </c>
      <c r="B95" s="1">
        <v>39270</v>
      </c>
      <c r="C95" s="3">
        <f t="shared" si="2"/>
        <v>2000</v>
      </c>
      <c r="D95" s="3">
        <f>YEAR(tdf_winners[[#This Row],[start_date]])</f>
        <v>2007</v>
      </c>
      <c r="E95" t="s">
        <v>71</v>
      </c>
      <c r="F95" t="s">
        <v>68</v>
      </c>
      <c r="G95" s="3">
        <v>3570</v>
      </c>
      <c r="H95" s="2">
        <v>91.007222222222239</v>
      </c>
      <c r="I95" s="2">
        <f>tdf_winners[[#This Row],[distance]]/ (tdf_winners[[#This Row],[time_overall]])</f>
        <v>39.227655924743452</v>
      </c>
      <c r="J95" s="3">
        <v>1</v>
      </c>
      <c r="K95" s="3">
        <v>4</v>
      </c>
      <c r="L95" s="2">
        <v>1.76</v>
      </c>
      <c r="M95" s="2">
        <v>62</v>
      </c>
      <c r="N95" s="3">
        <v>24</v>
      </c>
      <c r="O95" s="1">
        <v>30291</v>
      </c>
      <c r="P95" t="s">
        <v>25</v>
      </c>
    </row>
    <row r="96" spans="1:16" x14ac:dyDescent="0.35">
      <c r="A96">
        <v>95</v>
      </c>
      <c r="B96" s="1">
        <v>39634</v>
      </c>
      <c r="C96" s="3">
        <f t="shared" si="2"/>
        <v>2000</v>
      </c>
      <c r="D96" s="3">
        <f>YEAR(tdf_winners[[#This Row],[start_date]])</f>
        <v>2008</v>
      </c>
      <c r="E96" t="s">
        <v>72</v>
      </c>
      <c r="F96" t="s">
        <v>73</v>
      </c>
      <c r="G96" s="3">
        <v>3559</v>
      </c>
      <c r="H96" s="2">
        <v>87.88111111111111</v>
      </c>
      <c r="I96" s="2">
        <f>tdf_winners[[#This Row],[distance]]/ (tdf_winners[[#This Row],[time_overall]])</f>
        <v>40.497894883238722</v>
      </c>
      <c r="J96" s="3">
        <v>1</v>
      </c>
      <c r="K96" s="3">
        <v>5</v>
      </c>
      <c r="L96" s="2">
        <v>1.73</v>
      </c>
      <c r="M96" s="2">
        <v>60</v>
      </c>
      <c r="N96" s="3">
        <v>33</v>
      </c>
      <c r="O96" s="1">
        <v>27506</v>
      </c>
      <c r="P96" t="s">
        <v>25</v>
      </c>
    </row>
    <row r="97" spans="1:16" x14ac:dyDescent="0.35">
      <c r="A97">
        <v>96</v>
      </c>
      <c r="B97" s="1">
        <v>39998</v>
      </c>
      <c r="C97" s="3">
        <f t="shared" si="2"/>
        <v>2000</v>
      </c>
      <c r="D97" s="3">
        <f>YEAR(tdf_winners[[#This Row],[start_date]])</f>
        <v>2009</v>
      </c>
      <c r="E97" t="s">
        <v>71</v>
      </c>
      <c r="F97" t="s">
        <v>74</v>
      </c>
      <c r="G97" s="3">
        <v>3459</v>
      </c>
      <c r="H97" s="2">
        <v>85.80972222222222</v>
      </c>
      <c r="I97" s="2">
        <f>tdf_winners[[#This Row],[distance]]/ (tdf_winners[[#This Row],[time_overall]])</f>
        <v>40.310117669909197</v>
      </c>
      <c r="J97" s="3">
        <v>2</v>
      </c>
      <c r="K97" s="3">
        <v>7</v>
      </c>
      <c r="L97" s="2">
        <v>1.76</v>
      </c>
      <c r="M97" s="2">
        <v>62</v>
      </c>
      <c r="N97" s="3">
        <v>26</v>
      </c>
      <c r="O97" s="1">
        <v>30291</v>
      </c>
      <c r="P97" t="s">
        <v>25</v>
      </c>
    </row>
    <row r="98" spans="1:16" x14ac:dyDescent="0.35">
      <c r="A98">
        <v>97</v>
      </c>
      <c r="B98" s="1">
        <v>40362</v>
      </c>
      <c r="C98" s="3">
        <f t="shared" si="2"/>
        <v>2010</v>
      </c>
      <c r="D98" s="3">
        <f>YEAR(tdf_winners[[#This Row],[start_date]])</f>
        <v>2010</v>
      </c>
      <c r="E98" t="s">
        <v>75</v>
      </c>
      <c r="F98" t="s">
        <v>76</v>
      </c>
      <c r="G98" s="3">
        <v>3642</v>
      </c>
      <c r="H98" s="2">
        <v>91.990833333333327</v>
      </c>
      <c r="I98" s="2">
        <f>tdf_winners[[#This Row],[distance]]/ (tdf_winners[[#This Row],[time_overall]])</f>
        <v>39.59090126733642</v>
      </c>
      <c r="J98" s="3">
        <v>2</v>
      </c>
      <c r="K98" s="3">
        <v>12</v>
      </c>
      <c r="L98" s="2">
        <v>1.86</v>
      </c>
      <c r="M98" s="2">
        <v>68</v>
      </c>
      <c r="N98" s="3">
        <v>25</v>
      </c>
      <c r="O98" s="1">
        <v>31208</v>
      </c>
      <c r="P98" t="s">
        <v>18</v>
      </c>
    </row>
    <row r="99" spans="1:16" x14ac:dyDescent="0.35">
      <c r="A99">
        <v>98</v>
      </c>
      <c r="B99" s="1">
        <v>40726</v>
      </c>
      <c r="C99" s="3">
        <f t="shared" si="2"/>
        <v>2010</v>
      </c>
      <c r="D99" s="3">
        <f>YEAR(tdf_winners[[#This Row],[start_date]])</f>
        <v>2011</v>
      </c>
      <c r="E99" t="s">
        <v>77</v>
      </c>
      <c r="F99" t="s">
        <v>78</v>
      </c>
      <c r="G99" s="3">
        <v>3430</v>
      </c>
      <c r="H99" s="2">
        <v>86.206111111111113</v>
      </c>
      <c r="I99" s="2">
        <f>tdf_winners[[#This Row],[distance]]/ (tdf_winners[[#This Row],[time_overall]])</f>
        <v>39.78836251619181</v>
      </c>
      <c r="J99" s="3">
        <v>1</v>
      </c>
      <c r="K99" s="3">
        <v>2</v>
      </c>
      <c r="L99" s="2">
        <v>1.74</v>
      </c>
      <c r="M99" s="2">
        <v>64</v>
      </c>
      <c r="N99" s="3">
        <v>34</v>
      </c>
      <c r="O99" s="1">
        <v>28170</v>
      </c>
      <c r="P99" t="s">
        <v>79</v>
      </c>
    </row>
    <row r="100" spans="1:16" x14ac:dyDescent="0.35">
      <c r="A100">
        <v>99</v>
      </c>
      <c r="B100" s="1">
        <v>41080</v>
      </c>
      <c r="C100" s="3">
        <f t="shared" si="2"/>
        <v>2010</v>
      </c>
      <c r="D100" s="3">
        <f>YEAR(tdf_winners[[#This Row],[start_date]])</f>
        <v>2012</v>
      </c>
      <c r="E100" t="s">
        <v>80</v>
      </c>
      <c r="F100" t="s">
        <v>81</v>
      </c>
      <c r="G100" s="3">
        <v>3496</v>
      </c>
      <c r="H100" s="2">
        <v>87.579722222222216</v>
      </c>
      <c r="I100" s="2">
        <f>tdf_winners[[#This Row],[distance]]/ (tdf_winners[[#This Row],[time_overall]])</f>
        <v>39.917916057433388</v>
      </c>
      <c r="J100" s="3">
        <v>2</v>
      </c>
      <c r="K100" s="3">
        <v>14</v>
      </c>
      <c r="L100" s="2">
        <v>1.9</v>
      </c>
      <c r="M100" s="2">
        <v>69</v>
      </c>
      <c r="N100" s="3">
        <v>32</v>
      </c>
      <c r="O100" s="1">
        <v>29339</v>
      </c>
      <c r="P100" t="s">
        <v>170</v>
      </c>
    </row>
    <row r="101" spans="1:16" x14ac:dyDescent="0.35">
      <c r="A101">
        <v>100</v>
      </c>
      <c r="B101" s="1">
        <v>41454</v>
      </c>
      <c r="C101" s="3">
        <f t="shared" si="2"/>
        <v>2010</v>
      </c>
      <c r="D101" s="3">
        <f>YEAR(tdf_winners[[#This Row],[start_date]])</f>
        <v>2013</v>
      </c>
      <c r="E101" t="s">
        <v>82</v>
      </c>
      <c r="F101" t="s">
        <v>81</v>
      </c>
      <c r="G101" s="3">
        <v>3404</v>
      </c>
      <c r="H101" s="2">
        <v>83.938888888888897</v>
      </c>
      <c r="I101" s="2">
        <f>tdf_winners[[#This Row],[distance]]/ (tdf_winners[[#This Row],[time_overall]])</f>
        <v>40.553312595141968</v>
      </c>
      <c r="J101" s="3">
        <v>3</v>
      </c>
      <c r="K101" s="3">
        <v>14</v>
      </c>
      <c r="L101" s="2">
        <v>1.86</v>
      </c>
      <c r="M101" s="2">
        <v>69</v>
      </c>
      <c r="N101" s="3">
        <v>28</v>
      </c>
      <c r="O101" s="1">
        <v>31187</v>
      </c>
      <c r="P101" t="s">
        <v>170</v>
      </c>
    </row>
    <row r="102" spans="1:16" x14ac:dyDescent="0.35">
      <c r="A102">
        <v>101</v>
      </c>
      <c r="B102" s="1">
        <v>41825</v>
      </c>
      <c r="C102" s="3">
        <f t="shared" si="2"/>
        <v>2010</v>
      </c>
      <c r="D102" s="3">
        <f>YEAR(tdf_winners[[#This Row],[start_date]])</f>
        <v>2014</v>
      </c>
      <c r="E102" t="s">
        <v>83</v>
      </c>
      <c r="F102" t="s">
        <v>74</v>
      </c>
      <c r="G102" s="3">
        <v>3660.5</v>
      </c>
      <c r="H102" s="2">
        <v>89.984999999999999</v>
      </c>
      <c r="I102" s="2">
        <f>tdf_winners[[#This Row],[distance]]/ (tdf_winners[[#This Row],[time_overall]])</f>
        <v>40.679002055898202</v>
      </c>
      <c r="J102" s="3">
        <v>4</v>
      </c>
      <c r="K102" s="3">
        <v>19</v>
      </c>
      <c r="L102" s="2">
        <v>1.8</v>
      </c>
      <c r="M102" s="2">
        <v>65</v>
      </c>
      <c r="N102" s="3">
        <v>29</v>
      </c>
      <c r="O102" s="1">
        <v>31000</v>
      </c>
      <c r="P102" t="s">
        <v>15</v>
      </c>
    </row>
    <row r="103" spans="1:16" x14ac:dyDescent="0.35">
      <c r="A103">
        <v>102</v>
      </c>
      <c r="B103" s="1">
        <v>42189</v>
      </c>
      <c r="C103" s="3">
        <f t="shared" si="2"/>
        <v>2010</v>
      </c>
      <c r="D103" s="3">
        <f>YEAR(tdf_winners[[#This Row],[start_date]])</f>
        <v>2015</v>
      </c>
      <c r="E103" t="s">
        <v>82</v>
      </c>
      <c r="F103" t="s">
        <v>81</v>
      </c>
      <c r="G103" s="3">
        <v>3360.3</v>
      </c>
      <c r="H103" s="2">
        <v>84.770555555555561</v>
      </c>
      <c r="I103" s="2">
        <f>tdf_winners[[#This Row],[distance]]/ (tdf_winners[[#This Row],[time_overall]])</f>
        <v>39.639943114419971</v>
      </c>
      <c r="J103" s="3">
        <v>1</v>
      </c>
      <c r="K103" s="3">
        <v>16</v>
      </c>
      <c r="L103" s="2">
        <v>1.86</v>
      </c>
      <c r="M103" s="2">
        <v>69</v>
      </c>
      <c r="N103" s="3">
        <v>30</v>
      </c>
      <c r="O103" s="1">
        <v>31187</v>
      </c>
      <c r="P103" t="s">
        <v>170</v>
      </c>
    </row>
    <row r="104" spans="1:16" x14ac:dyDescent="0.35">
      <c r="A104">
        <v>103</v>
      </c>
      <c r="B104" s="1">
        <v>42553</v>
      </c>
      <c r="C104" s="3">
        <f t="shared" si="2"/>
        <v>2010</v>
      </c>
      <c r="D104" s="3">
        <f>YEAR(tdf_winners[[#This Row],[start_date]])</f>
        <v>2016</v>
      </c>
      <c r="E104" t="s">
        <v>82</v>
      </c>
      <c r="F104" t="s">
        <v>81</v>
      </c>
      <c r="G104" s="3">
        <v>3529</v>
      </c>
      <c r="H104" s="2">
        <v>89.08</v>
      </c>
      <c r="I104" s="2">
        <f>tdf_winners[[#This Row],[distance]]/ (tdf_winners[[#This Row],[time_overall]])</f>
        <v>39.616075437808711</v>
      </c>
      <c r="J104" s="3">
        <v>2</v>
      </c>
      <c r="K104" s="3">
        <v>14</v>
      </c>
      <c r="L104" s="2">
        <v>1.86</v>
      </c>
      <c r="M104" s="2">
        <v>69</v>
      </c>
      <c r="N104" s="3">
        <v>31</v>
      </c>
      <c r="O104" s="1">
        <v>31187</v>
      </c>
      <c r="P104" t="s">
        <v>170</v>
      </c>
    </row>
    <row r="105" spans="1:16" x14ac:dyDescent="0.35">
      <c r="A105">
        <v>104</v>
      </c>
      <c r="B105" s="1">
        <v>42917</v>
      </c>
      <c r="C105" s="3">
        <f t="shared" si="2"/>
        <v>2010</v>
      </c>
      <c r="D105" s="3">
        <f>YEAR(tdf_winners[[#This Row],[start_date]])</f>
        <v>2017</v>
      </c>
      <c r="E105" t="s">
        <v>82</v>
      </c>
      <c r="F105" t="s">
        <v>81</v>
      </c>
      <c r="G105" s="3">
        <v>3540</v>
      </c>
      <c r="H105" s="2">
        <v>86.348611111111111</v>
      </c>
      <c r="I105" s="2">
        <f>tdf_winners[[#This Row],[distance]]/ (tdf_winners[[#This Row],[time_overall]])</f>
        <v>40.996606134693025</v>
      </c>
      <c r="J105" s="3">
        <v>0</v>
      </c>
      <c r="K105" s="3">
        <v>15</v>
      </c>
      <c r="L105" s="2">
        <v>1.86</v>
      </c>
      <c r="M105" s="2">
        <v>69</v>
      </c>
      <c r="N105" s="3">
        <v>32</v>
      </c>
      <c r="O105" s="1">
        <v>31187</v>
      </c>
      <c r="P105" t="s">
        <v>170</v>
      </c>
    </row>
    <row r="106" spans="1:16" x14ac:dyDescent="0.35">
      <c r="A106">
        <v>105</v>
      </c>
      <c r="B106" s="1">
        <v>43288</v>
      </c>
      <c r="C106" s="3">
        <f t="shared" si="2"/>
        <v>2010</v>
      </c>
      <c r="D106" s="3">
        <f>YEAR(tdf_winners[[#This Row],[start_date]])</f>
        <v>2018</v>
      </c>
      <c r="E106" t="s">
        <v>84</v>
      </c>
      <c r="F106" t="s">
        <v>81</v>
      </c>
      <c r="G106" s="3">
        <v>3349</v>
      </c>
      <c r="H106" s="2">
        <v>83.286944444444444</v>
      </c>
      <c r="I106" s="2">
        <f>tdf_winners[[#This Row],[distance]]/ (tdf_winners[[#This Row],[time_overall]])</f>
        <v>40.210383780304369</v>
      </c>
      <c r="J106" s="3">
        <v>2</v>
      </c>
      <c r="K106" s="3">
        <v>11</v>
      </c>
      <c r="L106" s="2">
        <v>1.83</v>
      </c>
      <c r="M106" s="2">
        <v>71</v>
      </c>
      <c r="N106" s="3">
        <v>32</v>
      </c>
      <c r="O106" s="1">
        <v>31557</v>
      </c>
      <c r="P106" t="s">
        <v>170</v>
      </c>
    </row>
    <row r="107" spans="1:16" x14ac:dyDescent="0.35">
      <c r="A107">
        <v>106</v>
      </c>
      <c r="B107" s="1">
        <v>43652</v>
      </c>
      <c r="C107" s="3">
        <f>INT(YEAR(B107)/10)*10</f>
        <v>2010</v>
      </c>
      <c r="D107" s="3">
        <f>YEAR(tdf_winners[[#This Row],[start_date]])</f>
        <v>2019</v>
      </c>
      <c r="E107" t="s">
        <v>85</v>
      </c>
      <c r="F107" t="s">
        <v>86</v>
      </c>
      <c r="G107" s="3">
        <v>3349</v>
      </c>
      <c r="H107" s="2">
        <v>82.95</v>
      </c>
      <c r="I107" s="2">
        <f>tdf_winners[[#This Row],[distance]]/ (tdf_winners[[#This Row],[time_overall]])</f>
        <v>40.373719107896321</v>
      </c>
      <c r="J107" s="3">
        <v>0</v>
      </c>
      <c r="K107" s="3">
        <v>2</v>
      </c>
      <c r="L107" s="2">
        <v>1.75</v>
      </c>
      <c r="M107" s="2">
        <v>60</v>
      </c>
      <c r="N107" s="3">
        <v>22</v>
      </c>
      <c r="O107" s="1">
        <v>35443</v>
      </c>
      <c r="P107" t="s">
        <v>169</v>
      </c>
    </row>
    <row r="108" spans="1:16" x14ac:dyDescent="0.35">
      <c r="A108">
        <v>107</v>
      </c>
      <c r="B108" s="1">
        <v>44009</v>
      </c>
      <c r="C108" s="3">
        <v>2020</v>
      </c>
      <c r="D108" s="3">
        <f>YEAR(tdf_winners[[#This Row],[start_date]])</f>
        <v>2020</v>
      </c>
      <c r="E108" t="s">
        <v>97</v>
      </c>
      <c r="F108" t="s">
        <v>98</v>
      </c>
      <c r="G108" s="3">
        <v>3483</v>
      </c>
      <c r="H108" s="2">
        <v>87.33</v>
      </c>
      <c r="I108" s="2">
        <f>tdf_winners[[#This Row],[distance]]/ (tdf_winners[[#This Row],[time_overall]])</f>
        <v>39.883201648917897</v>
      </c>
      <c r="J108" s="3">
        <v>3</v>
      </c>
      <c r="K108" s="3">
        <v>2</v>
      </c>
      <c r="L108" s="2">
        <v>1.76</v>
      </c>
      <c r="M108" s="2">
        <v>66</v>
      </c>
      <c r="N108" s="3">
        <v>21</v>
      </c>
      <c r="O108" s="1">
        <v>36059</v>
      </c>
      <c r="P108" t="s">
        <v>100</v>
      </c>
    </row>
    <row r="109" spans="1:16" x14ac:dyDescent="0.35">
      <c r="A109">
        <v>108</v>
      </c>
      <c r="B109" s="1">
        <v>44373</v>
      </c>
      <c r="C109" s="3">
        <v>2020</v>
      </c>
      <c r="D109" s="3">
        <f>YEAR(tdf_winners[[#This Row],[start_date]])</f>
        <v>2021</v>
      </c>
      <c r="E109" t="s">
        <v>97</v>
      </c>
      <c r="F109" t="s">
        <v>98</v>
      </c>
      <c r="G109" s="3">
        <v>3383</v>
      </c>
      <c r="H109" s="2">
        <v>82.93</v>
      </c>
      <c r="I109" s="2">
        <f>tdf_winners[[#This Row],[distance]]/ (tdf_winners[[#This Row],[time_overall]])</f>
        <v>40.793440250813937</v>
      </c>
      <c r="J109" s="3">
        <v>3</v>
      </c>
      <c r="K109" s="3">
        <v>14</v>
      </c>
      <c r="L109" s="2">
        <v>1.76</v>
      </c>
      <c r="M109" s="2">
        <v>66</v>
      </c>
      <c r="N109" s="3">
        <v>22</v>
      </c>
      <c r="O109" s="1">
        <v>36059</v>
      </c>
      <c r="P109" t="s">
        <v>100</v>
      </c>
    </row>
    <row r="110" spans="1:16" x14ac:dyDescent="0.35">
      <c r="A110">
        <v>109</v>
      </c>
      <c r="B110" s="1">
        <v>44766</v>
      </c>
      <c r="C110" s="3">
        <v>2020</v>
      </c>
      <c r="D110" s="3">
        <f>YEAR(tdf_winners[[#This Row],[start_date]])</f>
        <v>2022</v>
      </c>
      <c r="E110" t="s">
        <v>101</v>
      </c>
      <c r="F110" t="s">
        <v>99</v>
      </c>
      <c r="G110" s="3">
        <v>3328</v>
      </c>
      <c r="H110" s="2">
        <v>79.55</v>
      </c>
      <c r="I110" s="2">
        <f>tdf_winners[[#This Row],[distance]]/ (tdf_winners[[#This Row],[time_overall]])</f>
        <v>41.835323695788816</v>
      </c>
      <c r="J110" s="3">
        <v>2</v>
      </c>
      <c r="K110" s="3">
        <v>10</v>
      </c>
      <c r="L110" s="2">
        <v>1.75</v>
      </c>
      <c r="M110" s="2">
        <v>58</v>
      </c>
      <c r="N110" s="3">
        <v>25</v>
      </c>
      <c r="O110" s="1">
        <v>35409</v>
      </c>
      <c r="P110" t="s">
        <v>61</v>
      </c>
    </row>
    <row r="111" spans="1:16" x14ac:dyDescent="0.35">
      <c r="A111">
        <v>110</v>
      </c>
      <c r="B111" s="1">
        <v>45108</v>
      </c>
      <c r="C111" s="3">
        <v>2020</v>
      </c>
      <c r="D111" s="3">
        <f>YEAR(tdf_winners[[#This Row],[start_date]])</f>
        <v>2023</v>
      </c>
      <c r="E111" t="s">
        <v>101</v>
      </c>
      <c r="F111" t="s">
        <v>99</v>
      </c>
      <c r="G111" s="3">
        <v>3404</v>
      </c>
      <c r="H111" s="2">
        <v>82.007999999999996</v>
      </c>
      <c r="I111" s="2">
        <f>tdf_winners[[#This Row],[distance]]/ (tdf_winners[[#This Row],[time_overall]])</f>
        <v>41.508145546775928</v>
      </c>
      <c r="J111" s="3">
        <v>1</v>
      </c>
      <c r="K111" s="3">
        <v>15</v>
      </c>
      <c r="L111" s="2">
        <v>1.75</v>
      </c>
      <c r="M111" s="2">
        <v>58</v>
      </c>
      <c r="N111" s="3">
        <v>26</v>
      </c>
      <c r="O111" s="1">
        <v>35409</v>
      </c>
      <c r="P111" t="s">
        <v>61</v>
      </c>
    </row>
    <row r="112" spans="1:16" x14ac:dyDescent="0.35">
      <c r="A112">
        <v>111</v>
      </c>
      <c r="B112" s="1">
        <v>45472</v>
      </c>
      <c r="C112" s="3">
        <v>2020</v>
      </c>
      <c r="D112" s="3">
        <f>YEAR(tdf_winners[[#This Row],[start_date]])</f>
        <v>2024</v>
      </c>
      <c r="E112" t="s">
        <v>97</v>
      </c>
      <c r="F112" t="s">
        <v>98</v>
      </c>
      <c r="G112" s="3">
        <v>3492</v>
      </c>
      <c r="H112" s="2">
        <v>83.63</v>
      </c>
      <c r="I112" s="2">
        <f>tdf_winners[[#This Row],[distance]]/ (tdf_winners[[#This Row],[time_overall]])</f>
        <v>41.755350950615806</v>
      </c>
      <c r="J112" s="3">
        <v>6</v>
      </c>
      <c r="K112" s="3">
        <v>17</v>
      </c>
      <c r="L112" s="2">
        <v>1.76</v>
      </c>
      <c r="M112" s="2">
        <v>66</v>
      </c>
      <c r="N112" s="3">
        <v>25</v>
      </c>
      <c r="O112" s="1">
        <v>36059</v>
      </c>
      <c r="P11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3 n d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D e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n d W n 3 G x P C X A Q A A f g M A A B M A H A B G b 3 J t d W x h c y 9 T Z W N 0 a W 9 u M S 5 t I K I Y A C i g F A A A A A A A A A A A A A A A A A A A A A A A A A A A A H W S X W v b M B S G 7 w P 5 D 8 K 9 S U C Y B r b C V n w x n J X 2 b i P Z V T P M i X R i i 0 l H R T p O F k L / + + Q 4 b d P F 9 Y 2 l 9 9 F 5 z 4 c U U b H x J B b 9 f 3 Y 7 H o 1 H s Y G A W r D e V D t D h C G K Q l j k 8 U i k b + H b o D A p Z d z m c 6 9 a h 8 S T O 2 M x L z 1 x 2 s R J V n 5 d / Y o p c P U E H I w y o C y 0 2 v j V 3 O / I e t B x d W a f q 7 j N p v J x j t Y 4 w x i K T G Z S l N 6 2 j m I x + y L F d 1 J e G 6 q L m 8 / X 1 z M p f r a e c c F 7 i 8 X b M k 8 l / Z 7 K v s 6 r 7 E f w L i E t 7 h F 0 S p O l o p e w T u d O 5 K R P + p a k e D z p 3 6 x d K L A Q Y s G h x T P L s g G q k + N y / 4 R v d s s A F D c + u L 7 i D s b J Q H 5 5 O G S o T T f p 1 N 4 D 8 c 2 n v D v 8 L M U h i w y B K w 2 M i X F S R b c + o n 5 M F Y F 7 Z Y x / + Z w x g r t g 2 i R T U q 9 B 1 L o 1 h i N i 4 7 D y W w x g 7 U f Y Q a g N D d D k W m N 3 e X G w j R p j Z V F f s g Z N 3 f C A 4 e 4 F / B e Q r C 7 F t Q 8 0 0 O o x 4 f u 5 b V p r h 6 d G R v 0 Z B G s T u K k 4 v d I P k P I t c d h f O k J 3 r W A N v 2 f P 0 / H I 0 O D 7 u f 0 H U E s B A i 0 A F A A C A A g A w 3 n d W l 0 9 B f q m A A A A 9 g A A A B I A A A A A A A A A A A A A A A A A A A A A A E N v b m Z p Z y 9 Q Y W N r Y W d l L n h t b F B L A Q I t A B Q A A g A I A M N 5 3 V o P y u m r p A A A A O k A A A A T A A A A A A A A A A A A A A A A A P I A A A B b Q 2 9 u d G V u d F 9 U e X B l c 1 0 u e G 1 s U E s B A i 0 A F A A C A A g A w 3 n d W n 3 G x P C X A Q A A f g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M A A A A A A A C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3 a W 5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N m Y m Y 2 Z j E t Y 2 F m Y y 0 0 O D c z L W I 0 N z E t M T N l Y j M 1 Z D I z Z D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k Z l 9 3 a W 5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N D o x N D o w N y 4 0 O D Q x N D Y 5 W i I g L z 4 8 R W 5 0 c n k g V H l w Z T 0 i R m l s b E N v b H V t b l R 5 c G V z I i B W Y W x 1 Z T 0 i c 0 F 3 a 0 d C Z 1 V G Q l F N R E J R T U R C Z 2 t H Q m d Z R 0 J n P T 0 i I C 8 + P E V u d H J 5 I F R 5 c G U 9 I k Z p b G x D b 2 x 1 b W 5 O Y W 1 l c y I g V m F s d W U 9 I n N b J n F 1 b 3 Q 7 Z W R p d G l v b i Z x d W 9 0 O y w m c X V v d D t z d G F y d F 9 k Y X R l J n F 1 b 3 Q 7 L C Z x d W 9 0 O 3 d p b m 5 l c l 9 u Y W 1 l J n F 1 b 3 Q 7 L C Z x d W 9 0 O 3 d p b m 5 l c l 9 0 Z W F t J n F 1 b 3 Q 7 L C Z x d W 9 0 O 2 R p c 3 R h b m N l J n F 1 b 3 Q 7 L C Z x d W 9 0 O 3 R p b W V f b 3 Z l c m F s b C Z x d W 9 0 O y w m c X V v d D t 0 a W 1 l X 2 1 h c m d p b i Z x d W 9 0 O y w m c X V v d D t z d G F n Z V 9 3 a W 5 z J n F 1 b 3 Q 7 L C Z x d W 9 0 O 3 N 0 Y W d l c 1 9 s Z W Q m c X V v d D s s J n F 1 b 3 Q 7 a G V p Z 2 h 0 J n F 1 b 3 Q 7 L C Z x d W 9 0 O 3 d l a W d o d C Z x d W 9 0 O y w m c X V v d D t h Z 2 U m c X V v d D s s J n F 1 b 3 Q 7 Y m 9 y b i Z x d W 9 0 O y w m c X V v d D t k a W V k J n F 1 b 3 Q 7 L C Z x d W 9 0 O 2 Z 1 b G x f b m F t Z S Z x d W 9 0 O y w m c X V v d D t u a W N r b m F t Z S Z x d W 9 0 O y w m c X V v d D t i a X J 0 a F 9 0 b 3 d u J n F 1 b 3 Q 7 L C Z x d W 9 0 O 2 J p c n R o X 2 N v d W 5 0 c n k m c X V v d D s s J n F 1 b 3 Q 7 b m F 0 a W 9 u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m X 3 d p b m 5 l c n M v Q X V 0 b 1 J l b W 9 2 Z W R D b 2 x 1 b W 5 z M S 5 7 Z W R p d G l v b i w w f S Z x d W 9 0 O y w m c X V v d D t T Z W N 0 a W 9 u M S 9 0 Z G Z f d 2 l u b m V y c y 9 B d X R v U m V t b 3 Z l Z E N v b H V t b n M x L n t z d G F y d F 9 k Y X R l L D F 9 J n F 1 b 3 Q 7 L C Z x d W 9 0 O 1 N l Y 3 R p b 2 4 x L 3 R k Z l 9 3 a W 5 u Z X J z L 0 F 1 d G 9 S Z W 1 v d m V k Q 2 9 s d W 1 u c z E u e 3 d p b m 5 l c l 9 u Y W 1 l L D J 9 J n F 1 b 3 Q 7 L C Z x d W 9 0 O 1 N l Y 3 R p b 2 4 x L 3 R k Z l 9 3 a W 5 u Z X J z L 0 F 1 d G 9 S Z W 1 v d m V k Q 2 9 s d W 1 u c z E u e 3 d p b m 5 l c l 9 0 Z W F t L D N 9 J n F 1 b 3 Q 7 L C Z x d W 9 0 O 1 N l Y 3 R p b 2 4 x L 3 R k Z l 9 3 a W 5 u Z X J z L 0 F 1 d G 9 S Z W 1 v d m V k Q 2 9 s d W 1 u c z E u e 2 R p c 3 R h b m N l L D R 9 J n F 1 b 3 Q 7 L C Z x d W 9 0 O 1 N l Y 3 R p b 2 4 x L 3 R k Z l 9 3 a W 5 u Z X J z L 0 F 1 d G 9 S Z W 1 v d m V k Q 2 9 s d W 1 u c z E u e 3 R p b W V f b 3 Z l c m F s b C w 1 f S Z x d W 9 0 O y w m c X V v d D t T Z W N 0 a W 9 u M S 9 0 Z G Z f d 2 l u b m V y c y 9 B d X R v U m V t b 3 Z l Z E N v b H V t b n M x L n t 0 a W 1 l X 2 1 h c m d p b i w 2 f S Z x d W 9 0 O y w m c X V v d D t T Z W N 0 a W 9 u M S 9 0 Z G Z f d 2 l u b m V y c y 9 B d X R v U m V t b 3 Z l Z E N v b H V t b n M x L n t z d G F n Z V 9 3 a W 5 z L D d 9 J n F 1 b 3 Q 7 L C Z x d W 9 0 O 1 N l Y 3 R p b 2 4 x L 3 R k Z l 9 3 a W 5 u Z X J z L 0 F 1 d G 9 S Z W 1 v d m V k Q 2 9 s d W 1 u c z E u e 3 N 0 Y W d l c 1 9 s Z W Q s O H 0 m c X V v d D s s J n F 1 b 3 Q 7 U 2 V j d G l v b j E v d G R m X 3 d p b m 5 l c n M v Q X V 0 b 1 J l b W 9 2 Z W R D b 2 x 1 b W 5 z M S 5 7 a G V p Z 2 h 0 L D l 9 J n F 1 b 3 Q 7 L C Z x d W 9 0 O 1 N l Y 3 R p b 2 4 x L 3 R k Z l 9 3 a W 5 u Z X J z L 0 F 1 d G 9 S Z W 1 v d m V k Q 2 9 s d W 1 u c z E u e 3 d l a W d o d C w x M H 0 m c X V v d D s s J n F 1 b 3 Q 7 U 2 V j d G l v b j E v d G R m X 3 d p b m 5 l c n M v Q X V 0 b 1 J l b W 9 2 Z W R D b 2 x 1 b W 5 z M S 5 7 Y W d l L D E x f S Z x d W 9 0 O y w m c X V v d D t T Z W N 0 a W 9 u M S 9 0 Z G Z f d 2 l u b m V y c y 9 B d X R v U m V t b 3 Z l Z E N v b H V t b n M x L n t i b 3 J u L D E y f S Z x d W 9 0 O y w m c X V v d D t T Z W N 0 a W 9 u M S 9 0 Z G Z f d 2 l u b m V y c y 9 B d X R v U m V t b 3 Z l Z E N v b H V t b n M x L n t k a W V k L D E z f S Z x d W 9 0 O y w m c X V v d D t T Z W N 0 a W 9 u M S 9 0 Z G Z f d 2 l u b m V y c y 9 B d X R v U m V t b 3 Z l Z E N v b H V t b n M x L n t m d W x s X 2 5 h b W U s M T R 9 J n F 1 b 3 Q 7 L C Z x d W 9 0 O 1 N l Y 3 R p b 2 4 x L 3 R k Z l 9 3 a W 5 u Z X J z L 0 F 1 d G 9 S Z W 1 v d m V k Q 2 9 s d W 1 u c z E u e 2 5 p Y 2 t u Y W 1 l L D E 1 f S Z x d W 9 0 O y w m c X V v d D t T Z W N 0 a W 9 u M S 9 0 Z G Z f d 2 l u b m V y c y 9 B d X R v U m V t b 3 Z l Z E N v b H V t b n M x L n t i a X J 0 a F 9 0 b 3 d u L D E 2 f S Z x d W 9 0 O y w m c X V v d D t T Z W N 0 a W 9 u M S 9 0 Z G Z f d 2 l u b m V y c y 9 B d X R v U m V t b 3 Z l Z E N v b H V t b n M x L n t i a X J 0 a F 9 j b 3 V u d H J 5 L D E 3 f S Z x d W 9 0 O y w m c X V v d D t T Z W N 0 a W 9 u M S 9 0 Z G Z f d 2 l u b m V y c y 9 B d X R v U m V t b 3 Z l Z E N v b H V t b n M x L n t u Y X R p b 2 5 h b G l 0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R k Z l 9 3 a W 5 u Z X J z L 0 F 1 d G 9 S Z W 1 v d m V k Q 2 9 s d W 1 u c z E u e 2 V k a X R p b 2 4 s M H 0 m c X V v d D s s J n F 1 b 3 Q 7 U 2 V j d G l v b j E v d G R m X 3 d p b m 5 l c n M v Q X V 0 b 1 J l b W 9 2 Z W R D b 2 x 1 b W 5 z M S 5 7 c 3 R h c n R f Z G F 0 Z S w x f S Z x d W 9 0 O y w m c X V v d D t T Z W N 0 a W 9 u M S 9 0 Z G Z f d 2 l u b m V y c y 9 B d X R v U m V t b 3 Z l Z E N v b H V t b n M x L n t 3 a W 5 u Z X J f b m F t Z S w y f S Z x d W 9 0 O y w m c X V v d D t T Z W N 0 a W 9 u M S 9 0 Z G Z f d 2 l u b m V y c y 9 B d X R v U m V t b 3 Z l Z E N v b H V t b n M x L n t 3 a W 5 u Z X J f d G V h b S w z f S Z x d W 9 0 O y w m c X V v d D t T Z W N 0 a W 9 u M S 9 0 Z G Z f d 2 l u b m V y c y 9 B d X R v U m V t b 3 Z l Z E N v b H V t b n M x L n t k a X N 0 Y W 5 j Z S w 0 f S Z x d W 9 0 O y w m c X V v d D t T Z W N 0 a W 9 u M S 9 0 Z G Z f d 2 l u b m V y c y 9 B d X R v U m V t b 3 Z l Z E N v b H V t b n M x L n t 0 a W 1 l X 2 9 2 Z X J h b G w s N X 0 m c X V v d D s s J n F 1 b 3 Q 7 U 2 V j d G l v b j E v d G R m X 3 d p b m 5 l c n M v Q X V 0 b 1 J l b W 9 2 Z W R D b 2 x 1 b W 5 z M S 5 7 d G l t Z V 9 t Y X J n a W 4 s N n 0 m c X V v d D s s J n F 1 b 3 Q 7 U 2 V j d G l v b j E v d G R m X 3 d p b m 5 l c n M v Q X V 0 b 1 J l b W 9 2 Z W R D b 2 x 1 b W 5 z M S 5 7 c 3 R h Z 2 V f d 2 l u c y w 3 f S Z x d W 9 0 O y w m c X V v d D t T Z W N 0 a W 9 u M S 9 0 Z G Z f d 2 l u b m V y c y 9 B d X R v U m V t b 3 Z l Z E N v b H V t b n M x L n t z d G F n Z X N f b G V k L D h 9 J n F 1 b 3 Q 7 L C Z x d W 9 0 O 1 N l Y 3 R p b 2 4 x L 3 R k Z l 9 3 a W 5 u Z X J z L 0 F 1 d G 9 S Z W 1 v d m V k Q 2 9 s d W 1 u c z E u e 2 h l a W d o d C w 5 f S Z x d W 9 0 O y w m c X V v d D t T Z W N 0 a W 9 u M S 9 0 Z G Z f d 2 l u b m V y c y 9 B d X R v U m V t b 3 Z l Z E N v b H V t b n M x L n t 3 Z W l n a H Q s M T B 9 J n F 1 b 3 Q 7 L C Z x d W 9 0 O 1 N l Y 3 R p b 2 4 x L 3 R k Z l 9 3 a W 5 u Z X J z L 0 F 1 d G 9 S Z W 1 v d m V k Q 2 9 s d W 1 u c z E u e 2 F n Z S w x M X 0 m c X V v d D s s J n F 1 b 3 Q 7 U 2 V j d G l v b j E v d G R m X 3 d p b m 5 l c n M v Q X V 0 b 1 J l b W 9 2 Z W R D b 2 x 1 b W 5 z M S 5 7 Y m 9 y b i w x M n 0 m c X V v d D s s J n F 1 b 3 Q 7 U 2 V j d G l v b j E v d G R m X 3 d p b m 5 l c n M v Q X V 0 b 1 J l b W 9 2 Z W R D b 2 x 1 b W 5 z M S 5 7 Z G l l Z C w x M 3 0 m c X V v d D s s J n F 1 b 3 Q 7 U 2 V j d G l v b j E v d G R m X 3 d p b m 5 l c n M v Q X V 0 b 1 J l b W 9 2 Z W R D b 2 x 1 b W 5 z M S 5 7 Z n V s b F 9 u Y W 1 l L D E 0 f S Z x d W 9 0 O y w m c X V v d D t T Z W N 0 a W 9 u M S 9 0 Z G Z f d 2 l u b m V y c y 9 B d X R v U m V t b 3 Z l Z E N v b H V t b n M x L n t u a W N r b m F t Z S w x N X 0 m c X V v d D s s J n F 1 b 3 Q 7 U 2 V j d G l v b j E v d G R m X 3 d p b m 5 l c n M v Q X V 0 b 1 J l b W 9 2 Z W R D b 2 x 1 b W 5 z M S 5 7 Y m l y d G h f d G 9 3 b i w x N n 0 m c X V v d D s s J n F 1 b 3 Q 7 U 2 V j d G l v b j E v d G R m X 3 d p b m 5 l c n M v Q X V 0 b 1 J l b W 9 2 Z W R D b 2 x 1 b W 5 z M S 5 7 Y m l y d G h f Y 2 9 1 b n R y e S w x N 3 0 m c X V v d D s s J n F 1 b 3 Q 7 U 2 V j d G l v b j E v d G R m X 3 d p b m 5 l c n M v Q X V 0 b 1 J l b W 9 2 Z W R D b 2 x 1 b W 5 z M S 5 7 b m F 0 a W 9 u Y W x p d H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G Z f d 2 l u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d 2 l u b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d 2 l u b m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w s A X G q + F R L 0 b 8 V H e W A v J A A A A A A I A A A A A A A N m A A D A A A A A E A A A A C F v x h o 3 K O g p e M Y 1 a W q Q L F g A A A A A B I A A A K A A A A A Q A A A A M x x O R S S 8 U u 5 J X w F / H c r / g l A A A A B Q n 7 u D 9 t F I m c h 4 B M n S q s H Z x d 5 x s W 3 P 0 U p t b q h I F e g l I y l n N K 6 j I X c F G + n K 9 L v H e U A m v f y G f G m G k Y K U O X F b U D e C S l X z r B B Q J / x c e y z 6 R Q 0 V E R Q A A A B d 4 w u y A s M H Q V X O c k Q G w y r h h m D I P A = = < / D a t a M a s h u p > 
</file>

<file path=customXml/itemProps1.xml><?xml version="1.0" encoding="utf-8"?>
<ds:datastoreItem xmlns:ds="http://schemas.openxmlformats.org/officeDocument/2006/customXml" ds:itemID="{A69BEC2F-5664-446C-AA69-45C3714A7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tdf_winners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CLAUDIO, Patricia (ASHFORD AND ST PETER'S HOSPITALS NHS FOUNDATION TRUST)</dc:creator>
  <cp:lastModifiedBy>CLAUDIO, Patricia (ASHFORD AND ST PETER'S HOSPITALS NH</cp:lastModifiedBy>
  <dcterms:created xsi:type="dcterms:W3CDTF">2025-06-29T14:13:26Z</dcterms:created>
  <dcterms:modified xsi:type="dcterms:W3CDTF">2025-07-16T13:52:33Z</dcterms:modified>
</cp:coreProperties>
</file>