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Abundance-Plot/"/>
    </mc:Choice>
  </mc:AlternateContent>
  <xr:revisionPtr revIDLastSave="0" documentId="8_{913334A2-E868-EC42-920B-69B84F0F418D}" xr6:coauthVersionLast="45" xr6:coauthVersionMax="45" xr10:uidLastSave="{00000000-0000-0000-0000-000000000000}"/>
  <bookViews>
    <workbookView xWindow="2960" yWindow="3880" windowWidth="28040" windowHeight="17440" xr2:uid="{46139584-AF3C-0F47-9405-F6808868B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1" i="1"/>
</calcChain>
</file>

<file path=xl/sharedStrings.xml><?xml version="1.0" encoding="utf-8"?>
<sst xmlns="http://schemas.openxmlformats.org/spreadsheetml/2006/main" count="377" uniqueCount="126">
  <si>
    <t>Actinobacteria</t>
  </si>
  <si>
    <t>Cyanobacteria</t>
  </si>
  <si>
    <t>Bacteroidetes</t>
  </si>
  <si>
    <t>Alphaproteobacteria LD12</t>
  </si>
  <si>
    <t>Betaproteobacteria</t>
  </si>
  <si>
    <t>Thaumarchaeota</t>
  </si>
  <si>
    <t>Ignavibacteria</t>
  </si>
  <si>
    <t>Planctomycetes (Phycisphaerae)</t>
  </si>
  <si>
    <t>Verruomicrobia</t>
  </si>
  <si>
    <t>Gammaproteobacteria</t>
  </si>
  <si>
    <t>Alphaproteobacteria non LD12</t>
  </si>
  <si>
    <t>Chloroflexi</t>
  </si>
  <si>
    <t>Planctomycetes</t>
  </si>
  <si>
    <t>Deltaproteobacteria</t>
  </si>
  <si>
    <t>Nitrospirae</t>
  </si>
  <si>
    <t>Chlorobi</t>
  </si>
  <si>
    <t>Acidobacteria</t>
  </si>
  <si>
    <t>Gemmatimonadetes</t>
  </si>
  <si>
    <t>Euryarchaeota</t>
  </si>
  <si>
    <t>Chlamydiae</t>
  </si>
  <si>
    <t>Armatimonadetes</t>
  </si>
  <si>
    <t>CP Eisenbacteria</t>
  </si>
  <si>
    <t>CP Pacearchaeota</t>
  </si>
  <si>
    <t>Lentisphaerae</t>
  </si>
  <si>
    <t>CP WOR-2 Omnitrophica</t>
  </si>
  <si>
    <t>CP Rokubacteria</t>
  </si>
  <si>
    <t>CP TM6</t>
  </si>
  <si>
    <t>CP WOR-3</t>
  </si>
  <si>
    <t>CP Aminicemantes (OP8)</t>
  </si>
  <si>
    <t>Sericytochromatia, Tanganyikabacteria</t>
  </si>
  <si>
    <t>Firmicutes</t>
  </si>
  <si>
    <t>CP Shapirobacteria</t>
  </si>
  <si>
    <t>CP Kaiserbacteria</t>
  </si>
  <si>
    <t>CP WWE1</t>
  </si>
  <si>
    <t>Calditrichaeota</t>
  </si>
  <si>
    <t>CP Harrisonbacteria</t>
  </si>
  <si>
    <t>CP Peribacteria</t>
  </si>
  <si>
    <t>CP Poribacteria</t>
  </si>
  <si>
    <t>CP Handelsmanbacteria</t>
  </si>
  <si>
    <t>CP Liptonbacteria</t>
  </si>
  <si>
    <t>CP Ziwabacteria</t>
  </si>
  <si>
    <t>CP Nealsonbacteria</t>
  </si>
  <si>
    <t>CP Gottesmanbacteria</t>
  </si>
  <si>
    <t>CP Verstratearchaeota</t>
  </si>
  <si>
    <t>CP Bathyarchaeota</t>
  </si>
  <si>
    <t>CP Urhbacteria</t>
  </si>
  <si>
    <t>CP Saccharibacteria</t>
  </si>
  <si>
    <t>Woesearchaeota</t>
  </si>
  <si>
    <t>CP Aenigmarchaeota</t>
  </si>
  <si>
    <t>CP Staskawiczbacteria</t>
  </si>
  <si>
    <t>CP Tectomicrobia</t>
  </si>
  <si>
    <t>CP Perigrinibacteria</t>
  </si>
  <si>
    <t>CP WWE3</t>
  </si>
  <si>
    <t>CP Altiarchaeota</t>
  </si>
  <si>
    <t>CP Zixibacteria</t>
  </si>
  <si>
    <t>Diapherotrites</t>
  </si>
  <si>
    <t>CP Moranbacteria</t>
  </si>
  <si>
    <t>CP Gribaldobacteria</t>
  </si>
  <si>
    <t>Kirimatiellaeota</t>
  </si>
  <si>
    <t>CP Parvarchaeota</t>
  </si>
  <si>
    <t>CP BRC1</t>
  </si>
  <si>
    <t>CP Hydrogenedentes</t>
  </si>
  <si>
    <t>Taxonomy</t>
  </si>
  <si>
    <t>Taxon.order</t>
  </si>
  <si>
    <t>Order</t>
  </si>
  <si>
    <t>Domain</t>
  </si>
  <si>
    <t>CPR</t>
  </si>
  <si>
    <t>DPANN</t>
  </si>
  <si>
    <t>CP Pacearchaeota</t>
  </si>
  <si>
    <t>Archaea</t>
  </si>
  <si>
    <t>CP Aenigmarchaeota</t>
  </si>
  <si>
    <t>CP Altiarchaeota</t>
  </si>
  <si>
    <t>CP Parvarchaeota</t>
  </si>
  <si>
    <t>CP Verstratearchaeota</t>
  </si>
  <si>
    <t>CP Bathyarchaeota</t>
  </si>
  <si>
    <t>Bacteria</t>
  </si>
  <si>
    <t>Alphaproteobacteria LD12</t>
  </si>
  <si>
    <t>Alphaproteobacteria non LD12</t>
  </si>
  <si>
    <t>CP Hydrogenedentes</t>
  </si>
  <si>
    <t>CP Rokubacteria</t>
  </si>
  <si>
    <t>CP Tectomicrobia</t>
  </si>
  <si>
    <t>Fibrobacteres acidobacteria</t>
  </si>
  <si>
    <t>CP Poribacteria</t>
  </si>
  <si>
    <t>CP WWE1</t>
  </si>
  <si>
    <t>Phycisphaerae</t>
  </si>
  <si>
    <t>Planctomycetes (Phycisphaerae)</t>
  </si>
  <si>
    <t>Verrucomicrobia V1</t>
  </si>
  <si>
    <t>Verrucomicrobia</t>
  </si>
  <si>
    <t>Verrucomicrobia V2</t>
  </si>
  <si>
    <t>Verrucomicrobia V3</t>
  </si>
  <si>
    <t>Verrucomicrobia V4</t>
  </si>
  <si>
    <t>Verrucomicrobia V6</t>
  </si>
  <si>
    <t>CP WOR-2 Omnitrophica</t>
  </si>
  <si>
    <t>CP TM6</t>
  </si>
  <si>
    <t>CP Ziwabacteria</t>
  </si>
  <si>
    <t>CP Eisenbacteria</t>
  </si>
  <si>
    <t>CP Zixibacteria</t>
  </si>
  <si>
    <t>CP WOR-3</t>
  </si>
  <si>
    <t>CP BRC1</t>
  </si>
  <si>
    <t>Actinobacteria acI-B1</t>
  </si>
  <si>
    <t>Actinobacteria acI-C</t>
  </si>
  <si>
    <t>Actinobacteria acI-C2</t>
  </si>
  <si>
    <t>Actinobacteria acIII</t>
  </si>
  <si>
    <t>Actinobacteria acIV</t>
  </si>
  <si>
    <t>Actinobacteria acIV-C</t>
  </si>
  <si>
    <t>Actinobacteria acSTL</t>
  </si>
  <si>
    <t>Actinobacteria acTH1</t>
  </si>
  <si>
    <t>Actinobacteria Iluma-A1</t>
  </si>
  <si>
    <t>CP Saccharibacteria</t>
  </si>
  <si>
    <t>CP Tanganyikabacteria</t>
  </si>
  <si>
    <t>Sericytochromatia, Tanganyikabacteria</t>
  </si>
  <si>
    <t>CP Aminicemantes (OP8)</t>
  </si>
  <si>
    <t>CP Handelsmanbacteria</t>
  </si>
  <si>
    <t>CP Gottesmanbacteria</t>
  </si>
  <si>
    <t>CP Gribaldobacteria</t>
  </si>
  <si>
    <t>CP Harrisonbacteria</t>
  </si>
  <si>
    <t>CP Kaiserbacteria</t>
  </si>
  <si>
    <t>CP Liptonbacteria</t>
  </si>
  <si>
    <t>CP Moranbacteria</t>
  </si>
  <si>
    <t>CP Nealsonbacteria</t>
  </si>
  <si>
    <t>CP Peribacteria</t>
  </si>
  <si>
    <t>CP Perigrinibacteria</t>
  </si>
  <si>
    <t>CP Shapirobacteria</t>
  </si>
  <si>
    <t>CP Staskawiczbacteria</t>
  </si>
  <si>
    <t>CP Urhbacteria</t>
  </si>
  <si>
    <t>CP WWE3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</si>
</sst>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;;;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490D-F793-6D4B-AFA8-37B23B2F2095}">
  <dimension ref="A1:V77"/>
  <sheetViews>
    <sheetView tabSelected="1" topLeftCell="A5" workbookViewId="0">
      <selection activeCell="D14" sqref="D14"/>
    </sheetView>
  </sheetViews>
  <sheetFormatPr baseColWidth="10" defaultRowHeight="16" x14ac:dyDescent="0.2"/>
  <cols>
    <col min="10" max="10" width="28.33203125" style="4" customWidth="1"/>
    <col min="11" max="13" width="3.83203125" style="6" customWidth="1"/>
  </cols>
  <sheetData>
    <row r="1" spans="1:22" x14ac:dyDescent="0.2">
      <c r="A1" s="1" t="s">
        <v>0</v>
      </c>
      <c r="B1" s="2">
        <v>1</v>
      </c>
      <c r="C1" s="2">
        <v>91006.8</v>
      </c>
      <c r="D1" s="2">
        <v>24.6</v>
      </c>
      <c r="E1" s="2">
        <v>21.1</v>
      </c>
      <c r="F1" s="2">
        <v>28.1</v>
      </c>
      <c r="G1" s="2">
        <v>24.6</v>
      </c>
      <c r="H1" s="2">
        <v>5</v>
      </c>
      <c r="I1" s="2">
        <v>1.6</v>
      </c>
      <c r="J1" s="3" t="s">
        <v>0</v>
      </c>
      <c r="K1" s="6">
        <f>VLOOKUP(J1,R:V,4,FALSE)</f>
        <v>0</v>
      </c>
      <c r="L1" s="6">
        <f>VLOOKUP(J1,R:V,5,FALSE)</f>
        <v>0</v>
      </c>
      <c r="M1" s="6" t="str">
        <f>VLOOKUP(J1,R:T,3,FALSE)</f>
        <v>Bacteria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</row>
    <row r="2" spans="1:22" x14ac:dyDescent="0.2">
      <c r="A2" s="1" t="s">
        <v>1</v>
      </c>
      <c r="B2" s="2">
        <v>2</v>
      </c>
      <c r="C2" s="2">
        <v>70226.5</v>
      </c>
      <c r="D2" s="2">
        <v>19</v>
      </c>
      <c r="E2" s="2">
        <v>15</v>
      </c>
      <c r="F2" s="2">
        <v>23</v>
      </c>
      <c r="G2" s="2">
        <v>43.6</v>
      </c>
      <c r="H2" s="2">
        <v>4.8</v>
      </c>
      <c r="I2" s="2">
        <v>3.2</v>
      </c>
      <c r="J2" s="3" t="s">
        <v>1</v>
      </c>
      <c r="K2" s="6">
        <f t="shared" ref="K2:K62" si="0">VLOOKUP(J2,R:V,4,FALSE)</f>
        <v>0</v>
      </c>
      <c r="L2" s="6">
        <f t="shared" ref="L2:L62" si="1">VLOOKUP(J2,R:V,5,FALSE)</f>
        <v>0</v>
      </c>
      <c r="M2" s="6" t="str">
        <f>VLOOKUP(J2,R:T,3,FALSE)</f>
        <v>Bacteria</v>
      </c>
      <c r="Q2" s="5" t="s">
        <v>68</v>
      </c>
      <c r="R2" t="s">
        <v>68</v>
      </c>
      <c r="S2">
        <v>1</v>
      </c>
      <c r="T2" t="s">
        <v>69</v>
      </c>
      <c r="V2" t="s">
        <v>67</v>
      </c>
    </row>
    <row r="3" spans="1:22" x14ac:dyDescent="0.2">
      <c r="A3" s="1" t="s">
        <v>2</v>
      </c>
      <c r="B3" s="2">
        <v>3</v>
      </c>
      <c r="C3" s="2">
        <v>28298.9</v>
      </c>
      <c r="D3" s="2">
        <v>7.7</v>
      </c>
      <c r="E3" s="2">
        <v>6.5</v>
      </c>
      <c r="F3" s="2">
        <v>8.8000000000000007</v>
      </c>
      <c r="G3" s="2">
        <v>51.3</v>
      </c>
      <c r="H3" s="2">
        <v>4.5</v>
      </c>
      <c r="I3" s="2">
        <v>4.8</v>
      </c>
      <c r="J3" s="3" t="s">
        <v>2</v>
      </c>
      <c r="K3" s="6">
        <f t="shared" si="0"/>
        <v>0</v>
      </c>
      <c r="L3" s="6">
        <f t="shared" si="1"/>
        <v>0</v>
      </c>
      <c r="M3" s="6" t="str">
        <f>VLOOKUP(J3,R:T,3,FALSE)</f>
        <v>Bacteria</v>
      </c>
      <c r="Q3" s="5" t="s">
        <v>47</v>
      </c>
      <c r="R3" t="s">
        <v>47</v>
      </c>
      <c r="S3">
        <v>2</v>
      </c>
      <c r="T3" t="s">
        <v>69</v>
      </c>
      <c r="V3" t="s">
        <v>67</v>
      </c>
    </row>
    <row r="4" spans="1:22" x14ac:dyDescent="0.2">
      <c r="A4" s="1" t="s">
        <v>3</v>
      </c>
      <c r="B4" s="2">
        <v>4</v>
      </c>
      <c r="C4" s="2">
        <v>21272.9</v>
      </c>
      <c r="D4" s="2">
        <v>5.8</v>
      </c>
      <c r="E4" s="2">
        <v>4.4000000000000004</v>
      </c>
      <c r="F4" s="2">
        <v>7.1</v>
      </c>
      <c r="G4" s="2">
        <v>57.1</v>
      </c>
      <c r="H4" s="2">
        <v>4.3</v>
      </c>
      <c r="I4" s="2">
        <v>6.5</v>
      </c>
      <c r="J4" s="3" t="s">
        <v>3</v>
      </c>
      <c r="K4" s="6">
        <f t="shared" si="0"/>
        <v>0</v>
      </c>
      <c r="L4" s="6">
        <f t="shared" si="1"/>
        <v>0</v>
      </c>
      <c r="M4" s="6" t="str">
        <f>VLOOKUP(J4,R:T,3,FALSE)</f>
        <v>Bacteria</v>
      </c>
      <c r="Q4" s="5" t="s">
        <v>70</v>
      </c>
      <c r="R4" t="s">
        <v>70</v>
      </c>
      <c r="S4">
        <v>3</v>
      </c>
      <c r="T4" t="s">
        <v>69</v>
      </c>
      <c r="V4" t="s">
        <v>67</v>
      </c>
    </row>
    <row r="5" spans="1:22" x14ac:dyDescent="0.2">
      <c r="A5" s="1" t="s">
        <v>4</v>
      </c>
      <c r="B5" s="2">
        <v>5</v>
      </c>
      <c r="C5" s="2">
        <v>19198.7</v>
      </c>
      <c r="D5" s="2">
        <v>5.2</v>
      </c>
      <c r="E5" s="2">
        <v>4.0999999999999996</v>
      </c>
      <c r="F5" s="2">
        <v>6.3</v>
      </c>
      <c r="G5" s="2">
        <v>62.3</v>
      </c>
      <c r="H5" s="2">
        <v>4.3</v>
      </c>
      <c r="I5" s="2">
        <v>8.1</v>
      </c>
      <c r="J5" s="3" t="s">
        <v>4</v>
      </c>
      <c r="K5" s="6">
        <f t="shared" si="0"/>
        <v>0</v>
      </c>
      <c r="L5" s="6">
        <f t="shared" si="1"/>
        <v>0</v>
      </c>
      <c r="M5" s="6" t="str">
        <f>VLOOKUP(J5,R:T,3,FALSE)</f>
        <v>Bacteria</v>
      </c>
      <c r="Q5" s="5" t="s">
        <v>71</v>
      </c>
      <c r="R5" t="s">
        <v>71</v>
      </c>
      <c r="S5">
        <v>4</v>
      </c>
      <c r="T5" t="s">
        <v>69</v>
      </c>
      <c r="V5" t="s">
        <v>67</v>
      </c>
    </row>
    <row r="6" spans="1:22" x14ac:dyDescent="0.2">
      <c r="A6" s="1" t="s">
        <v>5</v>
      </c>
      <c r="B6" s="2">
        <v>6</v>
      </c>
      <c r="C6" s="2">
        <v>19124</v>
      </c>
      <c r="D6" s="2">
        <v>5.2</v>
      </c>
      <c r="E6" s="2">
        <v>2</v>
      </c>
      <c r="F6" s="2">
        <v>8.4</v>
      </c>
      <c r="G6" s="2">
        <v>67.400000000000006</v>
      </c>
      <c r="H6" s="2">
        <v>4.3</v>
      </c>
      <c r="I6" s="2">
        <v>9.6999999999999993</v>
      </c>
      <c r="J6" s="3" t="s">
        <v>5</v>
      </c>
      <c r="K6" s="6">
        <f t="shared" si="0"/>
        <v>0</v>
      </c>
      <c r="L6" s="6">
        <f t="shared" si="1"/>
        <v>0</v>
      </c>
      <c r="M6" s="6" t="str">
        <f>VLOOKUP(J6,R:T,3,FALSE)</f>
        <v>Archaea</v>
      </c>
      <c r="Q6" s="5" t="s">
        <v>72</v>
      </c>
      <c r="R6" t="s">
        <v>72</v>
      </c>
      <c r="S6">
        <v>5</v>
      </c>
      <c r="T6" t="s">
        <v>69</v>
      </c>
      <c r="V6" t="s">
        <v>67</v>
      </c>
    </row>
    <row r="7" spans="1:22" x14ac:dyDescent="0.2">
      <c r="A7" s="1" t="s">
        <v>6</v>
      </c>
      <c r="B7" s="2">
        <v>7</v>
      </c>
      <c r="C7" s="2">
        <v>16945.900000000001</v>
      </c>
      <c r="D7" s="2">
        <v>4.5999999999999996</v>
      </c>
      <c r="E7" s="2">
        <v>3.9</v>
      </c>
      <c r="F7" s="2">
        <v>5.3</v>
      </c>
      <c r="G7" s="2">
        <v>72</v>
      </c>
      <c r="H7" s="2">
        <v>4.2</v>
      </c>
      <c r="I7" s="2">
        <v>11.3</v>
      </c>
      <c r="J7" s="3" t="s">
        <v>6</v>
      </c>
      <c r="K7" s="6">
        <f t="shared" si="0"/>
        <v>0</v>
      </c>
      <c r="L7" s="6">
        <f t="shared" si="1"/>
        <v>0</v>
      </c>
      <c r="M7" s="6" t="str">
        <f>VLOOKUP(J7,R:T,3,FALSE)</f>
        <v>Bacteria</v>
      </c>
      <c r="Q7" s="5" t="s">
        <v>55</v>
      </c>
      <c r="R7" t="s">
        <v>55</v>
      </c>
      <c r="S7">
        <v>6</v>
      </c>
      <c r="T7" t="s">
        <v>69</v>
      </c>
      <c r="V7" t="s">
        <v>67</v>
      </c>
    </row>
    <row r="8" spans="1:22" x14ac:dyDescent="0.2">
      <c r="A8" s="1" t="s">
        <v>7</v>
      </c>
      <c r="B8" s="2">
        <v>8</v>
      </c>
      <c r="C8" s="2">
        <v>14466.2</v>
      </c>
      <c r="D8" s="2">
        <v>3.9</v>
      </c>
      <c r="E8" s="2">
        <v>3.4</v>
      </c>
      <c r="F8" s="2">
        <v>4.4000000000000004</v>
      </c>
      <c r="G8" s="2">
        <v>75.900000000000006</v>
      </c>
      <c r="H8" s="2">
        <v>4.2</v>
      </c>
      <c r="I8" s="2">
        <v>12.9</v>
      </c>
      <c r="J8" s="3" t="s">
        <v>7</v>
      </c>
      <c r="K8" s="6">
        <f t="shared" si="0"/>
        <v>0</v>
      </c>
      <c r="L8" s="6">
        <f t="shared" si="1"/>
        <v>0</v>
      </c>
      <c r="M8" s="6" t="str">
        <f>VLOOKUP(J8,R:T,3,FALSE)</f>
        <v>Bacteria</v>
      </c>
      <c r="Q8" t="s">
        <v>18</v>
      </c>
      <c r="R8" t="s">
        <v>18</v>
      </c>
      <c r="S8">
        <v>7</v>
      </c>
      <c r="T8" t="s">
        <v>69</v>
      </c>
    </row>
    <row r="9" spans="1:22" x14ac:dyDescent="0.2">
      <c r="A9" s="1" t="s">
        <v>8</v>
      </c>
      <c r="B9" s="2">
        <v>9</v>
      </c>
      <c r="C9" s="2">
        <v>13464.2</v>
      </c>
      <c r="D9" s="2">
        <v>3.6</v>
      </c>
      <c r="E9" s="2">
        <v>3.3</v>
      </c>
      <c r="F9" s="2">
        <v>4</v>
      </c>
      <c r="G9" s="2">
        <v>79.599999999999994</v>
      </c>
      <c r="H9" s="2">
        <v>4.0999999999999996</v>
      </c>
      <c r="I9" s="2">
        <v>14.5</v>
      </c>
      <c r="J9" s="3" t="s">
        <v>8</v>
      </c>
      <c r="K9" s="6">
        <v>0</v>
      </c>
      <c r="L9" s="6">
        <v>0</v>
      </c>
      <c r="M9" s="6" t="s">
        <v>75</v>
      </c>
      <c r="Q9" t="s">
        <v>73</v>
      </c>
      <c r="R9" t="s">
        <v>73</v>
      </c>
      <c r="S9">
        <v>8</v>
      </c>
      <c r="T9" t="s">
        <v>69</v>
      </c>
    </row>
    <row r="10" spans="1:22" x14ac:dyDescent="0.2">
      <c r="A10" s="1" t="s">
        <v>9</v>
      </c>
      <c r="B10" s="2">
        <v>10</v>
      </c>
      <c r="C10" s="2">
        <v>13123.3</v>
      </c>
      <c r="D10" s="2">
        <v>3.6</v>
      </c>
      <c r="E10" s="2">
        <v>3.2</v>
      </c>
      <c r="F10" s="2">
        <v>3.9</v>
      </c>
      <c r="G10" s="2">
        <v>83.1</v>
      </c>
      <c r="H10" s="2">
        <v>4.0999999999999996</v>
      </c>
      <c r="I10" s="2">
        <v>16.100000000000001</v>
      </c>
      <c r="J10" s="3" t="s">
        <v>9</v>
      </c>
      <c r="K10" s="6">
        <f t="shared" si="0"/>
        <v>0</v>
      </c>
      <c r="L10" s="6">
        <f t="shared" si="1"/>
        <v>0</v>
      </c>
      <c r="M10" s="6" t="str">
        <f>VLOOKUP(J10,R:T,3,FALSE)</f>
        <v>Bacteria</v>
      </c>
      <c r="Q10" t="s">
        <v>74</v>
      </c>
      <c r="R10" t="s">
        <v>74</v>
      </c>
      <c r="S10">
        <v>9</v>
      </c>
      <c r="T10" t="s">
        <v>69</v>
      </c>
    </row>
    <row r="11" spans="1:22" x14ac:dyDescent="0.2">
      <c r="A11" s="1" t="s">
        <v>10</v>
      </c>
      <c r="B11" s="2">
        <v>11</v>
      </c>
      <c r="C11" s="2">
        <v>11907.4</v>
      </c>
      <c r="D11" s="2">
        <v>3.2</v>
      </c>
      <c r="E11" s="2">
        <v>2.9</v>
      </c>
      <c r="F11" s="2">
        <v>3.5</v>
      </c>
      <c r="G11" s="2">
        <v>86.4</v>
      </c>
      <c r="H11" s="2">
        <v>4.0999999999999996</v>
      </c>
      <c r="I11" s="2">
        <v>17.7</v>
      </c>
      <c r="J11" s="3" t="s">
        <v>10</v>
      </c>
      <c r="K11" s="6">
        <f t="shared" si="0"/>
        <v>0</v>
      </c>
      <c r="L11" s="6">
        <f t="shared" si="1"/>
        <v>0</v>
      </c>
      <c r="M11" s="6" t="str">
        <f>VLOOKUP(J11,R:T,3,FALSE)</f>
        <v>Bacteria</v>
      </c>
      <c r="Q11" t="s">
        <v>5</v>
      </c>
      <c r="R11" t="s">
        <v>5</v>
      </c>
      <c r="S11">
        <v>10</v>
      </c>
      <c r="T11" t="s">
        <v>69</v>
      </c>
    </row>
    <row r="12" spans="1:22" x14ac:dyDescent="0.2">
      <c r="A12" s="1" t="s">
        <v>11</v>
      </c>
      <c r="B12" s="2">
        <v>12</v>
      </c>
      <c r="C12" s="2">
        <v>10526.9</v>
      </c>
      <c r="D12" s="2">
        <v>2.8</v>
      </c>
      <c r="E12" s="2">
        <v>1.3</v>
      </c>
      <c r="F12" s="2">
        <v>4.4000000000000004</v>
      </c>
      <c r="G12" s="2">
        <v>89.2</v>
      </c>
      <c r="H12" s="2">
        <v>4</v>
      </c>
      <c r="I12" s="2">
        <v>19.399999999999999</v>
      </c>
      <c r="J12" s="3" t="s">
        <v>11</v>
      </c>
      <c r="K12" s="6">
        <f t="shared" si="0"/>
        <v>0</v>
      </c>
      <c r="L12" s="6">
        <f t="shared" si="1"/>
        <v>0</v>
      </c>
      <c r="M12" s="6" t="str">
        <f>VLOOKUP(J12,R:T,3,FALSE)</f>
        <v>Bacteria</v>
      </c>
      <c r="Q12" t="s">
        <v>9</v>
      </c>
      <c r="R12" t="s">
        <v>9</v>
      </c>
      <c r="S12">
        <v>11</v>
      </c>
      <c r="T12" t="s">
        <v>75</v>
      </c>
    </row>
    <row r="13" spans="1:22" x14ac:dyDescent="0.2">
      <c r="A13" s="1" t="s">
        <v>12</v>
      </c>
      <c r="B13" s="2">
        <v>13</v>
      </c>
      <c r="C13" s="2">
        <v>6654.8</v>
      </c>
      <c r="D13" s="2">
        <v>1.8</v>
      </c>
      <c r="E13" s="2">
        <v>1.5</v>
      </c>
      <c r="F13" s="2">
        <v>2.1</v>
      </c>
      <c r="G13" s="2">
        <v>91</v>
      </c>
      <c r="H13" s="2">
        <v>3.8</v>
      </c>
      <c r="I13" s="2">
        <v>21</v>
      </c>
      <c r="J13" s="3" t="s">
        <v>12</v>
      </c>
      <c r="K13" s="6">
        <f t="shared" si="0"/>
        <v>0</v>
      </c>
      <c r="L13" s="6">
        <f t="shared" si="1"/>
        <v>0</v>
      </c>
      <c r="M13" s="6" t="str">
        <f>VLOOKUP(J13,R:T,3,FALSE)</f>
        <v>Bacteria</v>
      </c>
      <c r="Q13" t="s">
        <v>4</v>
      </c>
      <c r="R13" t="s">
        <v>4</v>
      </c>
      <c r="S13">
        <v>12</v>
      </c>
      <c r="T13" t="s">
        <v>75</v>
      </c>
    </row>
    <row r="14" spans="1:22" x14ac:dyDescent="0.2">
      <c r="A14" s="1" t="s">
        <v>13</v>
      </c>
      <c r="B14" s="2">
        <v>14</v>
      </c>
      <c r="C14" s="2">
        <v>6332</v>
      </c>
      <c r="D14" s="2">
        <v>1.7</v>
      </c>
      <c r="E14" s="2">
        <v>0.9</v>
      </c>
      <c r="F14" s="2">
        <v>2.5</v>
      </c>
      <c r="G14" s="2">
        <v>92.7</v>
      </c>
      <c r="H14" s="2">
        <v>3.8</v>
      </c>
      <c r="I14" s="2">
        <v>22.6</v>
      </c>
      <c r="J14" s="3" t="s">
        <v>13</v>
      </c>
      <c r="K14" s="6">
        <f t="shared" si="0"/>
        <v>0</v>
      </c>
      <c r="L14" s="6">
        <f t="shared" si="1"/>
        <v>0</v>
      </c>
      <c r="M14" s="6" t="str">
        <f>VLOOKUP(J14,R:T,3,FALSE)</f>
        <v>Bacteria</v>
      </c>
      <c r="Q14" t="s">
        <v>76</v>
      </c>
      <c r="R14" t="s">
        <v>76</v>
      </c>
      <c r="S14">
        <v>13</v>
      </c>
      <c r="T14" t="s">
        <v>75</v>
      </c>
    </row>
    <row r="15" spans="1:22" x14ac:dyDescent="0.2">
      <c r="A15" s="1" t="s">
        <v>14</v>
      </c>
      <c r="B15" s="2">
        <v>15</v>
      </c>
      <c r="C15" s="2">
        <v>5368.6</v>
      </c>
      <c r="D15" s="2">
        <v>1.5</v>
      </c>
      <c r="E15" s="2">
        <v>0.6</v>
      </c>
      <c r="F15" s="2">
        <v>2.2999999999999998</v>
      </c>
      <c r="G15" s="2">
        <v>94.2</v>
      </c>
      <c r="H15" s="2">
        <v>3.7</v>
      </c>
      <c r="I15" s="2">
        <v>24.2</v>
      </c>
      <c r="J15" s="3" t="s">
        <v>14</v>
      </c>
      <c r="K15" s="6">
        <f t="shared" si="0"/>
        <v>0</v>
      </c>
      <c r="L15" s="6">
        <f t="shared" si="1"/>
        <v>0</v>
      </c>
      <c r="M15" s="6" t="str">
        <f>VLOOKUP(J15,R:T,3,FALSE)</f>
        <v>Bacteria</v>
      </c>
      <c r="Q15" t="s">
        <v>77</v>
      </c>
      <c r="R15" t="s">
        <v>77</v>
      </c>
      <c r="S15">
        <v>14</v>
      </c>
      <c r="T15" t="s">
        <v>75</v>
      </c>
    </row>
    <row r="16" spans="1:22" x14ac:dyDescent="0.2">
      <c r="A16" s="1" t="s">
        <v>15</v>
      </c>
      <c r="B16" s="2">
        <v>16</v>
      </c>
      <c r="C16" s="2">
        <v>3910.1</v>
      </c>
      <c r="D16" s="2">
        <v>1.1000000000000001</v>
      </c>
      <c r="E16" s="2">
        <v>0</v>
      </c>
      <c r="F16" s="2">
        <v>2.1</v>
      </c>
      <c r="G16" s="2">
        <v>95.2</v>
      </c>
      <c r="H16" s="2">
        <v>3.6</v>
      </c>
      <c r="I16" s="2">
        <v>25.8</v>
      </c>
      <c r="J16" s="3" t="s">
        <v>15</v>
      </c>
      <c r="K16" s="6">
        <f t="shared" si="0"/>
        <v>0</v>
      </c>
      <c r="L16" s="6">
        <f t="shared" si="1"/>
        <v>0</v>
      </c>
      <c r="M16" s="6" t="str">
        <f>VLOOKUP(J16,R:T,3,FALSE)</f>
        <v>Bacteria</v>
      </c>
      <c r="Q16" t="s">
        <v>78</v>
      </c>
      <c r="R16" t="s">
        <v>78</v>
      </c>
      <c r="S16">
        <v>15</v>
      </c>
      <c r="T16" t="s">
        <v>75</v>
      </c>
    </row>
    <row r="17" spans="1:20" x14ac:dyDescent="0.2">
      <c r="A17" s="1" t="s">
        <v>16</v>
      </c>
      <c r="B17" s="2">
        <v>17</v>
      </c>
      <c r="C17" s="2">
        <v>3759.9</v>
      </c>
      <c r="D17" s="2">
        <v>1</v>
      </c>
      <c r="E17" s="2">
        <v>0.6</v>
      </c>
      <c r="F17" s="2">
        <v>1.4</v>
      </c>
      <c r="G17" s="2">
        <v>96.3</v>
      </c>
      <c r="H17" s="2">
        <v>3.6</v>
      </c>
      <c r="I17" s="2">
        <v>27.4</v>
      </c>
      <c r="J17" s="3" t="s">
        <v>16</v>
      </c>
      <c r="K17" s="6">
        <f t="shared" si="0"/>
        <v>0</v>
      </c>
      <c r="L17" s="6">
        <f t="shared" si="1"/>
        <v>0</v>
      </c>
      <c r="M17" s="6" t="str">
        <f>VLOOKUP(J17,R:T,3,FALSE)</f>
        <v>Bacteria</v>
      </c>
      <c r="Q17" t="s">
        <v>13</v>
      </c>
      <c r="R17" t="s">
        <v>13</v>
      </c>
      <c r="S17">
        <v>16</v>
      </c>
      <c r="T17" t="s">
        <v>75</v>
      </c>
    </row>
    <row r="18" spans="1:20" x14ac:dyDescent="0.2">
      <c r="A18" s="1" t="s">
        <v>17</v>
      </c>
      <c r="B18" s="2">
        <v>18</v>
      </c>
      <c r="C18" s="2">
        <v>2360</v>
      </c>
      <c r="D18" s="2">
        <v>0.6</v>
      </c>
      <c r="E18" s="2">
        <v>0.6</v>
      </c>
      <c r="F18" s="2">
        <v>0.7</v>
      </c>
      <c r="G18" s="2">
        <v>96.9</v>
      </c>
      <c r="H18" s="2">
        <v>3.4</v>
      </c>
      <c r="I18" s="2">
        <v>29</v>
      </c>
      <c r="J18" s="3" t="s">
        <v>17</v>
      </c>
      <c r="K18" s="6">
        <f t="shared" si="0"/>
        <v>0</v>
      </c>
      <c r="L18" s="6">
        <f t="shared" si="1"/>
        <v>0</v>
      </c>
      <c r="M18" s="6" t="str">
        <f>VLOOKUP(J18,R:T,3,FALSE)</f>
        <v>Bacteria</v>
      </c>
      <c r="Q18" t="s">
        <v>79</v>
      </c>
      <c r="R18" t="s">
        <v>79</v>
      </c>
      <c r="S18">
        <v>17</v>
      </c>
      <c r="T18" t="s">
        <v>75</v>
      </c>
    </row>
    <row r="19" spans="1:20" x14ac:dyDescent="0.2">
      <c r="A19" s="1" t="s">
        <v>18</v>
      </c>
      <c r="B19" s="2">
        <v>19</v>
      </c>
      <c r="C19" s="2">
        <v>1421.2</v>
      </c>
      <c r="D19" s="2">
        <v>0.4</v>
      </c>
      <c r="E19" s="2">
        <v>0.3</v>
      </c>
      <c r="F19" s="2">
        <v>0.5</v>
      </c>
      <c r="G19" s="2">
        <v>97.3</v>
      </c>
      <c r="H19" s="2">
        <v>3.2</v>
      </c>
      <c r="I19" s="2">
        <v>30.6</v>
      </c>
      <c r="J19" s="3" t="s">
        <v>18</v>
      </c>
      <c r="K19" s="6">
        <f t="shared" si="0"/>
        <v>0</v>
      </c>
      <c r="L19" s="6">
        <f t="shared" si="1"/>
        <v>0</v>
      </c>
      <c r="M19" s="6" t="str">
        <f>VLOOKUP(J19,R:T,3,FALSE)</f>
        <v>Archaea</v>
      </c>
      <c r="Q19" t="s">
        <v>80</v>
      </c>
      <c r="R19" t="s">
        <v>80</v>
      </c>
      <c r="S19">
        <v>18</v>
      </c>
      <c r="T19" t="s">
        <v>75</v>
      </c>
    </row>
    <row r="20" spans="1:20" x14ac:dyDescent="0.2">
      <c r="A20" s="1" t="s">
        <v>19</v>
      </c>
      <c r="B20" s="2">
        <v>20</v>
      </c>
      <c r="C20" s="2">
        <v>1228.5999999999999</v>
      </c>
      <c r="D20" s="2">
        <v>0.3</v>
      </c>
      <c r="E20" s="2">
        <v>0.3</v>
      </c>
      <c r="F20" s="2">
        <v>0.4</v>
      </c>
      <c r="G20" s="2">
        <v>97.6</v>
      </c>
      <c r="H20" s="2">
        <v>3.1</v>
      </c>
      <c r="I20" s="2">
        <v>32.299999999999997</v>
      </c>
      <c r="J20" s="3" t="s">
        <v>19</v>
      </c>
      <c r="K20" s="6">
        <f t="shared" si="0"/>
        <v>0</v>
      </c>
      <c r="L20" s="6">
        <f t="shared" si="1"/>
        <v>0</v>
      </c>
      <c r="M20" s="6" t="str">
        <f>VLOOKUP(J20,R:T,3,FALSE)</f>
        <v>Bacteria</v>
      </c>
      <c r="Q20" t="s">
        <v>14</v>
      </c>
      <c r="R20" t="s">
        <v>14</v>
      </c>
      <c r="S20">
        <v>19</v>
      </c>
      <c r="T20" t="s">
        <v>75</v>
      </c>
    </row>
    <row r="21" spans="1:20" x14ac:dyDescent="0.2">
      <c r="A21" s="1" t="s">
        <v>20</v>
      </c>
      <c r="B21" s="2">
        <v>21</v>
      </c>
      <c r="C21" s="2">
        <v>835.2</v>
      </c>
      <c r="D21" s="2">
        <v>0.2</v>
      </c>
      <c r="E21" s="2">
        <v>0.1</v>
      </c>
      <c r="F21" s="2">
        <v>0.4</v>
      </c>
      <c r="G21" s="2">
        <v>97.8</v>
      </c>
      <c r="H21" s="2">
        <v>2.9</v>
      </c>
      <c r="I21" s="2">
        <v>33.9</v>
      </c>
      <c r="J21" s="3" t="s">
        <v>20</v>
      </c>
      <c r="K21" s="6">
        <f t="shared" si="0"/>
        <v>0</v>
      </c>
      <c r="L21" s="6">
        <f t="shared" si="1"/>
        <v>0</v>
      </c>
      <c r="M21" s="6" t="str">
        <f>VLOOKUP(J21,R:T,3,FALSE)</f>
        <v>Bacteria</v>
      </c>
      <c r="Q21" t="s">
        <v>16</v>
      </c>
      <c r="R21" t="s">
        <v>16</v>
      </c>
      <c r="S21">
        <v>20</v>
      </c>
      <c r="T21" t="s">
        <v>75</v>
      </c>
    </row>
    <row r="22" spans="1:20" x14ac:dyDescent="0.2">
      <c r="A22" s="1" t="s">
        <v>21</v>
      </c>
      <c r="B22" s="2">
        <v>22</v>
      </c>
      <c r="C22" s="2">
        <v>776.1</v>
      </c>
      <c r="D22" s="2">
        <v>0.2</v>
      </c>
      <c r="E22" s="2">
        <v>0.1</v>
      </c>
      <c r="F22" s="2">
        <v>0.4</v>
      </c>
      <c r="G22" s="2">
        <v>98.1</v>
      </c>
      <c r="H22" s="2">
        <v>2.9</v>
      </c>
      <c r="I22" s="2">
        <v>35.5</v>
      </c>
      <c r="J22" s="3" t="s">
        <v>21</v>
      </c>
      <c r="K22" s="6">
        <f t="shared" si="0"/>
        <v>0</v>
      </c>
      <c r="L22" s="6">
        <f t="shared" si="1"/>
        <v>0</v>
      </c>
      <c r="M22" s="6" t="str">
        <f>VLOOKUP(J22,R:T,3,FALSE)</f>
        <v>Bacteria</v>
      </c>
      <c r="Q22" t="s">
        <v>81</v>
      </c>
      <c r="R22" t="s">
        <v>16</v>
      </c>
      <c r="S22">
        <v>21</v>
      </c>
      <c r="T22" t="s">
        <v>75</v>
      </c>
    </row>
    <row r="23" spans="1:20" x14ac:dyDescent="0.2">
      <c r="A23" s="1" t="s">
        <v>22</v>
      </c>
      <c r="B23" s="2">
        <v>23</v>
      </c>
      <c r="C23" s="2">
        <v>731.1</v>
      </c>
      <c r="D23" s="2">
        <v>0.2</v>
      </c>
      <c r="E23" s="2">
        <v>0.1</v>
      </c>
      <c r="F23" s="2">
        <v>0.3</v>
      </c>
      <c r="G23" s="2">
        <v>98.3</v>
      </c>
      <c r="H23" s="2">
        <v>2.9</v>
      </c>
      <c r="I23" s="2">
        <v>37.1</v>
      </c>
      <c r="J23" s="3" t="s">
        <v>22</v>
      </c>
      <c r="K23" s="6">
        <f t="shared" si="0"/>
        <v>0</v>
      </c>
      <c r="L23" s="6" t="str">
        <f t="shared" si="1"/>
        <v>DPANN</v>
      </c>
      <c r="M23" s="6" t="str">
        <f>VLOOKUP(J23,R:T,3,FALSE)</f>
        <v>Archaea</v>
      </c>
      <c r="Q23" t="s">
        <v>23</v>
      </c>
      <c r="R23" t="s">
        <v>23</v>
      </c>
      <c r="S23">
        <v>22</v>
      </c>
      <c r="T23" t="s">
        <v>75</v>
      </c>
    </row>
    <row r="24" spans="1:20" x14ac:dyDescent="0.2">
      <c r="A24" s="1" t="s">
        <v>23</v>
      </c>
      <c r="B24" s="2">
        <v>24</v>
      </c>
      <c r="C24" s="2">
        <v>626.9</v>
      </c>
      <c r="D24" s="2">
        <v>0.2</v>
      </c>
      <c r="E24" s="2">
        <v>0</v>
      </c>
      <c r="F24" s="2">
        <v>0.3</v>
      </c>
      <c r="G24" s="2">
        <v>98.4</v>
      </c>
      <c r="H24" s="2">
        <v>2.8</v>
      </c>
      <c r="I24" s="2">
        <v>38.700000000000003</v>
      </c>
      <c r="J24" s="3" t="s">
        <v>23</v>
      </c>
      <c r="K24" s="6">
        <f t="shared" si="0"/>
        <v>0</v>
      </c>
      <c r="L24" s="6">
        <f t="shared" si="1"/>
        <v>0</v>
      </c>
      <c r="M24" s="6" t="str">
        <f>VLOOKUP(J24,R:T,3,FALSE)</f>
        <v>Bacteria</v>
      </c>
      <c r="Q24" t="s">
        <v>82</v>
      </c>
      <c r="R24" t="s">
        <v>82</v>
      </c>
      <c r="S24">
        <v>23</v>
      </c>
      <c r="T24" t="s">
        <v>75</v>
      </c>
    </row>
    <row r="25" spans="1:20" x14ac:dyDescent="0.2">
      <c r="A25" s="1" t="s">
        <v>24</v>
      </c>
      <c r="B25" s="2">
        <v>25</v>
      </c>
      <c r="C25" s="2">
        <v>516.29999999999995</v>
      </c>
      <c r="D25" s="2">
        <v>0.1</v>
      </c>
      <c r="E25" s="2">
        <v>0</v>
      </c>
      <c r="F25" s="2">
        <v>0.2</v>
      </c>
      <c r="G25" s="2">
        <v>98.6</v>
      </c>
      <c r="H25" s="2">
        <v>2.7</v>
      </c>
      <c r="I25" s="2">
        <v>40.299999999999997</v>
      </c>
      <c r="J25" s="3" t="s">
        <v>24</v>
      </c>
      <c r="K25" s="6">
        <f t="shared" si="0"/>
        <v>0</v>
      </c>
      <c r="L25" s="6">
        <f t="shared" si="1"/>
        <v>0</v>
      </c>
      <c r="M25" s="6" t="str">
        <f>VLOOKUP(J25,R:T,3,FALSE)</f>
        <v>Bacteria</v>
      </c>
      <c r="Q25" t="s">
        <v>83</v>
      </c>
      <c r="R25" t="s">
        <v>83</v>
      </c>
      <c r="S25">
        <v>24</v>
      </c>
      <c r="T25" t="s">
        <v>75</v>
      </c>
    </row>
    <row r="26" spans="1:20" x14ac:dyDescent="0.2">
      <c r="A26" s="1" t="s">
        <v>25</v>
      </c>
      <c r="B26" s="2">
        <v>26</v>
      </c>
      <c r="C26" s="2">
        <v>494.9</v>
      </c>
      <c r="D26" s="2">
        <v>0.1</v>
      </c>
      <c r="E26" s="2">
        <v>0</v>
      </c>
      <c r="F26" s="2">
        <v>0.2</v>
      </c>
      <c r="G26" s="2">
        <v>98.7</v>
      </c>
      <c r="H26" s="2">
        <v>2.7</v>
      </c>
      <c r="I26" s="2">
        <v>41.9</v>
      </c>
      <c r="J26" s="3" t="s">
        <v>25</v>
      </c>
      <c r="K26" s="6">
        <f t="shared" si="0"/>
        <v>0</v>
      </c>
      <c r="L26" s="6">
        <f t="shared" si="1"/>
        <v>0</v>
      </c>
      <c r="M26" s="6" t="str">
        <f>VLOOKUP(J26,R:T,3,FALSE)</f>
        <v>Bacteria</v>
      </c>
      <c r="Q26" t="s">
        <v>84</v>
      </c>
      <c r="R26" t="s">
        <v>85</v>
      </c>
      <c r="S26">
        <v>25</v>
      </c>
      <c r="T26" t="s">
        <v>75</v>
      </c>
    </row>
    <row r="27" spans="1:20" x14ac:dyDescent="0.2">
      <c r="A27" s="1" t="s">
        <v>26</v>
      </c>
      <c r="B27" s="2">
        <v>27</v>
      </c>
      <c r="C27" s="2">
        <v>353.4</v>
      </c>
      <c r="D27" s="2">
        <v>0.1</v>
      </c>
      <c r="E27" s="2">
        <v>0.1</v>
      </c>
      <c r="F27" s="2">
        <v>0.1</v>
      </c>
      <c r="G27" s="2">
        <v>98.8</v>
      </c>
      <c r="H27" s="2">
        <v>2.5</v>
      </c>
      <c r="I27" s="2">
        <v>43.5</v>
      </c>
      <c r="J27" s="3" t="s">
        <v>26</v>
      </c>
      <c r="K27" s="6">
        <f t="shared" si="0"/>
        <v>0</v>
      </c>
      <c r="L27" s="6">
        <f t="shared" si="1"/>
        <v>0</v>
      </c>
      <c r="M27" s="6" t="str">
        <f>VLOOKUP(J27,R:T,3,FALSE)</f>
        <v>Bacteria</v>
      </c>
      <c r="Q27" t="s">
        <v>12</v>
      </c>
      <c r="R27" t="s">
        <v>12</v>
      </c>
      <c r="S27">
        <v>26</v>
      </c>
      <c r="T27" t="s">
        <v>75</v>
      </c>
    </row>
    <row r="28" spans="1:20" x14ac:dyDescent="0.2">
      <c r="A28" s="1" t="s">
        <v>27</v>
      </c>
      <c r="B28" s="2">
        <v>28</v>
      </c>
      <c r="C28" s="2">
        <v>322.8</v>
      </c>
      <c r="D28" s="2">
        <v>0.1</v>
      </c>
      <c r="E28" s="2">
        <v>0</v>
      </c>
      <c r="F28" s="2">
        <v>0.1</v>
      </c>
      <c r="G28" s="2">
        <v>98.9</v>
      </c>
      <c r="H28" s="2">
        <v>2.5</v>
      </c>
      <c r="I28" s="2">
        <v>45.2</v>
      </c>
      <c r="J28" s="3" t="s">
        <v>27</v>
      </c>
      <c r="K28" s="6">
        <f t="shared" si="0"/>
        <v>0</v>
      </c>
      <c r="L28" s="6">
        <f t="shared" si="1"/>
        <v>0</v>
      </c>
      <c r="M28" s="6" t="str">
        <f>VLOOKUP(J28,R:T,3,FALSE)</f>
        <v>Bacteria</v>
      </c>
      <c r="Q28" t="s">
        <v>86</v>
      </c>
      <c r="R28" t="s">
        <v>87</v>
      </c>
      <c r="S28">
        <v>27</v>
      </c>
      <c r="T28" t="s">
        <v>75</v>
      </c>
    </row>
    <row r="29" spans="1:20" x14ac:dyDescent="0.2">
      <c r="A29" s="1" t="s">
        <v>28</v>
      </c>
      <c r="B29" s="2">
        <v>29</v>
      </c>
      <c r="C29" s="2">
        <v>310.2</v>
      </c>
      <c r="D29" s="2">
        <v>0.1</v>
      </c>
      <c r="E29" s="2">
        <v>0</v>
      </c>
      <c r="F29" s="2">
        <v>0.1</v>
      </c>
      <c r="G29" s="2">
        <v>99</v>
      </c>
      <c r="H29" s="2">
        <v>2.5</v>
      </c>
      <c r="I29" s="2">
        <v>46.8</v>
      </c>
      <c r="J29" s="3" t="s">
        <v>28</v>
      </c>
      <c r="K29" s="6">
        <f t="shared" si="0"/>
        <v>0</v>
      </c>
      <c r="L29" s="6">
        <f t="shared" si="1"/>
        <v>0</v>
      </c>
      <c r="M29" s="6" t="str">
        <f>VLOOKUP(J29,R:T,3,FALSE)</f>
        <v>Bacteria</v>
      </c>
      <c r="Q29" t="s">
        <v>88</v>
      </c>
      <c r="R29" t="s">
        <v>87</v>
      </c>
      <c r="S29">
        <v>28</v>
      </c>
      <c r="T29" t="s">
        <v>75</v>
      </c>
    </row>
    <row r="30" spans="1:20" x14ac:dyDescent="0.2">
      <c r="A30" s="1" t="s">
        <v>29</v>
      </c>
      <c r="B30" s="2">
        <v>30</v>
      </c>
      <c r="C30" s="2">
        <v>308.39999999999998</v>
      </c>
      <c r="D30" s="2">
        <v>0.1</v>
      </c>
      <c r="E30" s="2">
        <v>0.1</v>
      </c>
      <c r="F30" s="2">
        <v>0.1</v>
      </c>
      <c r="G30" s="2">
        <v>99.1</v>
      </c>
      <c r="H30" s="2">
        <v>2.5</v>
      </c>
      <c r="I30" s="2">
        <v>48.4</v>
      </c>
      <c r="J30" s="3" t="s">
        <v>29</v>
      </c>
      <c r="K30" s="6">
        <f t="shared" si="0"/>
        <v>0</v>
      </c>
      <c r="L30" s="6">
        <f t="shared" si="1"/>
        <v>0</v>
      </c>
      <c r="M30" s="6" t="str">
        <f>VLOOKUP(J30,R:T,3,FALSE)</f>
        <v>Bacteria</v>
      </c>
      <c r="Q30" t="s">
        <v>89</v>
      </c>
      <c r="R30" t="s">
        <v>87</v>
      </c>
      <c r="S30">
        <v>29</v>
      </c>
      <c r="T30" t="s">
        <v>75</v>
      </c>
    </row>
    <row r="31" spans="1:20" x14ac:dyDescent="0.2">
      <c r="A31" s="1" t="s">
        <v>30</v>
      </c>
      <c r="B31" s="2">
        <v>31</v>
      </c>
      <c r="C31" s="2">
        <v>303.5</v>
      </c>
      <c r="D31" s="2">
        <v>0.1</v>
      </c>
      <c r="E31" s="2">
        <v>0</v>
      </c>
      <c r="F31" s="2">
        <v>0.1</v>
      </c>
      <c r="G31" s="2">
        <v>99.1</v>
      </c>
      <c r="H31" s="2">
        <v>2.5</v>
      </c>
      <c r="I31" s="2">
        <v>50</v>
      </c>
      <c r="J31" s="3" t="s">
        <v>30</v>
      </c>
      <c r="K31" s="6">
        <f t="shared" si="0"/>
        <v>0</v>
      </c>
      <c r="L31" s="6">
        <f t="shared" si="1"/>
        <v>0</v>
      </c>
      <c r="M31" s="6" t="str">
        <f>VLOOKUP(J31,R:T,3,FALSE)</f>
        <v>Bacteria</v>
      </c>
      <c r="Q31" t="s">
        <v>90</v>
      </c>
      <c r="R31" t="s">
        <v>87</v>
      </c>
      <c r="S31">
        <v>30</v>
      </c>
      <c r="T31" t="s">
        <v>75</v>
      </c>
    </row>
    <row r="32" spans="1:20" x14ac:dyDescent="0.2">
      <c r="A32" s="1" t="s">
        <v>31</v>
      </c>
      <c r="B32" s="2">
        <v>32</v>
      </c>
      <c r="C32" s="2">
        <v>279.5</v>
      </c>
      <c r="D32" s="2">
        <v>0.1</v>
      </c>
      <c r="E32" s="2">
        <v>0</v>
      </c>
      <c r="F32" s="2">
        <v>0.1</v>
      </c>
      <c r="G32" s="2">
        <v>99.2</v>
      </c>
      <c r="H32" s="2">
        <v>2.4</v>
      </c>
      <c r="I32" s="2">
        <v>51.6</v>
      </c>
      <c r="J32" s="3" t="s">
        <v>31</v>
      </c>
      <c r="K32" s="6" t="str">
        <f t="shared" si="0"/>
        <v>CPR</v>
      </c>
      <c r="L32" s="6">
        <f t="shared" si="1"/>
        <v>0</v>
      </c>
      <c r="M32" s="6" t="str">
        <f>VLOOKUP(J32,R:T,3,FALSE)</f>
        <v>Bacteria</v>
      </c>
      <c r="Q32" t="s">
        <v>91</v>
      </c>
      <c r="R32" t="s">
        <v>87</v>
      </c>
      <c r="S32">
        <v>31</v>
      </c>
      <c r="T32" t="s">
        <v>75</v>
      </c>
    </row>
    <row r="33" spans="1:20" x14ac:dyDescent="0.2">
      <c r="A33" s="1" t="s">
        <v>32</v>
      </c>
      <c r="B33" s="2">
        <v>33</v>
      </c>
      <c r="C33" s="2">
        <v>275.39999999999998</v>
      </c>
      <c r="D33" s="2">
        <v>0.1</v>
      </c>
      <c r="E33" s="2">
        <v>0</v>
      </c>
      <c r="F33" s="2">
        <v>0.1</v>
      </c>
      <c r="G33" s="2">
        <v>99.3</v>
      </c>
      <c r="H33" s="2">
        <v>2.4</v>
      </c>
      <c r="I33" s="2">
        <v>53.2</v>
      </c>
      <c r="J33" s="3" t="s">
        <v>32</v>
      </c>
      <c r="K33" s="6" t="str">
        <f t="shared" si="0"/>
        <v>CPR</v>
      </c>
      <c r="L33" s="6">
        <f t="shared" si="1"/>
        <v>0</v>
      </c>
      <c r="M33" s="6" t="str">
        <f>VLOOKUP(J33,R:T,3,FALSE)</f>
        <v>Bacteria</v>
      </c>
      <c r="Q33" t="s">
        <v>19</v>
      </c>
      <c r="R33" t="s">
        <v>19</v>
      </c>
      <c r="S33">
        <v>32</v>
      </c>
      <c r="T33" t="s">
        <v>75</v>
      </c>
    </row>
    <row r="34" spans="1:20" x14ac:dyDescent="0.2">
      <c r="A34" s="1" t="s">
        <v>33</v>
      </c>
      <c r="B34" s="2">
        <v>34</v>
      </c>
      <c r="C34" s="2">
        <v>233.6</v>
      </c>
      <c r="D34" s="2">
        <v>0.1</v>
      </c>
      <c r="E34" s="2">
        <v>0</v>
      </c>
      <c r="F34" s="2">
        <v>0.1</v>
      </c>
      <c r="G34" s="2">
        <v>99.3</v>
      </c>
      <c r="H34" s="2">
        <v>2.4</v>
      </c>
      <c r="I34" s="2">
        <v>54.8</v>
      </c>
      <c r="J34" s="3" t="s">
        <v>33</v>
      </c>
      <c r="K34" s="6">
        <f t="shared" si="0"/>
        <v>0</v>
      </c>
      <c r="L34" s="6">
        <f t="shared" si="1"/>
        <v>0</v>
      </c>
      <c r="M34" s="6" t="str">
        <f>VLOOKUP(J34,R:T,3,FALSE)</f>
        <v>Bacteria</v>
      </c>
      <c r="Q34" t="s">
        <v>92</v>
      </c>
      <c r="R34" t="s">
        <v>92</v>
      </c>
      <c r="S34">
        <v>33</v>
      </c>
      <c r="T34" t="s">
        <v>75</v>
      </c>
    </row>
    <row r="35" spans="1:20" x14ac:dyDescent="0.2">
      <c r="A35" s="1" t="s">
        <v>34</v>
      </c>
      <c r="B35" s="2">
        <v>35</v>
      </c>
      <c r="C35" s="2">
        <v>198.8</v>
      </c>
      <c r="D35" s="2">
        <v>0.1</v>
      </c>
      <c r="E35" s="2">
        <v>0</v>
      </c>
      <c r="F35" s="2">
        <v>0.1</v>
      </c>
      <c r="G35" s="2">
        <v>99.4</v>
      </c>
      <c r="H35" s="2">
        <v>2.2999999999999998</v>
      </c>
      <c r="I35" s="2">
        <v>56.5</v>
      </c>
      <c r="J35" s="3" t="s">
        <v>34</v>
      </c>
      <c r="K35" s="6">
        <f t="shared" si="0"/>
        <v>0</v>
      </c>
      <c r="L35" s="6">
        <f t="shared" si="1"/>
        <v>0</v>
      </c>
      <c r="M35" s="6" t="str">
        <f>VLOOKUP(J35,R:T,3,FALSE)</f>
        <v>Bacteria</v>
      </c>
      <c r="Q35" t="s">
        <v>58</v>
      </c>
      <c r="R35" t="s">
        <v>58</v>
      </c>
      <c r="S35">
        <v>34</v>
      </c>
      <c r="T35" t="s">
        <v>75</v>
      </c>
    </row>
    <row r="36" spans="1:20" x14ac:dyDescent="0.2">
      <c r="A36" s="1" t="s">
        <v>35</v>
      </c>
      <c r="B36" s="2">
        <v>36</v>
      </c>
      <c r="C36" s="2">
        <v>197.7</v>
      </c>
      <c r="D36" s="2">
        <v>0.1</v>
      </c>
      <c r="E36" s="2">
        <v>0</v>
      </c>
      <c r="F36" s="2">
        <v>0.1</v>
      </c>
      <c r="G36" s="2">
        <v>99.5</v>
      </c>
      <c r="H36" s="2">
        <v>2.2999999999999998</v>
      </c>
      <c r="I36" s="2">
        <v>58.1</v>
      </c>
      <c r="J36" s="3" t="s">
        <v>35</v>
      </c>
      <c r="K36" s="6" t="str">
        <f t="shared" si="0"/>
        <v>CPR</v>
      </c>
      <c r="L36" s="6">
        <f t="shared" si="1"/>
        <v>0</v>
      </c>
      <c r="M36" s="6" t="str">
        <f>VLOOKUP(J36,R:T,3,FALSE)</f>
        <v>Bacteria</v>
      </c>
      <c r="Q36" t="s">
        <v>93</v>
      </c>
      <c r="R36" t="s">
        <v>93</v>
      </c>
      <c r="S36">
        <v>35</v>
      </c>
      <c r="T36" t="s">
        <v>75</v>
      </c>
    </row>
    <row r="37" spans="1:20" x14ac:dyDescent="0.2">
      <c r="A37" s="1" t="s">
        <v>36</v>
      </c>
      <c r="B37" s="2">
        <v>37</v>
      </c>
      <c r="C37" s="2">
        <v>186</v>
      </c>
      <c r="D37" s="2">
        <v>0.1</v>
      </c>
      <c r="E37" s="2">
        <v>0</v>
      </c>
      <c r="F37" s="2">
        <v>0.1</v>
      </c>
      <c r="G37" s="2">
        <v>99.5</v>
      </c>
      <c r="H37" s="2">
        <v>2.2999999999999998</v>
      </c>
      <c r="I37" s="2">
        <v>59.7</v>
      </c>
      <c r="J37" s="3" t="s">
        <v>36</v>
      </c>
      <c r="K37" s="6" t="str">
        <f t="shared" si="0"/>
        <v>CPR</v>
      </c>
      <c r="L37" s="6">
        <f t="shared" si="1"/>
        <v>0</v>
      </c>
      <c r="M37" s="6" t="str">
        <f>VLOOKUP(J37,R:T,3,FALSE)</f>
        <v>Bacteria</v>
      </c>
      <c r="Q37" t="s">
        <v>2</v>
      </c>
      <c r="R37" t="s">
        <v>2</v>
      </c>
      <c r="S37">
        <v>36</v>
      </c>
      <c r="T37" t="s">
        <v>75</v>
      </c>
    </row>
    <row r="38" spans="1:20" x14ac:dyDescent="0.2">
      <c r="A38" s="1" t="s">
        <v>37</v>
      </c>
      <c r="B38" s="2">
        <v>38</v>
      </c>
      <c r="C38" s="2">
        <v>183.5</v>
      </c>
      <c r="D38" s="2">
        <v>0</v>
      </c>
      <c r="E38" s="2">
        <v>0</v>
      </c>
      <c r="F38" s="2">
        <v>0.1</v>
      </c>
      <c r="G38" s="2">
        <v>99.6</v>
      </c>
      <c r="H38" s="2">
        <v>2.2999999999999998</v>
      </c>
      <c r="I38" s="2">
        <v>61.3</v>
      </c>
      <c r="J38" s="3" t="s">
        <v>37</v>
      </c>
      <c r="K38" s="6">
        <f t="shared" si="0"/>
        <v>0</v>
      </c>
      <c r="L38" s="6">
        <f t="shared" si="1"/>
        <v>0</v>
      </c>
      <c r="M38" s="6" t="str">
        <f>VLOOKUP(J38,R:T,3,FALSE)</f>
        <v>Bacteria</v>
      </c>
      <c r="Q38" t="s">
        <v>94</v>
      </c>
      <c r="R38" t="s">
        <v>94</v>
      </c>
      <c r="S38">
        <v>37</v>
      </c>
      <c r="T38" t="s">
        <v>75</v>
      </c>
    </row>
    <row r="39" spans="1:20" x14ac:dyDescent="0.2">
      <c r="A39" s="1" t="s">
        <v>38</v>
      </c>
      <c r="B39" s="2">
        <v>39</v>
      </c>
      <c r="C39" s="2">
        <v>142.80000000000001</v>
      </c>
      <c r="D39" s="2">
        <v>0</v>
      </c>
      <c r="E39" s="2">
        <v>0</v>
      </c>
      <c r="F39" s="2">
        <v>0.1</v>
      </c>
      <c r="G39" s="2">
        <v>99.6</v>
      </c>
      <c r="H39" s="2">
        <v>2.2000000000000002</v>
      </c>
      <c r="I39" s="2">
        <v>62.9</v>
      </c>
      <c r="J39" s="3" t="s">
        <v>38</v>
      </c>
      <c r="K39" s="6">
        <f t="shared" si="0"/>
        <v>0</v>
      </c>
      <c r="L39" s="6">
        <f t="shared" si="1"/>
        <v>0</v>
      </c>
      <c r="M39" s="6" t="str">
        <f>VLOOKUP(J39,R:T,3,FALSE)</f>
        <v>Bacteria</v>
      </c>
      <c r="Q39" t="s">
        <v>95</v>
      </c>
      <c r="R39" t="s">
        <v>95</v>
      </c>
      <c r="S39">
        <v>38</v>
      </c>
      <c r="T39" t="s">
        <v>75</v>
      </c>
    </row>
    <row r="40" spans="1:20" x14ac:dyDescent="0.2">
      <c r="A40" s="1" t="s">
        <v>39</v>
      </c>
      <c r="B40" s="2">
        <v>40</v>
      </c>
      <c r="C40" s="2">
        <v>133.5</v>
      </c>
      <c r="D40" s="2">
        <v>0</v>
      </c>
      <c r="E40" s="2">
        <v>0</v>
      </c>
      <c r="F40" s="2">
        <v>0.1</v>
      </c>
      <c r="G40" s="2">
        <v>99.6</v>
      </c>
      <c r="H40" s="2">
        <v>2.1</v>
      </c>
      <c r="I40" s="2">
        <v>64.5</v>
      </c>
      <c r="J40" s="3" t="s">
        <v>39</v>
      </c>
      <c r="K40" s="6" t="str">
        <f t="shared" si="0"/>
        <v>CPR</v>
      </c>
      <c r="L40" s="6">
        <f t="shared" si="1"/>
        <v>0</v>
      </c>
      <c r="M40" s="6" t="str">
        <f>VLOOKUP(J40,R:T,3,FALSE)</f>
        <v>Bacteria</v>
      </c>
      <c r="Q40" t="s">
        <v>15</v>
      </c>
      <c r="R40" t="s">
        <v>15</v>
      </c>
      <c r="S40">
        <v>39</v>
      </c>
      <c r="T40" t="s">
        <v>75</v>
      </c>
    </row>
    <row r="41" spans="1:20" x14ac:dyDescent="0.2">
      <c r="A41" s="1" t="s">
        <v>40</v>
      </c>
      <c r="B41" s="2">
        <v>41</v>
      </c>
      <c r="C41" s="2">
        <v>130.30000000000001</v>
      </c>
      <c r="D41" s="2">
        <v>0</v>
      </c>
      <c r="E41" s="2">
        <v>0</v>
      </c>
      <c r="F41" s="2">
        <v>0.1</v>
      </c>
      <c r="G41" s="2">
        <v>99.7</v>
      </c>
      <c r="H41" s="2">
        <v>2.1</v>
      </c>
      <c r="I41" s="2">
        <v>66.099999999999994</v>
      </c>
      <c r="J41" s="3" t="s">
        <v>40</v>
      </c>
      <c r="K41" s="6">
        <f t="shared" si="0"/>
        <v>0</v>
      </c>
      <c r="L41" s="6">
        <f t="shared" si="1"/>
        <v>0</v>
      </c>
      <c r="M41" s="6" t="str">
        <f>VLOOKUP(J41,R:T,3,FALSE)</f>
        <v>Bacteria</v>
      </c>
      <c r="Q41" t="s">
        <v>34</v>
      </c>
      <c r="R41" t="s">
        <v>34</v>
      </c>
      <c r="S41">
        <v>40</v>
      </c>
      <c r="T41" t="s">
        <v>75</v>
      </c>
    </row>
    <row r="42" spans="1:20" x14ac:dyDescent="0.2">
      <c r="A42" s="1" t="s">
        <v>41</v>
      </c>
      <c r="B42" s="2">
        <v>42</v>
      </c>
      <c r="C42" s="2">
        <v>129.69999999999999</v>
      </c>
      <c r="D42" s="2">
        <v>0</v>
      </c>
      <c r="E42" s="2">
        <v>0</v>
      </c>
      <c r="F42" s="2">
        <v>0.1</v>
      </c>
      <c r="G42" s="2">
        <v>99.7</v>
      </c>
      <c r="H42" s="2">
        <v>2.1</v>
      </c>
      <c r="I42" s="2">
        <v>67.7</v>
      </c>
      <c r="J42" s="3" t="s">
        <v>41</v>
      </c>
      <c r="K42" s="6" t="str">
        <f t="shared" si="0"/>
        <v>CPR</v>
      </c>
      <c r="L42" s="6">
        <f t="shared" si="1"/>
        <v>0</v>
      </c>
      <c r="M42" s="6" t="str">
        <f>VLOOKUP(J42,R:T,3,FALSE)</f>
        <v>Bacteria</v>
      </c>
      <c r="Q42" t="s">
        <v>6</v>
      </c>
      <c r="R42" t="s">
        <v>6</v>
      </c>
      <c r="S42">
        <v>41</v>
      </c>
      <c r="T42" t="s">
        <v>75</v>
      </c>
    </row>
    <row r="43" spans="1:20" x14ac:dyDescent="0.2">
      <c r="A43" s="1" t="s">
        <v>42</v>
      </c>
      <c r="B43" s="2">
        <v>43</v>
      </c>
      <c r="C43" s="2">
        <v>105.5</v>
      </c>
      <c r="D43" s="2">
        <v>0</v>
      </c>
      <c r="E43" s="2">
        <v>0</v>
      </c>
      <c r="F43" s="2">
        <v>0.1</v>
      </c>
      <c r="G43" s="2">
        <v>99.7</v>
      </c>
      <c r="H43" s="2">
        <v>2</v>
      </c>
      <c r="I43" s="2">
        <v>69.400000000000006</v>
      </c>
      <c r="J43" s="3" t="s">
        <v>42</v>
      </c>
      <c r="K43" s="6" t="str">
        <f t="shared" si="0"/>
        <v>CPR</v>
      </c>
      <c r="L43" s="6">
        <f t="shared" si="1"/>
        <v>0</v>
      </c>
      <c r="M43" s="6" t="str">
        <f>VLOOKUP(J43,R:T,3,FALSE)</f>
        <v>Bacteria</v>
      </c>
      <c r="Q43" t="s">
        <v>96</v>
      </c>
      <c r="R43" t="s">
        <v>96</v>
      </c>
      <c r="S43">
        <v>42</v>
      </c>
      <c r="T43" t="s">
        <v>75</v>
      </c>
    </row>
    <row r="44" spans="1:20" x14ac:dyDescent="0.2">
      <c r="A44" s="1" t="s">
        <v>43</v>
      </c>
      <c r="B44" s="2">
        <v>44</v>
      </c>
      <c r="C44" s="2">
        <v>103.1</v>
      </c>
      <c r="D44" s="2">
        <v>0</v>
      </c>
      <c r="E44" s="2">
        <v>0</v>
      </c>
      <c r="F44" s="2">
        <v>0.1</v>
      </c>
      <c r="G44" s="2">
        <v>99.8</v>
      </c>
      <c r="H44" s="2">
        <v>2</v>
      </c>
      <c r="I44" s="2">
        <v>71</v>
      </c>
      <c r="J44" s="3" t="s">
        <v>43</v>
      </c>
      <c r="K44" s="6">
        <f t="shared" si="0"/>
        <v>0</v>
      </c>
      <c r="L44" s="6">
        <f t="shared" si="1"/>
        <v>0</v>
      </c>
      <c r="M44" s="6" t="str">
        <f>VLOOKUP(J44,R:T,3,FALSE)</f>
        <v>Archaea</v>
      </c>
      <c r="Q44" t="s">
        <v>97</v>
      </c>
      <c r="R44" t="s">
        <v>97</v>
      </c>
      <c r="S44">
        <v>43</v>
      </c>
      <c r="T44" t="s">
        <v>75</v>
      </c>
    </row>
    <row r="45" spans="1:20" x14ac:dyDescent="0.2">
      <c r="A45" s="1" t="s">
        <v>44</v>
      </c>
      <c r="B45" s="2">
        <v>45</v>
      </c>
      <c r="C45" s="2">
        <v>96.7</v>
      </c>
      <c r="D45" s="2">
        <v>0</v>
      </c>
      <c r="E45" s="2">
        <v>0</v>
      </c>
      <c r="F45" s="2">
        <v>0</v>
      </c>
      <c r="G45" s="2">
        <v>99.8</v>
      </c>
      <c r="H45" s="2">
        <v>2</v>
      </c>
      <c r="I45" s="2">
        <v>72.599999999999994</v>
      </c>
      <c r="J45" s="3" t="s">
        <v>44</v>
      </c>
      <c r="K45" s="6">
        <f t="shared" si="0"/>
        <v>0</v>
      </c>
      <c r="L45" s="6">
        <f t="shared" si="1"/>
        <v>0</v>
      </c>
      <c r="M45" s="6" t="str">
        <f>VLOOKUP(J45,R:T,3,FALSE)</f>
        <v>Archaea</v>
      </c>
      <c r="Q45" t="s">
        <v>98</v>
      </c>
      <c r="R45" t="s">
        <v>98</v>
      </c>
      <c r="S45">
        <v>44</v>
      </c>
      <c r="T45" t="s">
        <v>75</v>
      </c>
    </row>
    <row r="46" spans="1:20" x14ac:dyDescent="0.2">
      <c r="A46" s="1" t="s">
        <v>45</v>
      </c>
      <c r="B46" s="2">
        <v>46</v>
      </c>
      <c r="C46" s="2">
        <v>89.5</v>
      </c>
      <c r="D46" s="2">
        <v>0</v>
      </c>
      <c r="E46" s="2">
        <v>0</v>
      </c>
      <c r="F46" s="2">
        <v>0</v>
      </c>
      <c r="G46" s="2">
        <v>99.8</v>
      </c>
      <c r="H46" s="2">
        <v>2</v>
      </c>
      <c r="I46" s="2">
        <v>74.2</v>
      </c>
      <c r="J46" s="3" t="s">
        <v>45</v>
      </c>
      <c r="K46" s="6" t="str">
        <f t="shared" si="0"/>
        <v>CPR</v>
      </c>
      <c r="L46" s="6">
        <f t="shared" si="1"/>
        <v>0</v>
      </c>
      <c r="M46" s="6" t="str">
        <f>VLOOKUP(J46,R:T,3,FALSE)</f>
        <v>Bacteria</v>
      </c>
      <c r="Q46" t="s">
        <v>17</v>
      </c>
      <c r="R46" t="s">
        <v>17</v>
      </c>
      <c r="S46">
        <v>45</v>
      </c>
      <c r="T46" t="s">
        <v>75</v>
      </c>
    </row>
    <row r="47" spans="1:20" x14ac:dyDescent="0.2">
      <c r="A47" s="1" t="s">
        <v>46</v>
      </c>
      <c r="B47" s="2">
        <v>47</v>
      </c>
      <c r="C47" s="2">
        <v>78.7</v>
      </c>
      <c r="D47" s="2">
        <v>0</v>
      </c>
      <c r="E47" s="2">
        <v>0</v>
      </c>
      <c r="F47" s="2">
        <v>0</v>
      </c>
      <c r="G47" s="2">
        <v>99.8</v>
      </c>
      <c r="H47" s="2">
        <v>1.9</v>
      </c>
      <c r="I47" s="2">
        <v>75.8</v>
      </c>
      <c r="J47" s="3" t="s">
        <v>46</v>
      </c>
      <c r="K47" s="6">
        <f t="shared" si="0"/>
        <v>0</v>
      </c>
      <c r="L47" s="6">
        <f t="shared" si="1"/>
        <v>0</v>
      </c>
      <c r="M47" s="6" t="str">
        <f>VLOOKUP(J47,R:T,3,FALSE)</f>
        <v>Bacteria</v>
      </c>
      <c r="Q47" t="s">
        <v>0</v>
      </c>
      <c r="R47" t="s">
        <v>0</v>
      </c>
      <c r="S47">
        <v>46</v>
      </c>
      <c r="T47" t="s">
        <v>75</v>
      </c>
    </row>
    <row r="48" spans="1:20" x14ac:dyDescent="0.2">
      <c r="A48" s="1" t="s">
        <v>47</v>
      </c>
      <c r="B48" s="2">
        <v>48</v>
      </c>
      <c r="C48" s="2">
        <v>74.099999999999994</v>
      </c>
      <c r="D48" s="2">
        <v>0</v>
      </c>
      <c r="E48" s="2">
        <v>0</v>
      </c>
      <c r="F48" s="2">
        <v>0</v>
      </c>
      <c r="G48" s="2">
        <v>99.8</v>
      </c>
      <c r="H48" s="2">
        <v>1.9</v>
      </c>
      <c r="I48" s="2">
        <v>77.400000000000006</v>
      </c>
      <c r="J48" s="3" t="s">
        <v>47</v>
      </c>
      <c r="K48" s="6">
        <f t="shared" si="0"/>
        <v>0</v>
      </c>
      <c r="L48" s="6" t="str">
        <f t="shared" si="1"/>
        <v>DPANN</v>
      </c>
      <c r="M48" s="6" t="str">
        <f>VLOOKUP(J48,R:T,3,FALSE)</f>
        <v>Archaea</v>
      </c>
      <c r="Q48" t="s">
        <v>99</v>
      </c>
      <c r="R48" t="s">
        <v>0</v>
      </c>
      <c r="S48">
        <v>47</v>
      </c>
      <c r="T48" t="s">
        <v>75</v>
      </c>
    </row>
    <row r="49" spans="1:20" x14ac:dyDescent="0.2">
      <c r="A49" s="1" t="s">
        <v>48</v>
      </c>
      <c r="B49" s="2">
        <v>49</v>
      </c>
      <c r="C49" s="2">
        <v>70.099999999999994</v>
      </c>
      <c r="D49" s="2">
        <v>0</v>
      </c>
      <c r="E49" s="2">
        <v>0</v>
      </c>
      <c r="F49" s="2">
        <v>0</v>
      </c>
      <c r="G49" s="2">
        <v>99.9</v>
      </c>
      <c r="H49" s="2">
        <v>1.8</v>
      </c>
      <c r="I49" s="2">
        <v>79</v>
      </c>
      <c r="J49" s="3" t="s">
        <v>48</v>
      </c>
      <c r="K49" s="6">
        <f t="shared" si="0"/>
        <v>0</v>
      </c>
      <c r="L49" s="6" t="str">
        <f t="shared" si="1"/>
        <v>DPANN</v>
      </c>
      <c r="M49" s="6" t="str">
        <f>VLOOKUP(J49,R:T,3,FALSE)</f>
        <v>Archaea</v>
      </c>
      <c r="Q49" t="s">
        <v>100</v>
      </c>
      <c r="R49" t="s">
        <v>0</v>
      </c>
      <c r="S49">
        <v>48</v>
      </c>
      <c r="T49" t="s">
        <v>75</v>
      </c>
    </row>
    <row r="50" spans="1:20" x14ac:dyDescent="0.2">
      <c r="A50" s="1" t="s">
        <v>49</v>
      </c>
      <c r="B50" s="2">
        <v>50</v>
      </c>
      <c r="C50" s="2">
        <v>60.7</v>
      </c>
      <c r="D50" s="2">
        <v>0</v>
      </c>
      <c r="E50" s="2">
        <v>0</v>
      </c>
      <c r="F50" s="2">
        <v>0</v>
      </c>
      <c r="G50" s="2">
        <v>99.9</v>
      </c>
      <c r="H50" s="2">
        <v>1.8</v>
      </c>
      <c r="I50" s="2">
        <v>80.599999999999994</v>
      </c>
      <c r="J50" s="3" t="s">
        <v>49</v>
      </c>
      <c r="K50" s="6" t="str">
        <f t="shared" si="0"/>
        <v>CPR</v>
      </c>
      <c r="L50" s="6">
        <f t="shared" si="1"/>
        <v>0</v>
      </c>
      <c r="M50" s="6" t="str">
        <f>VLOOKUP(J50,R:T,3,FALSE)</f>
        <v>Bacteria</v>
      </c>
      <c r="Q50" t="s">
        <v>101</v>
      </c>
      <c r="R50" t="s">
        <v>0</v>
      </c>
      <c r="S50">
        <v>49</v>
      </c>
      <c r="T50" t="s">
        <v>75</v>
      </c>
    </row>
    <row r="51" spans="1:20" x14ac:dyDescent="0.2">
      <c r="A51" s="1" t="s">
        <v>50</v>
      </c>
      <c r="B51" s="2">
        <v>51</v>
      </c>
      <c r="C51" s="2">
        <v>57.7</v>
      </c>
      <c r="D51" s="2">
        <v>0</v>
      </c>
      <c r="E51" s="2">
        <v>0</v>
      </c>
      <c r="F51" s="2">
        <v>0</v>
      </c>
      <c r="G51" s="2">
        <v>99.9</v>
      </c>
      <c r="H51" s="2">
        <v>1.8</v>
      </c>
      <c r="I51" s="2">
        <v>82.3</v>
      </c>
      <c r="J51" s="3" t="s">
        <v>50</v>
      </c>
      <c r="K51" s="6">
        <f t="shared" si="0"/>
        <v>0</v>
      </c>
      <c r="L51" s="6">
        <f t="shared" si="1"/>
        <v>0</v>
      </c>
      <c r="M51" s="6" t="str">
        <f>VLOOKUP(J51,R:T,3,FALSE)</f>
        <v>Bacteria</v>
      </c>
      <c r="Q51" t="s">
        <v>102</v>
      </c>
      <c r="R51" t="s">
        <v>0</v>
      </c>
      <c r="S51">
        <v>50</v>
      </c>
      <c r="T51" t="s">
        <v>75</v>
      </c>
    </row>
    <row r="52" spans="1:20" x14ac:dyDescent="0.2">
      <c r="A52" s="1" t="s">
        <v>51</v>
      </c>
      <c r="B52" s="2">
        <v>52</v>
      </c>
      <c r="C52" s="2">
        <v>52.8</v>
      </c>
      <c r="D52" s="2">
        <v>0</v>
      </c>
      <c r="E52" s="2">
        <v>0</v>
      </c>
      <c r="F52" s="2">
        <v>0</v>
      </c>
      <c r="G52" s="2">
        <v>99.9</v>
      </c>
      <c r="H52" s="2">
        <v>1.7</v>
      </c>
      <c r="I52" s="2">
        <v>83.9</v>
      </c>
      <c r="J52" s="3" t="s">
        <v>51</v>
      </c>
      <c r="K52" s="6" t="str">
        <f t="shared" si="0"/>
        <v>CPR</v>
      </c>
      <c r="L52" s="6">
        <f t="shared" si="1"/>
        <v>0</v>
      </c>
      <c r="M52" s="6" t="str">
        <f>VLOOKUP(J52,R:T,3,FALSE)</f>
        <v>Bacteria</v>
      </c>
      <c r="Q52" t="s">
        <v>103</v>
      </c>
      <c r="R52" t="s">
        <v>0</v>
      </c>
      <c r="S52">
        <v>51</v>
      </c>
      <c r="T52" t="s">
        <v>75</v>
      </c>
    </row>
    <row r="53" spans="1:20" x14ac:dyDescent="0.2">
      <c r="A53" s="1" t="s">
        <v>52</v>
      </c>
      <c r="B53" s="2">
        <v>53</v>
      </c>
      <c r="C53" s="2">
        <v>42.2</v>
      </c>
      <c r="D53" s="2">
        <v>0</v>
      </c>
      <c r="E53" s="2">
        <v>0</v>
      </c>
      <c r="F53" s="2">
        <v>0</v>
      </c>
      <c r="G53" s="2">
        <v>99.9</v>
      </c>
      <c r="H53" s="2">
        <v>1.6</v>
      </c>
      <c r="I53" s="2">
        <v>85.5</v>
      </c>
      <c r="J53" s="3" t="s">
        <v>52</v>
      </c>
      <c r="K53" s="6" t="str">
        <f t="shared" si="0"/>
        <v>CPR</v>
      </c>
      <c r="L53" s="6">
        <f t="shared" si="1"/>
        <v>0</v>
      </c>
      <c r="M53" s="6" t="str">
        <f>VLOOKUP(J53,R:T,3,FALSE)</f>
        <v>Bacteria</v>
      </c>
      <c r="Q53" t="s">
        <v>104</v>
      </c>
      <c r="R53" t="s">
        <v>0</v>
      </c>
      <c r="S53">
        <v>52</v>
      </c>
      <c r="T53" t="s">
        <v>75</v>
      </c>
    </row>
    <row r="54" spans="1:20" x14ac:dyDescent="0.2">
      <c r="A54" s="1" t="s">
        <v>53</v>
      </c>
      <c r="B54" s="2">
        <v>54</v>
      </c>
      <c r="C54" s="2">
        <v>41.7</v>
      </c>
      <c r="D54" s="2">
        <v>0</v>
      </c>
      <c r="E54" s="2">
        <v>0</v>
      </c>
      <c r="F54" s="2">
        <v>0</v>
      </c>
      <c r="G54" s="2">
        <v>99.9</v>
      </c>
      <c r="H54" s="2">
        <v>1.6</v>
      </c>
      <c r="I54" s="2">
        <v>87.1</v>
      </c>
      <c r="J54" s="3" t="s">
        <v>53</v>
      </c>
      <c r="K54" s="6">
        <f t="shared" si="0"/>
        <v>0</v>
      </c>
      <c r="L54" s="6" t="str">
        <f t="shared" si="1"/>
        <v>DPANN</v>
      </c>
      <c r="M54" s="6" t="str">
        <f>VLOOKUP(J54,R:T,3,FALSE)</f>
        <v>Archaea</v>
      </c>
      <c r="Q54" t="s">
        <v>105</v>
      </c>
      <c r="R54" t="s">
        <v>0</v>
      </c>
      <c r="S54">
        <v>53</v>
      </c>
      <c r="T54" t="s">
        <v>75</v>
      </c>
    </row>
    <row r="55" spans="1:20" x14ac:dyDescent="0.2">
      <c r="A55" s="1" t="s">
        <v>54</v>
      </c>
      <c r="B55" s="2">
        <v>55</v>
      </c>
      <c r="C55" s="2">
        <v>39.6</v>
      </c>
      <c r="D55" s="2">
        <v>0</v>
      </c>
      <c r="E55" s="2">
        <v>0</v>
      </c>
      <c r="F55" s="2">
        <v>0</v>
      </c>
      <c r="G55" s="2">
        <v>99.9</v>
      </c>
      <c r="H55" s="2">
        <v>1.6</v>
      </c>
      <c r="I55" s="2">
        <v>88.7</v>
      </c>
      <c r="J55" s="3" t="s">
        <v>54</v>
      </c>
      <c r="K55" s="6">
        <f t="shared" si="0"/>
        <v>0</v>
      </c>
      <c r="L55" s="6">
        <f t="shared" si="1"/>
        <v>0</v>
      </c>
      <c r="M55" s="6" t="str">
        <f>VLOOKUP(J55,R:T,3,FALSE)</f>
        <v>Bacteria</v>
      </c>
      <c r="Q55" t="s">
        <v>106</v>
      </c>
      <c r="R55" t="s">
        <v>0</v>
      </c>
      <c r="S55">
        <v>54</v>
      </c>
      <c r="T55" t="s">
        <v>75</v>
      </c>
    </row>
    <row r="56" spans="1:20" x14ac:dyDescent="0.2">
      <c r="A56" s="1" t="s">
        <v>55</v>
      </c>
      <c r="B56" s="2">
        <v>56</v>
      </c>
      <c r="C56" s="2">
        <v>38.4</v>
      </c>
      <c r="D56" s="2">
        <v>0</v>
      </c>
      <c r="E56" s="2">
        <v>0</v>
      </c>
      <c r="F56" s="2">
        <v>0</v>
      </c>
      <c r="G56" s="2">
        <v>100</v>
      </c>
      <c r="H56" s="2">
        <v>1.6</v>
      </c>
      <c r="I56" s="2">
        <v>90.3</v>
      </c>
      <c r="J56" s="3" t="s">
        <v>55</v>
      </c>
      <c r="K56" s="6">
        <f t="shared" si="0"/>
        <v>0</v>
      </c>
      <c r="L56" s="6" t="str">
        <f t="shared" si="1"/>
        <v>DPANN</v>
      </c>
      <c r="M56" s="6" t="str">
        <f>VLOOKUP(J56,R:T,3,FALSE)</f>
        <v>Archaea</v>
      </c>
      <c r="Q56" t="s">
        <v>107</v>
      </c>
      <c r="R56" t="s">
        <v>0</v>
      </c>
      <c r="S56">
        <v>55</v>
      </c>
      <c r="T56" t="s">
        <v>75</v>
      </c>
    </row>
    <row r="57" spans="1:20" x14ac:dyDescent="0.2">
      <c r="A57" s="1" t="s">
        <v>56</v>
      </c>
      <c r="B57" s="2">
        <v>57</v>
      </c>
      <c r="C57" s="2">
        <v>34.200000000000003</v>
      </c>
      <c r="D57" s="2">
        <v>0</v>
      </c>
      <c r="E57" s="2">
        <v>0</v>
      </c>
      <c r="F57" s="2">
        <v>0</v>
      </c>
      <c r="G57" s="2">
        <v>100</v>
      </c>
      <c r="H57" s="2">
        <v>1.5</v>
      </c>
      <c r="I57" s="2">
        <v>91.9</v>
      </c>
      <c r="J57" s="3" t="s">
        <v>56</v>
      </c>
      <c r="K57" s="6" t="str">
        <f t="shared" si="0"/>
        <v>CPR</v>
      </c>
      <c r="L57" s="6">
        <f t="shared" si="1"/>
        <v>0</v>
      </c>
      <c r="M57" s="6" t="str">
        <f>VLOOKUP(J57,R:T,3,FALSE)</f>
        <v>Bacteria</v>
      </c>
      <c r="Q57" t="s">
        <v>20</v>
      </c>
      <c r="R57" t="s">
        <v>20</v>
      </c>
      <c r="S57">
        <v>56</v>
      </c>
      <c r="T57" t="s">
        <v>75</v>
      </c>
    </row>
    <row r="58" spans="1:20" x14ac:dyDescent="0.2">
      <c r="A58" s="1" t="s">
        <v>57</v>
      </c>
      <c r="B58" s="2">
        <v>58</v>
      </c>
      <c r="C58" s="2">
        <v>32.299999999999997</v>
      </c>
      <c r="D58" s="2">
        <v>0</v>
      </c>
      <c r="E58" s="2">
        <v>0</v>
      </c>
      <c r="F58" s="2">
        <v>0</v>
      </c>
      <c r="G58" s="2">
        <v>100</v>
      </c>
      <c r="H58" s="2">
        <v>1.5</v>
      </c>
      <c r="I58" s="2">
        <v>93.5</v>
      </c>
      <c r="J58" s="3" t="s">
        <v>57</v>
      </c>
      <c r="K58" s="6" t="str">
        <f t="shared" si="0"/>
        <v>CPR</v>
      </c>
      <c r="L58" s="6">
        <f t="shared" si="1"/>
        <v>0</v>
      </c>
      <c r="M58" s="6" t="str">
        <f>VLOOKUP(J58,R:T,3,FALSE)</f>
        <v>Bacteria</v>
      </c>
      <c r="Q58" t="s">
        <v>11</v>
      </c>
      <c r="R58" t="s">
        <v>11</v>
      </c>
      <c r="S58">
        <v>57</v>
      </c>
      <c r="T58" t="s">
        <v>75</v>
      </c>
    </row>
    <row r="59" spans="1:20" x14ac:dyDescent="0.2">
      <c r="A59" s="1" t="s">
        <v>58</v>
      </c>
      <c r="B59" s="2">
        <v>59</v>
      </c>
      <c r="C59" s="2">
        <v>31.7</v>
      </c>
      <c r="D59" s="2">
        <v>0</v>
      </c>
      <c r="E59" s="2">
        <v>0</v>
      </c>
      <c r="F59" s="2">
        <v>0</v>
      </c>
      <c r="G59" s="2">
        <v>100</v>
      </c>
      <c r="H59" s="2">
        <v>1.5</v>
      </c>
      <c r="I59" s="2">
        <v>95.2</v>
      </c>
      <c r="J59" s="3" t="s">
        <v>58</v>
      </c>
      <c r="K59" s="6">
        <f t="shared" si="0"/>
        <v>0</v>
      </c>
      <c r="L59" s="6">
        <f t="shared" si="1"/>
        <v>0</v>
      </c>
      <c r="M59" s="6" t="str">
        <f>VLOOKUP(J59,R:T,3,FALSE)</f>
        <v>Bacteria</v>
      </c>
      <c r="Q59" t="s">
        <v>108</v>
      </c>
      <c r="R59" t="s">
        <v>108</v>
      </c>
      <c r="S59">
        <v>58</v>
      </c>
      <c r="T59" t="s">
        <v>75</v>
      </c>
    </row>
    <row r="60" spans="1:20" x14ac:dyDescent="0.2">
      <c r="A60" s="1" t="s">
        <v>59</v>
      </c>
      <c r="B60" s="2">
        <v>60</v>
      </c>
      <c r="C60" s="2">
        <v>25.2</v>
      </c>
      <c r="D60" s="2">
        <v>0</v>
      </c>
      <c r="E60" s="2">
        <v>0</v>
      </c>
      <c r="F60" s="2">
        <v>0</v>
      </c>
      <c r="G60" s="2">
        <v>100</v>
      </c>
      <c r="H60" s="2">
        <v>1.4</v>
      </c>
      <c r="I60" s="2">
        <v>96.8</v>
      </c>
      <c r="J60" s="3" t="s">
        <v>59</v>
      </c>
      <c r="K60" s="6">
        <f t="shared" si="0"/>
        <v>0</v>
      </c>
      <c r="L60" s="6" t="str">
        <f t="shared" si="1"/>
        <v>DPANN</v>
      </c>
      <c r="M60" s="6" t="str">
        <f>VLOOKUP(J60,R:T,3,FALSE)</f>
        <v>Archaea</v>
      </c>
      <c r="Q60" t="s">
        <v>30</v>
      </c>
      <c r="R60" t="s">
        <v>30</v>
      </c>
      <c r="S60">
        <v>59</v>
      </c>
      <c r="T60" t="s">
        <v>75</v>
      </c>
    </row>
    <row r="61" spans="1:20" x14ac:dyDescent="0.2">
      <c r="A61" s="1" t="s">
        <v>60</v>
      </c>
      <c r="B61" s="2">
        <v>61</v>
      </c>
      <c r="C61" s="2">
        <v>20.399999999999999</v>
      </c>
      <c r="D61" s="2">
        <v>0</v>
      </c>
      <c r="E61" s="2">
        <v>0</v>
      </c>
      <c r="F61" s="2">
        <v>0</v>
      </c>
      <c r="G61" s="2">
        <v>100</v>
      </c>
      <c r="H61" s="2">
        <v>1.3</v>
      </c>
      <c r="I61" s="2">
        <v>98.4</v>
      </c>
      <c r="J61" s="3" t="s">
        <v>60</v>
      </c>
      <c r="K61" s="6">
        <f t="shared" si="0"/>
        <v>0</v>
      </c>
      <c r="L61" s="6">
        <f t="shared" si="1"/>
        <v>0</v>
      </c>
      <c r="M61" s="6" t="str">
        <f>VLOOKUP(J61,R:T,3,FALSE)</f>
        <v>Bacteria</v>
      </c>
      <c r="Q61" t="s">
        <v>1</v>
      </c>
      <c r="R61" t="s">
        <v>1</v>
      </c>
      <c r="S61">
        <v>60</v>
      </c>
      <c r="T61" t="s">
        <v>75</v>
      </c>
    </row>
    <row r="62" spans="1:20" x14ac:dyDescent="0.2">
      <c r="J62" s="3" t="s">
        <v>61</v>
      </c>
      <c r="K62" s="6">
        <f t="shared" si="0"/>
        <v>0</v>
      </c>
      <c r="L62" s="6">
        <f t="shared" si="1"/>
        <v>0</v>
      </c>
      <c r="M62" s="6" t="str">
        <f>VLOOKUP(J62,R:T,3,FALSE)</f>
        <v>Bacteria</v>
      </c>
      <c r="Q62" t="s">
        <v>109</v>
      </c>
      <c r="R62" t="s">
        <v>110</v>
      </c>
      <c r="S62">
        <v>61</v>
      </c>
      <c r="T62" t="s">
        <v>75</v>
      </c>
    </row>
    <row r="63" spans="1:20" x14ac:dyDescent="0.2">
      <c r="M63" s="6" t="e">
        <f>VLOOKUP(J63,R:T,3,FALSE)</f>
        <v>#N/A</v>
      </c>
      <c r="Q63" t="s">
        <v>111</v>
      </c>
      <c r="R63" t="s">
        <v>111</v>
      </c>
      <c r="S63">
        <v>62</v>
      </c>
      <c r="T63" t="s">
        <v>75</v>
      </c>
    </row>
    <row r="64" spans="1:20" x14ac:dyDescent="0.2">
      <c r="M64" s="6" t="e">
        <f>VLOOKUP(J64,R:T,3,FALSE)</f>
        <v>#N/A</v>
      </c>
      <c r="Q64" t="s">
        <v>112</v>
      </c>
      <c r="R64" t="s">
        <v>112</v>
      </c>
      <c r="S64">
        <v>63</v>
      </c>
      <c r="T64" t="s">
        <v>75</v>
      </c>
    </row>
    <row r="65" spans="13:21" x14ac:dyDescent="0.2">
      <c r="M65" s="6" t="e">
        <f>VLOOKUP(J65,R:T,3,FALSE)</f>
        <v>#N/A</v>
      </c>
      <c r="Q65" t="s">
        <v>113</v>
      </c>
      <c r="R65" t="s">
        <v>113</v>
      </c>
      <c r="S65">
        <v>64</v>
      </c>
      <c r="T65" t="s">
        <v>75</v>
      </c>
      <c r="U65" t="s">
        <v>66</v>
      </c>
    </row>
    <row r="66" spans="13:21" x14ac:dyDescent="0.2">
      <c r="M66" s="6" t="e">
        <f t="shared" ref="M66:M77" si="2">VLOOKUP(J66,R:T,3,FALSE)</f>
        <v>#N/A</v>
      </c>
      <c r="Q66" t="s">
        <v>114</v>
      </c>
      <c r="R66" t="s">
        <v>114</v>
      </c>
      <c r="S66">
        <v>65</v>
      </c>
      <c r="T66" t="s">
        <v>75</v>
      </c>
      <c r="U66" t="s">
        <v>66</v>
      </c>
    </row>
    <row r="67" spans="13:21" x14ac:dyDescent="0.2">
      <c r="M67" s="6" t="e">
        <f t="shared" si="2"/>
        <v>#N/A</v>
      </c>
      <c r="Q67" t="s">
        <v>115</v>
      </c>
      <c r="R67" t="s">
        <v>115</v>
      </c>
      <c r="S67">
        <v>66</v>
      </c>
      <c r="T67" t="s">
        <v>75</v>
      </c>
      <c r="U67" t="s">
        <v>66</v>
      </c>
    </row>
    <row r="68" spans="13:21" x14ac:dyDescent="0.2">
      <c r="M68" s="6" t="e">
        <f t="shared" si="2"/>
        <v>#N/A</v>
      </c>
      <c r="Q68" t="s">
        <v>116</v>
      </c>
      <c r="R68" t="s">
        <v>116</v>
      </c>
      <c r="S68">
        <v>67</v>
      </c>
      <c r="T68" t="s">
        <v>75</v>
      </c>
      <c r="U68" t="s">
        <v>66</v>
      </c>
    </row>
    <row r="69" spans="13:21" x14ac:dyDescent="0.2">
      <c r="M69" s="6" t="e">
        <f t="shared" si="2"/>
        <v>#N/A</v>
      </c>
      <c r="Q69" t="s">
        <v>117</v>
      </c>
      <c r="R69" t="s">
        <v>117</v>
      </c>
      <c r="S69">
        <v>68</v>
      </c>
      <c r="T69" t="s">
        <v>75</v>
      </c>
      <c r="U69" t="s">
        <v>66</v>
      </c>
    </row>
    <row r="70" spans="13:21" x14ac:dyDescent="0.2">
      <c r="M70" s="6" t="e">
        <f t="shared" si="2"/>
        <v>#N/A</v>
      </c>
      <c r="Q70" t="s">
        <v>118</v>
      </c>
      <c r="R70" t="s">
        <v>118</v>
      </c>
      <c r="S70">
        <v>69</v>
      </c>
      <c r="T70" t="s">
        <v>75</v>
      </c>
      <c r="U70" t="s">
        <v>66</v>
      </c>
    </row>
    <row r="71" spans="13:21" x14ac:dyDescent="0.2">
      <c r="M71" s="6" t="e">
        <f t="shared" si="2"/>
        <v>#N/A</v>
      </c>
      <c r="Q71" t="s">
        <v>119</v>
      </c>
      <c r="R71" t="s">
        <v>119</v>
      </c>
      <c r="S71">
        <v>70</v>
      </c>
      <c r="T71" t="s">
        <v>75</v>
      </c>
      <c r="U71" t="s">
        <v>66</v>
      </c>
    </row>
    <row r="72" spans="13:21" x14ac:dyDescent="0.2">
      <c r="M72" s="6" t="e">
        <f t="shared" si="2"/>
        <v>#N/A</v>
      </c>
      <c r="Q72" t="s">
        <v>120</v>
      </c>
      <c r="R72" t="s">
        <v>120</v>
      </c>
      <c r="S72">
        <v>71</v>
      </c>
      <c r="T72" t="s">
        <v>75</v>
      </c>
      <c r="U72" t="s">
        <v>66</v>
      </c>
    </row>
    <row r="73" spans="13:21" x14ac:dyDescent="0.2">
      <c r="M73" s="6" t="e">
        <f t="shared" si="2"/>
        <v>#N/A</v>
      </c>
      <c r="Q73" t="s">
        <v>121</v>
      </c>
      <c r="R73" t="s">
        <v>121</v>
      </c>
      <c r="S73">
        <v>72</v>
      </c>
      <c r="T73" t="s">
        <v>75</v>
      </c>
      <c r="U73" t="s">
        <v>66</v>
      </c>
    </row>
    <row r="74" spans="13:21" x14ac:dyDescent="0.2">
      <c r="M74" s="6" t="e">
        <f t="shared" si="2"/>
        <v>#N/A</v>
      </c>
      <c r="Q74" t="s">
        <v>122</v>
      </c>
      <c r="R74" t="s">
        <v>122</v>
      </c>
      <c r="S74">
        <v>73</v>
      </c>
      <c r="T74" t="s">
        <v>75</v>
      </c>
      <c r="U74" t="s">
        <v>66</v>
      </c>
    </row>
    <row r="75" spans="13:21" x14ac:dyDescent="0.2">
      <c r="M75" s="6" t="e">
        <f t="shared" si="2"/>
        <v>#N/A</v>
      </c>
      <c r="Q75" t="s">
        <v>123</v>
      </c>
      <c r="R75" t="s">
        <v>123</v>
      </c>
      <c r="S75">
        <v>74</v>
      </c>
      <c r="T75" t="s">
        <v>75</v>
      </c>
      <c r="U75" t="s">
        <v>66</v>
      </c>
    </row>
    <row r="76" spans="13:21" x14ac:dyDescent="0.2">
      <c r="M76" s="6" t="e">
        <f t="shared" si="2"/>
        <v>#N/A</v>
      </c>
      <c r="Q76" t="s">
        <v>124</v>
      </c>
      <c r="R76" t="s">
        <v>124</v>
      </c>
      <c r="S76">
        <v>75</v>
      </c>
      <c r="T76" t="s">
        <v>75</v>
      </c>
      <c r="U76" t="s">
        <v>66</v>
      </c>
    </row>
    <row r="77" spans="13:21" x14ac:dyDescent="0.2">
      <c r="M77" s="6" t="e">
        <f t="shared" si="2"/>
        <v>#N/A</v>
      </c>
      <c r="Q77" t="s">
        <v>125</v>
      </c>
      <c r="R77" t="s">
        <v>125</v>
      </c>
      <c r="S77">
        <v>76</v>
      </c>
      <c r="T77" t="s">
        <v>75</v>
      </c>
      <c r="U77" t="s">
        <v>66</v>
      </c>
    </row>
  </sheetData>
  <conditionalFormatting sqref="K1:M62">
    <cfRule type="containsText" dxfId="3" priority="4" operator="containsText" text="CPR">
      <formula>NOT(ISERROR(SEARCH("CPR",K1)))</formula>
    </cfRule>
    <cfRule type="containsText" dxfId="2" priority="3" operator="containsText" text="DPANN">
      <formula>NOT(ISERROR(SEARCH("DPANN",K1)))</formula>
    </cfRule>
  </conditionalFormatting>
  <conditionalFormatting sqref="M1:M1048576">
    <cfRule type="containsText" dxfId="1" priority="2" operator="containsText" text="Bacteria">
      <formula>NOT(ISERROR(SEARCH("Bacteria",M1)))</formula>
    </cfRule>
  </conditionalFormatting>
  <conditionalFormatting sqref="K1:M1048576">
    <cfRule type="containsText" dxfId="0" priority="1" operator="containsText" text="Archaea">
      <formula>NOT(ISERROR(SEARCH("Archaea",K1)))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2020-11-14T15:30:16Z</dcterms:created>
  <dcterms:modified xsi:type="dcterms:W3CDTF">2020-11-17T16:26:23Z</dcterms:modified>
</cp:coreProperties>
</file>