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triciatran/Documents/GitHub/Nitrogen_Project/Incubations/Results/"/>
    </mc:Choice>
  </mc:AlternateContent>
  <bookViews>
    <workbookView xWindow="0" yWindow="460" windowWidth="28800" windowHeight="16560" tabRatio="500" activeTab="1"/>
  </bookViews>
  <sheets>
    <sheet name="180227_results" sheetId="1" r:id="rId1"/>
    <sheet name="180228_resul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8" i="2"/>
  <c r="A3" i="1"/>
  <c r="A16" i="1"/>
  <c r="A17" i="1"/>
  <c r="A18" i="1"/>
  <c r="A19" i="1"/>
  <c r="A20" i="1"/>
  <c r="A21" i="1"/>
  <c r="A22" i="1"/>
  <c r="A23" i="1"/>
  <c r="A24" i="1"/>
  <c r="A25" i="1"/>
  <c r="A14" i="1"/>
  <c r="A5" i="1"/>
  <c r="A6" i="1"/>
  <c r="A7" i="1"/>
  <c r="A8" i="1"/>
  <c r="A9" i="1"/>
  <c r="A10" i="1"/>
  <c r="A11" i="1"/>
  <c r="A12" i="1"/>
  <c r="A13" i="1"/>
  <c r="A15" i="1"/>
  <c r="E16" i="1"/>
  <c r="E17" i="1"/>
  <c r="E5" i="1"/>
  <c r="E6" i="1"/>
  <c r="E18" i="1"/>
  <c r="E7" i="1"/>
  <c r="E19" i="1"/>
  <c r="E20" i="1"/>
  <c r="E8" i="1"/>
  <c r="E9" i="1"/>
  <c r="E21" i="1"/>
  <c r="E22" i="1"/>
  <c r="E10" i="1"/>
  <c r="E23" i="1"/>
  <c r="E11" i="1"/>
  <c r="E24" i="1"/>
  <c r="E12" i="1"/>
  <c r="E13" i="1"/>
  <c r="E25" i="1"/>
  <c r="E2" i="1"/>
  <c r="E14" i="1"/>
  <c r="E15" i="1"/>
  <c r="E3" i="1"/>
  <c r="E4" i="1"/>
</calcChain>
</file>

<file path=xl/sharedStrings.xml><?xml version="1.0" encoding="utf-8"?>
<sst xmlns="http://schemas.openxmlformats.org/spreadsheetml/2006/main" count="66" uniqueCount="46">
  <si>
    <t>SampleID</t>
  </si>
  <si>
    <t>Time_hrs</t>
  </si>
  <si>
    <t>Standard_25</t>
  </si>
  <si>
    <t>Standard_12.5</t>
  </si>
  <si>
    <t>Standard_6.25</t>
  </si>
  <si>
    <t>Standard_3.125</t>
  </si>
  <si>
    <t>Standard_50</t>
  </si>
  <si>
    <t>Blank</t>
  </si>
  <si>
    <t>Sampled.on</t>
  </si>
  <si>
    <t>2/16/2018</t>
  </si>
  <si>
    <t>Ammonia_calculated</t>
  </si>
  <si>
    <t>Ammonia</t>
  </si>
  <si>
    <t>Wavelength</t>
  </si>
  <si>
    <t>Ordered</t>
  </si>
  <si>
    <t>Sample_ID</t>
  </si>
  <si>
    <t>MEDH_5m_180223</t>
  </si>
  <si>
    <t>MEDH_10m_180223</t>
  </si>
  <si>
    <t>MEDH_15m_180223</t>
  </si>
  <si>
    <t>MEDH_20m_180223</t>
  </si>
  <si>
    <t>MEDH_22m_180223</t>
  </si>
  <si>
    <t>MEDH_23m_180223</t>
  </si>
  <si>
    <t>MEDH_5m_180226</t>
  </si>
  <si>
    <t>MEDH_10m_180226</t>
  </si>
  <si>
    <t>MEDH_15m_180226</t>
  </si>
  <si>
    <t>MEDH_20m_180226</t>
  </si>
  <si>
    <t>MEDH_22m_180226</t>
  </si>
  <si>
    <t>MEDH_23m_180226</t>
  </si>
  <si>
    <t>Incub2_5A_180223</t>
  </si>
  <si>
    <t>Incub2_5B_180223</t>
  </si>
  <si>
    <t>Incub2_10A_180223</t>
  </si>
  <si>
    <t>Incub2_10B_180223</t>
  </si>
  <si>
    <t>Incub2_15A_180223</t>
  </si>
  <si>
    <t>Reading_A</t>
  </si>
  <si>
    <t>Ammonia_concentratioin</t>
  </si>
  <si>
    <t>MEDH_5_A</t>
  </si>
  <si>
    <t>MEDH_5_B</t>
  </si>
  <si>
    <t>MEDH_10_A</t>
  </si>
  <si>
    <t>MEDH_15_A</t>
  </si>
  <si>
    <t>MEDH_20_A</t>
  </si>
  <si>
    <t>MEDH_22_A</t>
  </si>
  <si>
    <t>MEDH_24_A</t>
  </si>
  <si>
    <t>MEDH_10_B</t>
  </si>
  <si>
    <t>MEDH_15_B</t>
  </si>
  <si>
    <t>MEDH_20_B</t>
  </si>
  <si>
    <t>MEDH_22_B</t>
  </si>
  <si>
    <t>MEDH_24_B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</si>
</sst>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49" fontId="0" fillId="0" borderId="0" xfId="0" applyNumberFormat="1"/>
    <xf numFmtId="0" fontId="0" fillId="0" borderId="1" xfId="0" applyBorder="1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'180227_results'!$C$29:$C$34</c:f>
              <c:numCache>
                <c:formatCode>General</c:formatCode>
                <c:ptCount val="6"/>
                <c:pt idx="0">
                  <c:v>0.0</c:v>
                </c:pt>
                <c:pt idx="1">
                  <c:v>0.032</c:v>
                </c:pt>
                <c:pt idx="2">
                  <c:v>0.137</c:v>
                </c:pt>
                <c:pt idx="3">
                  <c:v>0.189</c:v>
                </c:pt>
                <c:pt idx="4">
                  <c:v>0.321</c:v>
                </c:pt>
                <c:pt idx="5">
                  <c:v>0.688</c:v>
                </c:pt>
              </c:numCache>
            </c:numRef>
          </c:xVal>
          <c:yVal>
            <c:numRef>
              <c:f>'180227_results'!$D$29:$D$34</c:f>
              <c:numCache>
                <c:formatCode>General</c:formatCode>
                <c:ptCount val="6"/>
                <c:pt idx="0">
                  <c:v>0.0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25.0</c:v>
                </c:pt>
                <c:pt idx="5">
                  <c:v>50.0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'180227_results'!$D$8:$D$25</c:f>
              <c:numCache>
                <c:formatCode>0.000</c:formatCode>
                <c:ptCount val="18"/>
                <c:pt idx="0">
                  <c:v>0.261</c:v>
                </c:pt>
                <c:pt idx="1">
                  <c:v>0.67</c:v>
                </c:pt>
                <c:pt idx="2">
                  <c:v>0.346</c:v>
                </c:pt>
                <c:pt idx="3">
                  <c:v>0.232</c:v>
                </c:pt>
                <c:pt idx="4">
                  <c:v>0.438</c:v>
                </c:pt>
                <c:pt idx="5">
                  <c:v>0.675</c:v>
                </c:pt>
                <c:pt idx="6">
                  <c:v>0.262</c:v>
                </c:pt>
                <c:pt idx="7">
                  <c:v>0.349</c:v>
                </c:pt>
                <c:pt idx="8">
                  <c:v>0.319</c:v>
                </c:pt>
                <c:pt idx="9">
                  <c:v>0.408</c:v>
                </c:pt>
                <c:pt idx="10">
                  <c:v>0.264</c:v>
                </c:pt>
                <c:pt idx="11">
                  <c:v>0.33</c:v>
                </c:pt>
                <c:pt idx="12">
                  <c:v>0.338</c:v>
                </c:pt>
                <c:pt idx="13">
                  <c:v>0.43</c:v>
                </c:pt>
                <c:pt idx="14">
                  <c:v>0.758</c:v>
                </c:pt>
                <c:pt idx="15">
                  <c:v>0.31</c:v>
                </c:pt>
                <c:pt idx="16">
                  <c:v>0.455</c:v>
                </c:pt>
                <c:pt idx="17">
                  <c:v>0.358</c:v>
                </c:pt>
              </c:numCache>
            </c:numRef>
          </c:xVal>
          <c:yVal>
            <c:numRef>
              <c:f>'180227_results'!$E$8:$E$25</c:f>
              <c:numCache>
                <c:formatCode>General</c:formatCode>
                <c:ptCount val="18"/>
                <c:pt idx="0">
                  <c:v>18.595892</c:v>
                </c:pt>
                <c:pt idx="1">
                  <c:v>48.80954000000001</c:v>
                </c:pt>
                <c:pt idx="2">
                  <c:v>24.875012</c:v>
                </c:pt>
                <c:pt idx="3">
                  <c:v>16.453604</c:v>
                </c:pt>
                <c:pt idx="4">
                  <c:v>31.671236</c:v>
                </c:pt>
                <c:pt idx="5">
                  <c:v>49.1789</c:v>
                </c:pt>
                <c:pt idx="6">
                  <c:v>18.669764</c:v>
                </c:pt>
                <c:pt idx="7">
                  <c:v>25.096628</c:v>
                </c:pt>
                <c:pt idx="8">
                  <c:v>22.880468</c:v>
                </c:pt>
                <c:pt idx="9">
                  <c:v>29.455076</c:v>
                </c:pt>
                <c:pt idx="10">
                  <c:v>18.817508</c:v>
                </c:pt>
                <c:pt idx="11">
                  <c:v>23.69306</c:v>
                </c:pt>
                <c:pt idx="12">
                  <c:v>24.284036</c:v>
                </c:pt>
                <c:pt idx="13">
                  <c:v>31.08026</c:v>
                </c:pt>
                <c:pt idx="14">
                  <c:v>55.310276</c:v>
                </c:pt>
                <c:pt idx="15">
                  <c:v>22.21562</c:v>
                </c:pt>
                <c:pt idx="16">
                  <c:v>32.92706</c:v>
                </c:pt>
                <c:pt idx="17">
                  <c:v>25.761476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36304"/>
        <c:axId val="1617609328"/>
      </c:scatterChart>
      <c:valAx>
        <c:axId val="16152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09328"/>
        <c:crosses val="autoZero"/>
        <c:crossBetween val="midCat"/>
      </c:valAx>
      <c:valAx>
        <c:axId val="161760932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Ammonia</a:t>
                </a:r>
                <a:r>
                  <a:rPr lang="en-US" baseline="0"/>
                  <a:t> concentration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'180228_results'!$B$2:$B$7</c:f>
              <c:numCache>
                <c:formatCode>0.000</c:formatCode>
                <c:ptCount val="6"/>
                <c:pt idx="0">
                  <c:v>0.0</c:v>
                </c:pt>
                <c:pt idx="1">
                  <c:v>0.063</c:v>
                </c:pt>
                <c:pt idx="2">
                  <c:v>0.145</c:v>
                </c:pt>
                <c:pt idx="3">
                  <c:v>0.292</c:v>
                </c:pt>
                <c:pt idx="4">
                  <c:v>0.572</c:v>
                </c:pt>
                <c:pt idx="5">
                  <c:v>1.15</c:v>
                </c:pt>
              </c:numCache>
            </c:numRef>
          </c:xVal>
          <c:yVal>
            <c:numRef>
              <c:f>'180228_results'!$C$2:$C$7</c:f>
              <c:numCache>
                <c:formatCode>0.00</c:formatCode>
                <c:ptCount val="6"/>
                <c:pt idx="0">
                  <c:v>0.0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25.0</c:v>
                </c:pt>
                <c:pt idx="5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30912"/>
        <c:axId val="1615745920"/>
      </c:scatterChart>
      <c:valAx>
        <c:axId val="16157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5920"/>
        <c:crosses val="autoZero"/>
        <c:crossBetween val="midCat"/>
      </c:valAx>
      <c:valAx>
        <c:axId val="16157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Ammonia Concentration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822922</xdr:colOff>
      <xdr:row>0</xdr:row>
      <xdr:rowOff>184862</xdr:rowOff>
    </xdr:from>
    <xdr:to>
      <xdr:col>11</xdr:col>
      <xdr:colOff>424301</xdr:colOff>
      <xdr:row>14</xdr:row>
      <xdr:rowOff>65181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806174</xdr:colOff>
      <xdr:row>1</xdr:row>
      <xdr:rowOff>115326</xdr:rowOff>
    </xdr:from>
    <xdr:to>
      <xdr:col>9</xdr:col>
      <xdr:colOff>408609</xdr:colOff>
      <xdr:row>14</xdr:row>
      <xdr:rowOff>192315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124" workbookViewId="0">
      <selection activeCell="E10" sqref="E10"/>
    </sheetView>
  </sheetViews>
  <sheetFormatPr baseColWidth="10" defaultRowHeight="16" x14ac:dyDescent="0.2"/>
  <cols>
    <col min="2" max="2" width="21.6640625" customWidth="1"/>
    <col min="5" max="5" width="19.5" customWidth="1"/>
    <col min="7" max="7" width="13.5" customWidth="1"/>
  </cols>
  <sheetData>
    <row r="1" spans="1:5" x14ac:dyDescent="0.2">
      <c r="A1" t="s">
        <v>8</v>
      </c>
      <c r="B1" t="s">
        <v>0</v>
      </c>
      <c r="C1" t="s">
        <v>1</v>
      </c>
      <c r="D1" t="s">
        <v>32</v>
      </c>
      <c r="E1" t="s">
        <v>10</v>
      </c>
    </row>
    <row r="2" spans="1:5" x14ac:dyDescent="0.2">
      <c r="A2" s="4" t="s">
        <v>9</v>
      </c>
      <c r="B2" s="3" t="s">
        <v>34</v>
      </c>
      <c r="C2" s="3">
        <v>69</v>
      </c>
      <c r="D2" s="7">
        <v>0.313</v>
      </c>
      <c r="E2">
        <f>(73.872*D2)-0.6847</f>
        <v>22.437236000000002</v>
      </c>
    </row>
    <row r="3" spans="1:5" x14ac:dyDescent="0.2">
      <c r="A3" s="4" t="str">
        <f>A2</f>
        <v>2/16/2018</v>
      </c>
      <c r="B3" s="3" t="s">
        <v>35</v>
      </c>
      <c r="C3" s="3">
        <v>69</v>
      </c>
      <c r="D3" s="7">
        <v>0.33300000000000002</v>
      </c>
      <c r="E3">
        <f>(73.872*D3)-0.6847</f>
        <v>23.914676000000004</v>
      </c>
    </row>
    <row r="4" spans="1:5" x14ac:dyDescent="0.2">
      <c r="A4" s="4" t="s">
        <v>9</v>
      </c>
      <c r="B4" s="3" t="s">
        <v>36</v>
      </c>
      <c r="C4" s="3">
        <v>69</v>
      </c>
      <c r="D4" s="7">
        <v>0.32</v>
      </c>
      <c r="E4">
        <f>(73.872*D4)-0.6847</f>
        <v>22.954340000000002</v>
      </c>
    </row>
    <row r="5" spans="1:5" x14ac:dyDescent="0.2">
      <c r="A5" s="4" t="str">
        <f>A4</f>
        <v>2/16/2018</v>
      </c>
      <c r="B5" s="3" t="s">
        <v>41</v>
      </c>
      <c r="C5" s="3">
        <v>69</v>
      </c>
      <c r="D5" s="7">
        <v>0.32700000000000001</v>
      </c>
      <c r="E5">
        <f>(73.872*D5)-0.6847</f>
        <v>23.471444000000002</v>
      </c>
    </row>
    <row r="6" spans="1:5" x14ac:dyDescent="0.2">
      <c r="A6" s="4" t="str">
        <f>A5</f>
        <v>2/16/2018</v>
      </c>
      <c r="B6" s="3" t="s">
        <v>37</v>
      </c>
      <c r="C6" s="3">
        <v>69</v>
      </c>
      <c r="D6" s="7">
        <v>0.35699999999999998</v>
      </c>
      <c r="E6">
        <f>(73.872*D6)-0.6847</f>
        <v>25.687604</v>
      </c>
    </row>
    <row r="7" spans="1:5" x14ac:dyDescent="0.2">
      <c r="A7" s="4" t="str">
        <f>A6</f>
        <v>2/16/2018</v>
      </c>
      <c r="B7" s="3" t="s">
        <v>42</v>
      </c>
      <c r="C7" s="3">
        <v>69</v>
      </c>
      <c r="D7" s="7">
        <v>0.33200000000000002</v>
      </c>
      <c r="E7">
        <f>(73.872*D7)-0.6847</f>
        <v>23.840804000000002</v>
      </c>
    </row>
    <row r="8" spans="1:5" x14ac:dyDescent="0.2">
      <c r="A8" s="4" t="str">
        <f>A7</f>
        <v>2/16/2018</v>
      </c>
      <c r="B8" s="1" t="s">
        <v>38</v>
      </c>
      <c r="C8" s="1">
        <v>69</v>
      </c>
      <c r="D8" s="6">
        <v>0.26100000000000001</v>
      </c>
      <c r="E8">
        <f>(73.872*D8)-0.6847</f>
        <v>18.595892000000003</v>
      </c>
    </row>
    <row r="9" spans="1:5" x14ac:dyDescent="0.2">
      <c r="A9" s="4" t="str">
        <f>A8</f>
        <v>2/16/2018</v>
      </c>
      <c r="B9" s="1" t="s">
        <v>43</v>
      </c>
      <c r="C9" s="1">
        <v>69</v>
      </c>
      <c r="D9" s="6">
        <v>0.67</v>
      </c>
      <c r="E9">
        <f>(73.872*D9)-0.6847</f>
        <v>48.809540000000005</v>
      </c>
    </row>
    <row r="10" spans="1:5" x14ac:dyDescent="0.2">
      <c r="A10" s="4" t="str">
        <f>A9</f>
        <v>2/16/2018</v>
      </c>
      <c r="B10" s="1" t="s">
        <v>39</v>
      </c>
      <c r="C10" s="1">
        <v>69</v>
      </c>
      <c r="D10" s="6">
        <v>0.34599999999999997</v>
      </c>
      <c r="E10">
        <f>(73.872*D10)-0.6847</f>
        <v>24.875011999999998</v>
      </c>
    </row>
    <row r="11" spans="1:5" x14ac:dyDescent="0.2">
      <c r="A11" s="4" t="str">
        <f>A10</f>
        <v>2/16/2018</v>
      </c>
      <c r="B11" s="1" t="s">
        <v>44</v>
      </c>
      <c r="C11" s="1">
        <v>69</v>
      </c>
      <c r="D11" s="6">
        <v>0.23200000000000001</v>
      </c>
      <c r="E11">
        <f>(73.872*D11)-0.6847</f>
        <v>16.453604000000002</v>
      </c>
    </row>
    <row r="12" spans="1:5" x14ac:dyDescent="0.2">
      <c r="A12" s="4" t="str">
        <f>A11</f>
        <v>2/16/2018</v>
      </c>
      <c r="B12" s="1" t="s">
        <v>40</v>
      </c>
      <c r="C12" s="1">
        <v>69</v>
      </c>
      <c r="D12" s="6">
        <v>0.438</v>
      </c>
      <c r="E12">
        <f>(73.872*D12)-0.6847</f>
        <v>31.671236</v>
      </c>
    </row>
    <row r="13" spans="1:5" x14ac:dyDescent="0.2">
      <c r="A13" s="4" t="str">
        <f>A12</f>
        <v>2/16/2018</v>
      </c>
      <c r="B13" s="1" t="s">
        <v>45</v>
      </c>
      <c r="C13" s="1">
        <v>69</v>
      </c>
      <c r="D13" s="6">
        <v>0.67500000000000004</v>
      </c>
      <c r="E13">
        <f>(73.872*D13)-0.6847</f>
        <v>49.178900000000006</v>
      </c>
    </row>
    <row r="14" spans="1:5" x14ac:dyDescent="0.2">
      <c r="A14" s="4" t="str">
        <f>A25</f>
        <v>2/16/2018</v>
      </c>
      <c r="B14" s="3" t="s">
        <v>34</v>
      </c>
      <c r="C14" s="3">
        <v>92</v>
      </c>
      <c r="D14" s="7">
        <v>0.26200000000000001</v>
      </c>
      <c r="E14">
        <f>(73.872*D14)-0.6847</f>
        <v>18.669764000000001</v>
      </c>
    </row>
    <row r="15" spans="1:5" x14ac:dyDescent="0.2">
      <c r="A15" s="4" t="str">
        <f>A14</f>
        <v>2/16/2018</v>
      </c>
      <c r="B15" s="3" t="s">
        <v>35</v>
      </c>
      <c r="C15" s="3">
        <v>92</v>
      </c>
      <c r="D15" s="7">
        <v>0.34899999999999998</v>
      </c>
      <c r="E15">
        <f>(73.872*D15)-0.6847</f>
        <v>25.096627999999999</v>
      </c>
    </row>
    <row r="16" spans="1:5" x14ac:dyDescent="0.2">
      <c r="A16" s="4" t="str">
        <f>A3</f>
        <v>2/16/2018</v>
      </c>
      <c r="B16" s="3" t="s">
        <v>36</v>
      </c>
      <c r="C16" s="3">
        <v>92</v>
      </c>
      <c r="D16" s="7">
        <v>0.31900000000000001</v>
      </c>
      <c r="E16">
        <f>(73.872*D16)-0.6847</f>
        <v>22.880468</v>
      </c>
    </row>
    <row r="17" spans="1:5" x14ac:dyDescent="0.2">
      <c r="A17" s="4" t="str">
        <f>A16</f>
        <v>2/16/2018</v>
      </c>
      <c r="B17" s="3" t="s">
        <v>41</v>
      </c>
      <c r="C17" s="3">
        <v>92</v>
      </c>
      <c r="D17" s="7">
        <v>0.40799999999999997</v>
      </c>
      <c r="E17">
        <f>(73.872*D17)-0.6847</f>
        <v>29.455075999999998</v>
      </c>
    </row>
    <row r="18" spans="1:5" x14ac:dyDescent="0.2">
      <c r="A18" s="4" t="str">
        <f>A17</f>
        <v>2/16/2018</v>
      </c>
      <c r="B18" s="3" t="s">
        <v>37</v>
      </c>
      <c r="C18" s="3">
        <v>92</v>
      </c>
      <c r="D18" s="7">
        <v>0.26400000000000001</v>
      </c>
      <c r="E18">
        <f>(73.872*D18)-0.6847</f>
        <v>18.817508</v>
      </c>
    </row>
    <row r="19" spans="1:5" x14ac:dyDescent="0.2">
      <c r="A19" s="4" t="str">
        <f>A18</f>
        <v>2/16/2018</v>
      </c>
      <c r="B19" s="3" t="s">
        <v>42</v>
      </c>
      <c r="C19" s="3">
        <v>92</v>
      </c>
      <c r="D19" s="7">
        <v>0.33</v>
      </c>
      <c r="E19">
        <f>(73.872*D19)-0.6847</f>
        <v>23.693060000000003</v>
      </c>
    </row>
    <row r="20" spans="1:5" x14ac:dyDescent="0.2">
      <c r="A20" s="4" t="str">
        <f>A19</f>
        <v>2/16/2018</v>
      </c>
      <c r="B20" s="1" t="s">
        <v>38</v>
      </c>
      <c r="C20" s="1">
        <v>92</v>
      </c>
      <c r="D20" s="6">
        <v>0.33800000000000002</v>
      </c>
      <c r="E20">
        <f>(73.872*D20)-0.6847</f>
        <v>24.284036000000004</v>
      </c>
    </row>
    <row r="21" spans="1:5" x14ac:dyDescent="0.2">
      <c r="A21" s="4" t="str">
        <f>A20</f>
        <v>2/16/2018</v>
      </c>
      <c r="B21" s="1" t="s">
        <v>43</v>
      </c>
      <c r="C21" s="1">
        <v>92</v>
      </c>
      <c r="D21" s="6">
        <v>0.43</v>
      </c>
      <c r="E21">
        <f>(73.872*D21)-0.6847</f>
        <v>31.080259999999999</v>
      </c>
    </row>
    <row r="22" spans="1:5" x14ac:dyDescent="0.2">
      <c r="A22" s="4" t="str">
        <f>A21</f>
        <v>2/16/2018</v>
      </c>
      <c r="B22" s="1" t="s">
        <v>39</v>
      </c>
      <c r="C22" s="1">
        <v>92</v>
      </c>
      <c r="D22" s="6">
        <v>0.75800000000000001</v>
      </c>
      <c r="E22">
        <f>(73.872*D22)-0.6847</f>
        <v>55.310276000000002</v>
      </c>
    </row>
    <row r="23" spans="1:5" x14ac:dyDescent="0.2">
      <c r="A23" s="4" t="str">
        <f>A22</f>
        <v>2/16/2018</v>
      </c>
      <c r="B23" s="1" t="s">
        <v>44</v>
      </c>
      <c r="C23" s="1">
        <v>92</v>
      </c>
      <c r="D23" s="6">
        <v>0.31</v>
      </c>
      <c r="E23">
        <f>(73.872*D23)-0.6847</f>
        <v>22.215620000000001</v>
      </c>
    </row>
    <row r="24" spans="1:5" x14ac:dyDescent="0.2">
      <c r="A24" s="4" t="str">
        <f>A23</f>
        <v>2/16/2018</v>
      </c>
      <c r="B24" s="1" t="s">
        <v>40</v>
      </c>
      <c r="C24" s="1">
        <v>92</v>
      </c>
      <c r="D24" s="6">
        <v>0.45500000000000002</v>
      </c>
      <c r="E24">
        <f>(73.872*D24)-0.6847</f>
        <v>32.927060000000004</v>
      </c>
    </row>
    <row r="25" spans="1:5" x14ac:dyDescent="0.2">
      <c r="A25" s="4" t="str">
        <f>A24</f>
        <v>2/16/2018</v>
      </c>
      <c r="B25" s="1" t="s">
        <v>45</v>
      </c>
      <c r="C25" s="1">
        <v>92</v>
      </c>
      <c r="D25" s="6">
        <v>0.35799999999999998</v>
      </c>
      <c r="E25">
        <f>(73.872*D25)-0.6847</f>
        <v>25.761475999999998</v>
      </c>
    </row>
    <row r="26" spans="1:5" x14ac:dyDescent="0.2">
      <c r="B26" s="1"/>
      <c r="C26" s="1"/>
    </row>
    <row r="28" spans="1:5" x14ac:dyDescent="0.2">
      <c r="B28" t="s">
        <v>11</v>
      </c>
      <c r="C28" t="s">
        <v>12</v>
      </c>
      <c r="D28" t="s">
        <v>13</v>
      </c>
    </row>
    <row r="29" spans="1:5" x14ac:dyDescent="0.2">
      <c r="A29" s="1" t="s">
        <v>7</v>
      </c>
      <c r="B29" s="1">
        <v>0</v>
      </c>
      <c r="C29">
        <v>0</v>
      </c>
      <c r="D29">
        <v>0</v>
      </c>
    </row>
    <row r="30" spans="1:5" x14ac:dyDescent="0.2">
      <c r="A30" s="1" t="s">
        <v>6</v>
      </c>
      <c r="B30" s="1">
        <v>50</v>
      </c>
      <c r="C30">
        <v>3.2000000000000001E-2</v>
      </c>
      <c r="D30">
        <v>3.125</v>
      </c>
    </row>
    <row r="31" spans="1:5" x14ac:dyDescent="0.2">
      <c r="A31" s="1" t="s">
        <v>5</v>
      </c>
      <c r="B31" s="1">
        <v>3.125</v>
      </c>
      <c r="C31">
        <v>0.13700000000000001</v>
      </c>
      <c r="D31">
        <v>6.25</v>
      </c>
    </row>
    <row r="32" spans="1:5" x14ac:dyDescent="0.2">
      <c r="A32" s="1" t="s">
        <v>3</v>
      </c>
      <c r="B32" s="1">
        <v>12.5</v>
      </c>
      <c r="C32">
        <v>0.189</v>
      </c>
      <c r="D32">
        <v>12.5</v>
      </c>
    </row>
    <row r="33" spans="1:4" x14ac:dyDescent="0.2">
      <c r="A33" s="1" t="s">
        <v>4</v>
      </c>
      <c r="B33" s="1">
        <v>6.25</v>
      </c>
      <c r="C33">
        <v>0.32100000000000001</v>
      </c>
      <c r="D33">
        <v>25</v>
      </c>
    </row>
    <row r="34" spans="1:4" x14ac:dyDescent="0.2">
      <c r="A34" s="1" t="s">
        <v>2</v>
      </c>
      <c r="B34" s="1">
        <v>25</v>
      </c>
      <c r="C34">
        <v>0.68799999999999994</v>
      </c>
      <c r="D34">
        <v>50</v>
      </c>
    </row>
  </sheetData>
  <sortState ref="A2:E25">
    <sortCondition ref="C2:C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3" zoomScale="160" workbookViewId="0">
      <selection activeCell="A25" sqref="A25"/>
    </sheetView>
  </sheetViews>
  <sheetFormatPr baseColWidth="10" defaultRowHeight="16" x14ac:dyDescent="0.2"/>
  <cols>
    <col min="1" max="1" width="21.6640625" customWidth="1"/>
  </cols>
  <sheetData>
    <row r="1" spans="1:3" x14ac:dyDescent="0.2">
      <c r="A1" t="s">
        <v>14</v>
      </c>
      <c r="B1" t="s">
        <v>12</v>
      </c>
      <c r="C1" t="s">
        <v>33</v>
      </c>
    </row>
    <row r="2" spans="1:3" x14ac:dyDescent="0.2">
      <c r="A2" t="s">
        <v>7</v>
      </c>
      <c r="B2" s="6">
        <v>0</v>
      </c>
      <c r="C2" s="2">
        <v>0</v>
      </c>
    </row>
    <row r="3" spans="1:3" x14ac:dyDescent="0.2">
      <c r="A3" t="s">
        <v>5</v>
      </c>
      <c r="B3" s="6">
        <v>6.3E-2</v>
      </c>
      <c r="C3" s="2">
        <v>3.125</v>
      </c>
    </row>
    <row r="4" spans="1:3" x14ac:dyDescent="0.2">
      <c r="A4" t="s">
        <v>4</v>
      </c>
      <c r="B4" s="6">
        <v>0.14499999999999999</v>
      </c>
      <c r="C4" s="2">
        <v>6.25</v>
      </c>
    </row>
    <row r="5" spans="1:3" x14ac:dyDescent="0.2">
      <c r="A5" t="s">
        <v>3</v>
      </c>
      <c r="B5" s="6">
        <v>0.29199999999999998</v>
      </c>
      <c r="C5" s="2">
        <v>12.5</v>
      </c>
    </row>
    <row r="6" spans="1:3" x14ac:dyDescent="0.2">
      <c r="A6" t="s">
        <v>2</v>
      </c>
      <c r="B6" s="6">
        <v>0.57199999999999995</v>
      </c>
      <c r="C6" s="2">
        <v>25</v>
      </c>
    </row>
    <row r="7" spans="1:3" x14ac:dyDescent="0.2">
      <c r="A7" t="s">
        <v>6</v>
      </c>
      <c r="B7" s="6">
        <v>1.1499999999999999</v>
      </c>
      <c r="C7" s="2">
        <v>50</v>
      </c>
    </row>
    <row r="8" spans="1:3" x14ac:dyDescent="0.2">
      <c r="A8" s="5" t="s">
        <v>15</v>
      </c>
      <c r="B8" s="6">
        <v>-2E-3</v>
      </c>
      <c r="C8" s="2">
        <f>43.409*B8+0.07</f>
        <v>-1.6818E-2</v>
      </c>
    </row>
    <row r="9" spans="1:3" x14ac:dyDescent="0.2">
      <c r="A9" s="5" t="s">
        <v>16</v>
      </c>
      <c r="B9" s="6">
        <v>-1.0999999999999999E-2</v>
      </c>
      <c r="C9" s="2">
        <f t="shared" ref="C9:C24" si="0">43.409*B9+0.07</f>
        <v>-0.40749899999999994</v>
      </c>
    </row>
    <row r="10" spans="1:3" x14ac:dyDescent="0.2">
      <c r="A10" s="5" t="s">
        <v>17</v>
      </c>
      <c r="B10" s="6">
        <v>-4.2999999999999997E-2</v>
      </c>
      <c r="C10" s="2">
        <f t="shared" si="0"/>
        <v>-1.7965869999999997</v>
      </c>
    </row>
    <row r="11" spans="1:3" x14ac:dyDescent="0.2">
      <c r="A11" s="5" t="s">
        <v>18</v>
      </c>
      <c r="B11" s="6">
        <v>-0.1</v>
      </c>
      <c r="C11" s="2">
        <f t="shared" si="0"/>
        <v>-4.2709000000000001</v>
      </c>
    </row>
    <row r="12" spans="1:3" x14ac:dyDescent="0.2">
      <c r="A12" s="5" t="s">
        <v>19</v>
      </c>
      <c r="B12" s="6">
        <v>-6.0000000000000001E-3</v>
      </c>
      <c r="C12" s="2">
        <f t="shared" si="0"/>
        <v>-0.19045400000000001</v>
      </c>
    </row>
    <row r="13" spans="1:3" x14ac:dyDescent="0.2">
      <c r="A13" s="5" t="s">
        <v>20</v>
      </c>
      <c r="B13" s="6">
        <v>-5.0000000000000001E-3</v>
      </c>
      <c r="C13" s="2">
        <f t="shared" si="0"/>
        <v>-0.14704499999999998</v>
      </c>
    </row>
    <row r="14" spans="1:3" x14ac:dyDescent="0.2">
      <c r="A14" s="5" t="s">
        <v>21</v>
      </c>
      <c r="B14" s="6">
        <v>-2.1000000000000001E-2</v>
      </c>
      <c r="C14" s="2">
        <f t="shared" si="0"/>
        <v>-0.84158899999999992</v>
      </c>
    </row>
    <row r="15" spans="1:3" x14ac:dyDescent="0.2">
      <c r="A15" s="5" t="s">
        <v>22</v>
      </c>
      <c r="B15" s="6">
        <v>-0.01</v>
      </c>
      <c r="C15" s="2">
        <f t="shared" si="0"/>
        <v>-0.36408999999999997</v>
      </c>
    </row>
    <row r="16" spans="1:3" x14ac:dyDescent="0.2">
      <c r="A16" s="5" t="s">
        <v>23</v>
      </c>
      <c r="B16" s="6">
        <v>-0.04</v>
      </c>
      <c r="C16" s="2">
        <f t="shared" si="0"/>
        <v>-1.6663599999999998</v>
      </c>
    </row>
    <row r="17" spans="1:3" x14ac:dyDescent="0.2">
      <c r="A17" s="5" t="s">
        <v>24</v>
      </c>
      <c r="B17" s="6">
        <v>8.0000000000000002E-3</v>
      </c>
      <c r="C17" s="2">
        <f t="shared" si="0"/>
        <v>0.41727200000000003</v>
      </c>
    </row>
    <row r="18" spans="1:3" x14ac:dyDescent="0.2">
      <c r="A18" s="5" t="s">
        <v>25</v>
      </c>
      <c r="B18" s="6">
        <v>-8.0000000000000002E-3</v>
      </c>
      <c r="C18" s="2">
        <f t="shared" si="0"/>
        <v>-0.27727200000000002</v>
      </c>
    </row>
    <row r="19" spans="1:3" x14ac:dyDescent="0.2">
      <c r="A19" s="5" t="s">
        <v>26</v>
      </c>
      <c r="B19" s="6">
        <v>8.7999999999999995E-2</v>
      </c>
      <c r="C19" s="2">
        <f t="shared" si="0"/>
        <v>3.8899919999999995</v>
      </c>
    </row>
    <row r="20" spans="1:3" x14ac:dyDescent="0.2">
      <c r="A20" s="5" t="s">
        <v>27</v>
      </c>
      <c r="B20" s="6">
        <v>0.22500000000000001</v>
      </c>
      <c r="C20" s="2">
        <f t="shared" si="0"/>
        <v>9.8370250000000006</v>
      </c>
    </row>
    <row r="21" spans="1:3" x14ac:dyDescent="0.2">
      <c r="A21" s="5" t="s">
        <v>28</v>
      </c>
      <c r="B21" s="6">
        <v>0.115</v>
      </c>
      <c r="C21" s="2">
        <f t="shared" si="0"/>
        <v>5.0620350000000007</v>
      </c>
    </row>
    <row r="22" spans="1:3" x14ac:dyDescent="0.2">
      <c r="A22" s="5" t="s">
        <v>29</v>
      </c>
      <c r="B22" s="6">
        <v>0.17</v>
      </c>
      <c r="C22" s="2">
        <f t="shared" si="0"/>
        <v>7.4495300000000002</v>
      </c>
    </row>
    <row r="23" spans="1:3" x14ac:dyDescent="0.2">
      <c r="A23" s="5" t="s">
        <v>30</v>
      </c>
      <c r="B23" s="6">
        <v>0.187</v>
      </c>
      <c r="C23" s="2">
        <f t="shared" si="0"/>
        <v>8.1874830000000003</v>
      </c>
    </row>
    <row r="24" spans="1:3" x14ac:dyDescent="0.2">
      <c r="A24" s="5" t="s">
        <v>31</v>
      </c>
      <c r="B24" s="6">
        <v>0.14399999999999999</v>
      </c>
      <c r="C24" s="2">
        <f t="shared" si="0"/>
        <v>6.3208959999999994</v>
      </c>
    </row>
    <row r="25" spans="1:3" x14ac:dyDescent="0.2">
      <c r="A2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180227_results</vt:lpstr>
      <vt:lpstr>180228_results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2018-02-27T18:20:07Z</dcterms:created>
  <dcterms:modified xsi:type="dcterms:W3CDTF">2018-02-28T22:36:54Z</dcterms:modified>
</cp:coreProperties>
</file>