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cia\Documents\Data Analytics Projects\"/>
    </mc:Choice>
  </mc:AlternateContent>
  <xr:revisionPtr revIDLastSave="0" documentId="13_ncr:1_{E6FDE09E-7A45-4FD0-B9B6-EBA322FBD5F2}" xr6:coauthVersionLast="47" xr6:coauthVersionMax="47" xr10:uidLastSave="{00000000-0000-0000-0000-000000000000}"/>
  <bookViews>
    <workbookView xWindow="-120" yWindow="-120" windowWidth="20730" windowHeight="11760" firstSheet="3" activeTab="6" xr2:uid="{00000000-000D-0000-FFFF-FFFF00000000}"/>
  </bookViews>
  <sheets>
    <sheet name="Sheet5" sheetId="6" state="hidden" r:id="rId1"/>
    <sheet name="Sheet6" sheetId="7" state="hidden" r:id="rId2"/>
    <sheet name="Sheet7" sheetId="8" state="hidden" r:id="rId3"/>
    <sheet name="The Cleaned Data" sheetId="1" r:id="rId4"/>
    <sheet name="EDA" sheetId="2" r:id="rId5"/>
    <sheet name="Pivot Tables" sheetId="3" r:id="rId6"/>
    <sheet name="The Dashboard" sheetId="9" r:id="rId7"/>
  </sheets>
  <definedNames>
    <definedName name="_xlnm._FilterDatabase" localSheetId="3" hidden="1">'The Cleaned Data'!$F$1:$F$1001</definedName>
  </definedNames>
  <calcPr calcId="181029"/>
  <pivotCaches>
    <pivotCache cacheId="54" r:id="rId8"/>
    <pivotCache cacheId="63" r:id="rId9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S18" i="2"/>
  <c r="S15" i="2"/>
  <c r="S12" i="2"/>
  <c r="S9" i="2"/>
  <c r="S3" i="2"/>
  <c r="S6" i="2"/>
  <c r="H18" i="2"/>
  <c r="H15" i="2"/>
  <c r="H12" i="2"/>
  <c r="H9" i="2"/>
  <c r="H6" i="2"/>
  <c r="H3" i="2"/>
</calcChain>
</file>

<file path=xl/sharedStrings.xml><?xml version="1.0" encoding="utf-8"?>
<sst xmlns="http://schemas.openxmlformats.org/spreadsheetml/2006/main" count="5104" uniqueCount="1375">
  <si>
    <t>id</t>
  </si>
  <si>
    <t>first_name</t>
  </si>
  <si>
    <t>gender</t>
  </si>
  <si>
    <t>birthday</t>
  </si>
  <si>
    <t>Age</t>
  </si>
  <si>
    <t>abonoment_type</t>
  </si>
  <si>
    <t>visit_per_week</t>
  </si>
  <si>
    <t>days_per_week</t>
  </si>
  <si>
    <t>attend_group_lesson</t>
  </si>
  <si>
    <t>fav_group_lesson</t>
  </si>
  <si>
    <t>avg_time_check_in</t>
  </si>
  <si>
    <t>avg_time_check_out</t>
  </si>
  <si>
    <t>avg_time_in_gym</t>
  </si>
  <si>
    <t>personal_training</t>
  </si>
  <si>
    <t>name_personal_trainer</t>
  </si>
  <si>
    <t>Fey</t>
  </si>
  <si>
    <t>Female</t>
  </si>
  <si>
    <t>Premium</t>
  </si>
  <si>
    <t>Mon, Sat, Tue, Wed</t>
  </si>
  <si>
    <t>Kickboxen</t>
  </si>
  <si>
    <t>Doralin</t>
  </si>
  <si>
    <t>Standard</t>
  </si>
  <si>
    <t>Fri, Sat, Sun</t>
  </si>
  <si>
    <t>Chantal</t>
  </si>
  <si>
    <t>Linc</t>
  </si>
  <si>
    <t>Male</t>
  </si>
  <si>
    <t>Sun</t>
  </si>
  <si>
    <t>XCore, Spinning, LesMiles</t>
  </si>
  <si>
    <t>Mike</t>
  </si>
  <si>
    <t>Darren</t>
  </si>
  <si>
    <t>Fri, Sat, Tue</t>
  </si>
  <si>
    <t>Petr</t>
  </si>
  <si>
    <t>Thu, Tue</t>
  </si>
  <si>
    <t>Running, BodyBalance</t>
  </si>
  <si>
    <t>Alvera</t>
  </si>
  <si>
    <t>Tue</t>
  </si>
  <si>
    <t>Anson</t>
  </si>
  <si>
    <t>Mon, Sat, Sun</t>
  </si>
  <si>
    <t>LesMiles, XCore</t>
  </si>
  <si>
    <t>Uriah</t>
  </si>
  <si>
    <t>Sat, Sun</t>
  </si>
  <si>
    <t>Yoga, BodyPump, Running</t>
  </si>
  <si>
    <t>Borden</t>
  </si>
  <si>
    <t>Mon, Tue, Wed</t>
  </si>
  <si>
    <t>BodyPump</t>
  </si>
  <si>
    <t>Abbye</t>
  </si>
  <si>
    <t>Mon</t>
  </si>
  <si>
    <t>Jeffrey</t>
  </si>
  <si>
    <t>Conrade</t>
  </si>
  <si>
    <t>Thu</t>
  </si>
  <si>
    <t>Hanna</t>
  </si>
  <si>
    <t>Ely</t>
  </si>
  <si>
    <t>Mon, Sat, Tue</t>
  </si>
  <si>
    <t>Pilates, LesMiles, Kickboxen</t>
  </si>
  <si>
    <t>Celine</t>
  </si>
  <si>
    <t>Sun, Wed</t>
  </si>
  <si>
    <t>Alie</t>
  </si>
  <si>
    <t>Mon, Sun, Wed</t>
  </si>
  <si>
    <t>Charmine</t>
  </si>
  <si>
    <t>Sat</t>
  </si>
  <si>
    <t>Katya</t>
  </si>
  <si>
    <t>Mon, Sat, Sun, Wed</t>
  </si>
  <si>
    <t>Spinning, LesMiles</t>
  </si>
  <si>
    <t>Chaddie</t>
  </si>
  <si>
    <t>Trixy</t>
  </si>
  <si>
    <t>Sun, Thu, Wed</t>
  </si>
  <si>
    <t>Janene</t>
  </si>
  <si>
    <t>Pilates</t>
  </si>
  <si>
    <t>Abe</t>
  </si>
  <si>
    <t>Sat, Wed</t>
  </si>
  <si>
    <t>BodyPump, BodyBalance</t>
  </si>
  <si>
    <t>Biddie</t>
  </si>
  <si>
    <t>Sat, Thu</t>
  </si>
  <si>
    <t>Jamey</t>
  </si>
  <si>
    <t>Fri, Mon, Sun</t>
  </si>
  <si>
    <t>Yoga, Pilates, Spinning</t>
  </si>
  <si>
    <t>Kimberlee</t>
  </si>
  <si>
    <t>HIT, Running, Spinning</t>
  </si>
  <si>
    <t>Mar</t>
  </si>
  <si>
    <t>Fri, Mon, Sat</t>
  </si>
  <si>
    <t>Bernardina</t>
  </si>
  <si>
    <t>Fri</t>
  </si>
  <si>
    <t>Hew</t>
  </si>
  <si>
    <t>BodyBalance</t>
  </si>
  <si>
    <t>Kenon</t>
  </si>
  <si>
    <t>Mon, Thu, Tue</t>
  </si>
  <si>
    <t>Zumba, HIT, Yoga</t>
  </si>
  <si>
    <t>Wat</t>
  </si>
  <si>
    <t>Fri, Mon, Sat, Thu, Wed</t>
  </si>
  <si>
    <t>BodyBalance, Running</t>
  </si>
  <si>
    <t>Kandy</t>
  </si>
  <si>
    <t>Nissa</t>
  </si>
  <si>
    <t>Fri, Mon, Wed</t>
  </si>
  <si>
    <t>Spinning</t>
  </si>
  <si>
    <t>Keith</t>
  </si>
  <si>
    <t>Nataniel</t>
  </si>
  <si>
    <t>Fri, Mon, Sat, Sun, Wed</t>
  </si>
  <si>
    <t>Hestia</t>
  </si>
  <si>
    <t>Fri, Mon, Thu</t>
  </si>
  <si>
    <t>LesMiles, Zumba, Yoga</t>
  </si>
  <si>
    <t>Trudi</t>
  </si>
  <si>
    <t>Fri, Sat</t>
  </si>
  <si>
    <t>XCore, BodyPump, LesMiles</t>
  </si>
  <si>
    <t>Alf</t>
  </si>
  <si>
    <t>Fri, Sat, Thu, Tue, Wed</t>
  </si>
  <si>
    <t>Morie</t>
  </si>
  <si>
    <t>Mon, Sun, Thu</t>
  </si>
  <si>
    <t>XCore</t>
  </si>
  <si>
    <t>Shelby</t>
  </si>
  <si>
    <t>Fri, Mon, Sun, Tue, Wed</t>
  </si>
  <si>
    <t>Sibella</t>
  </si>
  <si>
    <t>Mon, Sat</t>
  </si>
  <si>
    <t>Hercules</t>
  </si>
  <si>
    <t>Kara</t>
  </si>
  <si>
    <t>LesMiles</t>
  </si>
  <si>
    <t>Samantha</t>
  </si>
  <si>
    <t>Sat, Thu, Wed</t>
  </si>
  <si>
    <t>Bambie</t>
  </si>
  <si>
    <t>Nicol</t>
  </si>
  <si>
    <t>Elizabet</t>
  </si>
  <si>
    <t>Sigismond</t>
  </si>
  <si>
    <t>Fri, Wed</t>
  </si>
  <si>
    <t>Aridatha</t>
  </si>
  <si>
    <t>Fri, Mon, Thu, Tue</t>
  </si>
  <si>
    <t>Spinning, Pilates</t>
  </si>
  <si>
    <t>Sigfrid</t>
  </si>
  <si>
    <t>Dick</t>
  </si>
  <si>
    <t>Fri, Sun, Thu, Tue, Wed</t>
  </si>
  <si>
    <t>Yoga, Zumba, Running</t>
  </si>
  <si>
    <t>Anette</t>
  </si>
  <si>
    <t>Mon, Thu, Wed</t>
  </si>
  <si>
    <t>Yoga, LesMiles</t>
  </si>
  <si>
    <t>Nora</t>
  </si>
  <si>
    <t>Sun, Tue</t>
  </si>
  <si>
    <t>BodyPump, HIT</t>
  </si>
  <si>
    <t>Maximilianus</t>
  </si>
  <si>
    <t>Fri, Sun, Wed</t>
  </si>
  <si>
    <t>Nathanil</t>
  </si>
  <si>
    <t>Fri, Tue</t>
  </si>
  <si>
    <t>BodyPump, XCore</t>
  </si>
  <si>
    <t>Jada</t>
  </si>
  <si>
    <t>BodyBalance, Kickboxen, Yoga</t>
  </si>
  <si>
    <t>Maud</t>
  </si>
  <si>
    <t>Fri, Mon, Sun, Wed</t>
  </si>
  <si>
    <t>Pilates, BodyPump, Running</t>
  </si>
  <si>
    <t>Chadd</t>
  </si>
  <si>
    <t>Spinning, XCore, BodyPump</t>
  </si>
  <si>
    <t>Paten</t>
  </si>
  <si>
    <t>Fri, Thu, Wed</t>
  </si>
  <si>
    <t>Isahella</t>
  </si>
  <si>
    <t>Mon, Sat, Wed</t>
  </si>
  <si>
    <t>Benton</t>
  </si>
  <si>
    <t>Sat, Sun, Thu, Tue, Wed</t>
  </si>
  <si>
    <t>BodyBalance, Spinning, XCore</t>
  </si>
  <si>
    <t>Gus</t>
  </si>
  <si>
    <t>Kickboxen, Spinning, BodyPump</t>
  </si>
  <si>
    <t>Lesley</t>
  </si>
  <si>
    <t>XCore, LesMiles, HIT</t>
  </si>
  <si>
    <t>Eulalie</t>
  </si>
  <si>
    <t>Mon, Sat, Thu</t>
  </si>
  <si>
    <t>Talia</t>
  </si>
  <si>
    <t>Fri, Sat, Thu</t>
  </si>
  <si>
    <t>Chaddy</t>
  </si>
  <si>
    <t>Bridget</t>
  </si>
  <si>
    <t>Fri, Thu, Tue</t>
  </si>
  <si>
    <t>Dierdre</t>
  </si>
  <si>
    <t>Mon, Wed</t>
  </si>
  <si>
    <t>Constancia</t>
  </si>
  <si>
    <t>Sat, Sun, Tue, Wed</t>
  </si>
  <si>
    <t>Arlie</t>
  </si>
  <si>
    <t>Running, HIT</t>
  </si>
  <si>
    <t>Shelden</t>
  </si>
  <si>
    <t>Spinning, Zumba</t>
  </si>
  <si>
    <t>Carver</t>
  </si>
  <si>
    <t>Zumba</t>
  </si>
  <si>
    <t>Franky</t>
  </si>
  <si>
    <t>Vincenz</t>
  </si>
  <si>
    <t>Fri, Mon, Sat, Sun, Thu</t>
  </si>
  <si>
    <t>BodyPump, Kickboxen, Running</t>
  </si>
  <si>
    <t>Adham</t>
  </si>
  <si>
    <t>Guillaume</t>
  </si>
  <si>
    <t>Bone</t>
  </si>
  <si>
    <t>Florry</t>
  </si>
  <si>
    <t>Fri, Mon, Sat, Tue, Wed</t>
  </si>
  <si>
    <t>Thaddeus</t>
  </si>
  <si>
    <t>Wed</t>
  </si>
  <si>
    <t>Alexine</t>
  </si>
  <si>
    <t>Thu, Wed</t>
  </si>
  <si>
    <t>Boigie</t>
  </si>
  <si>
    <t>Mon, Tue</t>
  </si>
  <si>
    <t>Zumba, LesMiles</t>
  </si>
  <si>
    <t>Morgan</t>
  </si>
  <si>
    <t>Fri, Mon, Sat, Sun, Tue</t>
  </si>
  <si>
    <t>XCore, LesMiles</t>
  </si>
  <si>
    <t>Merrily</t>
  </si>
  <si>
    <t>Mon, Sun</t>
  </si>
  <si>
    <t>Yoga, Zumba, BodyPump</t>
  </si>
  <si>
    <t>Orv</t>
  </si>
  <si>
    <t>Sayres</t>
  </si>
  <si>
    <t>Estevan</t>
  </si>
  <si>
    <t>Rusty</t>
  </si>
  <si>
    <t>Yoga</t>
  </si>
  <si>
    <t>Crin</t>
  </si>
  <si>
    <t>Fri, Sun</t>
  </si>
  <si>
    <t>HIT, Yoga, BodyBalance</t>
  </si>
  <si>
    <t>Kailey</t>
  </si>
  <si>
    <t>BodyPump, LesMiles</t>
  </si>
  <si>
    <t>Thorsten</t>
  </si>
  <si>
    <t>Kickboxen, XCore, HIT</t>
  </si>
  <si>
    <t>Karolina</t>
  </si>
  <si>
    <t>Fri, Mon</t>
  </si>
  <si>
    <t>Shirlee</t>
  </si>
  <si>
    <t>Fri, Mon, Tue, Wed</t>
  </si>
  <si>
    <t>Henrie</t>
  </si>
  <si>
    <t>Perri</t>
  </si>
  <si>
    <t>Mon, Sun, Tue</t>
  </si>
  <si>
    <t>Elvis</t>
  </si>
  <si>
    <t>Running</t>
  </si>
  <si>
    <t>Nicolle</t>
  </si>
  <si>
    <t>Mon, Sat, Thu, Wed</t>
  </si>
  <si>
    <t>Karlyn</t>
  </si>
  <si>
    <t>Jen</t>
  </si>
  <si>
    <t>Fri, Mon, Tue</t>
  </si>
  <si>
    <t>BodyBalance, XCore</t>
  </si>
  <si>
    <t>Hunt</t>
  </si>
  <si>
    <t>Barnebas</t>
  </si>
  <si>
    <t>Emanuel</t>
  </si>
  <si>
    <t>Blondelle</t>
  </si>
  <si>
    <t>Cherise</t>
  </si>
  <si>
    <t>Giselbert</t>
  </si>
  <si>
    <t>HIT</t>
  </si>
  <si>
    <t>Shayna</t>
  </si>
  <si>
    <t>BodyPump, Running, XCore</t>
  </si>
  <si>
    <t>Falito</t>
  </si>
  <si>
    <t>Pilates, Kickboxen, HIT</t>
  </si>
  <si>
    <t>Rodi</t>
  </si>
  <si>
    <t>Dianemarie</t>
  </si>
  <si>
    <t>Tomkin</t>
  </si>
  <si>
    <t>Pilates, Yoga</t>
  </si>
  <si>
    <t>Shawnee</t>
  </si>
  <si>
    <t>Vivia</t>
  </si>
  <si>
    <t>Thu, Tue, Wed</t>
  </si>
  <si>
    <t>Amara</t>
  </si>
  <si>
    <t>Aile</t>
  </si>
  <si>
    <t>Irena</t>
  </si>
  <si>
    <t>Fri, Sun, Tue</t>
  </si>
  <si>
    <t>Waylin</t>
  </si>
  <si>
    <t>Fri, Tue, Wed</t>
  </si>
  <si>
    <t>Pilates, BodyBalance</t>
  </si>
  <si>
    <t>Yvonne</t>
  </si>
  <si>
    <t>Catherine</t>
  </si>
  <si>
    <t>Sun, Tue, Wed</t>
  </si>
  <si>
    <t>Mae</t>
  </si>
  <si>
    <t>Esra</t>
  </si>
  <si>
    <t>Woodie</t>
  </si>
  <si>
    <t>Bank</t>
  </si>
  <si>
    <t>HIT, XCore, BodyPump</t>
  </si>
  <si>
    <t>Selle</t>
  </si>
  <si>
    <t>Robinetta</t>
  </si>
  <si>
    <t>Mon, Thu</t>
  </si>
  <si>
    <t>BodyPump, Spinning</t>
  </si>
  <si>
    <t>Corrie</t>
  </si>
  <si>
    <t>Kickboxen, BodyPump</t>
  </si>
  <si>
    <t>Carmencita</t>
  </si>
  <si>
    <t>Fifi</t>
  </si>
  <si>
    <t>Jae</t>
  </si>
  <si>
    <t>Fri, Sun, Thu</t>
  </si>
  <si>
    <t>Iago</t>
  </si>
  <si>
    <t>Minnie</t>
  </si>
  <si>
    <t>Lian</t>
  </si>
  <si>
    <t>Bradney</t>
  </si>
  <si>
    <t>Cody</t>
  </si>
  <si>
    <t>Tue, Wed</t>
  </si>
  <si>
    <t>Garrott</t>
  </si>
  <si>
    <t>Finley</t>
  </si>
  <si>
    <t>Gearalt</t>
  </si>
  <si>
    <t>Pooh</t>
  </si>
  <si>
    <t>Mon, Sat, Sun, Thu, Wed</t>
  </si>
  <si>
    <t>Kris</t>
  </si>
  <si>
    <t>Helga</t>
  </si>
  <si>
    <t>Marga</t>
  </si>
  <si>
    <t>Gunar</t>
  </si>
  <si>
    <t>Nesta</t>
  </si>
  <si>
    <t>Fri, Mon, Sun, Thu, Tue</t>
  </si>
  <si>
    <t>Brittany</t>
  </si>
  <si>
    <t>Spinning, XCore, BodyBalance</t>
  </si>
  <si>
    <t>Park</t>
  </si>
  <si>
    <t>LesMiles, Yoga</t>
  </si>
  <si>
    <t>Rosalinde</t>
  </si>
  <si>
    <t>Mon, Sun, Thu, Tue, Wed</t>
  </si>
  <si>
    <t>Running, Yoga, Kickboxen</t>
  </si>
  <si>
    <t>Ginnifer</t>
  </si>
  <si>
    <t>Rickard</t>
  </si>
  <si>
    <t>XCore, HIT, Kickboxen</t>
  </si>
  <si>
    <t>Winne</t>
  </si>
  <si>
    <t>Sat, Sun, Thu</t>
  </si>
  <si>
    <t>Julina</t>
  </si>
  <si>
    <t>Timothee</t>
  </si>
  <si>
    <t>Hazlett</t>
  </si>
  <si>
    <t>BodyPump, Pilates, BodyBalance</t>
  </si>
  <si>
    <t>Andrew</t>
  </si>
  <si>
    <t>Cirilo</t>
  </si>
  <si>
    <t>Alberto</t>
  </si>
  <si>
    <t>Pilates, XCore</t>
  </si>
  <si>
    <t>Marion</t>
  </si>
  <si>
    <t>Gail</t>
  </si>
  <si>
    <t>Sun, Thu</t>
  </si>
  <si>
    <t>Running, Kickboxen, Pilates</t>
  </si>
  <si>
    <t>Burke</t>
  </si>
  <si>
    <t>Moe</t>
  </si>
  <si>
    <t>Jocelyne</t>
  </si>
  <si>
    <t>Jillie</t>
  </si>
  <si>
    <t>Fri, Sat, Thu, Tue</t>
  </si>
  <si>
    <t>Torrance</t>
  </si>
  <si>
    <t>Ruthann</t>
  </si>
  <si>
    <t>Sat, Thu, Tue</t>
  </si>
  <si>
    <t>Kickboxen, LesMiles, HIT</t>
  </si>
  <si>
    <t>Millie</t>
  </si>
  <si>
    <t>Sun, Thu, Tue</t>
  </si>
  <si>
    <t>BodyBalance, Yoga</t>
  </si>
  <si>
    <t>Adriane</t>
  </si>
  <si>
    <t>Fri, Sat, Wed</t>
  </si>
  <si>
    <t>XCore, Running, HIT</t>
  </si>
  <si>
    <t>Peder</t>
  </si>
  <si>
    <t>Cesaro</t>
  </si>
  <si>
    <t>Sat, Sun, Wed</t>
  </si>
  <si>
    <t>Quincy</t>
  </si>
  <si>
    <t>Christian</t>
  </si>
  <si>
    <t>Bordie</t>
  </si>
  <si>
    <t>Nessie</t>
  </si>
  <si>
    <t>Running, Spinning, Kickboxen</t>
  </si>
  <si>
    <t>Desi</t>
  </si>
  <si>
    <t>Odelinda</t>
  </si>
  <si>
    <t>Rodger</t>
  </si>
  <si>
    <t>Corabella</t>
  </si>
  <si>
    <t>Joni</t>
  </si>
  <si>
    <t>Feliks</t>
  </si>
  <si>
    <t>Panchito</t>
  </si>
  <si>
    <t>Spenser</t>
  </si>
  <si>
    <t>Burty</t>
  </si>
  <si>
    <t>Nadean</t>
  </si>
  <si>
    <t>Chick</t>
  </si>
  <si>
    <t>Fri, Mon, Sat, Tue</t>
  </si>
  <si>
    <t>Maryrose</t>
  </si>
  <si>
    <t>Nolly</t>
  </si>
  <si>
    <t>Kickboxen, Spinning</t>
  </si>
  <si>
    <t>Jeremiah</t>
  </si>
  <si>
    <t>Fri, Mon, Sat, Thu, Tue</t>
  </si>
  <si>
    <t>Kickboxen, Yoga, BodyPump</t>
  </si>
  <si>
    <t>Martguerita</t>
  </si>
  <si>
    <t>Steffen</t>
  </si>
  <si>
    <t>Klement</t>
  </si>
  <si>
    <t>Webb</t>
  </si>
  <si>
    <t>Running, BodyBalance, BodyPump</t>
  </si>
  <si>
    <t>Chloe</t>
  </si>
  <si>
    <t>Salvidor</t>
  </si>
  <si>
    <t>Pilates, HIT</t>
  </si>
  <si>
    <t>Ethelyn</t>
  </si>
  <si>
    <t>Yoga, LesMiles, HIT</t>
  </si>
  <si>
    <t>Terry</t>
  </si>
  <si>
    <t>Spinning, Zumba, BodyBalance</t>
  </si>
  <si>
    <t>Nealy</t>
  </si>
  <si>
    <t>Cirstoforo</t>
  </si>
  <si>
    <t>Kaye</t>
  </si>
  <si>
    <t>Candie</t>
  </si>
  <si>
    <t>Bernetta</t>
  </si>
  <si>
    <t>Ferd</t>
  </si>
  <si>
    <t>Kendrick</t>
  </si>
  <si>
    <t>Fri, Mon, Thu, Tue, Wed</t>
  </si>
  <si>
    <t>Cord</t>
  </si>
  <si>
    <t>Bret</t>
  </si>
  <si>
    <t>BodyPump, Yoga, XCore</t>
  </si>
  <si>
    <t>Elfie</t>
  </si>
  <si>
    <t>Cooper</t>
  </si>
  <si>
    <t>Sheffield</t>
  </si>
  <si>
    <t>Sun, Thu, Tue, Wed</t>
  </si>
  <si>
    <t>Gualterio</t>
  </si>
  <si>
    <t>Mon, Sun, Thu, Tue</t>
  </si>
  <si>
    <t>Rikki</t>
  </si>
  <si>
    <t>Roderigo</t>
  </si>
  <si>
    <t>LesMiles, Kickboxen</t>
  </si>
  <si>
    <t>Trey</t>
  </si>
  <si>
    <t>Aaron</t>
  </si>
  <si>
    <t>Zumba, BodyBalance, Kickboxen</t>
  </si>
  <si>
    <t>Heall</t>
  </si>
  <si>
    <t>Running, Zumba, Pilates</t>
  </si>
  <si>
    <t>Willey</t>
  </si>
  <si>
    <t>Running, Kickboxen, Zumba</t>
  </si>
  <si>
    <t>Earl</t>
  </si>
  <si>
    <t>Trstram</t>
  </si>
  <si>
    <t>Ethelin</t>
  </si>
  <si>
    <t>Giffer</t>
  </si>
  <si>
    <t>Patrizio</t>
  </si>
  <si>
    <t>Reiko</t>
  </si>
  <si>
    <t>Mindy</t>
  </si>
  <si>
    <t>Yoga, Running</t>
  </si>
  <si>
    <t>Isaak</t>
  </si>
  <si>
    <t>Denver</t>
  </si>
  <si>
    <t>Rubina</t>
  </si>
  <si>
    <t>Harland</t>
  </si>
  <si>
    <t>Any</t>
  </si>
  <si>
    <t>Elbert</t>
  </si>
  <si>
    <t>Jesse</t>
  </si>
  <si>
    <t>Mata</t>
  </si>
  <si>
    <t>Oriana</t>
  </si>
  <si>
    <t>Cletis</t>
  </si>
  <si>
    <t>Marlin</t>
  </si>
  <si>
    <t>Lenka</t>
  </si>
  <si>
    <t>XCore, HIT, BodyBalance</t>
  </si>
  <si>
    <t>Rowan</t>
  </si>
  <si>
    <t>Spinning, BodyPump, Running</t>
  </si>
  <si>
    <t>Harper</t>
  </si>
  <si>
    <t>Fri, Sat, Sun, Thu, Tue</t>
  </si>
  <si>
    <t>Alanson</t>
  </si>
  <si>
    <t>Yoga, Zumba, BodyBalance</t>
  </si>
  <si>
    <t>Onofredo</t>
  </si>
  <si>
    <t>Bennett</t>
  </si>
  <si>
    <t>Fri, Mon, Sun, Thu, Wed</t>
  </si>
  <si>
    <t>XCore, Spinning</t>
  </si>
  <si>
    <t>Jennilee</t>
  </si>
  <si>
    <t>Teirtza</t>
  </si>
  <si>
    <t>Fri, Mon, Sat, Sun</t>
  </si>
  <si>
    <t>Idell</t>
  </si>
  <si>
    <t>BodyPump, BodyBalance, XCore</t>
  </si>
  <si>
    <t>Marylou</t>
  </si>
  <si>
    <t>Irene</t>
  </si>
  <si>
    <t>Pilates, XCore, Running</t>
  </si>
  <si>
    <t>Claudius</t>
  </si>
  <si>
    <t>Zumba, BodyBalance</t>
  </si>
  <si>
    <t>Stanton</t>
  </si>
  <si>
    <t>Fri, Mon, Sun, Thu</t>
  </si>
  <si>
    <t>Kickboxen, LesMiles</t>
  </si>
  <si>
    <t>Hedwig</t>
  </si>
  <si>
    <t>Godart</t>
  </si>
  <si>
    <t>Ekaterina</t>
  </si>
  <si>
    <t>Sella</t>
  </si>
  <si>
    <t>Brennen</t>
  </si>
  <si>
    <t>Kickboxen, HIT</t>
  </si>
  <si>
    <t>Kary</t>
  </si>
  <si>
    <t>Mon, Thu, Tue, Wed</t>
  </si>
  <si>
    <t>BodyBalance, Yoga, LesMiles</t>
  </si>
  <si>
    <t>Lib</t>
  </si>
  <si>
    <t>Deloris</t>
  </si>
  <si>
    <t>Zumba, BodyPump</t>
  </si>
  <si>
    <t>Peter</t>
  </si>
  <si>
    <t>Yoga, BodyPump, BodyBalance</t>
  </si>
  <si>
    <t>Margarita</t>
  </si>
  <si>
    <t>Sergio</t>
  </si>
  <si>
    <t>Yoga, Zumba, Spinning</t>
  </si>
  <si>
    <t>Alexei</t>
  </si>
  <si>
    <t>Michale</t>
  </si>
  <si>
    <t>Andreana</t>
  </si>
  <si>
    <t>Worth</t>
  </si>
  <si>
    <t>XCore, Yoga</t>
  </si>
  <si>
    <t>Bronnie</t>
  </si>
  <si>
    <t>Muire</t>
  </si>
  <si>
    <t>Mon, Sat, Thu, Tue, Wed</t>
  </si>
  <si>
    <t>Jaquelyn</t>
  </si>
  <si>
    <t>Mon, Sat, Sun, Tue, Wed</t>
  </si>
  <si>
    <t>Eamon</t>
  </si>
  <si>
    <t>Caritta</t>
  </si>
  <si>
    <t>Fri, Thu</t>
  </si>
  <si>
    <t>Yoga, LesMiles, BodyBalance</t>
  </si>
  <si>
    <t>Star</t>
  </si>
  <si>
    <t>Padraig</t>
  </si>
  <si>
    <t>Reina</t>
  </si>
  <si>
    <t>Prudence</t>
  </si>
  <si>
    <t>Zumba, Yoga, Pilates</t>
  </si>
  <si>
    <t>Bertie</t>
  </si>
  <si>
    <t>Chadwick</t>
  </si>
  <si>
    <t>Fri, Sun, Thu, Wed</t>
  </si>
  <si>
    <t>Vinny</t>
  </si>
  <si>
    <t>Abby</t>
  </si>
  <si>
    <t>Craggy</t>
  </si>
  <si>
    <t>Arley</t>
  </si>
  <si>
    <t>Elset</t>
  </si>
  <si>
    <t>Gunther</t>
  </si>
  <si>
    <t>Horatio</t>
  </si>
  <si>
    <t>Trista</t>
  </si>
  <si>
    <t>Leon</t>
  </si>
  <si>
    <t>Yoga, XCore, Spinning</t>
  </si>
  <si>
    <t>Mathilda</t>
  </si>
  <si>
    <t>Mon, Sun, Tue, Wed</t>
  </si>
  <si>
    <t>Zachariah</t>
  </si>
  <si>
    <t>Dorey</t>
  </si>
  <si>
    <t>Pilates, HIT, Running</t>
  </si>
  <si>
    <t>Daniel</t>
  </si>
  <si>
    <t>Zumba, Kickboxen</t>
  </si>
  <si>
    <t>Dionis</t>
  </si>
  <si>
    <t>LesMiles, BodyBalance</t>
  </si>
  <si>
    <t>Marnie</t>
  </si>
  <si>
    <t>Dimitry</t>
  </si>
  <si>
    <t>Hieronymus</t>
  </si>
  <si>
    <t>BodyPump, Running, LesMiles</t>
  </si>
  <si>
    <t>Piggy</t>
  </si>
  <si>
    <t>Gwendolin</t>
  </si>
  <si>
    <t>Chelsy</t>
  </si>
  <si>
    <t>Barbi</t>
  </si>
  <si>
    <t>Mitchel</t>
  </si>
  <si>
    <t>Merilee</t>
  </si>
  <si>
    <t>Yoga, BodyBalance, Running</t>
  </si>
  <si>
    <t>Maitilde</t>
  </si>
  <si>
    <t>Yoga, Pilates, Running</t>
  </si>
  <si>
    <t>Abbie</t>
  </si>
  <si>
    <t>Sat, Tue, Wed</t>
  </si>
  <si>
    <t>Evie</t>
  </si>
  <si>
    <t>Fri, Mon, Sat, Thu</t>
  </si>
  <si>
    <t>Georas</t>
  </si>
  <si>
    <t>Nicki</t>
  </si>
  <si>
    <t>Sat, Tue</t>
  </si>
  <si>
    <t>Avis</t>
  </si>
  <si>
    <t>Ives</t>
  </si>
  <si>
    <t>Amalea</t>
  </si>
  <si>
    <t>Sat, Sun, Tue</t>
  </si>
  <si>
    <t>Kickboxen, Spinning, LesMiles</t>
  </si>
  <si>
    <t>Sigismondo</t>
  </si>
  <si>
    <t>BodyPump, Pilates, HIT</t>
  </si>
  <si>
    <t>Therese</t>
  </si>
  <si>
    <t>Godfry</t>
  </si>
  <si>
    <t>Alfie</t>
  </si>
  <si>
    <t>Fri, Mon, Thu, Wed</t>
  </si>
  <si>
    <t>Spinning, BodyPump</t>
  </si>
  <si>
    <t>Seumas</t>
  </si>
  <si>
    <t>Running, Spinning, BodyPump</t>
  </si>
  <si>
    <t>Elora</t>
  </si>
  <si>
    <t>Jodee</t>
  </si>
  <si>
    <t>Virge</t>
  </si>
  <si>
    <t>Jeremias</t>
  </si>
  <si>
    <t>BodyPump, Pilates</t>
  </si>
  <si>
    <t>Christabella</t>
  </si>
  <si>
    <t>Taite</t>
  </si>
  <si>
    <t>Freemon</t>
  </si>
  <si>
    <t>Worden</t>
  </si>
  <si>
    <t>Dante</t>
  </si>
  <si>
    <t>Eric</t>
  </si>
  <si>
    <t>Willie</t>
  </si>
  <si>
    <t>Curran</t>
  </si>
  <si>
    <t>Dexter</t>
  </si>
  <si>
    <t>Lavinia</t>
  </si>
  <si>
    <t>HIT, LesMiles, Pilates</t>
  </si>
  <si>
    <t>Ernesto</t>
  </si>
  <si>
    <t>Marcus</t>
  </si>
  <si>
    <t>Benjamin</t>
  </si>
  <si>
    <t>Running, Kickboxen, XCore</t>
  </si>
  <si>
    <t>Belicia</t>
  </si>
  <si>
    <t>Quinton</t>
  </si>
  <si>
    <t>Corette</t>
  </si>
  <si>
    <t>Noel</t>
  </si>
  <si>
    <t>Lexine</t>
  </si>
  <si>
    <t>Davy</t>
  </si>
  <si>
    <t>Elisabet</t>
  </si>
  <si>
    <t>Jeannette</t>
  </si>
  <si>
    <t>Kickboxen, XCore</t>
  </si>
  <si>
    <t>Corey</t>
  </si>
  <si>
    <t>Derwin</t>
  </si>
  <si>
    <t>Keelby</t>
  </si>
  <si>
    <t>Ladonna</t>
  </si>
  <si>
    <t>Malanie</t>
  </si>
  <si>
    <t>Running, BodyBalance, Spinning</t>
  </si>
  <si>
    <t>Norris</t>
  </si>
  <si>
    <t>Jarib</t>
  </si>
  <si>
    <t>Brenda</t>
  </si>
  <si>
    <t>Sanderson</t>
  </si>
  <si>
    <t>HIT, Kickboxen, Zumba</t>
  </si>
  <si>
    <t>Rita</t>
  </si>
  <si>
    <t>Orren</t>
  </si>
  <si>
    <t>HIT, Pilates</t>
  </si>
  <si>
    <t>Fri, Sat, Sun, Thu, Wed</t>
  </si>
  <si>
    <t>Running, Pilates, XCore</t>
  </si>
  <si>
    <t>Janela</t>
  </si>
  <si>
    <t>Wes</t>
  </si>
  <si>
    <t>Domeniga</t>
  </si>
  <si>
    <t>Valentine</t>
  </si>
  <si>
    <t>Karim</t>
  </si>
  <si>
    <t>Sheryl</t>
  </si>
  <si>
    <t>Joelie</t>
  </si>
  <si>
    <t>Jerri</t>
  </si>
  <si>
    <t>BodyBalance, Zumba</t>
  </si>
  <si>
    <t>Rici</t>
  </si>
  <si>
    <t>Constanta</t>
  </si>
  <si>
    <t>Shoshanna</t>
  </si>
  <si>
    <t>BodyBalance, BodyPump</t>
  </si>
  <si>
    <t>Reed</t>
  </si>
  <si>
    <t>BodyBalance, Zumba, HIT</t>
  </si>
  <si>
    <t>Alejandro</t>
  </si>
  <si>
    <t>Pilates, Spinning, Zumba</t>
  </si>
  <si>
    <t>Dominga</t>
  </si>
  <si>
    <t>Carla</t>
  </si>
  <si>
    <t>XCore, Zumba, BodyPump</t>
  </si>
  <si>
    <t>Alikee</t>
  </si>
  <si>
    <t>Wini</t>
  </si>
  <si>
    <t>Leilah</t>
  </si>
  <si>
    <t>Melli</t>
  </si>
  <si>
    <t>Sat, Thu, Tue, Wed</t>
  </si>
  <si>
    <t>Pilates, HIT, Spinning</t>
  </si>
  <si>
    <t>Nikki</t>
  </si>
  <si>
    <t>Thea</t>
  </si>
  <si>
    <t>Shannon</t>
  </si>
  <si>
    <t>Kickboxen, Zumba</t>
  </si>
  <si>
    <t>Nicolais</t>
  </si>
  <si>
    <t>Cissy</t>
  </si>
  <si>
    <t>XCore, Zumba, Running</t>
  </si>
  <si>
    <t>Luca</t>
  </si>
  <si>
    <t>BodyBalance, Yoga, XCore</t>
  </si>
  <si>
    <t>Hadrian</t>
  </si>
  <si>
    <t>HIT, Running, Yoga</t>
  </si>
  <si>
    <t>Maryellen</t>
  </si>
  <si>
    <t>Spinning, Yoga, Kickboxen</t>
  </si>
  <si>
    <t>Bil</t>
  </si>
  <si>
    <t>Ilyse</t>
  </si>
  <si>
    <t>Running, Zumba</t>
  </si>
  <si>
    <t>Agatha</t>
  </si>
  <si>
    <t>Portia</t>
  </si>
  <si>
    <t>Kelley</t>
  </si>
  <si>
    <t>Beryle</t>
  </si>
  <si>
    <t>Parke</t>
  </si>
  <si>
    <t>Colan</t>
  </si>
  <si>
    <t>Running, Pilates</t>
  </si>
  <si>
    <t>Alexina</t>
  </si>
  <si>
    <t>Vasilis</t>
  </si>
  <si>
    <t>Ronald</t>
  </si>
  <si>
    <t>Hagen</t>
  </si>
  <si>
    <t>Marje</t>
  </si>
  <si>
    <t>Priscilla</t>
  </si>
  <si>
    <t>BodyBalance, Spinning, HIT</t>
  </si>
  <si>
    <t>Maiga</t>
  </si>
  <si>
    <t>LesMiles, HIT</t>
  </si>
  <si>
    <t>Joel</t>
  </si>
  <si>
    <t>Kickboxen, Zumba, Yoga</t>
  </si>
  <si>
    <t>Woody</t>
  </si>
  <si>
    <t>Ave</t>
  </si>
  <si>
    <t>LesMiles, BodyPump, Spinning</t>
  </si>
  <si>
    <t>Zola</t>
  </si>
  <si>
    <t>Devi</t>
  </si>
  <si>
    <t>Cordelie</t>
  </si>
  <si>
    <t>Dreddy</t>
  </si>
  <si>
    <t>Lenna</t>
  </si>
  <si>
    <t>Sat, Sun, Thu, Wed</t>
  </si>
  <si>
    <t>XCore, Spinning, Yoga</t>
  </si>
  <si>
    <t>Taffy</t>
  </si>
  <si>
    <t>Shelly</t>
  </si>
  <si>
    <t>Yetta</t>
  </si>
  <si>
    <t>Hetti</t>
  </si>
  <si>
    <t>Edna</t>
  </si>
  <si>
    <t>Rafferty</t>
  </si>
  <si>
    <t>Logan</t>
  </si>
  <si>
    <t>Kickboxen, XCore, Zumba</t>
  </si>
  <si>
    <t>Evy</t>
  </si>
  <si>
    <t>Ashly</t>
  </si>
  <si>
    <t>LesMiles, Zumba, HIT</t>
  </si>
  <si>
    <t>Nelie</t>
  </si>
  <si>
    <t>Ronna</t>
  </si>
  <si>
    <t>Eldredge</t>
  </si>
  <si>
    <t>Leela</t>
  </si>
  <si>
    <t>Pilates, Kickboxen</t>
  </si>
  <si>
    <t>Oralie</t>
  </si>
  <si>
    <t>Cthrine</t>
  </si>
  <si>
    <t>Zedekiah</t>
  </si>
  <si>
    <t>Aeriell</t>
  </si>
  <si>
    <t>Adolph</t>
  </si>
  <si>
    <t>LesMiles, Pilates</t>
  </si>
  <si>
    <t>Myrwyn</t>
  </si>
  <si>
    <t>LesMiles, Running, HIT</t>
  </si>
  <si>
    <t>Truda</t>
  </si>
  <si>
    <t>BodyPump, Running</t>
  </si>
  <si>
    <t>Olag</t>
  </si>
  <si>
    <t>LesMiles, BodyPump</t>
  </si>
  <si>
    <t>Mab</t>
  </si>
  <si>
    <t>Stafani</t>
  </si>
  <si>
    <t>Durward</t>
  </si>
  <si>
    <t>Caitlin</t>
  </si>
  <si>
    <t>Jessalin</t>
  </si>
  <si>
    <t>Fri, Thu, Tue, Wed</t>
  </si>
  <si>
    <t>Koren</t>
  </si>
  <si>
    <t>XCore, Pilates, Spinning</t>
  </si>
  <si>
    <t>Rockwell</t>
  </si>
  <si>
    <t>Cal</t>
  </si>
  <si>
    <t>Robers</t>
  </si>
  <si>
    <t>Ainslie</t>
  </si>
  <si>
    <t>Basil</t>
  </si>
  <si>
    <t>Maryanna</t>
  </si>
  <si>
    <t>Willard</t>
  </si>
  <si>
    <t>Becca</t>
  </si>
  <si>
    <t>Sabra</t>
  </si>
  <si>
    <t>Maisie</t>
  </si>
  <si>
    <t>Dalt</t>
  </si>
  <si>
    <t>Aldwin</t>
  </si>
  <si>
    <t>LesMiles, Spinning, BodyBalance</t>
  </si>
  <si>
    <t>Averil</t>
  </si>
  <si>
    <t>Cchaddie</t>
  </si>
  <si>
    <t>Griffin</t>
  </si>
  <si>
    <t>Running, BodyPump</t>
  </si>
  <si>
    <t>Risa</t>
  </si>
  <si>
    <t>Spinning, LesMiles, Yoga</t>
  </si>
  <si>
    <t>Joyce</t>
  </si>
  <si>
    <t>Merrie</t>
  </si>
  <si>
    <t>Orville</t>
  </si>
  <si>
    <t>Amabel</t>
  </si>
  <si>
    <t>Alyce</t>
  </si>
  <si>
    <t>HIT, Yoga, BodyPump</t>
  </si>
  <si>
    <t>Wittie</t>
  </si>
  <si>
    <t>Jean</t>
  </si>
  <si>
    <t>Catriona</t>
  </si>
  <si>
    <t>Hunter</t>
  </si>
  <si>
    <t>Fri, Sat, Tue, Wed</t>
  </si>
  <si>
    <t>Running, Spinning, BodyBalance</t>
  </si>
  <si>
    <t>Cherish</t>
  </si>
  <si>
    <t>Augusta</t>
  </si>
  <si>
    <t>Spinning, HIT, BodyPump</t>
  </si>
  <si>
    <t>Malynda</t>
  </si>
  <si>
    <t>Yoga, BodyPump</t>
  </si>
  <si>
    <t>Philippine</t>
  </si>
  <si>
    <t>Sallie</t>
  </si>
  <si>
    <t>Preston</t>
  </si>
  <si>
    <t>Yoga, Zumba, HIT</t>
  </si>
  <si>
    <t>Maggi</t>
  </si>
  <si>
    <t>Edi</t>
  </si>
  <si>
    <t>Pilates, Kickboxen, Zumba</t>
  </si>
  <si>
    <t>Ancell</t>
  </si>
  <si>
    <t>Blithe</t>
  </si>
  <si>
    <t>Gianni</t>
  </si>
  <si>
    <t>XCore, Pilates, Yoga</t>
  </si>
  <si>
    <t>Care</t>
  </si>
  <si>
    <t>Sidoney</t>
  </si>
  <si>
    <t>Arda</t>
  </si>
  <si>
    <t>Sat, Sun, Thu, Tue</t>
  </si>
  <si>
    <t>Abagael</t>
  </si>
  <si>
    <t>Krystle</t>
  </si>
  <si>
    <t>Gregorio</t>
  </si>
  <si>
    <t>BodyBalance, Kickboxen</t>
  </si>
  <si>
    <t>Nananne</t>
  </si>
  <si>
    <t>Decca</t>
  </si>
  <si>
    <t>Gard</t>
  </si>
  <si>
    <t>Latisha</t>
  </si>
  <si>
    <t>Thorvald</t>
  </si>
  <si>
    <t>Boniface</t>
  </si>
  <si>
    <t>Running, LesMiles, Yoga</t>
  </si>
  <si>
    <t>Walker</t>
  </si>
  <si>
    <t>BodyBalance, LesMiles, Kickboxen</t>
  </si>
  <si>
    <t>Lyon</t>
  </si>
  <si>
    <t>Mendy</t>
  </si>
  <si>
    <t>XCore, BodyPump, HIT</t>
  </si>
  <si>
    <t>Melisa</t>
  </si>
  <si>
    <t>Claretta</t>
  </si>
  <si>
    <t>Ingamar</t>
  </si>
  <si>
    <t>Ikey</t>
  </si>
  <si>
    <t>Zumba, Yoga</t>
  </si>
  <si>
    <t>Felicdad</t>
  </si>
  <si>
    <t>Edmund</t>
  </si>
  <si>
    <t>Shurlock</t>
  </si>
  <si>
    <t>Quincey</t>
  </si>
  <si>
    <t>Pilates, Zumba</t>
  </si>
  <si>
    <t>Mariam</t>
  </si>
  <si>
    <t>BodyBalance, Spinning</t>
  </si>
  <si>
    <t>Hodge</t>
  </si>
  <si>
    <t>Huntley</t>
  </si>
  <si>
    <t>Sheilakathryn</t>
  </si>
  <si>
    <t>Crysta</t>
  </si>
  <si>
    <t>Angel</t>
  </si>
  <si>
    <t>Elka</t>
  </si>
  <si>
    <t>Yoga, Kickboxen, Running</t>
  </si>
  <si>
    <t>Mil</t>
  </si>
  <si>
    <t>BodyPump, Yoga</t>
  </si>
  <si>
    <t>Efren</t>
  </si>
  <si>
    <t>Butch</t>
  </si>
  <si>
    <t>Elbertine</t>
  </si>
  <si>
    <t>Dall</t>
  </si>
  <si>
    <t>Fri, Sat, Thu, Wed</t>
  </si>
  <si>
    <t>BodyBalance, Spinning, BodyPump</t>
  </si>
  <si>
    <t>Cecilia</t>
  </si>
  <si>
    <t>XCore, Zumba, Kickboxen</t>
  </si>
  <si>
    <t>Esdras</t>
  </si>
  <si>
    <t>Gib</t>
  </si>
  <si>
    <t>Pilates, Spinning, HIT</t>
  </si>
  <si>
    <t>Sib</t>
  </si>
  <si>
    <t>Filia</t>
  </si>
  <si>
    <t>HIT, BodyBalance, BodyPump</t>
  </si>
  <si>
    <t>Remus</t>
  </si>
  <si>
    <t>Dasie</t>
  </si>
  <si>
    <t>Anna-diane</t>
  </si>
  <si>
    <t>LesMiles, BodyPump, Zumba</t>
  </si>
  <si>
    <t>Josh</t>
  </si>
  <si>
    <t>Joly</t>
  </si>
  <si>
    <t>Minor</t>
  </si>
  <si>
    <t>LesMiles, Running</t>
  </si>
  <si>
    <t>Jarred</t>
  </si>
  <si>
    <t>Kermy</t>
  </si>
  <si>
    <t>Darcee</t>
  </si>
  <si>
    <t>Laney</t>
  </si>
  <si>
    <t>Corella</t>
  </si>
  <si>
    <t>Yoga, Spinning, BodyBalance</t>
  </si>
  <si>
    <t>Alec</t>
  </si>
  <si>
    <t>Torey</t>
  </si>
  <si>
    <t>BodyPump, XCore, Yoga</t>
  </si>
  <si>
    <t>Hollis</t>
  </si>
  <si>
    <t>XCore, BodyPump, Yoga</t>
  </si>
  <si>
    <t>Jo-anne</t>
  </si>
  <si>
    <t>Mikaela</t>
  </si>
  <si>
    <t>Fri, Mon, Sun, Tue</t>
  </si>
  <si>
    <t>Calypso</t>
  </si>
  <si>
    <t>Klarika</t>
  </si>
  <si>
    <t>Sofie</t>
  </si>
  <si>
    <t>Charisse</t>
  </si>
  <si>
    <t>Tailor</t>
  </si>
  <si>
    <t>Flora</t>
  </si>
  <si>
    <t>Yetty</t>
  </si>
  <si>
    <t>Errol</t>
  </si>
  <si>
    <t>Sandy</t>
  </si>
  <si>
    <t>Kickboxen, Running, Pilates</t>
  </si>
  <si>
    <t>Zacharie</t>
  </si>
  <si>
    <t>Kickboxen, Yoga, Running</t>
  </si>
  <si>
    <t>Skell</t>
  </si>
  <si>
    <t>BodyPump, Kickboxen</t>
  </si>
  <si>
    <t>Cyndie</t>
  </si>
  <si>
    <t>Fri, Mon, Sat, Wed</t>
  </si>
  <si>
    <t>Rabbi</t>
  </si>
  <si>
    <t>Fri, Sat, Sun, Tue, Wed</t>
  </si>
  <si>
    <t>Enos</t>
  </si>
  <si>
    <t>Jane</t>
  </si>
  <si>
    <t>BodyPump, HIT, Zumba</t>
  </si>
  <si>
    <t>Jethro</t>
  </si>
  <si>
    <t>Dru</t>
  </si>
  <si>
    <t>XCore, Pilates</t>
  </si>
  <si>
    <t>Ermanno</t>
  </si>
  <si>
    <t>Solomon</t>
  </si>
  <si>
    <t>Cicily</t>
  </si>
  <si>
    <t>Perle</t>
  </si>
  <si>
    <t>Bianca</t>
  </si>
  <si>
    <t>Ddene</t>
  </si>
  <si>
    <t>Agnesse</t>
  </si>
  <si>
    <t>Papageno</t>
  </si>
  <si>
    <t>Alvina</t>
  </si>
  <si>
    <t>Pilates, BodyPump</t>
  </si>
  <si>
    <t>Sebastiano</t>
  </si>
  <si>
    <t>BodyPump, Spinning, BodyBalance</t>
  </si>
  <si>
    <t>Charyl</t>
  </si>
  <si>
    <t>Manda</t>
  </si>
  <si>
    <t>Spinning, HIT</t>
  </si>
  <si>
    <t>Consalve</t>
  </si>
  <si>
    <t>Kickboxen, Spinning, BodyBalance</t>
  </si>
  <si>
    <t>Kit</t>
  </si>
  <si>
    <t>BodyPump, Kickboxen, LesMiles</t>
  </si>
  <si>
    <t>Garner</t>
  </si>
  <si>
    <t>Audra</t>
  </si>
  <si>
    <t>Hatti</t>
  </si>
  <si>
    <t>LesMiles, Zumba, Pilates</t>
  </si>
  <si>
    <t>Theodoric</t>
  </si>
  <si>
    <t>Bride</t>
  </si>
  <si>
    <t>Marietta</t>
  </si>
  <si>
    <t>Monique</t>
  </si>
  <si>
    <t>BodyPump, Yoga, Kickboxen</t>
  </si>
  <si>
    <t>Gerladina</t>
  </si>
  <si>
    <t>Filippa</t>
  </si>
  <si>
    <t>Helaina</t>
  </si>
  <si>
    <t>Kickboxen, Pilates, Yoga</t>
  </si>
  <si>
    <t>Kathy</t>
  </si>
  <si>
    <t>Verile</t>
  </si>
  <si>
    <t>Amye</t>
  </si>
  <si>
    <t>Pasquale</t>
  </si>
  <si>
    <t>Yoga, LesMiles, BodyPump</t>
  </si>
  <si>
    <t>Dewitt</t>
  </si>
  <si>
    <t>Emmalynne</t>
  </si>
  <si>
    <t>Sheila</t>
  </si>
  <si>
    <t>Mon, Sat, Sun, Thu, Tue</t>
  </si>
  <si>
    <t>Iggie</t>
  </si>
  <si>
    <t>Laurice</t>
  </si>
  <si>
    <t>Brade</t>
  </si>
  <si>
    <t>Yelena</t>
  </si>
  <si>
    <t>Lester</t>
  </si>
  <si>
    <t>Nickey</t>
  </si>
  <si>
    <t>Freedman</t>
  </si>
  <si>
    <t>Albert</t>
  </si>
  <si>
    <t>Avie</t>
  </si>
  <si>
    <t>Giacinta</t>
  </si>
  <si>
    <t>Dallis</t>
  </si>
  <si>
    <t>Courtenay</t>
  </si>
  <si>
    <t>Kickboxen, BodyPump, Zumba</t>
  </si>
  <si>
    <t>Roosevelt</t>
  </si>
  <si>
    <t>Cammy</t>
  </si>
  <si>
    <t>Rochester</t>
  </si>
  <si>
    <t>BodyPump, HIT, Pilates</t>
  </si>
  <si>
    <t>Toby</t>
  </si>
  <si>
    <t>XCore, Running, BodyBalance</t>
  </si>
  <si>
    <t>Waylen</t>
  </si>
  <si>
    <t>Aurie</t>
  </si>
  <si>
    <t>Honor</t>
  </si>
  <si>
    <t>Clare</t>
  </si>
  <si>
    <t>BodyPump, LesMiles, XCore</t>
  </si>
  <si>
    <t>Orazio</t>
  </si>
  <si>
    <t>Darius</t>
  </si>
  <si>
    <t>Holly</t>
  </si>
  <si>
    <t>Ami</t>
  </si>
  <si>
    <t>Weber</t>
  </si>
  <si>
    <t>Meyer</t>
  </si>
  <si>
    <t>Germaine</t>
  </si>
  <si>
    <t>Germayne</t>
  </si>
  <si>
    <t>Mirella</t>
  </si>
  <si>
    <t>Joey</t>
  </si>
  <si>
    <t>Ruben</t>
  </si>
  <si>
    <t>Maureene</t>
  </si>
  <si>
    <t>Marrissa</t>
  </si>
  <si>
    <t>Neda</t>
  </si>
  <si>
    <t>Arly</t>
  </si>
  <si>
    <t>Alameda</t>
  </si>
  <si>
    <t>Emlen</t>
  </si>
  <si>
    <t>Phineas</t>
  </si>
  <si>
    <t>Norbie</t>
  </si>
  <si>
    <t>Dennis</t>
  </si>
  <si>
    <t>Duffie</t>
  </si>
  <si>
    <t>Earlie</t>
  </si>
  <si>
    <t>Phillip</t>
  </si>
  <si>
    <t>Geneva</t>
  </si>
  <si>
    <t>Zumba, Spinning</t>
  </si>
  <si>
    <t>Haley</t>
  </si>
  <si>
    <t>Glory</t>
  </si>
  <si>
    <t>Kickboxen, Zumba, Pilates</t>
  </si>
  <si>
    <t>Merralee</t>
  </si>
  <si>
    <t>Yoga, BodyPump, Spinning</t>
  </si>
  <si>
    <t>Olympie</t>
  </si>
  <si>
    <t>Warren</t>
  </si>
  <si>
    <t>Tiffani</t>
  </si>
  <si>
    <t>Welbie</t>
  </si>
  <si>
    <t>Pablo</t>
  </si>
  <si>
    <t>Cordy</t>
  </si>
  <si>
    <t>Holmes</t>
  </si>
  <si>
    <t>Trula</t>
  </si>
  <si>
    <t>Running, XCore, Zumba</t>
  </si>
  <si>
    <t>Nina</t>
  </si>
  <si>
    <t>Alverta</t>
  </si>
  <si>
    <t>Georgeanne</t>
  </si>
  <si>
    <t>Steward</t>
  </si>
  <si>
    <t>Timothea</t>
  </si>
  <si>
    <t>Shea</t>
  </si>
  <si>
    <t>Kickboxen, BodyPump, Yoga</t>
  </si>
  <si>
    <t>Romola</t>
  </si>
  <si>
    <t>BodyBalance, HIT</t>
  </si>
  <si>
    <t>Elladine</t>
  </si>
  <si>
    <t>Noelle</t>
  </si>
  <si>
    <t>Dilan</t>
  </si>
  <si>
    <t>Catlee</t>
  </si>
  <si>
    <t>Padget</t>
  </si>
  <si>
    <t>Toiboid</t>
  </si>
  <si>
    <t>Rodd</t>
  </si>
  <si>
    <t>Yoga, HIT, Spinning</t>
  </si>
  <si>
    <t>Kikelia</t>
  </si>
  <si>
    <t>Noelani</t>
  </si>
  <si>
    <t>Bradley</t>
  </si>
  <si>
    <t>Jermayne</t>
  </si>
  <si>
    <t>Bradford</t>
  </si>
  <si>
    <t>Fabian</t>
  </si>
  <si>
    <t>Demetris</t>
  </si>
  <si>
    <t>Barbabas</t>
  </si>
  <si>
    <t>Yoga, BodyBalance</t>
  </si>
  <si>
    <t>Ricoriki</t>
  </si>
  <si>
    <t>Westleigh</t>
  </si>
  <si>
    <t>Fri, Sat, Sun, Tue</t>
  </si>
  <si>
    <t>Ailina</t>
  </si>
  <si>
    <t>Bronson</t>
  </si>
  <si>
    <t>Kickboxen, Pilates</t>
  </si>
  <si>
    <t>Elisa</t>
  </si>
  <si>
    <t>Myrle</t>
  </si>
  <si>
    <t>Myrah</t>
  </si>
  <si>
    <t>BodyPump, LesMiles, Kickboxen</t>
  </si>
  <si>
    <t>Hesther</t>
  </si>
  <si>
    <t>Pilates, Spinning</t>
  </si>
  <si>
    <t>Lewie</t>
  </si>
  <si>
    <t>Spinning, HIT, LesMiles</t>
  </si>
  <si>
    <t>Nessy</t>
  </si>
  <si>
    <t>Ashia</t>
  </si>
  <si>
    <t>HIT, BodyPump</t>
  </si>
  <si>
    <t>Spinning, BodyPump, LesMiles</t>
  </si>
  <si>
    <t>Gery</t>
  </si>
  <si>
    <t>Tomi</t>
  </si>
  <si>
    <t>Yoga, Zumba</t>
  </si>
  <si>
    <t>Yehudit</t>
  </si>
  <si>
    <t>HIT, Pilates, BodyBalance</t>
  </si>
  <si>
    <t>Sidonia</t>
  </si>
  <si>
    <t>Bari</t>
  </si>
  <si>
    <t>Tonia</t>
  </si>
  <si>
    <t>Jessie</t>
  </si>
  <si>
    <t>Terrill</t>
  </si>
  <si>
    <t>LesMiles, BodyPump, Running</t>
  </si>
  <si>
    <t>Farlee</t>
  </si>
  <si>
    <t>Aura</t>
  </si>
  <si>
    <t>Maximilien</t>
  </si>
  <si>
    <t>Kenneth</t>
  </si>
  <si>
    <t>HIT, Zumba</t>
  </si>
  <si>
    <t>Joella</t>
  </si>
  <si>
    <t>Nessa</t>
  </si>
  <si>
    <t>Wendall</t>
  </si>
  <si>
    <t>Lyn</t>
  </si>
  <si>
    <t>Elke</t>
  </si>
  <si>
    <t>Simmonds</t>
  </si>
  <si>
    <t>Guss</t>
  </si>
  <si>
    <t>Matelda</t>
  </si>
  <si>
    <t>Mignonne</t>
  </si>
  <si>
    <t>Shirline</t>
  </si>
  <si>
    <t>Gabriell</t>
  </si>
  <si>
    <t>Janean</t>
  </si>
  <si>
    <t>Peadar</t>
  </si>
  <si>
    <t>Alana</t>
  </si>
  <si>
    <t>Julia</t>
  </si>
  <si>
    <t>Rudiger</t>
  </si>
  <si>
    <t>Travers</t>
  </si>
  <si>
    <t>Pilates, HIT, Yoga</t>
  </si>
  <si>
    <t>Hal</t>
  </si>
  <si>
    <t>XCore, Pilates, Kickboxen</t>
  </si>
  <si>
    <t>Edvard</t>
  </si>
  <si>
    <t>HIT, Yoga, Kickboxen</t>
  </si>
  <si>
    <t>Hayley</t>
  </si>
  <si>
    <t>Grove</t>
  </si>
  <si>
    <t>XCore, LesMiles, Running</t>
  </si>
  <si>
    <t>Chic</t>
  </si>
  <si>
    <t>Rudolfo</t>
  </si>
  <si>
    <t>HIT, XCore, LesMiles</t>
  </si>
  <si>
    <t>Kayley</t>
  </si>
  <si>
    <t>BodyBalance, Kickboxen, XCore</t>
  </si>
  <si>
    <t>Nelli</t>
  </si>
  <si>
    <t>Paul</t>
  </si>
  <si>
    <t>XCore, Kickboxen, BodyBalance</t>
  </si>
  <si>
    <t>Walt</t>
  </si>
  <si>
    <t>Brant</t>
  </si>
  <si>
    <t>Emiline</t>
  </si>
  <si>
    <t>Ive</t>
  </si>
  <si>
    <t>Mon, Sun, Thu, Wed</t>
  </si>
  <si>
    <t>Pren</t>
  </si>
  <si>
    <t>Lloyd</t>
  </si>
  <si>
    <t>Fri, Sat, Sun, Thu</t>
  </si>
  <si>
    <t>Haskel</t>
  </si>
  <si>
    <t>Otho</t>
  </si>
  <si>
    <t>Riccardo</t>
  </si>
  <si>
    <t>Querida</t>
  </si>
  <si>
    <t>Sebastien</t>
  </si>
  <si>
    <t>Zeb</t>
  </si>
  <si>
    <t>Fri, Sun, Thu, Tue</t>
  </si>
  <si>
    <t>Raina</t>
  </si>
  <si>
    <t>Zumba, Spinning, BodyBalance</t>
  </si>
  <si>
    <t>Sasha</t>
  </si>
  <si>
    <t>Courtnay</t>
  </si>
  <si>
    <t>Caitrin</t>
  </si>
  <si>
    <t>Melva</t>
  </si>
  <si>
    <t>Konrad</t>
  </si>
  <si>
    <t>Georgeta</t>
  </si>
  <si>
    <t>HIT, Running</t>
  </si>
  <si>
    <t>Whitaker</t>
  </si>
  <si>
    <t>Zumba, HIT, Kickboxen</t>
  </si>
  <si>
    <t>Feodor</t>
  </si>
  <si>
    <t>Dorian</t>
  </si>
  <si>
    <t>Carmelia</t>
  </si>
  <si>
    <t>Kellsie</t>
  </si>
  <si>
    <t>Igor</t>
  </si>
  <si>
    <t>Ambrosio</t>
  </si>
  <si>
    <t>Bartie</t>
  </si>
  <si>
    <t>Prince</t>
  </si>
  <si>
    <t>Yoga, Pilates</t>
  </si>
  <si>
    <t>Lonna</t>
  </si>
  <si>
    <t>Dallon</t>
  </si>
  <si>
    <t>Loydie</t>
  </si>
  <si>
    <t>Yolande</t>
  </si>
  <si>
    <t>Agnese</t>
  </si>
  <si>
    <t>Nana</t>
  </si>
  <si>
    <t>Spinning, BodyPump, Zumba</t>
  </si>
  <si>
    <t>Daile</t>
  </si>
  <si>
    <t>Jacquette</t>
  </si>
  <si>
    <t>Vida</t>
  </si>
  <si>
    <t>Mommy</t>
  </si>
  <si>
    <t>BodyBalance, Pilates</t>
  </si>
  <si>
    <t>Nikolaus</t>
  </si>
  <si>
    <t>Gabbi</t>
  </si>
  <si>
    <t>Ricki</t>
  </si>
  <si>
    <t>Kickboxen, XCore, Pilates</t>
  </si>
  <si>
    <t>XCore, BodyBalance</t>
  </si>
  <si>
    <t>Leonerd</t>
  </si>
  <si>
    <t>Ardis</t>
  </si>
  <si>
    <t>Gabbie</t>
  </si>
  <si>
    <t>LesMiles, Pilates, Spinning</t>
  </si>
  <si>
    <t>Lars</t>
  </si>
  <si>
    <t>XCore, Kickboxen, Yoga</t>
  </si>
  <si>
    <t>Godfree</t>
  </si>
  <si>
    <t>Kally</t>
  </si>
  <si>
    <t>Kickboxen, Zumba, XCore</t>
  </si>
  <si>
    <t>Lin</t>
  </si>
  <si>
    <t>Benjy</t>
  </si>
  <si>
    <t>Glynda</t>
  </si>
  <si>
    <t>Mon, Sat, Thu, Tue</t>
  </si>
  <si>
    <t>Marcelo</t>
  </si>
  <si>
    <t>Dominique</t>
  </si>
  <si>
    <t>Robbi</t>
  </si>
  <si>
    <t>Willis</t>
  </si>
  <si>
    <t>Spinning, XCore</t>
  </si>
  <si>
    <t>Dario</t>
  </si>
  <si>
    <t>Odella</t>
  </si>
  <si>
    <t>Shannan</t>
  </si>
  <si>
    <t>Harriette</t>
  </si>
  <si>
    <t>Zacharias</t>
  </si>
  <si>
    <t>Lorenza</t>
  </si>
  <si>
    <t>Dulsea</t>
  </si>
  <si>
    <t>Martyn</t>
  </si>
  <si>
    <t>Elvera</t>
  </si>
  <si>
    <t>Dion</t>
  </si>
  <si>
    <t>Anallise</t>
  </si>
  <si>
    <t>Evey</t>
  </si>
  <si>
    <t>Margareta</t>
  </si>
  <si>
    <t>Codi</t>
  </si>
  <si>
    <t>Kane</t>
  </si>
  <si>
    <t>Starlin</t>
  </si>
  <si>
    <t>Derron</t>
  </si>
  <si>
    <t>Fred</t>
  </si>
  <si>
    <t>Celestina</t>
  </si>
  <si>
    <t>HIT, Spinning, XCore</t>
  </si>
  <si>
    <t>Berk</t>
  </si>
  <si>
    <t>Vallie</t>
  </si>
  <si>
    <t>Jeremie</t>
  </si>
  <si>
    <t>Marylinda</t>
  </si>
  <si>
    <t>HIT, XCore, BodyBalance</t>
  </si>
  <si>
    <t>Alley</t>
  </si>
  <si>
    <t>Donall</t>
  </si>
  <si>
    <t>BodyBalance, Kickboxen, Pilates</t>
  </si>
  <si>
    <t>Helen-elizabeth</t>
  </si>
  <si>
    <t>Running, XCore</t>
  </si>
  <si>
    <t>Roxy</t>
  </si>
  <si>
    <t>Bonita</t>
  </si>
  <si>
    <t>Kristan</t>
  </si>
  <si>
    <t>Cecily</t>
  </si>
  <si>
    <t>Ben</t>
  </si>
  <si>
    <t>Salaidh</t>
  </si>
  <si>
    <t>Beatriz</t>
  </si>
  <si>
    <t>Ardelis</t>
  </si>
  <si>
    <t>Sosanna</t>
  </si>
  <si>
    <t>Rana</t>
  </si>
  <si>
    <t>Neils</t>
  </si>
  <si>
    <t>Kelly</t>
  </si>
  <si>
    <t>Johnathan</t>
  </si>
  <si>
    <t>Naoma</t>
  </si>
  <si>
    <t>Ranee</t>
  </si>
  <si>
    <t>Benoit</t>
  </si>
  <si>
    <t>Ailee</t>
  </si>
  <si>
    <t>Gavin</t>
  </si>
  <si>
    <t>Vi</t>
  </si>
  <si>
    <t>Kial</t>
  </si>
  <si>
    <t>Romona</t>
  </si>
  <si>
    <t>Mischa</t>
  </si>
  <si>
    <t>Viola</t>
  </si>
  <si>
    <t>Junie</t>
  </si>
  <si>
    <t>Baily</t>
  </si>
  <si>
    <t>Zumba, HIT</t>
  </si>
  <si>
    <t>Lizette</t>
  </si>
  <si>
    <t>Whit</t>
  </si>
  <si>
    <t>Running, BodyPump, Spinning</t>
  </si>
  <si>
    <t>Fields</t>
  </si>
  <si>
    <t>Micky</t>
  </si>
  <si>
    <t>Wheeler</t>
  </si>
  <si>
    <t>Caralie</t>
  </si>
  <si>
    <t>Susana</t>
  </si>
  <si>
    <t>Avram</t>
  </si>
  <si>
    <t>Mair</t>
  </si>
  <si>
    <t>Marieann</t>
  </si>
  <si>
    <t>HIT, Zumba, XCore</t>
  </si>
  <si>
    <t>Gal</t>
  </si>
  <si>
    <t>Montague</t>
  </si>
  <si>
    <t>Ynes</t>
  </si>
  <si>
    <t>Darell</t>
  </si>
  <si>
    <t>Marthena</t>
  </si>
  <si>
    <t>Gale</t>
  </si>
  <si>
    <t>Donnie</t>
  </si>
  <si>
    <t>Ogdan</t>
  </si>
  <si>
    <t>Colby</t>
  </si>
  <si>
    <t>Carolus</t>
  </si>
  <si>
    <t>Pietro</t>
  </si>
  <si>
    <t>Carol</t>
  </si>
  <si>
    <t>Pilates, XCore, Spinning</t>
  </si>
  <si>
    <t>Reinhold</t>
  </si>
  <si>
    <t>LesMiles, Running, BodyBalance</t>
  </si>
  <si>
    <t>Serene</t>
  </si>
  <si>
    <t>Laraine</t>
  </si>
  <si>
    <t>Westbrooke</t>
  </si>
  <si>
    <t>HIT, BodyPump, XCore</t>
  </si>
  <si>
    <t>Odelia</t>
  </si>
  <si>
    <t>Gordie</t>
  </si>
  <si>
    <t>Ester</t>
  </si>
  <si>
    <t>Danyette</t>
  </si>
  <si>
    <t>Florinda</t>
  </si>
  <si>
    <t>HIT, Zumba, Yoga</t>
  </si>
  <si>
    <t>Mikey</t>
  </si>
  <si>
    <t>Marcelle</t>
  </si>
  <si>
    <t>Tasia</t>
  </si>
  <si>
    <t>Zackariah</t>
  </si>
  <si>
    <t>Wash</t>
  </si>
  <si>
    <t>Malchy</t>
  </si>
  <si>
    <t>Erhard</t>
  </si>
  <si>
    <t>Evangelia</t>
  </si>
  <si>
    <t>Anderea</t>
  </si>
  <si>
    <t>Merlina</t>
  </si>
  <si>
    <t>Saba</t>
  </si>
  <si>
    <t>HIT, XCore</t>
  </si>
  <si>
    <t>Annora</t>
  </si>
  <si>
    <t>Harwilll</t>
  </si>
  <si>
    <t>BodyBalance, LesMiles, Zumba</t>
  </si>
  <si>
    <t>Ramona</t>
  </si>
  <si>
    <t>Running, XCore, LesMiles</t>
  </si>
  <si>
    <t>Hobart</t>
  </si>
  <si>
    <t>Lil</t>
  </si>
  <si>
    <t>Ketti</t>
  </si>
  <si>
    <t>Johnna</t>
  </si>
  <si>
    <t>Fan</t>
  </si>
  <si>
    <t>Wayland</t>
  </si>
  <si>
    <t>HIT, LesMiles, XCore</t>
  </si>
  <si>
    <t>Biddy</t>
  </si>
  <si>
    <t>Cathryn</t>
  </si>
  <si>
    <t>HIT, Running, Pilates</t>
  </si>
  <si>
    <t>Tiffi</t>
  </si>
  <si>
    <t>Wilt</t>
  </si>
  <si>
    <t>Spinning, Zumba, BodyPump</t>
  </si>
  <si>
    <t>Gonzales</t>
  </si>
  <si>
    <t>Hamilton</t>
  </si>
  <si>
    <t>Renard</t>
  </si>
  <si>
    <t>Eileen</t>
  </si>
  <si>
    <t>Robinet</t>
  </si>
  <si>
    <t>Franni</t>
  </si>
  <si>
    <t>Andra</t>
  </si>
  <si>
    <t>Brandise</t>
  </si>
  <si>
    <t>Gretel</t>
  </si>
  <si>
    <t>Avivah</t>
  </si>
  <si>
    <t>Nadia</t>
  </si>
  <si>
    <t>Freddi</t>
  </si>
  <si>
    <t>Marika</t>
  </si>
  <si>
    <t>Stanislaus</t>
  </si>
  <si>
    <t>Zumba, XCore</t>
  </si>
  <si>
    <t>Grazia</t>
  </si>
  <si>
    <t>Randy</t>
  </si>
  <si>
    <t>Fri, Sun, Tue, Wed</t>
  </si>
  <si>
    <t>BodyBalance, LesMiles</t>
  </si>
  <si>
    <t>Urban</t>
  </si>
  <si>
    <t>Pilates, Spinning, Yoga</t>
  </si>
  <si>
    <t>Fifine</t>
  </si>
  <si>
    <t>XCore, BodyPump, BodyBalance</t>
  </si>
  <si>
    <t>Garv</t>
  </si>
  <si>
    <t>Ker</t>
  </si>
  <si>
    <t>Chelsie</t>
  </si>
  <si>
    <t>Zeke</t>
  </si>
  <si>
    <t>Kickboxen, XCore, Yoga</t>
  </si>
  <si>
    <t>Ignaz</t>
  </si>
  <si>
    <t>Fayth</t>
  </si>
  <si>
    <t>Mon, Sat, Sun, Tue</t>
  </si>
  <si>
    <t>Devlin</t>
  </si>
  <si>
    <t>Angelique</t>
  </si>
  <si>
    <t>Fredi</t>
  </si>
  <si>
    <t>BodyBalance, XCore, Kickboxen</t>
  </si>
  <si>
    <t>Devondra</t>
  </si>
  <si>
    <t>Carling</t>
  </si>
  <si>
    <t>Gerick</t>
  </si>
  <si>
    <t>Tye</t>
  </si>
  <si>
    <t>Pamela</t>
  </si>
  <si>
    <t>Aldous</t>
  </si>
  <si>
    <t>Pilates, Zumba, LesMiles</t>
  </si>
  <si>
    <t>Vita</t>
  </si>
  <si>
    <t>Dori</t>
  </si>
  <si>
    <t>Francklin</t>
  </si>
  <si>
    <t>Yoga, Kickboxen, Spinning</t>
  </si>
  <si>
    <t>Tiertza</t>
  </si>
  <si>
    <t>BodyPump, Zumba, Yoga</t>
  </si>
  <si>
    <t>Briano</t>
  </si>
  <si>
    <t>Parsifal</t>
  </si>
  <si>
    <t>Merle</t>
  </si>
  <si>
    <t>Carlen</t>
  </si>
  <si>
    <t>BodyBalance, Spinning, Running</t>
  </si>
  <si>
    <t>Matias</t>
  </si>
  <si>
    <t>Lindon</t>
  </si>
  <si>
    <t>Ransell</t>
  </si>
  <si>
    <t>Marty</t>
  </si>
  <si>
    <t>Doris</t>
  </si>
  <si>
    <t>Fidelio</t>
  </si>
  <si>
    <t>Spinning, HIT, Kickboxen</t>
  </si>
  <si>
    <t>Nathanael</t>
  </si>
  <si>
    <t>Karyn</t>
  </si>
  <si>
    <t>Grayce</t>
  </si>
  <si>
    <t>HIT, Yoga</t>
  </si>
  <si>
    <t>Ricky</t>
  </si>
  <si>
    <t>Jacquenetta</t>
  </si>
  <si>
    <t>Ivor</t>
  </si>
  <si>
    <t>HIT, Pilates, Yoga</t>
  </si>
  <si>
    <t>Menard</t>
  </si>
  <si>
    <t>Lucia</t>
  </si>
  <si>
    <t>Kickboxen, HIT, Running</t>
  </si>
  <si>
    <t>Thomasin</t>
  </si>
  <si>
    <t>Doroteya</t>
  </si>
  <si>
    <t>Gunilla</t>
  </si>
  <si>
    <t>Brenn</t>
  </si>
  <si>
    <t>Kellen</t>
  </si>
  <si>
    <t>Wenona</t>
  </si>
  <si>
    <t>Domenico</t>
  </si>
  <si>
    <t>Francesco</t>
  </si>
  <si>
    <t>Yoga, LesMiles, Spinning</t>
  </si>
  <si>
    <t>Jacynth</t>
  </si>
  <si>
    <t>Emalee</t>
  </si>
  <si>
    <t>Nikolai</t>
  </si>
  <si>
    <t>Beale</t>
  </si>
  <si>
    <t>Emma</t>
  </si>
  <si>
    <t>HIT, BodyBalance, LesMiles</t>
  </si>
  <si>
    <t>Yoga, XCore</t>
  </si>
  <si>
    <t>Nikos</t>
  </si>
  <si>
    <t>Samaria</t>
  </si>
  <si>
    <t>Clemmy</t>
  </si>
  <si>
    <t>Veda</t>
  </si>
  <si>
    <t>Zacherie</t>
  </si>
  <si>
    <t>Tremaine</t>
  </si>
  <si>
    <t>Adair</t>
  </si>
  <si>
    <t>Quillan</t>
  </si>
  <si>
    <t>Georgie</t>
  </si>
  <si>
    <t>XCore, Pilates, BodyPump</t>
  </si>
  <si>
    <t>Agna</t>
  </si>
  <si>
    <t>Benyamin</t>
  </si>
  <si>
    <t>Pilates, BodyBalance, Yoga</t>
  </si>
  <si>
    <t>Jamal</t>
  </si>
  <si>
    <t>LesMiles, Pilates, Running</t>
  </si>
  <si>
    <t>Josie</t>
  </si>
  <si>
    <t>Pilates, BodyPump, XCore</t>
  </si>
  <si>
    <t>Jules</t>
  </si>
  <si>
    <t>Hadria</t>
  </si>
  <si>
    <t>Rad</t>
  </si>
  <si>
    <t>Magdalen</t>
  </si>
  <si>
    <t>LesMiles, Zumba, XCore</t>
  </si>
  <si>
    <t>Clywd</t>
  </si>
  <si>
    <t>Oliy</t>
  </si>
  <si>
    <t>Isidor</t>
  </si>
  <si>
    <t>Melantha</t>
  </si>
  <si>
    <t>Averill</t>
  </si>
  <si>
    <t>Cora</t>
  </si>
  <si>
    <t>Karlen</t>
  </si>
  <si>
    <t>Elaina</t>
  </si>
  <si>
    <t>Humfried</t>
  </si>
  <si>
    <t>Brigg</t>
  </si>
  <si>
    <t>Norrie</t>
  </si>
  <si>
    <t xml:space="preserve">NUMBER OF MEMBERS WITH PERSONAL TRAINERS = </t>
  </si>
  <si>
    <t xml:space="preserve">TOTAL GYM TIME FOR PREMIUM MEMBERS = </t>
  </si>
  <si>
    <t xml:space="preserve">TOTAL GYM TIME FOR STANDARD MEMBERS = </t>
  </si>
  <si>
    <t>AVEGRAGE ATTENDANCE FOR PREMIUM MEMBERS =</t>
  </si>
  <si>
    <t>AVEGRAGE ATTENDANCE FOR STANDARD MEMBERS =</t>
  </si>
  <si>
    <t xml:space="preserve">CORRELATION BETWEEN VISIT PER WEEK &amp; AVG TIME IN THE GYM = </t>
  </si>
  <si>
    <t>Gender</t>
  </si>
  <si>
    <t>WHAT IS THE MEDIAN AGE OF GYM MEMBERS?</t>
  </si>
  <si>
    <t>WHAT % OF MEMBERS ATTEND GROUP LESSONS?</t>
  </si>
  <si>
    <t>WHAT IS THE STANDARD DEVIATION OF GYM ATTENDANCE PER WEEK?</t>
  </si>
  <si>
    <t>HOW MANY MEMBERS ATTEND THE GYM MORE THAN THRICE A WEEK?</t>
  </si>
  <si>
    <t>HOW MANY MEMBERS ARE UNDER 18YRS OF AGE?</t>
  </si>
  <si>
    <t>WHAT IS THE AVG NUMBER OF VISITS PER WEEK FOR ''JAMEY''?</t>
  </si>
  <si>
    <t>Grand Total</t>
  </si>
  <si>
    <t>Sum of visit_per_week</t>
  </si>
  <si>
    <t>FALSE</t>
  </si>
  <si>
    <t>TRUE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</si>
  <si>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</si>
  <si>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</si>
  <si>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</si>
  <si>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</si>
  <si>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</si>
  <si>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</si>
  <si>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</si>
  <si>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</si>
  <si>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</si>
  <si>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</si>
  <si>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</si>
  <si>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</si>
  <si>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</si>
  <si>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Count of id</t>
  </si>
  <si>
    <t>Subscription</t>
  </si>
  <si>
    <t>Time(Hrs)</t>
  </si>
  <si>
    <t>Personal Trainers</t>
  </si>
  <si>
    <t>Group Lessons</t>
  </si>
  <si>
    <t>Age Group</t>
  </si>
  <si>
    <t>18-25</t>
  </si>
  <si>
    <t>26-35</t>
  </si>
  <si>
    <t>36-45</t>
  </si>
  <si>
    <t>Above 45</t>
  </si>
  <si>
    <t>Under 18</t>
  </si>
  <si>
    <t>GYM MEMBERSHIP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</si>
</sst>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36"/>
      <color theme="9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8" fillId="33" borderId="0" xfId="0" applyFont="1" applyFill="1" applyAlignment="1">
      <alignment horizontal="center" vertical="center"/>
    </xf>
    <xf numFmtId="0" fontId="18" fillId="0" borderId="0" xfId="0" applyFont="1"/>
    <xf numFmtId="1" fontId="18" fillId="33" borderId="0" xfId="0" applyNumberFormat="1" applyFont="1" applyFill="1" applyAlignment="1">
      <alignment horizontal="center" vertical="center"/>
    </xf>
    <xf numFmtId="0" fontId="0" fillId="33" borderId="0" xfId="0" applyFont="1" applyFill="1" applyAlignment="1">
      <alignment horizontal="center" vertical="center"/>
    </xf>
    <xf numFmtId="0" fontId="0" fillId="33" borderId="0" xfId="0" applyFont="1" applyFill="1" applyAlignment="1">
      <alignment horizontal="center" vertical="center" wrapText="1"/>
    </xf>
    <xf numFmtId="0" fontId="18" fillId="0" borderId="0" xfId="0" applyFont="1" applyFill="1"/>
    <xf numFmtId="0" fontId="0" fillId="0" borderId="0" xfId="0" applyFill="1"/>
    <xf numFmtId="0" fontId="0" fillId="34" borderId="0" xfId="0" applyFont="1" applyFill="1" applyAlignment="1">
      <alignment horizontal="center" vertical="center"/>
    </xf>
    <xf numFmtId="0" fontId="0" fillId="34" borderId="0" xfId="0" applyFont="1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 vertical="center"/>
    </xf>
    <xf numFmtId="0" fontId="0" fillId="34" borderId="0" xfId="0" applyFont="1" applyFill="1" applyAlignment="1">
      <alignment horizontal="center" vertical="center" wrapText="1"/>
    </xf>
    <xf numFmtId="0" fontId="18" fillId="34" borderId="0" xfId="0" applyFont="1" applyFill="1"/>
    <xf numFmtId="0" fontId="0" fillId="33" borderId="0" xfId="0" applyNumberFormat="1" applyFill="1" applyAlignment="1">
      <alignment horizontal="left"/>
    </xf>
    <xf numFmtId="0" fontId="0" fillId="33" borderId="0" xfId="0" applyFill="1" applyAlignment="1">
      <alignment horizontal="left"/>
    </xf>
    <xf numFmtId="14" fontId="0" fillId="33" borderId="0" xfId="0" applyNumberFormat="1" applyFill="1" applyAlignment="1">
      <alignment horizontal="left"/>
    </xf>
    <xf numFmtId="1" fontId="0" fillId="33" borderId="0" xfId="0" applyNumberFormat="1" applyFill="1" applyAlignment="1">
      <alignment horizontal="left"/>
    </xf>
    <xf numFmtId="166" fontId="0" fillId="33" borderId="0" xfId="0" applyNumberFormat="1" applyFill="1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FDB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Membership Analysis.xlsx]Pivot Tables!PivotTable4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MEMBERS IN THE GYM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Tables'!$G$4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Tables'!$F$5:$F$18</c:f>
              <c:strCache>
                <c:ptCount val="13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strCache>
            </c:strRef>
          </c:cat>
          <c:val>
            <c:numRef>
              <c:f>'Pivot Tables'!$G$5:$G$18</c:f>
              <c:numCache>
                <c:formatCode>General</c:formatCode>
                <c:ptCount val="13"/>
                <c:pt idx="0">
                  <c:v>74</c:v>
                </c:pt>
                <c:pt idx="1">
                  <c:v>86</c:v>
                </c:pt>
                <c:pt idx="2">
                  <c:v>92</c:v>
                </c:pt>
                <c:pt idx="3">
                  <c:v>81</c:v>
                </c:pt>
                <c:pt idx="4">
                  <c:v>64</c:v>
                </c:pt>
                <c:pt idx="5">
                  <c:v>77</c:v>
                </c:pt>
                <c:pt idx="6">
                  <c:v>81</c:v>
                </c:pt>
                <c:pt idx="7">
                  <c:v>64</c:v>
                </c:pt>
                <c:pt idx="8">
                  <c:v>73</c:v>
                </c:pt>
                <c:pt idx="9">
                  <c:v>87</c:v>
                </c:pt>
                <c:pt idx="10">
                  <c:v>65</c:v>
                </c:pt>
                <c:pt idx="11">
                  <c:v>78</c:v>
                </c:pt>
                <c:pt idx="1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E-462D-9A38-4005A871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737407"/>
        <c:axId val="798513247"/>
      </c:lineChart>
      <c:catAx>
        <c:axId val="86773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OF THE DAY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3247"/>
        <c:crosses val="autoZero"/>
        <c:auto val="1"/>
        <c:lblAlgn val="ctr"/>
        <c:lblOffset val="100"/>
        <c:noMultiLvlLbl val="0"/>
      </c:catAx>
      <c:valAx>
        <c:axId val="7985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Membership Analysis.xlsx]Pivot Tables!PivotTable3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COUNT OF GYM MEMBERSHIP SUBSCRIPTIONS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Tables'!$B$12:$B$18</c:f>
              <c:multiLvlStrCache>
                <c:ptCount val="4"/>
                <c:lvl>
                  <c:pt idx="0">
                    <c:v>Premium</c:v>
                  </c:pt>
                  <c:pt idx="1">
                    <c:v>Standard</c:v>
                  </c:pt>
                  <c:pt idx="2">
                    <c:v>Premium</c:v>
                  </c:pt>
                  <c:pt idx="3">
                    <c:v>Standard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Tables'!$C$12:$C$18</c:f>
              <c:numCache>
                <c:formatCode>General</c:formatCode>
                <c:ptCount val="4"/>
                <c:pt idx="0">
                  <c:v>242</c:v>
                </c:pt>
                <c:pt idx="1">
                  <c:v>261</c:v>
                </c:pt>
                <c:pt idx="2">
                  <c:v>251</c:v>
                </c:pt>
                <c:pt idx="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A-4957-A351-8F14FB320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2527007"/>
        <c:axId val="962528255"/>
      </c:barChart>
      <c:catAx>
        <c:axId val="96252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28255"/>
        <c:crosses val="autoZero"/>
        <c:auto val="1"/>
        <c:lblAlgn val="ctr"/>
        <c:lblOffset val="100"/>
        <c:noMultiLvlLbl val="0"/>
      </c:catAx>
      <c:valAx>
        <c:axId val="962528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252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Membership Analysis.xlsx]Pivot Tables!PivotTable42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</a:t>
            </a:r>
            <a:r>
              <a:rPr lang="en-US" sz="1600" b="1" baseline="0">
                <a:solidFill>
                  <a:schemeClr val="tx1"/>
                </a:solidFill>
              </a:rPr>
              <a:t> GYM MEMBERS</a:t>
            </a:r>
          </a:p>
          <a:p>
            <a:pPr>
              <a:defRPr/>
            </a:pPr>
            <a:r>
              <a:rPr lang="en-US" sz="1600" b="1" baseline="0">
                <a:solidFill>
                  <a:schemeClr val="tx1"/>
                </a:solidFill>
              </a:rPr>
              <a:t>BY GROUP AGE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164010981547839"/>
          <c:y val="0.12311774461028192"/>
          <c:w val="0.56784819139642584"/>
          <c:h val="0.72605450438098218"/>
        </c:manualLayout>
      </c:layout>
      <c:doughnutChart>
        <c:varyColors val="1"/>
        <c:ser>
          <c:idx val="0"/>
          <c:order val="0"/>
          <c:tx>
            <c:strRef>
              <c:f>'Pivot Tables'!$M$11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4-4A05-96A8-F3BC1A948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24-4A05-96A8-F3BC1A948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24-4A05-96A8-F3BC1A948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24-4A05-96A8-F3BC1A948A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24-4A05-96A8-F3BC1A948A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24-4A05-96A8-F3BC1A948A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24-4A05-96A8-F3BC1A948A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24-4A05-96A8-F3BC1A948A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24-4A05-96A8-F3BC1A948A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24-4A05-96A8-F3BC1A948AF3}"/>
              </c:ext>
            </c:extLst>
          </c:dPt>
          <c:dLbls>
            <c:delete val="1"/>
          </c:dLbls>
          <c:cat>
            <c:strRef>
              <c:f>'Pivot Tables'!$L$12:$L$17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Above 45</c:v>
                </c:pt>
                <c:pt idx="4">
                  <c:v>Under 18</c:v>
                </c:pt>
              </c:strCache>
            </c:strRef>
          </c:cat>
          <c:val>
            <c:numRef>
              <c:f>'Pivot Tables'!$M$12:$M$17</c:f>
              <c:numCache>
                <c:formatCode>General</c:formatCode>
                <c:ptCount val="5"/>
                <c:pt idx="0">
                  <c:v>594</c:v>
                </c:pt>
                <c:pt idx="1">
                  <c:v>723</c:v>
                </c:pt>
                <c:pt idx="2">
                  <c:v>720</c:v>
                </c:pt>
                <c:pt idx="3">
                  <c:v>255</c:v>
                </c:pt>
                <c:pt idx="4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24-4A05-96A8-F3BC1A948A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Membership Analysis.xlsx]Pivot Tables!PivotTable36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GYM MEMBERShIP</a:t>
            </a:r>
          </a:p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BY GENDER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80241859687961"/>
          <c:y val="0.23546039394917906"/>
          <c:w val="0.81156546920996575"/>
          <c:h val="0.67910148455417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Tables'!$L$5:$L$7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Tables'!$M$5:$M$7</c:f>
              <c:numCache>
                <c:formatCode>General</c:formatCode>
                <c:ptCount val="2"/>
                <c:pt idx="0">
                  <c:v>503</c:v>
                </c:pt>
                <c:pt idx="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5-4C0A-9DFF-AAD79307A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2527007"/>
        <c:axId val="962528255"/>
      </c:barChart>
      <c:catAx>
        <c:axId val="96252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28255"/>
        <c:crosses val="autoZero"/>
        <c:auto val="1"/>
        <c:lblAlgn val="ctr"/>
        <c:lblOffset val="100"/>
        <c:noMultiLvlLbl val="0"/>
      </c:catAx>
      <c:valAx>
        <c:axId val="962528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2527007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5</xdr:row>
      <xdr:rowOff>40481</xdr:rowOff>
    </xdr:from>
    <xdr:to>
      <xdr:col>14</xdr:col>
      <xdr:colOff>171451</xdr:colOff>
      <xdr:row>22</xdr:row>
      <xdr:rowOff>102394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59DCF-D470-46E0-86B3-196AAF52F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22</xdr:row>
      <xdr:rowOff>159067</xdr:rowOff>
    </xdr:from>
    <xdr:to>
      <xdr:col>13</xdr:col>
      <xdr:colOff>85724</xdr:colOff>
      <xdr:row>41</xdr:row>
      <xdr:rowOff>164783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C0180C-95FB-4709-AFEC-6D86CAE5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247651</xdr:colOff>
      <xdr:row>22</xdr:row>
      <xdr:rowOff>123824</xdr:rowOff>
    </xdr:from>
    <xdr:to>
      <xdr:col>6</xdr:col>
      <xdr:colOff>323850</xdr:colOff>
      <xdr:row>42</xdr:row>
      <xdr:rowOff>85728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24D4D9-0801-4FA7-AC39-95028B3E6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4</xdr:row>
      <xdr:rowOff>87153</xdr:rowOff>
    </xdr:from>
    <xdr:to>
      <xdr:col>5</xdr:col>
      <xdr:colOff>104774</xdr:colOff>
      <xdr:row>21</xdr:row>
      <xdr:rowOff>170021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BDC2EA-BDA2-4861-AD92-2FB3717B9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" refreshedDate="45582.545260300925" createdVersion="7" refreshedVersion="7" minRefreshableVersion="3" recordCount="1000" xr:uid="{D080E210-D3AE-4411-91A0-11B36567720E}">
  <cacheSource type="worksheet">
    <worksheetSource ref="A1:P1001" sheet="The Cleaned Data"/>
  </cacheSource>
  <cacheFields count="17">
    <cacheField name="id" numFmtId="0">
      <sharedItems containsSemiMixedTypes="0" containsString="0" containsNumber="1" containsInteger="1" minValue="1" maxValue="1000"/>
    </cacheField>
    <cacheField name="first_name" numFmtId="0">
      <sharedItems count="936">
        <s v="Fey"/>
        <s v="Doralin"/>
        <s v="Linc"/>
        <s v="Darren"/>
        <s v="Petr"/>
        <s v="Alvera"/>
        <s v="Anson"/>
        <s v="Uriah"/>
        <s v="Borden"/>
        <s v="Abbye"/>
        <s v="Conrade"/>
        <s v="Ely"/>
        <s v="Celine"/>
        <s v="Alie"/>
        <s v="Charmine"/>
        <s v="Katya"/>
        <s v="Chaddie"/>
        <s v="Trixy"/>
        <s v="Janene"/>
        <s v="Abe"/>
        <s v="Biddie"/>
        <s v="Jamey"/>
        <s v="Kimberlee"/>
        <s v="Mar"/>
        <s v="Bernardina"/>
        <s v="Hew"/>
        <s v="Kenon"/>
        <s v="Wat"/>
        <s v="Kandy"/>
        <s v="Nissa"/>
        <s v="Keith"/>
        <s v="Nataniel"/>
        <s v="Hestia"/>
        <s v="Trudi"/>
        <s v="Alf"/>
        <s v="Morie"/>
        <s v="Shelby"/>
        <s v="Sibella"/>
        <s v="Hercules"/>
        <s v="Kara"/>
        <s v="Samantha"/>
        <s v="Bambie"/>
        <s v="Nicol"/>
        <s v="Elizabet"/>
        <s v="Sigismond"/>
        <s v="Aridatha"/>
        <s v="Sigfrid"/>
        <s v="Dick"/>
        <s v="Anette"/>
        <s v="Nora"/>
        <s v="Maximilianus"/>
        <s v="Nathanil"/>
        <s v="Jada"/>
        <s v="Maud"/>
        <s v="Chadd"/>
        <s v="Paten"/>
        <s v="Isahella"/>
        <s v="Benton"/>
        <s v="Gus"/>
        <s v="Lesley"/>
        <s v="Eulalie"/>
        <s v="Talia"/>
        <s v="Chaddy"/>
        <s v="Bridget"/>
        <s v="Dierdre"/>
        <s v="Constancia"/>
        <s v="Arlie"/>
        <s v="Shelden"/>
        <s v="Carver"/>
        <s v="Franky"/>
        <s v="Vincenz"/>
        <s v="Adham"/>
        <s v="Guillaume"/>
        <s v="Bone"/>
        <s v="Florry"/>
        <s v="Thaddeus"/>
        <s v="Alexine"/>
        <s v="Boigie"/>
        <s v="Morgan"/>
        <s v="Merrily"/>
        <s v="Orv"/>
        <s v="Sayres"/>
        <s v="Estevan"/>
        <s v="Rusty"/>
        <s v="Crin"/>
        <s v="Kailey"/>
        <s v="Thorsten"/>
        <s v="Karolina"/>
        <s v="Shirlee"/>
        <s v="Henrie"/>
        <s v="Perri"/>
        <s v="Elvis"/>
        <s v="Nicolle"/>
        <s v="Karlyn"/>
        <s v="Jen"/>
        <s v="Hunt"/>
        <s v="Barnebas"/>
        <s v="Emanuel"/>
        <s v="Blondelle"/>
        <s v="Cherise"/>
        <s v="Giselbert"/>
        <s v="Shayna"/>
        <s v="Falito"/>
        <s v="Rodi"/>
        <s v="Dianemarie"/>
        <s v="Tomkin"/>
        <s v="Shawnee"/>
        <s v="Vivia"/>
        <s v="Amara"/>
        <s v="Aile"/>
        <s v="Irena"/>
        <s v="Waylin"/>
        <s v="Yvonne"/>
        <s v="Catherine"/>
        <s v="Mae"/>
        <s v="Esra"/>
        <s v="Woodie"/>
        <s v="Bank"/>
        <s v="Selle"/>
        <s v="Robinetta"/>
        <s v="Corrie"/>
        <s v="Carmencita"/>
        <s v="Fifi"/>
        <s v="Jae"/>
        <s v="Iago"/>
        <s v="Minnie"/>
        <s v="Lian"/>
        <s v="Bradney"/>
        <s v="Cody"/>
        <s v="Garrott"/>
        <s v="Finley"/>
        <s v="Gearalt"/>
        <s v="Pooh"/>
        <s v="Kris"/>
        <s v="Helga"/>
        <s v="Marga"/>
        <s v="Gunar"/>
        <s v="Nesta"/>
        <s v="Brittany"/>
        <s v="Park"/>
        <s v="Rosalinde"/>
        <s v="Ginnifer"/>
        <s v="Rickard"/>
        <s v="Winne"/>
        <s v="Julina"/>
        <s v="Timothee"/>
        <s v="Hazlett"/>
        <s v="Andrew"/>
        <s v="Cirilo"/>
        <s v="Alberto"/>
        <s v="Marion"/>
        <s v="Gail"/>
        <s v="Burke"/>
        <s v="Moe"/>
        <s v="Jocelyne"/>
        <s v="Jillie"/>
        <s v="Torrance"/>
        <s v="Ruthann"/>
        <s v="Millie"/>
        <s v="Adriane"/>
        <s v="Peder"/>
        <s v="Cesaro"/>
        <s v="Quincy"/>
        <s v="Christian"/>
        <s v="Bordie"/>
        <s v="Nessie"/>
        <s v="Desi"/>
        <s v="Odelinda"/>
        <s v="Rodger"/>
        <s v="Corabella"/>
        <s v="Joni"/>
        <s v="Feliks"/>
        <s v="Panchito"/>
        <s v="Spenser"/>
        <s v="Burty"/>
        <s v="Nadean"/>
        <s v="Chick"/>
        <s v="Maryrose"/>
        <s v="Nolly"/>
        <s v="Jeremiah"/>
        <s v="Martguerita"/>
        <s v="Steffen"/>
        <s v="Klement"/>
        <s v="Webb"/>
        <s v="Chloe"/>
        <s v="Salvidor"/>
        <s v="Ethelyn"/>
        <s v="Terry"/>
        <s v="Nealy"/>
        <s v="Cirstoforo"/>
        <s v="Kaye"/>
        <s v="Candie"/>
        <s v="Bernetta"/>
        <s v="Ferd"/>
        <s v="Kendrick"/>
        <s v="Cord"/>
        <s v="Bret"/>
        <s v="Elfie"/>
        <s v="Cooper"/>
        <s v="Sheffield"/>
        <s v="Gualterio"/>
        <s v="Rikki"/>
        <s v="Roderigo"/>
        <s v="Trey"/>
        <s v="Aaron"/>
        <s v="Heall"/>
        <s v="Willey"/>
        <s v="Earl"/>
        <s v="Trstram"/>
        <s v="Ethelin"/>
        <s v="Giffer"/>
        <s v="Patrizio"/>
        <s v="Reiko"/>
        <s v="Mindy"/>
        <s v="Isaak"/>
        <s v="Denver"/>
        <s v="Rubina"/>
        <s v="Harland"/>
        <s v="Any"/>
        <s v="Elbert"/>
        <s v="Jesse"/>
        <s v="Mata"/>
        <s v="Oriana"/>
        <s v="Cletis"/>
        <s v="Marlin"/>
        <s v="Lenka"/>
        <s v="Rowan"/>
        <s v="Harper"/>
        <s v="Alanson"/>
        <s v="Onofredo"/>
        <s v="Bennett"/>
        <s v="Jennilee"/>
        <s v="Teirtza"/>
        <s v="Idell"/>
        <s v="Marylou"/>
        <s v="Irene"/>
        <s v="Claudius"/>
        <s v="Stanton"/>
        <s v="Hedwig"/>
        <s v="Godart"/>
        <s v="Ekaterina"/>
        <s v="Sella"/>
        <s v="Brennen"/>
        <s v="Kary"/>
        <s v="Lib"/>
        <s v="Deloris"/>
        <s v="Peter"/>
        <s v="Margarita"/>
        <s v="Sergio"/>
        <s v="Alexei"/>
        <s v="Michale"/>
        <s v="Andreana"/>
        <s v="Worth"/>
        <s v="Bronnie"/>
        <s v="Muire"/>
        <s v="Jaquelyn"/>
        <s v="Eamon"/>
        <s v="Caritta"/>
        <s v="Star"/>
        <s v="Padraig"/>
        <s v="Reina"/>
        <s v="Prudence"/>
        <s v="Bertie"/>
        <s v="Chadwick"/>
        <s v="Vinny"/>
        <s v="Abby"/>
        <s v="Craggy"/>
        <s v="Arley"/>
        <s v="Elset"/>
        <s v="Gunther"/>
        <s v="Horatio"/>
        <s v="Trista"/>
        <s v="Leon"/>
        <s v="Mathilda"/>
        <s v="Zachariah"/>
        <s v="Dorey"/>
        <s v="Daniel"/>
        <s v="Dionis"/>
        <s v="Marnie"/>
        <s v="Dimitry"/>
        <s v="Hieronymus"/>
        <s v="Piggy"/>
        <s v="Gwendolin"/>
        <s v="Chelsy"/>
        <s v="Barbi"/>
        <s v="Mitchel"/>
        <s v="Merilee"/>
        <s v="Maitilde"/>
        <s v="Abbie"/>
        <s v="Evie"/>
        <s v="Georas"/>
        <s v="Nicki"/>
        <s v="Avis"/>
        <s v="Ives"/>
        <s v="Amalea"/>
        <s v="Sigismondo"/>
        <s v="Therese"/>
        <s v="Godfry"/>
        <s v="Alfie"/>
        <s v="Seumas"/>
        <s v="Elora"/>
        <s v="Jodee"/>
        <s v="Virge"/>
        <s v="Jeremias"/>
        <s v="Christabella"/>
        <s v="Taite"/>
        <s v="Freemon"/>
        <s v="Worden"/>
        <s v="Dante"/>
        <s v="Eric"/>
        <s v="Willie"/>
        <s v="Curran"/>
        <s v="Dexter"/>
        <s v="Lavinia"/>
        <s v="Ernesto"/>
        <s v="Marcus"/>
        <s v="Benjamin"/>
        <s v="Belicia"/>
        <s v="Quinton"/>
        <s v="Corette"/>
        <s v="Noel"/>
        <s v="Lexine"/>
        <s v="Davy"/>
        <s v="Elisabet"/>
        <s v="Jeannette"/>
        <s v="Corey"/>
        <s v="Derwin"/>
        <s v="Keelby"/>
        <s v="Ladonna"/>
        <s v="Malanie"/>
        <s v="Norris"/>
        <s v="Jarib"/>
        <s v="Brenda"/>
        <s v="Sanderson"/>
        <s v="Rita"/>
        <s v="Orren"/>
        <s v="Janela"/>
        <s v="Wes"/>
        <s v="Domeniga"/>
        <s v="Valentine"/>
        <s v="Karim"/>
        <s v="Sheryl"/>
        <s v="Joelie"/>
        <s v="Jerri"/>
        <s v="Rici"/>
        <s v="Constanta"/>
        <s v="Shoshanna"/>
        <s v="Reed"/>
        <s v="Alejandro"/>
        <s v="Dominga"/>
        <s v="Carla"/>
        <s v="Alikee"/>
        <s v="Wini"/>
        <s v="Leilah"/>
        <s v="Melli"/>
        <s v="Nikki"/>
        <s v="Thea"/>
        <s v="Shannon"/>
        <s v="Nicolais"/>
        <s v="Cissy"/>
        <s v="Luca"/>
        <s v="Hadrian"/>
        <s v="Maryellen"/>
        <s v="Bil"/>
        <s v="Ilyse"/>
        <s v="Agatha"/>
        <s v="Portia"/>
        <s v="Kelley"/>
        <s v="Beryle"/>
        <s v="Parke"/>
        <s v="Colan"/>
        <s v="Alexina"/>
        <s v="Vasilis"/>
        <s v="Ronald"/>
        <s v="Hagen"/>
        <s v="Marje"/>
        <s v="Priscilla"/>
        <s v="Maiga"/>
        <s v="Joel"/>
        <s v="Woody"/>
        <s v="Ave"/>
        <s v="Zola"/>
        <s v="Devi"/>
        <s v="Cordelie"/>
        <s v="Dreddy"/>
        <s v="Lenna"/>
        <s v="Taffy"/>
        <s v="Shelly"/>
        <s v="Yetta"/>
        <s v="Hetti"/>
        <s v="Edna"/>
        <s v="Rafferty"/>
        <s v="Logan"/>
        <s v="Evy"/>
        <s v="Ashly"/>
        <s v="Nelie"/>
        <s v="Ronna"/>
        <s v="Eldredge"/>
        <s v="Leela"/>
        <s v="Oralie"/>
        <s v="Cthrine"/>
        <s v="Zedekiah"/>
        <s v="Aeriell"/>
        <s v="Adolph"/>
        <s v="Myrwyn"/>
        <s v="Truda"/>
        <s v="Olag"/>
        <s v="Mab"/>
        <s v="Stafani"/>
        <s v="Durward"/>
        <s v="Caitlin"/>
        <s v="Jessalin"/>
        <s v="Koren"/>
        <s v="Rockwell"/>
        <s v="Cal"/>
        <s v="Robers"/>
        <s v="Ainslie"/>
        <s v="Basil"/>
        <s v="Maryanna"/>
        <s v="Willard"/>
        <s v="Becca"/>
        <s v="Sabra"/>
        <s v="Maisie"/>
        <s v="Dalt"/>
        <s v="Aldwin"/>
        <s v="Averil"/>
        <s v="Cchaddie"/>
        <s v="Griffin"/>
        <s v="Risa"/>
        <s v="Joyce"/>
        <s v="Merrie"/>
        <s v="Orville"/>
        <s v="Amabel"/>
        <s v="Alyce"/>
        <s v="Wittie"/>
        <s v="Jean"/>
        <s v="Catriona"/>
        <s v="Hunter"/>
        <s v="Cherish"/>
        <s v="Augusta"/>
        <s v="Malynda"/>
        <s v="Philippine"/>
        <s v="Sallie"/>
        <s v="Preston"/>
        <s v="Maggi"/>
        <s v="Edi"/>
        <s v="Ancell"/>
        <s v="Blithe"/>
        <s v="Gianni"/>
        <s v="Care"/>
        <s v="Sidoney"/>
        <s v="Arda"/>
        <s v="Abagael"/>
        <s v="Krystle"/>
        <s v="Gregorio"/>
        <s v="Nananne"/>
        <s v="Decca"/>
        <s v="Gard"/>
        <s v="Latisha"/>
        <s v="Thorvald"/>
        <s v="Boniface"/>
        <s v="Walker"/>
        <s v="Lyon"/>
        <s v="Mendy"/>
        <s v="Melisa"/>
        <s v="Claretta"/>
        <s v="Ingamar"/>
        <s v="Ikey"/>
        <s v="Felicdad"/>
        <s v="Edmund"/>
        <s v="Shurlock"/>
        <s v="Quincey"/>
        <s v="Mariam"/>
        <s v="Hodge"/>
        <s v="Huntley"/>
        <s v="Sheilakathryn"/>
        <s v="Crysta"/>
        <s v="Angel"/>
        <s v="Elka"/>
        <s v="Mil"/>
        <s v="Efren"/>
        <s v="Butch"/>
        <s v="Elbertine"/>
        <s v="Dall"/>
        <s v="Cecilia"/>
        <s v="Esdras"/>
        <s v="Gib"/>
        <s v="Sib"/>
        <s v="Filia"/>
        <s v="Remus"/>
        <s v="Dasie"/>
        <s v="Anna-diane"/>
        <s v="Josh"/>
        <s v="Joly"/>
        <s v="Minor"/>
        <s v="Jarred"/>
        <s v="Kermy"/>
        <s v="Darcee"/>
        <s v="Laney"/>
        <s v="Corella"/>
        <s v="Alec"/>
        <s v="Torey"/>
        <s v="Hollis"/>
        <s v="Jo-anne"/>
        <s v="Mikaela"/>
        <s v="Calypso"/>
        <s v="Klarika"/>
        <s v="Sofie"/>
        <s v="Charisse"/>
        <s v="Tailor"/>
        <s v="Flora"/>
        <s v="Yetty"/>
        <s v="Errol"/>
        <s v="Sandy"/>
        <s v="Zacharie"/>
        <s v="Skell"/>
        <s v="Cyndie"/>
        <s v="Rabbi"/>
        <s v="Enos"/>
        <s v="Jane"/>
        <s v="Jethro"/>
        <s v="Dru"/>
        <s v="Ermanno"/>
        <s v="Solomon"/>
        <s v="Cicily"/>
        <s v="Perle"/>
        <s v="Bianca"/>
        <s v="Ddene"/>
        <s v="Agnesse"/>
        <s v="Papageno"/>
        <s v="Alvina"/>
        <s v="Sebastiano"/>
        <s v="Charyl"/>
        <s v="Manda"/>
        <s v="Consalve"/>
        <s v="Kit"/>
        <s v="Garner"/>
        <s v="Audra"/>
        <s v="Hatti"/>
        <s v="Theodoric"/>
        <s v="Bride"/>
        <s v="Marietta"/>
        <s v="Monique"/>
        <s v="Gerladina"/>
        <s v="Filippa"/>
        <s v="Helaina"/>
        <s v="Kathy"/>
        <s v="Verile"/>
        <s v="Amye"/>
        <s v="Pasquale"/>
        <s v="Dewitt"/>
        <s v="Emmalynne"/>
        <s v="Sheila"/>
        <s v="Iggie"/>
        <s v="Laurice"/>
        <s v="Brade"/>
        <s v="Yelena"/>
        <s v="Lester"/>
        <s v="Nickey"/>
        <s v="Freedman"/>
        <s v="Albert"/>
        <s v="Avie"/>
        <s v="Giacinta"/>
        <s v="Dallis"/>
        <s v="Courtenay"/>
        <s v="Roosevelt"/>
        <s v="Cammy"/>
        <s v="Rochester"/>
        <s v="Toby"/>
        <s v="Waylen"/>
        <s v="Aurie"/>
        <s v="Honor"/>
        <s v="Clare"/>
        <s v="Orazio"/>
        <s v="Darius"/>
        <s v="Holly"/>
        <s v="Ami"/>
        <s v="Weber"/>
        <s v="Meyer"/>
        <s v="Germaine"/>
        <s v="Germayne"/>
        <s v="Mirella"/>
        <s v="Joey"/>
        <s v="Ruben"/>
        <s v="Maureene"/>
        <s v="Marrissa"/>
        <s v="Neda"/>
        <s v="Arly"/>
        <s v="Alameda"/>
        <s v="Emlen"/>
        <s v="Phineas"/>
        <s v="Norbie"/>
        <s v="Dennis"/>
        <s v="Duffie"/>
        <s v="Earlie"/>
        <s v="Phillip"/>
        <s v="Geneva"/>
        <s v="Haley"/>
        <s v="Glory"/>
        <s v="Merralee"/>
        <s v="Olympie"/>
        <s v="Warren"/>
        <s v="Tiffani"/>
        <s v="Welbie"/>
        <s v="Pablo"/>
        <s v="Cordy"/>
        <s v="Holmes"/>
        <s v="Trula"/>
        <s v="Nina"/>
        <s v="Alverta"/>
        <s v="Georgeanne"/>
        <s v="Steward"/>
        <s v="Timothea"/>
        <s v="Shea"/>
        <s v="Romola"/>
        <s v="Elladine"/>
        <s v="Noelle"/>
        <s v="Dilan"/>
        <s v="Catlee"/>
        <s v="Padget"/>
        <s v="Toiboid"/>
        <s v="Rodd"/>
        <s v="Kikelia"/>
        <s v="Noelani"/>
        <s v="Bradley"/>
        <s v="Jermayne"/>
        <s v="Bradford"/>
        <s v="Fabian"/>
        <s v="Demetris"/>
        <s v="Barbabas"/>
        <s v="Ricoriki"/>
        <s v="Westleigh"/>
        <s v="Ailina"/>
        <s v="Bronson"/>
        <s v="Elisa"/>
        <s v="Myrle"/>
        <s v="Myrah"/>
        <s v="Hesther"/>
        <s v="Lewie"/>
        <s v="Nessy"/>
        <s v="Ashia"/>
        <s v="Gery"/>
        <s v="Tomi"/>
        <s v="Yehudit"/>
        <s v="Sidonia"/>
        <s v="Bari"/>
        <s v="Tonia"/>
        <s v="Jessie"/>
        <s v="Terrill"/>
        <s v="Farlee"/>
        <s v="Aura"/>
        <s v="Maximilien"/>
        <s v="Kenneth"/>
        <s v="Joella"/>
        <s v="Nessa"/>
        <s v="Wendall"/>
        <s v="Lyn"/>
        <s v="Elke"/>
        <s v="Simmonds"/>
        <s v="Guss"/>
        <s v="Matelda"/>
        <s v="Mignonne"/>
        <s v="Shirline"/>
        <s v="Gabriell"/>
        <s v="Janean"/>
        <s v="Peadar"/>
        <s v="Alana"/>
        <s v="Julia"/>
        <s v="Rudiger"/>
        <s v="Travers"/>
        <s v="Hal"/>
        <s v="Edvard"/>
        <s v="Hayley"/>
        <s v="Grove"/>
        <s v="Chic"/>
        <s v="Rudolfo"/>
        <s v="Kayley"/>
        <s v="Nelli"/>
        <s v="Paul"/>
        <s v="Walt"/>
        <s v="Brant"/>
        <s v="Emiline"/>
        <s v="Ive"/>
        <s v="Pren"/>
        <s v="Lloyd"/>
        <s v="Haskel"/>
        <s v="Otho"/>
        <s v="Riccardo"/>
        <s v="Querida"/>
        <s v="Sebastien"/>
        <s v="Zeb"/>
        <s v="Raina"/>
        <s v="Sasha"/>
        <s v="Courtnay"/>
        <s v="Caitrin"/>
        <s v="Melva"/>
        <s v="Konrad"/>
        <s v="Georgeta"/>
        <s v="Whitaker"/>
        <s v="Feodor"/>
        <s v="Dorian"/>
        <s v="Carmelia"/>
        <s v="Kellsie"/>
        <s v="Igor"/>
        <s v="Ambrosio"/>
        <s v="Bartie"/>
        <s v="Prince"/>
        <s v="Lonna"/>
        <s v="Dallon"/>
        <s v="Loydie"/>
        <s v="Yolande"/>
        <s v="Agnese"/>
        <s v="Nana"/>
        <s v="Daile"/>
        <s v="Jacquette"/>
        <s v="Vida"/>
        <s v="Mommy"/>
        <s v="Nikolaus"/>
        <s v="Gabbi"/>
        <s v="Ricki"/>
        <s v="Leonerd"/>
        <s v="Ardis"/>
        <s v="Gabbie"/>
        <s v="Lars"/>
        <s v="Godfree"/>
        <s v="Kally"/>
        <s v="Lin"/>
        <s v="Benjy"/>
        <s v="Glynda"/>
        <s v="Marcelo"/>
        <s v="Dominique"/>
        <s v="Robbi"/>
        <s v="Willis"/>
        <s v="Dario"/>
        <s v="Odella"/>
        <s v="Shannan"/>
        <s v="Harriette"/>
        <s v="Zacharias"/>
        <s v="Lorenza"/>
        <s v="Dulsea"/>
        <s v="Martyn"/>
        <s v="Elvera"/>
        <s v="Dion"/>
        <s v="Anallise"/>
        <s v="Evey"/>
        <s v="Margareta"/>
        <s v="Codi"/>
        <s v="Kane"/>
        <s v="Starlin"/>
        <s v="Derron"/>
        <s v="Fred"/>
        <s v="Celestina"/>
        <s v="Berk"/>
        <s v="Vallie"/>
        <s v="Jeremie"/>
        <s v="Marylinda"/>
        <s v="Alley"/>
        <s v="Donall"/>
        <s v="Helen-elizabeth"/>
        <s v="Roxy"/>
        <s v="Bonita"/>
        <s v="Kristan"/>
        <s v="Cecily"/>
        <s v="Ben"/>
        <s v="Salaidh"/>
        <s v="Beatriz"/>
        <s v="Ardelis"/>
        <s v="Sosanna"/>
        <s v="Rana"/>
        <s v="Neils"/>
        <s v="Kelly"/>
        <s v="Johnathan"/>
        <s v="Naoma"/>
        <s v="Ranee"/>
        <s v="Benoit"/>
        <s v="Ailee"/>
        <s v="Gavin"/>
        <s v="Vi"/>
        <s v="Kial"/>
        <s v="Romona"/>
        <s v="Mischa"/>
        <s v="Viola"/>
        <s v="Junie"/>
        <s v="Baily"/>
        <s v="Lizette"/>
        <s v="Whit"/>
        <s v="Fields"/>
        <s v="Micky"/>
        <s v="Wheeler"/>
        <s v="Caralie"/>
        <s v="Susana"/>
        <s v="Avram"/>
        <s v="Mair"/>
        <s v="Marieann"/>
        <s v="Gal"/>
        <s v="Montague"/>
        <s v="Ynes"/>
        <s v="Darell"/>
        <s v="Marthena"/>
        <s v="Gale"/>
        <s v="Donnie"/>
        <s v="Ogdan"/>
        <s v="Colby"/>
        <s v="Carolus"/>
        <s v="Pietro"/>
        <s v="Carol"/>
        <s v="Reinhold"/>
        <s v="Serene"/>
        <s v="Laraine"/>
        <s v="Westbrooke"/>
        <s v="Odelia"/>
        <s v="Gordie"/>
        <s v="Ester"/>
        <s v="Danyette"/>
        <s v="Florinda"/>
        <s v="Mikey"/>
        <s v="Marcelle"/>
        <s v="Tasia"/>
        <s v="Zackariah"/>
        <s v="Wash"/>
        <s v="Malchy"/>
        <s v="Erhard"/>
        <s v="Evangelia"/>
        <s v="Anderea"/>
        <s v="Merlina"/>
        <s v="Saba"/>
        <s v="Annora"/>
        <s v="Harwilll"/>
        <s v="Ramona"/>
        <s v="Hobart"/>
        <s v="Lil"/>
        <s v="Ketti"/>
        <s v="Johnna"/>
        <s v="Fan"/>
        <s v="Wayland"/>
        <s v="Biddy"/>
        <s v="Cathryn"/>
        <s v="Tiffi"/>
        <s v="Wilt"/>
        <s v="Gonzales"/>
        <s v="Hamilton"/>
        <s v="Renard"/>
        <s v="Eileen"/>
        <s v="Robinet"/>
        <s v="Franni"/>
        <s v="Andra"/>
        <s v="Brandise"/>
        <s v="Gretel"/>
        <s v="Avivah"/>
        <s v="Nadia"/>
        <s v="Freddi"/>
        <s v="Marika"/>
        <s v="Stanislaus"/>
        <s v="Grazia"/>
        <s v="Randy"/>
        <s v="Urban"/>
        <s v="Fifine"/>
        <s v="Garv"/>
        <s v="Ker"/>
        <s v="Chelsie"/>
        <s v="Zeke"/>
        <s v="Ignaz"/>
        <s v="Fayth"/>
        <s v="Devlin"/>
        <s v="Angelique"/>
        <s v="Fredi"/>
        <s v="Devondra"/>
        <s v="Carling"/>
        <s v="Gerick"/>
        <s v="Tye"/>
        <s v="Pamela"/>
        <s v="Aldous"/>
        <s v="Vita"/>
        <s v="Dori"/>
        <s v="Francklin"/>
        <s v="Tiertza"/>
        <s v="Briano"/>
        <s v="Parsifal"/>
        <s v="Merle"/>
        <s v="Carlen"/>
        <s v="Matias"/>
        <s v="Lindon"/>
        <s v="Ransell"/>
        <s v="Marty"/>
        <s v="Doris"/>
        <s v="Fidelio"/>
        <s v="Hanna"/>
        <s v="Nathanael"/>
        <s v="Karyn"/>
        <s v="Grayce"/>
        <s v="Ricky"/>
        <s v="Jacquenetta"/>
        <s v="Ivor"/>
        <s v="Menard"/>
        <s v="Lucia"/>
        <s v="Thomasin"/>
        <s v="Doroteya"/>
        <s v="Gunilla"/>
        <s v="Brenn"/>
        <s v="Kellen"/>
        <s v="Wenona"/>
        <s v="Domenico"/>
        <s v="Francesco"/>
        <s v="Jacynth"/>
        <s v="Emalee"/>
        <s v="Nikolai"/>
        <s v="Beale"/>
        <s v="Emma"/>
        <s v="Nikos"/>
        <s v="Samaria"/>
        <s v="Clemmy"/>
        <s v="Veda"/>
        <s v="Zacherie"/>
        <s v="Tremaine"/>
        <s v="Adair"/>
        <s v="Quillan"/>
        <s v="Georgie"/>
        <s v="Agna"/>
        <s v="Benyamin"/>
        <s v="Jamal"/>
        <s v="Josie"/>
        <s v="Jules"/>
        <s v="Hadria"/>
        <s v="Rad"/>
        <s v="Magdalen"/>
        <s v="Clywd"/>
        <s v="Oliy"/>
        <s v="Isidor"/>
        <s v="Melantha"/>
        <s v="Averill"/>
        <s v="Cora"/>
        <s v="Karlen"/>
        <s v="Elaina"/>
        <s v="Humfried"/>
        <s v="Brigg"/>
        <s v="Norrie"/>
      </sharedItems>
    </cacheField>
    <cacheField name="gender" numFmtId="0">
      <sharedItems count="2">
        <s v="Female"/>
        <s v="Male"/>
      </sharedItems>
    </cacheField>
    <cacheField name="birthday" numFmtId="14">
      <sharedItems containsSemiMixedTypes="0" containsNonDate="0" containsDate="1" containsString="0" minDate="1975-01-12T00:00:00" maxDate="2012-09-22T00:00:00"/>
    </cacheField>
    <cacheField name="Age" numFmtId="1">
      <sharedItems containsSemiMixedTypes="0" containsString="0" containsNumber="1" containsInteger="1" minValue="12" maxValue="49" count="38">
        <n v="27"/>
        <n v="47"/>
        <n v="41"/>
        <n v="44"/>
        <n v="15"/>
        <n v="30"/>
        <n v="20"/>
        <n v="46"/>
        <n v="24"/>
        <n v="35"/>
        <n v="36"/>
        <n v="37"/>
        <n v="13"/>
        <n v="38"/>
        <n v="33"/>
        <n v="26"/>
        <n v="14"/>
        <n v="19"/>
        <n v="32"/>
        <n v="21"/>
        <n v="42"/>
        <n v="34"/>
        <n v="43"/>
        <n v="40"/>
        <n v="18"/>
        <n v="16"/>
        <n v="29"/>
        <n v="28"/>
        <n v="48"/>
        <n v="45"/>
        <n v="22"/>
        <n v="23"/>
        <n v="17"/>
        <n v="39"/>
        <n v="31"/>
        <n v="12"/>
        <n v="49"/>
        <n v="25"/>
      </sharedItems>
    </cacheField>
    <cacheField name="abonoment_type" numFmtId="0">
      <sharedItems count="2">
        <s v="Premium"/>
        <s v="Standard"/>
      </sharedItems>
    </cacheField>
    <cacheField name="visit_per_week" numFmtId="1">
      <sharedItems containsSemiMixedTypes="0" containsString="0" containsNumber="1" containsInteger="1" minValue="1" maxValue="5"/>
    </cacheField>
    <cacheField name="days_per_week" numFmtId="0">
      <sharedItems count="117">
        <s v="Mon, Sat, Tue, Wed"/>
        <s v="Fri, Sat, Sun"/>
        <s v="Sun"/>
        <s v="Fri, Sat, Tue"/>
        <s v="Thu, Tue"/>
        <s v="Tue"/>
        <s v="Mon, Sat, Sun"/>
        <s v="Sat, Sun"/>
        <s v="Mon, Tue, Wed"/>
        <s v="Mon"/>
        <s v="Thu"/>
        <s v="Mon, Sat, Tue"/>
        <s v="Sun, Wed"/>
        <s v="Mon, Sun, Wed"/>
        <s v="Sat"/>
        <s v="Mon, Sat, Sun, Wed"/>
        <s v="Sun, Thu, Wed"/>
        <s v="Sat, Wed"/>
        <s v="Sat, Thu"/>
        <s v="Fri, Mon, Sun"/>
        <s v="Fri, Mon, Sat"/>
        <s v="Fri"/>
        <s v="Mon, Thu, Tue"/>
        <s v="Fri, Mon, Sat, Thu, Wed"/>
        <s v="Fri, Mon, Wed"/>
        <s v="Fri, Mon, Sat, Sun, Wed"/>
        <s v="Fri, Mon, Thu"/>
        <s v="Fri, Sat"/>
        <s v="Fri, Sat, Thu, Tue, Wed"/>
        <s v="Mon, Sun, Thu"/>
        <s v="Fri, Mon, Sun, Tue, Wed"/>
        <s v="Mon, Sat"/>
        <s v="Sat, Thu, Wed"/>
        <s v="Fri, Wed"/>
        <s v="Fri, Mon, Thu, Tue"/>
        <s v="Fri, Sun, Thu, Tue, Wed"/>
        <s v="Mon, Thu, Wed"/>
        <s v="Sun, Tue"/>
        <s v="Fri, Sun, Wed"/>
        <s v="Fri, Tue"/>
        <s v="Fri, Mon, Sun, Wed"/>
        <s v="Fri, Thu, Wed"/>
        <s v="Mon, Sat, Wed"/>
        <s v="Sat, Sun, Thu, Tue, Wed"/>
        <s v="Mon, Sat, Thu"/>
        <s v="Fri, Sat, Thu"/>
        <s v="Fri, Thu, Tue"/>
        <s v="Mon, Wed"/>
        <s v="Sat, Sun, Tue, Wed"/>
        <s v="Fri, Mon, Sat, Sun, Thu"/>
        <s v="Fri, Mon, Sat, Tue, Wed"/>
        <s v="Wed"/>
        <s v="Thu, Wed"/>
        <s v="Mon, Tue"/>
        <s v="Fri, Mon, Sat, Sun, Tue"/>
        <s v="Mon, Sun"/>
        <s v="Fri, Sun"/>
        <s v="Fri, Mon"/>
        <s v="Fri, Mon, Tue, Wed"/>
        <s v="Mon, Sun, Tue"/>
        <s v="Mon, Sat, Thu, Wed"/>
        <s v="Fri, Mon, Tue"/>
        <s v="Thu, Tue, Wed"/>
        <s v="Fri, Sun, Tue"/>
        <s v="Fri, Tue, Wed"/>
        <s v="Sun, Tue, Wed"/>
        <s v="Mon, Thu"/>
        <s v="Fri, Sun, Thu"/>
        <s v="Tue, Wed"/>
        <s v="Mon, Sat, Sun, Thu, Wed"/>
        <s v="Fri, Mon, Sun, Thu, Tue"/>
        <s v="Mon, Sun, Thu, Tue, Wed"/>
        <s v="Sat, Sun, Thu"/>
        <s v="Sun, Thu"/>
        <s v="Fri, Sat, Thu, Tue"/>
        <s v="Sat, Thu, Tue"/>
        <s v="Sun, Thu, Tue"/>
        <s v="Fri, Sat, Wed"/>
        <s v="Sat, Sun, Wed"/>
        <s v="Fri, Mon, Sat, Tue"/>
        <s v="Fri, Mon, Sat, Thu, Tue"/>
        <s v="Fri, Mon, Thu, Tue, Wed"/>
        <s v="Sun, Thu, Tue, Wed"/>
        <s v="Mon, Sun, Thu, Tue"/>
        <s v="Fri, Sat, Sun, Thu, Tue"/>
        <s v="Fri, Mon, Sun, Thu, Wed"/>
        <s v="Fri, Mon, Sat, Sun"/>
        <s v="Fri, Mon, Sun, Thu"/>
        <s v="Mon, Thu, Tue, Wed"/>
        <s v="Mon, Sat, Thu, Tue, Wed"/>
        <s v="Mon, Sat, Sun, Tue, Wed"/>
        <s v="Fri, Thu"/>
        <s v="Fri, Sun, Thu, Wed"/>
        <s v="Mon, Sun, Tue, Wed"/>
        <s v="Sat, Tue, Wed"/>
        <s v="Fri, Mon, Sat, Thu"/>
        <s v="Sat, Tue"/>
        <s v="Sat, Sun, Tue"/>
        <s v="Fri, Mon, Thu, Wed"/>
        <s v="Fri, Sat, Sun, Thu, Wed"/>
        <s v="Sat, Thu, Tue, Wed"/>
        <s v="Sat, Sun, Thu, Wed"/>
        <s v="Fri, Thu, Tue, Wed"/>
        <s v="Fri, Sat, Tue, Wed"/>
        <s v="Sat, Sun, Thu, Tue"/>
        <s v="Fri, Sat, Thu, Wed"/>
        <s v="Fri, Mon, Sun, Tue"/>
        <s v="Fri, Mon, Sat, Wed"/>
        <s v="Fri, Sat, Sun, Tue, Wed"/>
        <s v="Mon, Sat, Sun, Thu, Tue"/>
        <s v="Fri, Sat, Sun, Tue"/>
        <s v="Mon, Sun, Thu, Wed"/>
        <s v="Fri, Sat, Sun, Thu"/>
        <s v="Fri, Sun, Thu, Tue"/>
        <s v="Mon, Sat, Thu, Tue"/>
        <s v="Fri, Sun, Tue, Wed"/>
        <s v="Mon, Sat, Sun, Tue"/>
      </sharedItems>
    </cacheField>
    <cacheField name="attend_group_lesson" numFmtId="0">
      <sharedItems count="2">
        <b v="1"/>
        <b v="0"/>
      </sharedItems>
    </cacheField>
    <cacheField name="fav_group_lesson" numFmtId="0">
      <sharedItems containsBlank="1"/>
    </cacheField>
    <cacheField name="avg_time_check_in" numFmtId="166">
      <sharedItems containsSemiMixedTypes="0" containsNonDate="0" containsDate="1" containsString="0" minDate="1899-12-30T08:00:00" maxDate="1899-12-30T20:58:00" count="556">
        <d v="1899-12-30T19:31:00"/>
        <d v="1899-12-30T08:29:00"/>
        <d v="1899-12-30T09:54:00"/>
        <d v="1899-12-30T17:19:00"/>
        <d v="1899-12-30T19:46:00"/>
        <d v="1899-12-30T17:45:00"/>
        <d v="1899-12-30T09:45:00"/>
        <d v="1899-12-30T13:05:00"/>
        <d v="1899-12-30T13:50:00"/>
        <d v="1899-12-30T10:12:00"/>
        <d v="1899-12-30T17:04:00"/>
        <d v="1899-12-30T19:50:00"/>
        <d v="1899-12-30T20:12:00"/>
        <d v="1899-12-30T17:28:00"/>
        <d v="1899-12-30T09:25:00"/>
        <d v="1899-12-30T16:54:00"/>
        <d v="1899-12-30T10:01:00"/>
        <d v="1899-12-30T13:55:00"/>
        <d v="1899-12-30T08:19:00"/>
        <d v="1899-12-30T15:06:00"/>
        <d v="1899-12-30T20:56:00"/>
        <d v="1899-12-30T14:34:00"/>
        <d v="1899-12-30T08:42:00"/>
        <d v="1899-12-30T13:12:00"/>
        <d v="1899-12-30T15:01:00"/>
        <d v="1899-12-30T19:41:00"/>
        <d v="1899-12-30T11:25:00"/>
        <d v="1899-12-30T20:15:00"/>
        <d v="1899-12-30T20:53:00"/>
        <d v="1899-12-30T10:23:00"/>
        <d v="1899-12-30T14:42:00"/>
        <d v="1899-12-30T18:15:00"/>
        <d v="1899-12-30T13:39:00"/>
        <d v="1899-12-30T09:02:00"/>
        <d v="1899-12-30T08:39:00"/>
        <d v="1899-12-30T20:43:00"/>
        <d v="1899-12-30T10:26:00"/>
        <d v="1899-12-30T16:04:00"/>
        <d v="1899-12-30T09:38:00"/>
        <d v="1899-12-30T10:25:00"/>
        <d v="1899-12-30T11:49:00"/>
        <d v="1899-12-30T09:57:00"/>
        <d v="1899-12-30T18:41:00"/>
        <d v="1899-12-30T15:02:00"/>
        <d v="1899-12-30T16:29:00"/>
        <d v="1899-12-30T11:56:00"/>
        <d v="1899-12-30T08:54:00"/>
        <d v="1899-12-30T09:43:00"/>
        <d v="1899-12-30T20:58:00"/>
        <d v="1899-12-30T09:26:00"/>
        <d v="1899-12-30T20:36:00"/>
        <d v="1899-12-30T15:49:00"/>
        <d v="1899-12-30T17:13:00"/>
        <d v="1899-12-30T08:36:00"/>
        <d v="1899-12-30T12:19:00"/>
        <d v="1899-12-30T10:40:00"/>
        <d v="1899-12-30T19:38:00"/>
        <d v="1899-12-30T18:30:00"/>
        <d v="1899-12-30T10:28:00"/>
        <d v="1899-12-30T17:22:00"/>
        <d v="1899-12-30T10:41:00"/>
        <d v="1899-12-30T13:06:00"/>
        <d v="1899-12-30T08:18:00"/>
        <d v="1899-12-30T13:04:00"/>
        <d v="1899-12-30T09:04:00"/>
        <d v="1899-12-30T11:11:00"/>
        <d v="1899-12-30T10:30:00"/>
        <d v="1899-12-30T17:06:00"/>
        <d v="1899-12-30T20:17:00"/>
        <d v="1899-12-30T15:33:00"/>
        <d v="1899-12-30T15:54:00"/>
        <d v="1899-12-30T16:16:00"/>
        <d v="1899-12-30T12:44:00"/>
        <d v="1899-12-30T18:19:00"/>
        <d v="1899-12-30T12:35:00"/>
        <d v="1899-12-30T18:55:00"/>
        <d v="1899-12-30T08:33:00"/>
        <d v="1899-12-30T09:15:00"/>
        <d v="1899-12-30T19:07:00"/>
        <d v="1899-12-30T20:29:00"/>
        <d v="1899-12-30T12:51:00"/>
        <d v="1899-12-30T11:29:00"/>
        <d v="1899-12-30T10:34:00"/>
        <d v="1899-12-30T11:13:00"/>
        <d v="1899-12-30T14:37:00"/>
        <d v="1899-12-30T09:55:00"/>
        <d v="1899-12-30T16:43:00"/>
        <d v="1899-12-30T10:10:00"/>
        <d v="1899-12-30T14:16:00"/>
        <d v="1899-12-30T16:57:00"/>
        <d v="1899-12-30T09:35:00"/>
        <d v="1899-12-30T08:34:00"/>
        <d v="1899-12-30T10:11:00"/>
        <d v="1899-12-30T17:42:00"/>
        <d v="1899-12-30T10:29:00"/>
        <d v="1899-12-30T13:19:00"/>
        <d v="1899-12-30T09:51:00"/>
        <d v="1899-12-30T19:57:00"/>
        <d v="1899-12-30T20:13:00"/>
        <d v="1899-12-30T19:52:00"/>
        <d v="1899-12-30T14:02:00"/>
        <d v="1899-12-30T17:52:00"/>
        <d v="1899-12-30T17:43:00"/>
        <d v="1899-12-30T16:33:00"/>
        <d v="1899-12-30T16:23:00"/>
        <d v="1899-12-30T13:51:00"/>
        <d v="1899-12-30T14:36:00"/>
        <d v="1899-12-30T19:08:00"/>
        <d v="1899-12-30T18:02:00"/>
        <d v="1899-12-30T08:23:00"/>
        <d v="1899-12-30T13:30:00"/>
        <d v="1899-12-30T14:55:00"/>
        <d v="1899-12-30T19:19:00"/>
        <d v="1899-12-30T20:09:00"/>
        <d v="1899-12-30T09:46:00"/>
        <d v="1899-12-30T14:40:00"/>
        <d v="1899-12-30T14:09:00"/>
        <d v="1899-12-30T08:40:00"/>
        <d v="1899-12-30T10:58:00"/>
        <d v="1899-12-30T14:23:00"/>
        <d v="1899-12-30T12:24:00"/>
        <d v="1899-12-30T19:40:00"/>
        <d v="1899-12-30T15:41:00"/>
        <d v="1899-12-30T18:11:00"/>
        <d v="1899-12-30T11:35:00"/>
        <d v="1899-12-30T09:31:00"/>
        <d v="1899-12-30T16:51:00"/>
        <d v="1899-12-30T10:32:00"/>
        <d v="1899-12-30T20:55:00"/>
        <d v="1899-12-30T19:28:00"/>
        <d v="1899-12-30T10:33:00"/>
        <d v="1899-12-30T19:59:00"/>
        <d v="1899-12-30T08:13:00"/>
        <d v="1899-12-30T17:21:00"/>
        <d v="1899-12-30T20:30:00"/>
        <d v="1899-12-30T20:23:00"/>
        <d v="1899-12-30T09:08:00"/>
        <d v="1899-12-30T17:57:00"/>
        <d v="1899-12-30T16:10:00"/>
        <d v="1899-12-30T20:44:00"/>
        <d v="1899-12-30T16:41:00"/>
        <d v="1899-12-30T11:18:00"/>
        <d v="1899-12-30T14:41:00"/>
        <d v="1899-12-30T18:54:00"/>
        <d v="1899-12-30T11:51:00"/>
        <d v="1899-12-30T14:12:00"/>
        <d v="1899-12-30T15:17:00"/>
        <d v="1899-12-30T17:00:00"/>
        <d v="1899-12-30T17:41:00"/>
        <d v="1899-12-30T14:45:00"/>
        <d v="1899-12-30T20:34:00"/>
        <d v="1899-12-30T12:27:00"/>
        <d v="1899-12-30T13:32:00"/>
        <d v="1899-12-30T12:12:00"/>
        <d v="1899-12-30T16:39:00"/>
        <d v="1899-12-30T08:15:00"/>
        <d v="1899-12-30T16:55:00"/>
        <d v="1899-12-30T11:21:00"/>
        <d v="1899-12-30T14:01:00"/>
        <d v="1899-12-30T09:34:00"/>
        <d v="1899-12-30T09:56:00"/>
        <d v="1899-12-30T11:02:00"/>
        <d v="1899-12-30T17:27:00"/>
        <d v="1899-12-30T10:50:00"/>
        <d v="1899-12-30T09:01:00"/>
        <d v="1899-12-30T17:58:00"/>
        <d v="1899-12-30T09:20:00"/>
        <d v="1899-12-30T19:49:00"/>
        <d v="1899-12-30T08:21:00"/>
        <d v="1899-12-30T11:28:00"/>
        <d v="1899-12-30T14:47:00"/>
        <d v="1899-12-30T13:48:00"/>
        <d v="1899-12-30T17:07:00"/>
        <d v="1899-12-30T13:57:00"/>
        <d v="1899-12-30T11:23:00"/>
        <d v="1899-12-30T20:01:00"/>
        <d v="1899-12-30T13:53:00"/>
        <d v="1899-12-30T13:00:00"/>
        <d v="1899-12-30T15:47:00"/>
        <d v="1899-12-30T13:31:00"/>
        <d v="1899-12-30T18:32:00"/>
        <d v="1899-12-30T18:06:00"/>
        <d v="1899-12-30T11:47:00"/>
        <d v="1899-12-30T17:44:00"/>
        <d v="1899-12-30T09:10:00"/>
        <d v="1899-12-30T12:58:00"/>
        <d v="1899-12-30T08:17:00"/>
        <d v="1899-12-30T12:37:00"/>
        <d v="1899-12-30T12:42:00"/>
        <d v="1899-12-30T18:01:00"/>
        <d v="1899-12-30T14:59:00"/>
        <d v="1899-12-30T20:57:00"/>
        <d v="1899-12-30T12:13:00"/>
        <d v="1899-12-30T20:41:00"/>
        <d v="1899-12-30T20:08:00"/>
        <d v="1899-12-30T20:37:00"/>
        <d v="1899-12-30T19:05:00"/>
        <d v="1899-12-30T20:39:00"/>
        <d v="1899-12-30T16:31:00"/>
        <d v="1899-12-30T17:53:00"/>
        <d v="1899-12-30T15:16:00"/>
        <d v="1899-12-30T20:26:00"/>
        <d v="1899-12-30T15:45:00"/>
        <d v="1899-12-30T17:30:00"/>
        <d v="1899-12-30T11:03:00"/>
        <d v="1899-12-30T17:38:00"/>
        <d v="1899-12-30T13:58:00"/>
        <d v="1899-12-30T12:11:00"/>
        <d v="1899-12-30T09:12:00"/>
        <d v="1899-12-30T18:44:00"/>
        <d v="1899-12-30T18:00:00"/>
        <d v="1899-12-30T13:26:00"/>
        <d v="1899-12-30T08:05:00"/>
        <d v="1899-12-30T10:17:00"/>
        <d v="1899-12-30T14:33:00"/>
        <d v="1899-12-30T17:12:00"/>
        <d v="1899-12-30T17:37:00"/>
        <d v="1899-12-30T08:12:00"/>
        <d v="1899-12-30T10:02:00"/>
        <d v="1899-12-30T08:20:00"/>
        <d v="1899-12-30T12:01:00"/>
        <d v="1899-12-30T15:42:00"/>
        <d v="1899-12-30T18:07:00"/>
        <d v="1899-12-30T11:33:00"/>
        <d v="1899-12-30T18:08:00"/>
        <d v="1899-12-30T09:59:00"/>
        <d v="1899-12-30T15:19:00"/>
        <d v="1899-12-30T10:08:00"/>
        <d v="1899-12-30T13:20:00"/>
        <d v="1899-12-30T19:30:00"/>
        <d v="1899-12-30T10:38:00"/>
        <d v="1899-12-30T10:43:00"/>
        <d v="1899-12-30T15:40:00"/>
        <d v="1899-12-30T12:25:00"/>
        <d v="1899-12-30T12:52:00"/>
        <d v="1899-12-30T13:33:00"/>
        <d v="1899-12-30T20:16:00"/>
        <d v="1899-12-30T19:39:00"/>
        <d v="1899-12-30T08:53:00"/>
        <d v="1899-12-30T15:52:00"/>
        <d v="1899-12-30T09:49:00"/>
        <d v="1899-12-30T16:59:00"/>
        <d v="1899-12-30T13:14:00"/>
        <d v="1899-12-30T15:28:00"/>
        <d v="1899-12-30T17:29:00"/>
        <d v="1899-12-30T19:17:00"/>
        <d v="1899-12-30T12:31:00"/>
        <d v="1899-12-30T14:53:00"/>
        <d v="1899-12-30T12:48:00"/>
        <d v="1899-12-30T08:48:00"/>
        <d v="1899-12-30T11:54:00"/>
        <d v="1899-12-30T15:05:00"/>
        <d v="1899-12-30T19:18:00"/>
        <d v="1899-12-30T19:29:00"/>
        <d v="1899-12-30T19:20:00"/>
        <d v="1899-12-30T08:38:00"/>
        <d v="1899-12-30T20:52:00"/>
        <d v="1899-12-30T11:06:00"/>
        <d v="1899-12-30T11:37:00"/>
        <d v="1899-12-30T09:36:00"/>
        <d v="1899-12-30T14:11:00"/>
        <d v="1899-12-30T20:18:00"/>
        <d v="1899-12-30T17:11:00"/>
        <d v="1899-12-30T19:16:00"/>
        <d v="1899-12-30T18:24:00"/>
        <d v="1899-12-30T13:52:00"/>
        <d v="1899-12-30T11:43:00"/>
        <d v="1899-12-30T16:36:00"/>
        <d v="1899-12-30T20:22:00"/>
        <d v="1899-12-30T13:42:00"/>
        <d v="1899-12-30T18:22:00"/>
        <d v="1899-12-30T10:06:00"/>
        <d v="1899-12-30T18:51:00"/>
        <d v="1899-12-30T09:53:00"/>
        <d v="1899-12-30T12:50:00"/>
        <d v="1899-12-30T14:30:00"/>
        <d v="1899-12-30T12:17:00"/>
        <d v="1899-12-30T12:59:00"/>
        <d v="1899-12-30T12:53:00"/>
        <d v="1899-12-30T16:20:00"/>
        <d v="1899-12-30T19:27:00"/>
        <d v="1899-12-30T09:42:00"/>
        <d v="1899-12-30T13:37:00"/>
        <d v="1899-12-30T16:45:00"/>
        <d v="1899-12-30T15:21:00"/>
        <d v="1899-12-30T20:04:00"/>
        <d v="1899-12-30T10:47:00"/>
        <d v="1899-12-30T18:40:00"/>
        <d v="1899-12-30T10:31:00"/>
        <d v="1899-12-30T13:08:00"/>
        <d v="1899-12-30T20:10:00"/>
        <d v="1899-12-30T08:52:00"/>
        <d v="1899-12-30T18:52:00"/>
        <d v="1899-12-30T14:20:00"/>
        <d v="1899-12-30T17:35:00"/>
        <d v="1899-12-30T12:45:00"/>
        <d v="1899-12-30T08:59:00"/>
        <d v="1899-12-30T13:34:00"/>
        <d v="1899-12-30T08:25:00"/>
        <d v="1899-12-30T10:09:00"/>
        <d v="1899-12-30T09:30:00"/>
        <d v="1899-12-30T08:47:00"/>
        <d v="1899-12-30T10:37:00"/>
        <d v="1899-12-30T13:02:00"/>
        <d v="1899-12-30T16:58:00"/>
        <d v="1899-12-30T15:15:00"/>
        <d v="1899-12-30T16:35:00"/>
        <d v="1899-12-30T13:03:00"/>
        <d v="1899-12-30T11:31:00"/>
        <d v="1899-12-30T11:20:00"/>
        <d v="1899-12-30T11:53:00"/>
        <d v="1899-12-30T19:02:00"/>
        <d v="1899-12-30T12:26:00"/>
        <d v="1899-12-30T19:37:00"/>
        <d v="1899-12-30T11:27:00"/>
        <d v="1899-12-30T14:54:00"/>
        <d v="1899-12-30T12:46:00"/>
        <d v="1899-12-30T18:48:00"/>
        <d v="1899-12-30T16:21:00"/>
        <d v="1899-12-30T16:05:00"/>
        <d v="1899-12-30T14:06:00"/>
        <d v="1899-12-30T15:12:00"/>
        <d v="1899-12-30T16:01:00"/>
        <d v="1899-12-30T10:56:00"/>
        <d v="1899-12-30T14:51:00"/>
        <d v="1899-12-30T18:14:00"/>
        <d v="1899-12-30T14:44:00"/>
        <d v="1899-12-30T17:18:00"/>
        <d v="1899-12-30T13:10:00"/>
        <d v="1899-12-30T14:08:00"/>
        <d v="1899-12-30T13:59:00"/>
        <d v="1899-12-30T09:14:00"/>
        <d v="1899-12-30T18:43:00"/>
        <d v="1899-12-30T14:27:00"/>
        <d v="1899-12-30T18:36:00"/>
        <d v="1899-12-30T20:02:00"/>
        <d v="1899-12-30T18:28:00"/>
        <d v="1899-12-30T09:22:00"/>
        <d v="1899-12-30T10:55:00"/>
        <d v="1899-12-30T20:54:00"/>
        <d v="1899-12-30T17:47:00"/>
        <d v="1899-12-30T10:42:00"/>
        <d v="1899-12-30T12:23:00"/>
        <d v="1899-12-30T11:46:00"/>
        <d v="1899-12-30T20:40:00"/>
        <d v="1899-12-30T17:10:00"/>
        <d v="1899-12-30T15:44:00"/>
        <d v="1899-12-30T08:06:00"/>
        <d v="1899-12-30T15:14:00"/>
        <d v="1899-12-30T11:50:00"/>
        <d v="1899-12-30T08:41:00"/>
        <d v="1899-12-30T15:34:00"/>
        <d v="1899-12-30T19:22:00"/>
        <d v="1899-12-30T15:10:00"/>
        <d v="1899-12-30T12:33:00"/>
        <d v="1899-12-30T16:19:00"/>
        <d v="1899-12-30T15:09:00"/>
        <d v="1899-12-30T19:23:00"/>
        <d v="1899-12-30T14:17:00"/>
        <d v="1899-12-30T12:56:00"/>
        <d v="1899-12-30T12:43:00"/>
        <d v="1899-12-30T08:44:00"/>
        <d v="1899-12-30T08:24:00"/>
        <d v="1899-12-30T20:33:00"/>
        <d v="1899-12-30T20:25:00"/>
        <d v="1899-12-30T17:59:00"/>
        <d v="1899-12-30T13:43:00"/>
        <d v="1899-12-30T11:15:00"/>
        <d v="1899-12-30T08:27:00"/>
        <d v="1899-12-30T08:50:00"/>
        <d v="1899-12-30T18:58:00"/>
        <d v="1899-12-30T17:46:00"/>
        <d v="1899-12-30T10:22:00"/>
        <d v="1899-12-30T08:10:00"/>
        <d v="1899-12-30T17:08:00"/>
        <d v="1899-12-30T08:58:00"/>
        <d v="1899-12-30T11:55:00"/>
        <d v="1899-12-30T15:26:00"/>
        <d v="1899-12-30T08:55:00"/>
        <d v="1899-12-30T16:27:00"/>
        <d v="1899-12-30T15:38:00"/>
        <d v="1899-12-30T15:55:00"/>
        <d v="1899-12-30T18:23:00"/>
        <d v="1899-12-30T10:36:00"/>
        <d v="1899-12-30T15:32:00"/>
        <d v="1899-12-30T17:54:00"/>
        <d v="1899-12-30T15:36:00"/>
        <d v="1899-12-30T18:39:00"/>
        <d v="1899-12-30T19:09:00"/>
        <d v="1899-12-30T20:28:00"/>
        <d v="1899-12-30T18:16:00"/>
        <d v="1899-12-30T12:40:00"/>
        <d v="1899-12-30T20:35:00"/>
        <d v="1899-12-30T15:25:00"/>
        <d v="1899-12-30T16:34:00"/>
        <d v="1899-12-30T10:48:00"/>
        <d v="1899-12-30T20:45:00"/>
        <d v="1899-12-30T15:57:00"/>
        <d v="1899-12-30T08:22:00"/>
        <d v="1899-12-30T19:51:00"/>
        <d v="1899-12-30T08:01:00"/>
        <d v="1899-12-30T20:46:00"/>
        <d v="1899-12-30T09:21:00"/>
        <d v="1899-12-30T08:35:00"/>
        <d v="1899-12-30T12:10:00"/>
        <d v="1899-12-30T15:24:00"/>
        <d v="1899-12-30T18:42:00"/>
        <d v="1899-12-30T08:46:00"/>
        <d v="1899-12-30T17:33:00"/>
        <d v="1899-12-30T14:03:00"/>
        <d v="1899-12-30T14:49:00"/>
        <d v="1899-12-30T17:32:00"/>
        <d v="1899-12-30T09:37:00"/>
        <d v="1899-12-30T11:30:00"/>
        <d v="1899-12-30T14:29:00"/>
        <d v="1899-12-30T10:52:00"/>
        <d v="1899-12-30T15:30:00"/>
        <d v="1899-12-30T20:00:00"/>
        <d v="1899-12-30T16:53:00"/>
        <d v="1899-12-30T12:16:00"/>
        <d v="1899-12-30T09:13:00"/>
        <d v="1899-12-30T13:24:00"/>
        <d v="1899-12-30T19:45:00"/>
        <d v="1899-12-30T10:00:00"/>
        <d v="1899-12-30T08:37:00"/>
        <d v="1899-12-30T20:31:00"/>
        <d v="1899-12-30T12:54:00"/>
        <d v="1899-12-30T17:23:00"/>
        <d v="1899-12-30T17:16:00"/>
        <d v="1899-12-30T13:11:00"/>
        <d v="1899-12-30T14:38:00"/>
        <d v="1899-12-30T14:58:00"/>
        <d v="1899-12-30T09:58:00"/>
        <d v="1899-12-30T17:02:00"/>
        <d v="1899-12-30T11:41:00"/>
        <d v="1899-12-30T10:20:00"/>
        <d v="1899-12-30T11:45:00"/>
        <d v="1899-12-30T15:00:00"/>
        <d v="1899-12-30T19:04:00"/>
        <d v="1899-12-30T09:17:00"/>
        <d v="1899-12-30T12:36:00"/>
        <d v="1899-12-30T10:49:00"/>
        <d v="1899-12-30T11:52:00"/>
        <d v="1899-12-30T09:06:00"/>
        <d v="1899-12-30T09:11:00"/>
        <d v="1899-12-30T10:54:00"/>
        <d v="1899-12-30T17:51:00"/>
        <d v="1899-12-30T18:35:00"/>
        <d v="1899-12-30T10:16:00"/>
        <d v="1899-12-30T09:47:00"/>
        <d v="1899-12-30T17:34:00"/>
        <d v="1899-12-30T16:40:00"/>
        <d v="1899-12-30T12:30:00"/>
        <d v="1899-12-30T14:52:00"/>
        <d v="1899-12-30T11:19:00"/>
        <d v="1899-12-30T20:14:00"/>
        <d v="1899-12-30T11:05:00"/>
        <d v="1899-12-30T12:02:00"/>
        <d v="1899-12-30T11:10:00"/>
        <d v="1899-12-30T20:32:00"/>
        <d v="1899-12-30T19:42:00"/>
        <d v="1899-12-30T19:06:00"/>
        <d v="1899-12-30T09:24:00"/>
        <d v="1899-12-30T08:43:00"/>
        <d v="1899-12-30T11:16:00"/>
        <d v="1899-12-30T20:07:00"/>
        <d v="1899-12-30T19:43:00"/>
        <d v="1899-12-30T15:13:00"/>
        <d v="1899-12-30T09:29:00"/>
        <d v="1899-12-30T13:41:00"/>
        <d v="1899-12-30T15:39:00"/>
        <d v="1899-12-30T14:21:00"/>
        <d v="1899-12-30T13:07:00"/>
        <d v="1899-12-30T13:25:00"/>
        <d v="1899-12-30T18:25:00"/>
        <d v="1899-12-30T12:32:00"/>
        <d v="1899-12-30T16:32:00"/>
        <d v="1899-12-30T18:29:00"/>
        <d v="1899-12-30T19:32:00"/>
        <d v="1899-12-30T19:44:00"/>
        <d v="1899-12-30T13:22:00"/>
        <d v="1899-12-30T16:49:00"/>
        <d v="1899-12-30T11:44:00"/>
        <d v="1899-12-30T16:06:00"/>
        <d v="1899-12-30T17:17:00"/>
        <d v="1899-12-30T09:41:00"/>
        <d v="1899-12-30T08:00:00"/>
        <d v="1899-12-30T16:13:00"/>
        <d v="1899-12-30T19:35:00"/>
        <d v="1899-12-30T14:19:00"/>
        <d v="1899-12-30T14:07:00"/>
        <d v="1899-12-30T12:18:00"/>
        <d v="1899-12-30T10:53:00"/>
        <d v="1899-12-30T15:53:00"/>
        <d v="1899-12-30T09:40:00"/>
        <d v="1899-12-30T12:05:00"/>
        <d v="1899-12-30T15:37:00"/>
        <d v="1899-12-30T19:11:00"/>
        <d v="1899-12-30T11:00:00"/>
        <d v="1899-12-30T19:10:00"/>
        <d v="1899-12-30T13:40:00"/>
        <d v="1899-12-30T17:09:00"/>
        <d v="1899-12-30T15:59:00"/>
        <d v="1899-12-30T12:00:00"/>
        <d v="1899-12-30T16:37:00"/>
        <d v="1899-12-30T14:56:00"/>
        <d v="1899-12-30T15:43:00"/>
        <d v="1899-12-30T20:20:00"/>
        <d v="1899-12-30T17:05:00"/>
        <d v="1899-12-30T18:33:00"/>
        <d v="1899-12-30T14:22:00"/>
        <d v="1899-12-30T11:08:00"/>
        <d v="1899-12-30T18:26:00"/>
        <d v="1899-12-30T12:09:00"/>
        <d v="1899-12-30T12:21:00"/>
        <d v="1899-12-30T20:27:00"/>
        <d v="1899-12-30T13:45:00"/>
        <d v="1899-12-30T14:04:00"/>
        <d v="1899-12-30T10:39:00"/>
        <d v="1899-12-30T10:46:00"/>
        <d v="1899-12-30T15:31:00"/>
        <d v="1899-12-30T16:18:00"/>
        <d v="1899-12-30T11:26:00"/>
        <d v="1899-12-30T12:22:00"/>
        <d v="1899-12-30T10:05:00"/>
        <d v="1899-12-30T09:39:00"/>
        <d v="1899-12-30T19:13:00"/>
        <d v="1899-12-30T16:03:00"/>
        <d v="1899-12-30T13:35:00"/>
        <d v="1899-12-30T11:09:00"/>
        <d v="1899-12-30T19:00:00"/>
        <d v="1899-12-30T12:39:00"/>
        <d v="1899-12-30T15:04:00"/>
        <d v="1899-12-30T13:47:00"/>
        <d v="1899-12-30T09:16:00"/>
        <d v="1899-12-30T10:03:00"/>
        <d v="1899-12-30T10:21:00"/>
        <d v="1899-12-30T11:58:00"/>
        <d v="1899-12-30T17:14:00"/>
        <d v="1899-12-30T13:49:00"/>
        <d v="1899-12-30T11:39:00"/>
        <d v="1899-12-30T17:01:00"/>
        <d v="1899-12-30T11:36:00"/>
        <d v="1899-12-30T19:21:00"/>
        <d v="1899-12-30T18:47:00"/>
        <d v="1899-12-30T15:27:00"/>
        <d v="1899-12-30T14:18:00"/>
        <d v="1899-12-30T10:14:00"/>
        <d v="1899-12-30T10:24:00"/>
        <d v="1899-12-30T13:28:00"/>
        <d v="1899-12-30T09:23:00"/>
        <d v="1899-12-30T18:37:00"/>
        <d v="1899-12-30T11:42:00"/>
        <d v="1899-12-30T13:36:00"/>
        <d v="1899-12-30T11:07:00"/>
        <d v="1899-12-30T14:05:00"/>
      </sharedItems>
      <fieldGroup par="15" base="10">
        <rangePr groupBy="minutes" startDate="1899-12-30T08:00:00" endDate="1899-12-30T20:58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avg_time_check_out" numFmtId="166">
      <sharedItems containsSemiMixedTypes="0" containsNonDate="0" containsDate="1" containsString="0" minDate="1899-12-30T08:45:00" maxDate="1899-12-30T23:46:00" count="599">
        <d v="1899-12-30T21:42:00"/>
        <d v="1899-12-30T21:43:00"/>
        <d v="1899-12-30T09:55:00"/>
        <d v="1899-12-30T12:15:00"/>
        <d v="1899-12-30T10:39:00"/>
        <d v="1899-12-30T18:19:00"/>
        <d v="1899-12-30T22:41:00"/>
        <d v="1899-12-30T18:53:00"/>
        <d v="1899-12-30T12:33:00"/>
        <d v="1899-12-30T13:51:00"/>
        <d v="1899-12-30T16:45:00"/>
        <d v="1899-12-30T11:43:00"/>
        <d v="1899-12-30T18:48:00"/>
        <d v="1899-12-30T21:50:00"/>
        <d v="1899-12-30T19:49:00"/>
        <d v="1899-12-30T10:46:00"/>
        <d v="1899-12-30T19:00:00"/>
        <d v="1899-12-30T11:35:00"/>
        <d v="1899-12-30T16:09:00"/>
        <d v="1899-12-30T09:01:00"/>
        <d v="1899-12-30T16:50:00"/>
        <d v="1899-12-30T22:46:00"/>
        <d v="1899-12-30T15:55:00"/>
        <d v="1899-12-30T11:06:00"/>
        <d v="1899-12-30T15:13:00"/>
        <d v="1899-12-30T15:54:00"/>
        <d v="1899-12-30T21:46:00"/>
        <d v="1899-12-30T12:28:00"/>
        <d v="1899-12-30T20:47:00"/>
        <d v="1899-12-30T11:18:00"/>
        <d v="1899-12-30T22:50:00"/>
        <d v="1899-12-30T16:57:00"/>
        <d v="1899-12-30T20:02:00"/>
        <d v="1899-12-30T16:17:00"/>
        <d v="1899-12-30T10:31:00"/>
        <d v="1899-12-30T09:27:00"/>
        <d v="1899-12-30T21:45:00"/>
        <d v="1899-12-30T11:58:00"/>
        <d v="1899-12-30T17:19:00"/>
        <d v="1899-12-30T12:01:00"/>
        <d v="1899-12-30T11:08:00"/>
        <d v="1899-12-30T12:21:00"/>
        <d v="1899-12-30T11:11:00"/>
        <d v="1899-12-30T19:50:00"/>
        <d v="1899-12-30T16:02:00"/>
        <d v="1899-12-30T17:16:00"/>
        <d v="1899-12-30T13:52:00"/>
        <d v="1899-12-30T11:09:00"/>
        <d v="1899-12-30T11:13:00"/>
        <d v="1899-12-30T22:21:00"/>
        <d v="1899-12-30T17:09:00"/>
        <d v="1899-12-30T19:09:00"/>
        <d v="1899-12-30T10:20:00"/>
        <d v="1899-12-30T15:07:00"/>
        <d v="1899-12-30T11:30:00"/>
        <d v="1899-12-30T19:56:00"/>
        <d v="1899-12-30T13:26:00"/>
        <d v="1899-12-30T19:20:00"/>
        <d v="1899-12-30T12:03:00"/>
        <d v="1899-12-30T16:15:00"/>
        <d v="1899-12-30T13:47:00"/>
        <d v="1899-12-30T08:55:00"/>
        <d v="1899-12-30T13:43:00"/>
        <d v="1899-12-30T14:01:00"/>
        <d v="1899-12-30T14:45:00"/>
        <d v="1899-12-30T12:58:00"/>
        <d v="1899-12-30T18:10:00"/>
        <d v="1899-12-30T20:59:00"/>
        <d v="1899-12-30T11:17:00"/>
        <d v="1899-12-30T16:19:00"/>
        <d v="1899-12-30T16:46:00"/>
        <d v="1899-12-30T17:42:00"/>
        <d v="1899-12-30T15:05:00"/>
        <d v="1899-12-30T19:42:00"/>
        <d v="1899-12-30T14:41:00"/>
        <d v="1899-12-30T20:49:00"/>
        <d v="1899-12-30T09:42:00"/>
        <d v="1899-12-30T10:07:00"/>
        <d v="1899-12-30T21:39:00"/>
        <d v="1899-12-30T23:20:00"/>
        <d v="1899-12-30T15:37:00"/>
        <d v="1899-12-30T12:20:00"/>
        <d v="1899-12-30T14:34:00"/>
        <d v="1899-12-30T16:35:00"/>
        <d v="1899-12-30T11:28:00"/>
        <d v="1899-12-30T18:16:00"/>
        <d v="1899-12-30T12:55:00"/>
        <d v="1899-12-30T17:13:00"/>
        <d v="1899-12-30T17:48:00"/>
        <d v="1899-12-30T10:57:00"/>
        <d v="1899-12-30T10:09:00"/>
        <d v="1899-12-30T13:01:00"/>
        <d v="1899-12-30T20:23:00"/>
        <d v="1899-12-30T12:41:00"/>
        <d v="1899-12-30T15:41:00"/>
        <d v="1899-12-30T10:35:00"/>
        <d v="1899-12-30T22:42:00"/>
        <d v="1899-12-30T21:17:00"/>
        <d v="1899-12-30T14:57:00"/>
        <d v="1899-12-30T20:39:00"/>
        <d v="1899-12-30T18:25:00"/>
        <d v="1899-12-30T17:59:00"/>
        <d v="1899-12-30T17:36:00"/>
        <d v="1899-12-30T14:54:00"/>
        <d v="1899-12-30T16:03:00"/>
        <d v="1899-12-30T21:24:00"/>
        <d v="1899-12-30T19:37:00"/>
        <d v="1899-12-30T10:02:00"/>
        <d v="1899-12-30T16:26:00"/>
        <d v="1899-12-30T17:45:00"/>
        <d v="1899-12-30T21:51:00"/>
        <d v="1899-12-30T22:15:00"/>
        <d v="1899-12-30T10:26:00"/>
        <d v="1899-12-30T15:29:00"/>
        <d v="1899-12-30T17:06:00"/>
        <d v="1899-12-30T09:56:00"/>
        <d v="1899-12-30T12:39:00"/>
        <d v="1899-12-30T13:13:00"/>
        <d v="1899-12-30T21:00:00"/>
        <d v="1899-12-30T17:27:00"/>
        <d v="1899-12-30T19:44:00"/>
        <d v="1899-12-30T14:31:00"/>
        <d v="1899-12-30T12:24:00"/>
        <d v="1899-12-30T14:02:00"/>
        <d v="1899-12-30T13:30:00"/>
        <d v="1899-12-30T22:16:00"/>
        <d v="1899-12-30T21:35:00"/>
        <d v="1899-12-30T11:05:00"/>
        <d v="1899-12-30T22:37:00"/>
        <d v="1899-12-30T22:53:00"/>
        <d v="1899-12-30T11:03:00"/>
        <d v="1899-12-30T21:23:00"/>
        <d v="1899-12-30T19:48:00"/>
        <d v="1899-12-30T12:02:00"/>
        <d v="1899-12-30T17:32:00"/>
        <d v="1899-12-30T21:11:00"/>
        <d v="1899-12-30T21:33:00"/>
        <d v="1899-12-30T13:02:00"/>
        <d v="1899-12-30T15:14:00"/>
        <d v="1899-12-30T20:04:00"/>
        <d v="1899-12-30T20:19:00"/>
        <d v="1899-12-30T16:48:00"/>
        <d v="1899-12-30T18:15:00"/>
        <d v="1899-12-30T19:46:00"/>
        <d v="1899-12-30T11:16:00"/>
        <d v="1899-12-30T20:08:00"/>
        <d v="1899-12-30T12:44:00"/>
        <d v="1899-12-30T13:36:00"/>
        <d v="1899-12-30T14:09:00"/>
        <d v="1899-12-30T13:05:00"/>
        <d v="1899-12-30T17:40:00"/>
        <d v="1899-12-30T10:06:00"/>
        <d v="1899-12-30T19:34:00"/>
        <d v="1899-12-30T12:42:00"/>
        <d v="1899-12-30T14:56:00"/>
        <d v="1899-12-30T12:11:00"/>
        <d v="1899-12-30T12:38:00"/>
        <d v="1899-12-30T19:23:00"/>
        <d v="1899-12-30T09:30:00"/>
        <d v="1899-12-30T12:06:00"/>
        <d v="1899-12-30T10:08:00"/>
        <d v="1899-12-30T13:45:00"/>
        <d v="1899-12-30T18:58:00"/>
        <d v="1899-12-30T10:11:00"/>
        <d v="1899-12-30T19:11:00"/>
        <d v="1899-12-30T20:51:00"/>
        <d v="1899-12-30T09:04:00"/>
        <d v="1899-12-30T12:43:00"/>
        <d v="1899-12-30T16:59:00"/>
        <d v="1899-12-30T16:27:00"/>
        <d v="1899-12-30T17:57:00"/>
        <d v="1899-12-30T16:54:00"/>
        <d v="1899-12-30T19:41:00"/>
        <d v="1899-12-30T13:00:00"/>
        <d v="1899-12-30T22:56:00"/>
        <d v="1899-12-30T14:40:00"/>
        <d v="1899-12-30T14:49:00"/>
        <d v="1899-12-30T12:05:00"/>
        <d v="1899-12-30T16:21:00"/>
        <d v="1899-12-30T14:47:00"/>
        <d v="1899-12-30T09:00:00"/>
        <d v="1899-12-30T18:38:00"/>
        <d v="1899-12-30T11:31:00"/>
        <d v="1899-12-30T20:01:00"/>
        <d v="1899-12-30T12:35:00"/>
        <d v="1899-12-30T14:08:00"/>
        <d v="1899-12-30T19:39:00"/>
        <d v="1899-12-30T19:06:00"/>
        <d v="1899-12-30T11:04:00"/>
        <d v="1899-12-30T18:31:00"/>
        <d v="1899-12-30T14:38:00"/>
        <d v="1899-12-30T09:19:00"/>
        <d v="1899-12-30T14:22:00"/>
        <d v="1899-12-30T20:26:00"/>
        <d v="1899-12-30T16:43:00"/>
        <d v="1899-12-30T14:52:00"/>
        <d v="1899-12-30T22:01:00"/>
        <d v="1899-12-30T21:05:00"/>
        <d v="1899-12-30T23:07:00"/>
        <d v="1899-12-30T22:35:00"/>
        <d v="1899-12-30T17:55:00"/>
        <d v="1899-12-30T21:49:00"/>
        <d v="1899-12-30T22:59:00"/>
        <d v="1899-12-30T17:24:00"/>
        <d v="1899-12-30T20:36:00"/>
        <d v="1899-12-30T16:52:00"/>
        <d v="1899-12-30T09:39:00"/>
        <d v="1899-12-30T21:32:00"/>
        <d v="1899-12-30T14:21:00"/>
        <d v="1899-12-30T16:25:00"/>
        <d v="1899-12-30T11:22:00"/>
        <d v="1899-12-30T21:15:00"/>
        <d v="1899-12-30T16:29:00"/>
        <d v="1899-12-30T18:14:00"/>
        <d v="1899-12-30T15:32:00"/>
        <d v="1899-12-30T15:27:00"/>
        <d v="1899-12-30T13:16:00"/>
        <d v="1899-12-30T11:34:00"/>
        <d v="1899-12-30T21:02:00"/>
        <d v="1899-12-30T17:54:00"/>
        <d v="1899-12-30T19:08:00"/>
        <d v="1899-12-30T16:24:00"/>
        <d v="1899-12-30T09:20:00"/>
        <d v="1899-12-30T16:14:00"/>
        <d v="1899-12-30T18:45:00"/>
        <d v="1899-12-30T16:34:00"/>
        <d v="1899-12-30T18:28:00"/>
        <d v="1899-12-30T21:25:00"/>
        <d v="1899-12-30T10:52:00"/>
        <d v="1899-12-30T13:48:00"/>
        <d v="1899-12-30T09:25:00"/>
        <d v="1899-12-30T10:01:00"/>
        <d v="1899-12-30T16:38:00"/>
        <d v="1899-12-30T22:44:00"/>
        <d v="1899-12-30T20:22:00"/>
        <d v="1899-12-30T14:00:00"/>
        <d v="1899-12-30T19:36:00"/>
        <d v="1899-12-30T11:53:00"/>
        <d v="1899-12-30T10:41:00"/>
        <d v="1899-12-30T16:16:00"/>
        <d v="1899-12-30T13:25:00"/>
        <d v="1899-12-30T21:28:00"/>
        <d v="1899-12-30T11:56:00"/>
        <d v="1899-12-30T12:29:00"/>
        <d v="1899-12-30T13:35:00"/>
        <d v="1899-12-30T14:13:00"/>
        <d v="1899-12-30T12:30:00"/>
        <d v="1899-12-30T16:47:00"/>
        <d v="1899-12-30T14:07:00"/>
        <d v="1899-12-30T22:03:00"/>
        <d v="1899-12-30T20:09:00"/>
        <d v="1899-12-30T11:29:00"/>
        <d v="1899-12-30T18:05:00"/>
        <d v="1899-12-30T18:08:00"/>
        <d v="1899-12-30T19:35:00"/>
        <d v="1899-12-30T20:25:00"/>
        <d v="1899-12-30T15:09:00"/>
        <d v="1899-12-30T16:05:00"/>
        <d v="1899-12-30T13:58:00"/>
        <d v="1899-12-30T13:20:00"/>
        <d v="1899-12-30T14:39:00"/>
        <d v="1899-12-30T14:28:00"/>
        <d v="1899-12-30T20:56:00"/>
        <d v="1899-12-30T19:59:00"/>
        <d v="1899-12-30T19:25:00"/>
        <d v="1899-12-30T20:20:00"/>
        <d v="1899-12-30T10:27:00"/>
        <d v="1899-12-30T21:29:00"/>
        <d v="1899-12-30T13:10:00"/>
        <d v="1899-12-30T13:28:00"/>
        <d v="1899-12-30T16:33:00"/>
        <d v="1899-12-30T21:26:00"/>
        <d v="1899-12-30T17:44:00"/>
        <d v="1899-12-30T19:40:00"/>
        <d v="1899-12-30T15:35:00"/>
        <d v="1899-12-30T10:16:00"/>
        <d v="1899-12-30T12:53:00"/>
        <d v="1899-12-30T21:10:00"/>
        <d v="1899-12-30T12:13:00"/>
        <d v="1899-12-30T18:26:00"/>
        <d v="1899-12-30T15:11:00"/>
        <d v="1899-12-30T11:54:00"/>
        <d v="1899-12-30T20:52:00"/>
        <d v="1899-12-30T16:11:00"/>
        <d v="1899-12-30T11:14:00"/>
        <d v="1899-12-30T15:36:00"/>
        <d v="1899-12-30T17:29:00"/>
        <d v="1899-12-30T14:35:00"/>
        <d v="1899-12-30T15:12:00"/>
        <d v="1899-12-30T20:34:00"/>
        <d v="1899-12-30T11:25:00"/>
        <d v="1899-12-30T17:46:00"/>
        <d v="1899-12-30T17:20:00"/>
        <d v="1899-12-30T20:44:00"/>
        <d v="1899-12-30T16:30:00"/>
        <d v="1899-12-30T18:13:00"/>
        <d v="1899-12-30T21:57:00"/>
        <d v="1899-12-30T13:09:00"/>
        <d v="1899-12-30T13:56:00"/>
        <d v="1899-12-30T11:21:00"/>
        <d v="1899-12-30T21:31:00"/>
        <d v="1899-12-30T21:04:00"/>
        <d v="1899-12-30T22:32:00"/>
        <d v="1899-12-30T20:11:00"/>
        <d v="1899-12-30T15:56:00"/>
        <d v="1899-12-30T11:49:00"/>
        <d v="1899-12-30T11:42:00"/>
        <d v="1899-12-30T18:36:00"/>
        <d v="1899-12-30T22:05:00"/>
        <d v="1899-12-30T17:18:00"/>
        <d v="1899-12-30T20:54:00"/>
        <d v="1899-12-30T09:11:00"/>
        <d v="1899-12-30T18:46:00"/>
        <d v="1899-12-30T15:52:00"/>
        <d v="1899-12-30T22:10:00"/>
        <d v="1899-12-30T18:32:00"/>
        <d v="1899-12-30T13:57:00"/>
        <d v="1899-12-30T18:59:00"/>
        <d v="1899-12-30T09:37:00"/>
        <d v="1899-12-30T15:46:00"/>
        <d v="1899-12-30T10:44:00"/>
        <d v="1899-12-30T11:39:00"/>
        <d v="1899-12-30T14:14:00"/>
        <d v="1899-12-30T10:05:00"/>
        <d v="1899-12-30T11:52:00"/>
        <d v="1899-12-30T09:57:00"/>
        <d v="1899-12-30T15:10:00"/>
        <d v="1899-12-30T18:35:00"/>
        <d v="1899-12-30T18:11:00"/>
        <d v="1899-12-30T16:13:00"/>
        <d v="1899-12-30T11:44:00"/>
        <d v="1899-12-30T19:02:00"/>
        <d v="1899-12-30T12:37:00"/>
        <d v="1899-12-30T12:10:00"/>
        <d v="1899-12-30T14:46:00"/>
        <d v="1899-12-30T14:19:00"/>
        <d v="1899-12-30T18:37:00"/>
        <d v="1899-12-30T16:28:00"/>
        <d v="1899-12-30T21:16:00"/>
        <d v="1899-12-30T12:17:00"/>
        <d v="1899-12-30T19:33:00"/>
        <d v="1899-12-30T14:23:00"/>
        <d v="1899-12-30T21:56:00"/>
        <d v="1899-12-30T17:51:00"/>
        <d v="1899-12-30T14:58:00"/>
        <d v="1899-12-30T19:04:00"/>
        <d v="1899-12-30T13:31:00"/>
        <d v="1899-12-30T21:08:00"/>
        <d v="1899-12-30T13:03:00"/>
        <d v="1899-12-30T19:03:00"/>
        <d v="1899-12-30T15:39:00"/>
        <d v="1899-12-30T16:01:00"/>
        <d v="1899-12-30T14:43:00"/>
        <d v="1899-12-30T14:33:00"/>
        <d v="1899-12-30T16:58:00"/>
        <d v="1899-12-30T10:24:00"/>
        <d v="1899-12-30T18:04:00"/>
        <d v="1899-12-30T20:53:00"/>
        <d v="1899-12-30T20:21:00"/>
        <d v="1899-12-30T17:01:00"/>
        <d v="1899-12-30T17:07:00"/>
        <d v="1899-12-30T20:58:00"/>
        <d v="1899-12-30T18:55:00"/>
        <d v="1899-12-30T20:30:00"/>
        <d v="1899-12-30T10:21:00"/>
        <d v="1899-12-30T10:40:00"/>
        <d v="1899-12-30T16:22:00"/>
        <d v="1899-12-30T14:05:00"/>
        <d v="1899-12-30T10:10:00"/>
        <d v="1899-12-30T14:55:00"/>
        <d v="1899-12-30T13:53:00"/>
        <d v="1899-12-30T22:28:00"/>
        <d v="1899-12-30T13:29:00"/>
        <d v="1899-12-30T18:43:00"/>
        <d v="1899-12-30T18:44:00"/>
        <d v="1899-12-30T08:45:00"/>
        <d v="1899-12-30T17:15:00"/>
        <d v="1899-12-30T13:40:00"/>
        <d v="1899-12-30T09:28:00"/>
        <d v="1899-12-30T12:34:00"/>
        <d v="1899-12-30T21:18:00"/>
        <d v="1899-12-30T15:34:00"/>
        <d v="1899-12-30T20:45:00"/>
        <d v="1899-12-30T18:57:00"/>
        <d v="1899-12-30T17:12:00"/>
        <d v="1899-12-30T14:11:00"/>
        <d v="1899-12-30T15:19:00"/>
        <d v="1899-12-30T09:58:00"/>
        <d v="1899-12-30T09:41:00"/>
        <d v="1899-12-30T22:09:00"/>
        <d v="1899-12-30T22:20:00"/>
        <d v="1899-12-30T19:38:00"/>
        <d v="1899-12-30T15:48:00"/>
        <d v="1899-12-30T12:14:00"/>
        <d v="1899-12-30T20:43:00"/>
        <d v="1899-12-30T21:37:00"/>
        <d v="1899-12-30T17:41:00"/>
        <d v="1899-12-30T19:22:00"/>
        <d v="1899-12-30T10:42:00"/>
        <d v="1899-12-30T14:42:00"/>
        <d v="1899-12-30T15:42:00"/>
        <d v="1899-12-30T10:36:00"/>
        <d v="1899-12-30T18:01:00"/>
        <d v="1899-12-30T19:01:00"/>
        <d v="1899-12-30T18:18:00"/>
        <d v="1899-12-30T17:50:00"/>
        <d v="1899-12-30T16:42:00"/>
        <d v="1899-12-30T20:10:00"/>
        <d v="1899-12-30T19:07:00"/>
        <d v="1899-12-30T11:50:00"/>
        <d v="1899-12-30T19:43:00"/>
        <d v="1899-12-30T14:50:00"/>
        <d v="1899-12-30T20:03:00"/>
        <d v="1899-12-30T13:23:00"/>
        <d v="1899-12-30T20:37:00"/>
        <d v="1899-12-30T20:35:00"/>
        <d v="1899-12-30T17:34:00"/>
        <d v="1899-12-30T19:13:00"/>
        <d v="1899-12-30T22:29:00"/>
        <d v="1899-12-30T18:47:00"/>
        <d v="1899-12-30T12:27:00"/>
        <d v="1899-12-30T23:32:00"/>
        <d v="1899-12-30T21:54:00"/>
        <d v="1899-12-30T17:28:00"/>
        <d v="1899-12-30T12:54:00"/>
        <d v="1899-12-30T09:23:00"/>
        <d v="1899-12-30T13:21:00"/>
        <d v="1899-12-30T21:41:00"/>
        <d v="1899-12-30T10:51:00"/>
        <d v="1899-12-30T19:10:00"/>
        <d v="1899-12-30T23:18:00"/>
        <d v="1899-12-30T21:06:00"/>
        <d v="1899-12-30T21:01:00"/>
        <d v="1899-12-30T13:27:00"/>
        <d v="1899-12-30T18:34:00"/>
        <d v="1899-12-30T16:49:00"/>
        <d v="1899-12-30T21:30:00"/>
        <d v="1899-12-30T21:21:00"/>
        <d v="1899-12-30T10:56:00"/>
        <d v="1899-12-30T20:00:00"/>
        <d v="1899-12-30T15:28:00"/>
        <d v="1899-12-30T10:58:00"/>
        <d v="1899-12-30T18:50:00"/>
        <d v="1899-12-30T13:22:00"/>
        <d v="1899-12-30T23:35:00"/>
        <d v="1899-12-30T11:27:00"/>
        <d v="1899-12-30T09:36:00"/>
        <d v="1899-12-30T10:03:00"/>
        <d v="1899-12-30T21:19:00"/>
        <d v="1899-12-30T13:11:00"/>
        <d v="1899-12-30T10:15:00"/>
        <d v="1899-12-30T12:00:00"/>
        <d v="1899-12-30T15:02:00"/>
        <d v="1899-12-30T12:08:00"/>
        <d v="1899-12-30T12:50:00"/>
        <d v="1899-12-30T13:41:00"/>
        <d v="1899-12-30T22:06:00"/>
        <d v="1899-12-30T20:14:00"/>
        <d v="1899-12-30T21:53:00"/>
        <d v="1899-12-30T14:51:00"/>
        <d v="1899-12-30T15:59:00"/>
        <d v="1899-12-30T21:38:00"/>
        <d v="1899-12-30T16:07:00"/>
        <d v="1899-12-30T11:19:00"/>
        <d v="1899-12-30T15:44:00"/>
        <d v="1899-12-30T20:33:00"/>
        <d v="1899-12-30T18:27:00"/>
        <d v="1899-12-30T12:47:00"/>
        <d v="1899-12-30T14:24:00"/>
        <d v="1899-12-30T12:48:00"/>
        <d v="1899-12-30T22:04:00"/>
        <d v="1899-12-30T12:46:00"/>
        <d v="1899-12-30T10:45:00"/>
        <d v="1899-12-30T09:49:00"/>
        <d v="1899-12-30T17:08:00"/>
        <d v="1899-12-30T12:18:00"/>
        <d v="1899-12-30T23:12:00"/>
        <d v="1899-12-30T20:40:00"/>
        <d v="1899-12-30T12:59:00"/>
        <d v="1899-12-30T23:02:00"/>
        <d v="1899-12-30T11:20:00"/>
        <d v="1899-12-30T14:30:00"/>
        <d v="1899-12-30T13:15:00"/>
        <d v="1899-12-30T17:14:00"/>
        <d v="1899-12-30T19:51:00"/>
        <d v="1899-12-30T17:37:00"/>
        <d v="1899-12-30T15:01:00"/>
        <d v="1899-12-30T20:07:00"/>
        <d v="1899-12-30T15:06:00"/>
        <d v="1899-12-30T11:40:00"/>
        <d v="1899-12-30T13:38:00"/>
        <d v="1899-12-30T20:05:00"/>
        <d v="1899-12-30T14:17:00"/>
        <d v="1899-12-30T23:29:00"/>
        <d v="1899-12-30T22:38:00"/>
        <d v="1899-12-30T11:57:00"/>
        <d v="1899-12-30T18:54:00"/>
        <d v="1899-12-30T09:54:00"/>
        <d v="1899-12-30T22:22:00"/>
        <d v="1899-12-30T10:53:00"/>
        <d v="1899-12-30T11:59:00"/>
        <d v="1899-12-30T14:15:00"/>
        <d v="1899-12-30T13:42:00"/>
        <d v="1899-12-30T21:36:00"/>
        <d v="1899-12-30T10:32:00"/>
        <d v="1899-12-30T15:58:00"/>
        <d v="1899-12-30T12:22:00"/>
        <d v="1899-12-30T18:06:00"/>
        <d v="1899-12-30T11:01:00"/>
        <d v="1899-12-30T13:54:00"/>
        <d v="1899-12-30T09:35:00"/>
        <d v="1899-12-30T17:00:00"/>
        <d v="1899-12-30T18:22:00"/>
        <d v="1899-12-30T20:27:00"/>
        <d v="1899-12-30T10:48:00"/>
        <d v="1899-12-30T19:32:00"/>
        <d v="1899-12-30T13:37:00"/>
        <d v="1899-12-30T22:18:00"/>
        <d v="1899-12-30T17:39:00"/>
        <d v="1899-12-30T18:12:00"/>
        <d v="1899-12-30T13:18:00"/>
        <d v="1899-12-30T18:49:00"/>
        <d v="1899-12-30T18:20:00"/>
        <d v="1899-12-30T11:38:00"/>
        <d v="1899-12-30T10:23:00"/>
        <d v="1899-12-30T11:26:00"/>
        <d v="1899-12-30T21:44:00"/>
        <d v="1899-12-30T11:23:00"/>
        <d v="1899-12-30T09:48:00"/>
        <d v="1899-12-30T18:29:00"/>
        <d v="1899-12-30T17:05:00"/>
        <d v="1899-12-30T14:53:00"/>
        <d v="1899-12-30T14:36:00"/>
        <d v="1899-12-30T09:45:00"/>
        <d v="1899-12-30T17:03:00"/>
        <d v="1899-12-30T18:24:00"/>
        <d v="1899-12-30T12:49:00"/>
        <d v="1899-12-30T16:04:00"/>
        <d v="1899-12-30T16:53:00"/>
        <d v="1899-12-30T10:14:00"/>
        <d v="1899-12-30T10:55:00"/>
        <d v="1899-12-30T23:05:00"/>
        <d v="1899-12-30T09:40:00"/>
        <d v="1899-12-30T13:06:00"/>
        <d v="1899-12-30T18:30:00"/>
        <d v="1899-12-30T17:52:00"/>
        <d v="1899-12-30T23:01:00"/>
        <d v="1899-12-30T09:44:00"/>
        <d v="1899-12-30T23:16:00"/>
        <d v="1899-12-30T13:12:00"/>
        <d v="1899-12-30T12:56:00"/>
        <d v="1899-12-30T16:44:00"/>
        <d v="1899-12-30T12:57:00"/>
        <d v="1899-12-30T19:45:00"/>
        <d v="1899-12-30T14:26:00"/>
        <d v="1899-12-30T11:32:00"/>
        <d v="1899-12-30T10:54:00"/>
        <d v="1899-12-30T15:30:00"/>
        <d v="1899-12-30T16:10:00"/>
        <d v="1899-12-30T18:02:00"/>
        <d v="1899-12-30T13:50:00"/>
        <d v="1899-12-30T14:16:00"/>
        <d v="1899-12-30T19:53:00"/>
        <d v="1899-12-30T12:52:00"/>
        <d v="1899-12-30T13:59:00"/>
        <d v="1899-12-30T19:27:00"/>
        <d v="1899-12-30T17:10:00"/>
        <d v="1899-12-30T17:43:00"/>
        <d v="1899-12-30T15:53:00"/>
        <d v="1899-12-30T11:47:00"/>
        <d v="1899-12-30T23:46:00"/>
        <d v="1899-12-30T20:31:00"/>
        <d v="1899-12-30T11:45:00"/>
        <d v="1899-12-30T13:04:00"/>
        <d v="1899-12-30T15:57:00"/>
        <d v="1899-12-30T16:32:00"/>
        <d v="1899-12-30T14:44:00"/>
        <d v="1899-12-30T12:12:00"/>
        <d v="1899-12-30T14:10:00"/>
        <d v="1899-12-30T20:16:00"/>
        <d v="1899-12-30T20:15:00"/>
        <d v="1899-12-30T17:26:00"/>
        <d v="1899-12-30T19:15:00"/>
        <d v="1899-12-30T15:43:00"/>
        <d v="1899-12-30T12:36:00"/>
        <d v="1899-12-30T20:24:00"/>
        <d v="1899-12-30T17:38:00"/>
        <d v="1899-12-30T17:47:00"/>
        <d v="1899-12-30T12:09:00"/>
        <d v="1899-12-30T12:16:00"/>
        <d v="1899-12-30T19:18:00"/>
        <d v="1899-12-30T16:55:00"/>
        <d v="1899-12-30T15:47:00"/>
        <d v="1899-12-30T16:00:00"/>
        <d v="1899-12-30T10:38:00"/>
        <d v="1899-12-30T09:09:00"/>
        <d v="1899-12-30T22:02:00"/>
        <d v="1899-12-30T10:50:00"/>
        <d v="1899-12-30T09:53:00"/>
      </sharedItems>
      <fieldGroup par="16" base="11">
        <rangePr groupBy="minutes" startDate="1899-12-30T08:45:00" endDate="1899-12-30T23:46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avg_time_in_gym" numFmtId="1">
      <sharedItems containsSemiMixedTypes="0" containsString="0" containsNumber="1" containsInteger="1" minValue="30" maxValue="180"/>
    </cacheField>
    <cacheField name="personal_training" numFmtId="0">
      <sharedItems count="2">
        <b v="0"/>
        <b v="1"/>
      </sharedItems>
    </cacheField>
    <cacheField name="name_personal_trainer" numFmtId="0">
      <sharedItems containsBlank="1" count="5">
        <m/>
        <s v="Chantal"/>
        <s v="Mike"/>
        <s v="Jeffrey"/>
        <s v="Hanna"/>
      </sharedItems>
    </cacheField>
    <cacheField name="Hours" numFmtId="0" databaseField="0">
      <fieldGroup base="10">
        <rangePr groupBy="hours" startDate="1899-12-30T08:00:00" endDate="1899-12-30T20:58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Hours2" numFmtId="0" databaseField="0">
      <fieldGroup base="11">
        <rangePr groupBy="hours" startDate="1899-12-30T08:45:00" endDate="1899-12-30T23:46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" refreshedDate="45582.598182407404" createdVersion="7" refreshedVersion="7" minRefreshableVersion="3" recordCount="1001" xr:uid="{95E93637-A43C-461B-B658-7E0E0AAC5AC9}">
  <cacheSource type="worksheet">
    <worksheetSource ref="F1:H1048576" sheet="The Cleaned Data"/>
  </cacheSource>
  <cacheFields count="3">
    <cacheField name="Age Group" numFmtId="1">
      <sharedItems containsBlank="1" count="6">
        <s v="26-35"/>
        <s v="Above 45"/>
        <s v="36-45"/>
        <s v="Under 18"/>
        <s v="18-25"/>
        <m/>
      </sharedItems>
    </cacheField>
    <cacheField name="abonoment_type" numFmtId="0">
      <sharedItems containsBlank="1" count="3">
        <s v="Premium"/>
        <s v="Standard"/>
        <m/>
      </sharedItems>
    </cacheField>
    <cacheField name="visit_per_week" numFmtId="1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d v="1997-04-18T00:00:00"/>
    <x v="0"/>
    <x v="0"/>
    <n v="4"/>
    <x v="0"/>
    <x v="0"/>
    <s v="Kickboxen"/>
    <x v="0"/>
    <x v="0"/>
    <n v="131"/>
    <x v="0"/>
    <x v="0"/>
  </r>
  <r>
    <n v="2"/>
    <x v="1"/>
    <x v="0"/>
    <d v="1977-09-18T00:00:00"/>
    <x v="1"/>
    <x v="1"/>
    <n v="3"/>
    <x v="1"/>
    <x v="1"/>
    <m/>
    <x v="0"/>
    <x v="1"/>
    <n v="132"/>
    <x v="1"/>
    <x v="1"/>
  </r>
  <r>
    <n v="3"/>
    <x v="2"/>
    <x v="1"/>
    <d v="1983-03-30T00:00:00"/>
    <x v="2"/>
    <x v="0"/>
    <n v="1"/>
    <x v="2"/>
    <x v="0"/>
    <s v="XCore, Spinning, LesMiles"/>
    <x v="1"/>
    <x v="2"/>
    <n v="86"/>
    <x v="1"/>
    <x v="2"/>
  </r>
  <r>
    <n v="4"/>
    <x v="3"/>
    <x v="1"/>
    <d v="1980-04-12T00:00:00"/>
    <x v="3"/>
    <x v="0"/>
    <n v="3"/>
    <x v="3"/>
    <x v="1"/>
    <m/>
    <x v="2"/>
    <x v="3"/>
    <n v="141"/>
    <x v="1"/>
    <x v="2"/>
  </r>
  <r>
    <n v="5"/>
    <x v="4"/>
    <x v="1"/>
    <d v="1980-09-10T00:00:00"/>
    <x v="3"/>
    <x v="1"/>
    <n v="2"/>
    <x v="4"/>
    <x v="0"/>
    <s v="Running, BodyBalance"/>
    <x v="1"/>
    <x v="4"/>
    <n v="130"/>
    <x v="1"/>
    <x v="2"/>
  </r>
  <r>
    <n v="6"/>
    <x v="5"/>
    <x v="0"/>
    <d v="2009-06-29T00:00:00"/>
    <x v="4"/>
    <x v="1"/>
    <n v="1"/>
    <x v="5"/>
    <x v="1"/>
    <m/>
    <x v="3"/>
    <x v="5"/>
    <n v="60"/>
    <x v="0"/>
    <x v="0"/>
  </r>
  <r>
    <n v="7"/>
    <x v="6"/>
    <x v="1"/>
    <d v="1994-08-07T00:00:00"/>
    <x v="5"/>
    <x v="0"/>
    <n v="3"/>
    <x v="6"/>
    <x v="0"/>
    <s v="LesMiles, XCore"/>
    <x v="4"/>
    <x v="6"/>
    <n v="175"/>
    <x v="0"/>
    <x v="0"/>
  </r>
  <r>
    <n v="8"/>
    <x v="7"/>
    <x v="1"/>
    <d v="2003-11-13T00:00:00"/>
    <x v="6"/>
    <x v="1"/>
    <n v="2"/>
    <x v="7"/>
    <x v="0"/>
    <s v="Yoga, BodyPump, Running"/>
    <x v="5"/>
    <x v="7"/>
    <n v="68"/>
    <x v="0"/>
    <x v="0"/>
  </r>
  <r>
    <n v="9"/>
    <x v="8"/>
    <x v="1"/>
    <d v="1978-07-28T00:00:00"/>
    <x v="7"/>
    <x v="0"/>
    <n v="3"/>
    <x v="8"/>
    <x v="0"/>
    <s v="BodyPump"/>
    <x v="6"/>
    <x v="8"/>
    <n v="168"/>
    <x v="1"/>
    <x v="2"/>
  </r>
  <r>
    <n v="10"/>
    <x v="9"/>
    <x v="0"/>
    <d v="2000-05-06T00:00:00"/>
    <x v="8"/>
    <x v="0"/>
    <n v="1"/>
    <x v="9"/>
    <x v="1"/>
    <m/>
    <x v="7"/>
    <x v="9"/>
    <n v="46"/>
    <x v="1"/>
    <x v="3"/>
  </r>
  <r>
    <n v="11"/>
    <x v="10"/>
    <x v="1"/>
    <d v="1983-07-11T00:00:00"/>
    <x v="2"/>
    <x v="1"/>
    <n v="1"/>
    <x v="10"/>
    <x v="1"/>
    <m/>
    <x v="8"/>
    <x v="10"/>
    <n v="175"/>
    <x v="1"/>
    <x v="4"/>
  </r>
  <r>
    <n v="12"/>
    <x v="11"/>
    <x v="1"/>
    <d v="1997-09-19T00:00:00"/>
    <x v="0"/>
    <x v="0"/>
    <n v="3"/>
    <x v="11"/>
    <x v="0"/>
    <s v="Pilates, LesMiles, Kickboxen"/>
    <x v="9"/>
    <x v="11"/>
    <n v="91"/>
    <x v="1"/>
    <x v="2"/>
  </r>
  <r>
    <n v="13"/>
    <x v="12"/>
    <x v="0"/>
    <d v="1994-04-22T00:00:00"/>
    <x v="5"/>
    <x v="1"/>
    <n v="2"/>
    <x v="12"/>
    <x v="0"/>
    <s v="XCore, Spinning, LesMiles"/>
    <x v="10"/>
    <x v="12"/>
    <n v="104"/>
    <x v="0"/>
    <x v="0"/>
  </r>
  <r>
    <n v="14"/>
    <x v="13"/>
    <x v="0"/>
    <d v="1989-03-21T00:00:00"/>
    <x v="9"/>
    <x v="0"/>
    <n v="3"/>
    <x v="13"/>
    <x v="1"/>
    <m/>
    <x v="11"/>
    <x v="13"/>
    <n v="120"/>
    <x v="0"/>
    <x v="0"/>
  </r>
  <r>
    <n v="15"/>
    <x v="14"/>
    <x v="0"/>
    <d v="1989-10-01T00:00:00"/>
    <x v="9"/>
    <x v="0"/>
    <n v="1"/>
    <x v="14"/>
    <x v="1"/>
    <m/>
    <x v="12"/>
    <x v="0"/>
    <n v="90"/>
    <x v="1"/>
    <x v="2"/>
  </r>
  <r>
    <n v="16"/>
    <x v="15"/>
    <x v="0"/>
    <d v="1987-12-20T00:00:00"/>
    <x v="10"/>
    <x v="1"/>
    <n v="4"/>
    <x v="15"/>
    <x v="0"/>
    <s v="Spinning, LesMiles"/>
    <x v="13"/>
    <x v="14"/>
    <n v="141"/>
    <x v="0"/>
    <x v="0"/>
  </r>
  <r>
    <n v="17"/>
    <x v="16"/>
    <x v="1"/>
    <d v="1986-12-17T00:00:00"/>
    <x v="11"/>
    <x v="0"/>
    <n v="3"/>
    <x v="6"/>
    <x v="1"/>
    <m/>
    <x v="14"/>
    <x v="15"/>
    <n v="81"/>
    <x v="1"/>
    <x v="3"/>
  </r>
  <r>
    <n v="18"/>
    <x v="17"/>
    <x v="0"/>
    <d v="2011-04-30T00:00:00"/>
    <x v="12"/>
    <x v="1"/>
    <n v="3"/>
    <x v="16"/>
    <x v="1"/>
    <m/>
    <x v="15"/>
    <x v="16"/>
    <n v="126"/>
    <x v="1"/>
    <x v="2"/>
  </r>
  <r>
    <n v="19"/>
    <x v="18"/>
    <x v="0"/>
    <d v="1986-05-29T00:00:00"/>
    <x v="13"/>
    <x v="1"/>
    <n v="1"/>
    <x v="5"/>
    <x v="0"/>
    <s v="Pilates"/>
    <x v="16"/>
    <x v="17"/>
    <n v="94"/>
    <x v="1"/>
    <x v="4"/>
  </r>
  <r>
    <n v="20"/>
    <x v="19"/>
    <x v="1"/>
    <d v="1991-09-13T00:00:00"/>
    <x v="14"/>
    <x v="0"/>
    <n v="2"/>
    <x v="17"/>
    <x v="0"/>
    <s v="BodyPump, BodyBalance"/>
    <x v="17"/>
    <x v="18"/>
    <n v="134"/>
    <x v="0"/>
    <x v="0"/>
  </r>
  <r>
    <n v="21"/>
    <x v="20"/>
    <x v="0"/>
    <d v="1997-12-31T00:00:00"/>
    <x v="15"/>
    <x v="0"/>
    <n v="2"/>
    <x v="18"/>
    <x v="1"/>
    <m/>
    <x v="18"/>
    <x v="19"/>
    <n v="42"/>
    <x v="1"/>
    <x v="4"/>
  </r>
  <r>
    <n v="22"/>
    <x v="21"/>
    <x v="1"/>
    <d v="1997-10-29T00:00:00"/>
    <x v="15"/>
    <x v="0"/>
    <n v="3"/>
    <x v="19"/>
    <x v="0"/>
    <s v="Yoga, Pilates, Spinning"/>
    <x v="19"/>
    <x v="20"/>
    <n v="104"/>
    <x v="0"/>
    <x v="0"/>
  </r>
  <r>
    <n v="23"/>
    <x v="22"/>
    <x v="0"/>
    <d v="2010-10-22T00:00:00"/>
    <x v="12"/>
    <x v="1"/>
    <n v="2"/>
    <x v="4"/>
    <x v="0"/>
    <s v="HIT, Running, Spinning"/>
    <x v="20"/>
    <x v="21"/>
    <n v="110"/>
    <x v="1"/>
    <x v="2"/>
  </r>
  <r>
    <n v="24"/>
    <x v="23"/>
    <x v="1"/>
    <d v="2010-01-24T00:00:00"/>
    <x v="16"/>
    <x v="0"/>
    <n v="3"/>
    <x v="20"/>
    <x v="1"/>
    <m/>
    <x v="21"/>
    <x v="22"/>
    <n v="81"/>
    <x v="1"/>
    <x v="3"/>
  </r>
  <r>
    <n v="25"/>
    <x v="24"/>
    <x v="0"/>
    <d v="2008-10-04T00:00:00"/>
    <x v="4"/>
    <x v="0"/>
    <n v="1"/>
    <x v="21"/>
    <x v="1"/>
    <m/>
    <x v="22"/>
    <x v="23"/>
    <n v="144"/>
    <x v="0"/>
    <x v="0"/>
  </r>
  <r>
    <n v="26"/>
    <x v="25"/>
    <x v="1"/>
    <d v="1989-06-17T00:00:00"/>
    <x v="9"/>
    <x v="1"/>
    <n v="1"/>
    <x v="21"/>
    <x v="0"/>
    <s v="BodyBalance"/>
    <x v="23"/>
    <x v="24"/>
    <n v="121"/>
    <x v="1"/>
    <x v="1"/>
  </r>
  <r>
    <n v="27"/>
    <x v="26"/>
    <x v="1"/>
    <d v="2005-03-31T00:00:00"/>
    <x v="17"/>
    <x v="0"/>
    <n v="3"/>
    <x v="22"/>
    <x v="0"/>
    <s v="Zumba, HIT, Yoga"/>
    <x v="24"/>
    <x v="25"/>
    <n v="53"/>
    <x v="0"/>
    <x v="0"/>
  </r>
  <r>
    <n v="28"/>
    <x v="27"/>
    <x v="1"/>
    <d v="1992-04-10T00:00:00"/>
    <x v="18"/>
    <x v="1"/>
    <n v="5"/>
    <x v="23"/>
    <x v="0"/>
    <s v="BodyBalance, Running"/>
    <x v="25"/>
    <x v="26"/>
    <n v="125"/>
    <x v="1"/>
    <x v="1"/>
  </r>
  <r>
    <n v="29"/>
    <x v="28"/>
    <x v="0"/>
    <d v="1997-01-21T00:00:00"/>
    <x v="0"/>
    <x v="0"/>
    <n v="1"/>
    <x v="5"/>
    <x v="1"/>
    <m/>
    <x v="26"/>
    <x v="27"/>
    <n v="63"/>
    <x v="0"/>
    <x v="0"/>
  </r>
  <r>
    <n v="30"/>
    <x v="29"/>
    <x v="0"/>
    <d v="2002-11-04T00:00:00"/>
    <x v="19"/>
    <x v="0"/>
    <n v="3"/>
    <x v="24"/>
    <x v="0"/>
    <s v="Spinning"/>
    <x v="27"/>
    <x v="28"/>
    <n v="32"/>
    <x v="0"/>
    <x v="0"/>
  </r>
  <r>
    <n v="31"/>
    <x v="30"/>
    <x v="1"/>
    <d v="1988-03-04T00:00:00"/>
    <x v="10"/>
    <x v="0"/>
    <n v="3"/>
    <x v="1"/>
    <x v="1"/>
    <m/>
    <x v="16"/>
    <x v="29"/>
    <n v="77"/>
    <x v="1"/>
    <x v="3"/>
  </r>
  <r>
    <n v="32"/>
    <x v="31"/>
    <x v="1"/>
    <d v="2000-03-02T00:00:00"/>
    <x v="8"/>
    <x v="1"/>
    <n v="5"/>
    <x v="25"/>
    <x v="1"/>
    <m/>
    <x v="28"/>
    <x v="30"/>
    <n v="117"/>
    <x v="0"/>
    <x v="0"/>
  </r>
  <r>
    <n v="33"/>
    <x v="32"/>
    <x v="0"/>
    <d v="1982-02-26T00:00:00"/>
    <x v="20"/>
    <x v="0"/>
    <n v="3"/>
    <x v="26"/>
    <x v="0"/>
    <s v="LesMiles, Zumba, Yoga"/>
    <x v="29"/>
    <x v="29"/>
    <n v="55"/>
    <x v="1"/>
    <x v="1"/>
  </r>
  <r>
    <n v="34"/>
    <x v="33"/>
    <x v="0"/>
    <d v="1976-12-07T00:00:00"/>
    <x v="1"/>
    <x v="0"/>
    <n v="2"/>
    <x v="27"/>
    <x v="0"/>
    <s v="XCore, BodyPump, LesMiles"/>
    <x v="30"/>
    <x v="31"/>
    <n v="135"/>
    <x v="1"/>
    <x v="4"/>
  </r>
  <r>
    <n v="35"/>
    <x v="34"/>
    <x v="1"/>
    <d v="2004-03-06T00:00:00"/>
    <x v="6"/>
    <x v="0"/>
    <n v="5"/>
    <x v="28"/>
    <x v="1"/>
    <m/>
    <x v="31"/>
    <x v="32"/>
    <n v="107"/>
    <x v="1"/>
    <x v="2"/>
  </r>
  <r>
    <n v="36"/>
    <x v="35"/>
    <x v="1"/>
    <d v="1990-03-09T00:00:00"/>
    <x v="21"/>
    <x v="1"/>
    <n v="3"/>
    <x v="29"/>
    <x v="0"/>
    <s v="XCore"/>
    <x v="32"/>
    <x v="33"/>
    <n v="158"/>
    <x v="0"/>
    <x v="0"/>
  </r>
  <r>
    <n v="37"/>
    <x v="36"/>
    <x v="0"/>
    <d v="1981-03-18T00:00:00"/>
    <x v="22"/>
    <x v="1"/>
    <n v="5"/>
    <x v="30"/>
    <x v="1"/>
    <m/>
    <x v="33"/>
    <x v="34"/>
    <n v="89"/>
    <x v="0"/>
    <x v="0"/>
  </r>
  <r>
    <n v="38"/>
    <x v="37"/>
    <x v="0"/>
    <d v="1983-11-01T00:00:00"/>
    <x v="23"/>
    <x v="0"/>
    <n v="2"/>
    <x v="31"/>
    <x v="1"/>
    <m/>
    <x v="34"/>
    <x v="35"/>
    <n v="48"/>
    <x v="0"/>
    <x v="0"/>
  </r>
  <r>
    <n v="39"/>
    <x v="38"/>
    <x v="1"/>
    <d v="1980-07-05T00:00:00"/>
    <x v="3"/>
    <x v="0"/>
    <n v="1"/>
    <x v="21"/>
    <x v="1"/>
    <m/>
    <x v="35"/>
    <x v="36"/>
    <n v="62"/>
    <x v="0"/>
    <x v="0"/>
  </r>
  <r>
    <n v="40"/>
    <x v="39"/>
    <x v="0"/>
    <d v="2006-01-19T00:00:00"/>
    <x v="24"/>
    <x v="0"/>
    <n v="2"/>
    <x v="18"/>
    <x v="0"/>
    <s v="LesMiles"/>
    <x v="36"/>
    <x v="37"/>
    <n v="92"/>
    <x v="0"/>
    <x v="0"/>
  </r>
  <r>
    <n v="41"/>
    <x v="40"/>
    <x v="0"/>
    <d v="2008-06-11T00:00:00"/>
    <x v="25"/>
    <x v="0"/>
    <n v="3"/>
    <x v="32"/>
    <x v="1"/>
    <m/>
    <x v="37"/>
    <x v="38"/>
    <n v="75"/>
    <x v="1"/>
    <x v="4"/>
  </r>
  <r>
    <n v="42"/>
    <x v="41"/>
    <x v="0"/>
    <d v="1989-07-08T00:00:00"/>
    <x v="9"/>
    <x v="1"/>
    <n v="1"/>
    <x v="14"/>
    <x v="1"/>
    <m/>
    <x v="38"/>
    <x v="39"/>
    <n v="143"/>
    <x v="0"/>
    <x v="0"/>
  </r>
  <r>
    <n v="43"/>
    <x v="42"/>
    <x v="0"/>
    <d v="1995-06-26T00:00:00"/>
    <x v="26"/>
    <x v="0"/>
    <n v="1"/>
    <x v="14"/>
    <x v="0"/>
    <s v="BodyBalance"/>
    <x v="39"/>
    <x v="40"/>
    <n v="43"/>
    <x v="1"/>
    <x v="1"/>
  </r>
  <r>
    <n v="44"/>
    <x v="43"/>
    <x v="0"/>
    <d v="1996-04-05T00:00:00"/>
    <x v="27"/>
    <x v="1"/>
    <n v="1"/>
    <x v="2"/>
    <x v="1"/>
    <m/>
    <x v="40"/>
    <x v="41"/>
    <n v="32"/>
    <x v="1"/>
    <x v="4"/>
  </r>
  <r>
    <n v="45"/>
    <x v="44"/>
    <x v="1"/>
    <d v="1976-01-19T00:00:00"/>
    <x v="28"/>
    <x v="0"/>
    <n v="2"/>
    <x v="33"/>
    <x v="1"/>
    <m/>
    <x v="41"/>
    <x v="42"/>
    <n v="74"/>
    <x v="1"/>
    <x v="4"/>
  </r>
  <r>
    <n v="46"/>
    <x v="45"/>
    <x v="0"/>
    <d v="1981-05-22T00:00:00"/>
    <x v="22"/>
    <x v="1"/>
    <n v="4"/>
    <x v="34"/>
    <x v="0"/>
    <s v="Spinning, Pilates"/>
    <x v="42"/>
    <x v="43"/>
    <n v="69"/>
    <x v="1"/>
    <x v="4"/>
  </r>
  <r>
    <n v="47"/>
    <x v="46"/>
    <x v="1"/>
    <d v="1989-03-04T00:00:00"/>
    <x v="9"/>
    <x v="1"/>
    <n v="3"/>
    <x v="19"/>
    <x v="1"/>
    <m/>
    <x v="43"/>
    <x v="44"/>
    <n v="60"/>
    <x v="0"/>
    <x v="0"/>
  </r>
  <r>
    <n v="48"/>
    <x v="47"/>
    <x v="1"/>
    <d v="1997-11-15T00:00:00"/>
    <x v="15"/>
    <x v="0"/>
    <n v="5"/>
    <x v="35"/>
    <x v="0"/>
    <s v="Yoga, Zumba, Running"/>
    <x v="44"/>
    <x v="45"/>
    <n v="47"/>
    <x v="1"/>
    <x v="3"/>
  </r>
  <r>
    <n v="49"/>
    <x v="48"/>
    <x v="0"/>
    <d v="1975-10-23T00:00:00"/>
    <x v="28"/>
    <x v="0"/>
    <n v="3"/>
    <x v="36"/>
    <x v="0"/>
    <s v="Yoga, LesMiles"/>
    <x v="45"/>
    <x v="46"/>
    <n v="116"/>
    <x v="1"/>
    <x v="1"/>
  </r>
  <r>
    <n v="50"/>
    <x v="49"/>
    <x v="0"/>
    <d v="1979-12-29T00:00:00"/>
    <x v="3"/>
    <x v="0"/>
    <n v="2"/>
    <x v="37"/>
    <x v="0"/>
    <s v="BodyPump, HIT"/>
    <x v="46"/>
    <x v="47"/>
    <n v="135"/>
    <x v="0"/>
    <x v="0"/>
  </r>
  <r>
    <n v="51"/>
    <x v="50"/>
    <x v="1"/>
    <d v="1979-07-17T00:00:00"/>
    <x v="29"/>
    <x v="1"/>
    <n v="3"/>
    <x v="38"/>
    <x v="1"/>
    <m/>
    <x v="47"/>
    <x v="48"/>
    <n v="90"/>
    <x v="0"/>
    <x v="0"/>
  </r>
  <r>
    <n v="52"/>
    <x v="51"/>
    <x v="1"/>
    <d v="1996-04-21T00:00:00"/>
    <x v="27"/>
    <x v="0"/>
    <n v="2"/>
    <x v="39"/>
    <x v="0"/>
    <s v="BodyPump, XCore"/>
    <x v="48"/>
    <x v="36"/>
    <n v="47"/>
    <x v="0"/>
    <x v="0"/>
  </r>
  <r>
    <n v="53"/>
    <x v="52"/>
    <x v="0"/>
    <d v="2004-07-17T00:00:00"/>
    <x v="6"/>
    <x v="0"/>
    <n v="2"/>
    <x v="31"/>
    <x v="0"/>
    <s v="BodyBalance, Kickboxen, Yoga"/>
    <x v="49"/>
    <x v="15"/>
    <n v="80"/>
    <x v="0"/>
    <x v="0"/>
  </r>
  <r>
    <n v="54"/>
    <x v="53"/>
    <x v="0"/>
    <d v="1980-11-27T00:00:00"/>
    <x v="22"/>
    <x v="1"/>
    <n v="4"/>
    <x v="40"/>
    <x v="0"/>
    <s v="Pilates, BodyPump, Running"/>
    <x v="50"/>
    <x v="49"/>
    <n v="105"/>
    <x v="1"/>
    <x v="2"/>
  </r>
  <r>
    <n v="55"/>
    <x v="54"/>
    <x v="1"/>
    <d v="2000-01-04T00:00:00"/>
    <x v="8"/>
    <x v="1"/>
    <n v="2"/>
    <x v="39"/>
    <x v="0"/>
    <s v="Spinning, XCore, BodyPump"/>
    <x v="51"/>
    <x v="50"/>
    <n v="80"/>
    <x v="1"/>
    <x v="1"/>
  </r>
  <r>
    <n v="56"/>
    <x v="55"/>
    <x v="1"/>
    <d v="2002-07-26T00:00:00"/>
    <x v="30"/>
    <x v="1"/>
    <n v="3"/>
    <x v="41"/>
    <x v="1"/>
    <m/>
    <x v="52"/>
    <x v="51"/>
    <n v="116"/>
    <x v="0"/>
    <x v="0"/>
  </r>
  <r>
    <n v="57"/>
    <x v="56"/>
    <x v="0"/>
    <d v="2001-06-12T00:00:00"/>
    <x v="31"/>
    <x v="1"/>
    <n v="3"/>
    <x v="42"/>
    <x v="1"/>
    <m/>
    <x v="53"/>
    <x v="52"/>
    <n v="104"/>
    <x v="0"/>
    <x v="0"/>
  </r>
  <r>
    <n v="58"/>
    <x v="57"/>
    <x v="1"/>
    <d v="1977-12-30T00:00:00"/>
    <x v="7"/>
    <x v="0"/>
    <n v="5"/>
    <x v="43"/>
    <x v="0"/>
    <s v="BodyBalance, Spinning, XCore"/>
    <x v="54"/>
    <x v="53"/>
    <n v="168"/>
    <x v="1"/>
    <x v="1"/>
  </r>
  <r>
    <n v="59"/>
    <x v="58"/>
    <x v="1"/>
    <d v="2007-07-11T00:00:00"/>
    <x v="32"/>
    <x v="0"/>
    <n v="2"/>
    <x v="37"/>
    <x v="0"/>
    <s v="Kickboxen, Spinning, BodyPump"/>
    <x v="55"/>
    <x v="54"/>
    <n v="50"/>
    <x v="0"/>
    <x v="0"/>
  </r>
  <r>
    <n v="60"/>
    <x v="59"/>
    <x v="0"/>
    <d v="1988-08-20T00:00:00"/>
    <x v="10"/>
    <x v="1"/>
    <n v="2"/>
    <x v="4"/>
    <x v="0"/>
    <s v="XCore, LesMiles, HIT"/>
    <x v="56"/>
    <x v="26"/>
    <n v="128"/>
    <x v="1"/>
    <x v="1"/>
  </r>
  <r>
    <n v="61"/>
    <x v="60"/>
    <x v="0"/>
    <d v="1977-05-08T00:00:00"/>
    <x v="1"/>
    <x v="0"/>
    <n v="3"/>
    <x v="44"/>
    <x v="1"/>
    <m/>
    <x v="57"/>
    <x v="55"/>
    <n v="86"/>
    <x v="1"/>
    <x v="1"/>
  </r>
  <r>
    <n v="62"/>
    <x v="61"/>
    <x v="0"/>
    <d v="1995-05-13T00:00:00"/>
    <x v="26"/>
    <x v="1"/>
    <n v="3"/>
    <x v="45"/>
    <x v="1"/>
    <m/>
    <x v="58"/>
    <x v="56"/>
    <n v="178"/>
    <x v="1"/>
    <x v="1"/>
  </r>
  <r>
    <n v="63"/>
    <x v="62"/>
    <x v="1"/>
    <d v="1994-03-10T00:00:00"/>
    <x v="5"/>
    <x v="1"/>
    <n v="3"/>
    <x v="1"/>
    <x v="1"/>
    <m/>
    <x v="59"/>
    <x v="57"/>
    <n v="118"/>
    <x v="0"/>
    <x v="0"/>
  </r>
  <r>
    <n v="64"/>
    <x v="63"/>
    <x v="0"/>
    <d v="2002-05-16T00:00:00"/>
    <x v="30"/>
    <x v="0"/>
    <n v="3"/>
    <x v="46"/>
    <x v="1"/>
    <m/>
    <x v="60"/>
    <x v="58"/>
    <n v="82"/>
    <x v="1"/>
    <x v="4"/>
  </r>
  <r>
    <n v="65"/>
    <x v="64"/>
    <x v="0"/>
    <d v="1982-11-21T00:00:00"/>
    <x v="2"/>
    <x v="1"/>
    <n v="2"/>
    <x v="47"/>
    <x v="1"/>
    <m/>
    <x v="17"/>
    <x v="59"/>
    <n v="140"/>
    <x v="0"/>
    <x v="0"/>
  </r>
  <r>
    <n v="66"/>
    <x v="65"/>
    <x v="0"/>
    <d v="1979-03-27T00:00:00"/>
    <x v="29"/>
    <x v="0"/>
    <n v="4"/>
    <x v="48"/>
    <x v="1"/>
    <m/>
    <x v="61"/>
    <x v="60"/>
    <n v="41"/>
    <x v="0"/>
    <x v="0"/>
  </r>
  <r>
    <n v="67"/>
    <x v="66"/>
    <x v="0"/>
    <d v="2002-04-26T00:00:00"/>
    <x v="30"/>
    <x v="0"/>
    <n v="1"/>
    <x v="2"/>
    <x v="0"/>
    <s v="Running, HIT"/>
    <x v="62"/>
    <x v="61"/>
    <n v="37"/>
    <x v="0"/>
    <x v="0"/>
  </r>
  <r>
    <n v="68"/>
    <x v="67"/>
    <x v="1"/>
    <d v="2004-07-16T00:00:00"/>
    <x v="6"/>
    <x v="1"/>
    <n v="5"/>
    <x v="43"/>
    <x v="0"/>
    <s v="Spinning, Zumba"/>
    <x v="63"/>
    <x v="62"/>
    <n v="39"/>
    <x v="1"/>
    <x v="2"/>
  </r>
  <r>
    <n v="69"/>
    <x v="68"/>
    <x v="1"/>
    <d v="1990-12-12T00:00:00"/>
    <x v="14"/>
    <x v="0"/>
    <n v="1"/>
    <x v="9"/>
    <x v="0"/>
    <s v="Zumba"/>
    <x v="64"/>
    <x v="52"/>
    <n v="76"/>
    <x v="0"/>
    <x v="0"/>
  </r>
  <r>
    <n v="70"/>
    <x v="69"/>
    <x v="0"/>
    <d v="1988-08-01T00:00:00"/>
    <x v="10"/>
    <x v="0"/>
    <n v="3"/>
    <x v="3"/>
    <x v="1"/>
    <m/>
    <x v="65"/>
    <x v="63"/>
    <n v="170"/>
    <x v="0"/>
    <x v="0"/>
  </r>
  <r>
    <n v="71"/>
    <x v="70"/>
    <x v="1"/>
    <d v="1994-09-21T00:00:00"/>
    <x v="5"/>
    <x v="0"/>
    <n v="5"/>
    <x v="49"/>
    <x v="0"/>
    <s v="BodyPump, Kickboxen, Running"/>
    <x v="63"/>
    <x v="64"/>
    <n v="101"/>
    <x v="1"/>
    <x v="4"/>
  </r>
  <r>
    <n v="72"/>
    <x v="71"/>
    <x v="1"/>
    <d v="2007-03-13T00:00:00"/>
    <x v="32"/>
    <x v="0"/>
    <n v="1"/>
    <x v="2"/>
    <x v="1"/>
    <m/>
    <x v="66"/>
    <x v="65"/>
    <n v="148"/>
    <x v="1"/>
    <x v="2"/>
  </r>
  <r>
    <n v="73"/>
    <x v="72"/>
    <x v="1"/>
    <d v="1988-12-31T00:00:00"/>
    <x v="9"/>
    <x v="0"/>
    <n v="2"/>
    <x v="39"/>
    <x v="1"/>
    <m/>
    <x v="67"/>
    <x v="66"/>
    <n v="64"/>
    <x v="1"/>
    <x v="1"/>
  </r>
  <r>
    <n v="74"/>
    <x v="73"/>
    <x v="1"/>
    <d v="1995-12-16T00:00:00"/>
    <x v="27"/>
    <x v="1"/>
    <n v="2"/>
    <x v="47"/>
    <x v="1"/>
    <m/>
    <x v="68"/>
    <x v="67"/>
    <n v="42"/>
    <x v="0"/>
    <x v="0"/>
  </r>
  <r>
    <n v="75"/>
    <x v="74"/>
    <x v="0"/>
    <d v="1996-11-30T00:00:00"/>
    <x v="0"/>
    <x v="1"/>
    <n v="5"/>
    <x v="50"/>
    <x v="1"/>
    <m/>
    <x v="41"/>
    <x v="68"/>
    <n v="80"/>
    <x v="0"/>
    <x v="0"/>
  </r>
  <r>
    <n v="76"/>
    <x v="75"/>
    <x v="1"/>
    <d v="2004-06-09T00:00:00"/>
    <x v="6"/>
    <x v="0"/>
    <n v="1"/>
    <x v="51"/>
    <x v="1"/>
    <m/>
    <x v="69"/>
    <x v="69"/>
    <n v="46"/>
    <x v="1"/>
    <x v="2"/>
  </r>
  <r>
    <n v="77"/>
    <x v="76"/>
    <x v="0"/>
    <d v="2007-04-19T00:00:00"/>
    <x v="32"/>
    <x v="0"/>
    <n v="2"/>
    <x v="52"/>
    <x v="1"/>
    <m/>
    <x v="70"/>
    <x v="70"/>
    <n v="52"/>
    <x v="1"/>
    <x v="4"/>
  </r>
  <r>
    <n v="78"/>
    <x v="77"/>
    <x v="1"/>
    <d v="1990-10-24T00:00:00"/>
    <x v="14"/>
    <x v="0"/>
    <n v="2"/>
    <x v="53"/>
    <x v="0"/>
    <s v="Zumba, LesMiles"/>
    <x v="71"/>
    <x v="71"/>
    <n v="86"/>
    <x v="1"/>
    <x v="2"/>
  </r>
  <r>
    <n v="79"/>
    <x v="78"/>
    <x v="0"/>
    <d v="1981-04-24T00:00:00"/>
    <x v="22"/>
    <x v="1"/>
    <n v="5"/>
    <x v="54"/>
    <x v="0"/>
    <s v="XCore, LesMiles"/>
    <x v="72"/>
    <x v="72"/>
    <n v="141"/>
    <x v="0"/>
    <x v="0"/>
  </r>
  <r>
    <n v="80"/>
    <x v="79"/>
    <x v="0"/>
    <d v="1988-09-23T00:00:00"/>
    <x v="10"/>
    <x v="1"/>
    <n v="2"/>
    <x v="55"/>
    <x v="0"/>
    <s v="Yoga, Zumba, BodyPump"/>
    <x v="73"/>
    <x v="73"/>
    <n v="83"/>
    <x v="1"/>
    <x v="3"/>
  </r>
  <r>
    <n v="81"/>
    <x v="80"/>
    <x v="1"/>
    <d v="1978-10-15T00:00:00"/>
    <x v="29"/>
    <x v="1"/>
    <n v="2"/>
    <x v="53"/>
    <x v="1"/>
    <m/>
    <x v="74"/>
    <x v="74"/>
    <n v="126"/>
    <x v="1"/>
    <x v="2"/>
  </r>
  <r>
    <n v="82"/>
    <x v="81"/>
    <x v="1"/>
    <d v="1981-11-06T00:00:00"/>
    <x v="20"/>
    <x v="1"/>
    <n v="3"/>
    <x v="44"/>
    <x v="0"/>
    <s v="Running, BodyBalance"/>
    <x v="75"/>
    <x v="75"/>
    <n v="114"/>
    <x v="0"/>
    <x v="0"/>
  </r>
  <r>
    <n v="83"/>
    <x v="82"/>
    <x v="1"/>
    <d v="1995-04-02T00:00:00"/>
    <x v="26"/>
    <x v="0"/>
    <n v="1"/>
    <x v="10"/>
    <x v="1"/>
    <m/>
    <x v="76"/>
    <x v="76"/>
    <n v="69"/>
    <x v="0"/>
    <x v="0"/>
  </r>
  <r>
    <n v="84"/>
    <x v="83"/>
    <x v="1"/>
    <d v="2006-07-30T00:00:00"/>
    <x v="24"/>
    <x v="1"/>
    <n v="3"/>
    <x v="26"/>
    <x v="0"/>
    <s v="Yoga"/>
    <x v="77"/>
    <x v="77"/>
    <n v="52"/>
    <x v="0"/>
    <x v="0"/>
  </r>
  <r>
    <n v="85"/>
    <x v="84"/>
    <x v="0"/>
    <d v="1992-04-27T00:00:00"/>
    <x v="18"/>
    <x v="0"/>
    <n v="2"/>
    <x v="56"/>
    <x v="0"/>
    <s v="HIT, Yoga, BodyBalance"/>
    <x v="78"/>
    <x v="78"/>
    <n v="152"/>
    <x v="0"/>
    <x v="0"/>
  </r>
  <r>
    <n v="86"/>
    <x v="85"/>
    <x v="0"/>
    <d v="1997-02-09T00:00:00"/>
    <x v="0"/>
    <x v="1"/>
    <n v="3"/>
    <x v="6"/>
    <x v="0"/>
    <s v="BodyPump, LesMiles"/>
    <x v="79"/>
    <x v="79"/>
    <n v="171"/>
    <x v="1"/>
    <x v="1"/>
  </r>
  <r>
    <n v="87"/>
    <x v="86"/>
    <x v="1"/>
    <d v="1977-06-27T00:00:00"/>
    <x v="1"/>
    <x v="0"/>
    <n v="3"/>
    <x v="44"/>
    <x v="0"/>
    <s v="Kickboxen, XCore, HIT"/>
    <x v="80"/>
    <x v="80"/>
    <n v="166"/>
    <x v="1"/>
    <x v="1"/>
  </r>
  <r>
    <n v="88"/>
    <x v="87"/>
    <x v="0"/>
    <d v="2008-10-05T00:00:00"/>
    <x v="4"/>
    <x v="0"/>
    <n v="2"/>
    <x v="57"/>
    <x v="1"/>
    <m/>
    <x v="81"/>
    <x v="81"/>
    <n v="51"/>
    <x v="0"/>
    <x v="0"/>
  </r>
  <r>
    <n v="89"/>
    <x v="88"/>
    <x v="0"/>
    <d v="1984-12-21T00:00:00"/>
    <x v="33"/>
    <x v="1"/>
    <n v="4"/>
    <x v="58"/>
    <x v="0"/>
    <s v="Yoga"/>
    <x v="82"/>
    <x v="47"/>
    <n v="35"/>
    <x v="0"/>
    <x v="0"/>
  </r>
  <r>
    <n v="90"/>
    <x v="89"/>
    <x v="0"/>
    <d v="1978-08-24T00:00:00"/>
    <x v="7"/>
    <x v="1"/>
    <n v="1"/>
    <x v="5"/>
    <x v="1"/>
    <m/>
    <x v="83"/>
    <x v="3"/>
    <n v="62"/>
    <x v="0"/>
    <x v="0"/>
  </r>
  <r>
    <n v="91"/>
    <x v="90"/>
    <x v="0"/>
    <d v="2003-03-08T00:00:00"/>
    <x v="19"/>
    <x v="0"/>
    <n v="3"/>
    <x v="59"/>
    <x v="1"/>
    <m/>
    <x v="63"/>
    <x v="82"/>
    <n v="90"/>
    <x v="0"/>
    <x v="0"/>
  </r>
  <r>
    <n v="92"/>
    <x v="91"/>
    <x v="1"/>
    <d v="1993-08-17T00:00:00"/>
    <x v="34"/>
    <x v="1"/>
    <n v="1"/>
    <x v="2"/>
    <x v="0"/>
    <s v="Running"/>
    <x v="84"/>
    <x v="83"/>
    <n v="118"/>
    <x v="1"/>
    <x v="1"/>
  </r>
  <r>
    <n v="93"/>
    <x v="92"/>
    <x v="0"/>
    <d v="1984-06-06T00:00:00"/>
    <x v="23"/>
    <x v="1"/>
    <n v="4"/>
    <x v="60"/>
    <x v="0"/>
    <s v="BodyPump, LesMiles"/>
    <x v="85"/>
    <x v="84"/>
    <n v="93"/>
    <x v="0"/>
    <x v="0"/>
  </r>
  <r>
    <n v="94"/>
    <x v="93"/>
    <x v="0"/>
    <d v="1983-06-03T00:00:00"/>
    <x v="2"/>
    <x v="1"/>
    <n v="2"/>
    <x v="33"/>
    <x v="0"/>
    <s v="BodyPump"/>
    <x v="86"/>
    <x v="85"/>
    <n v="93"/>
    <x v="1"/>
    <x v="1"/>
  </r>
  <r>
    <n v="95"/>
    <x v="94"/>
    <x v="0"/>
    <d v="2012-05-10T00:00:00"/>
    <x v="35"/>
    <x v="1"/>
    <n v="3"/>
    <x v="61"/>
    <x v="0"/>
    <s v="BodyBalance, XCore"/>
    <x v="87"/>
    <x v="17"/>
    <n v="85"/>
    <x v="0"/>
    <x v="0"/>
  </r>
  <r>
    <n v="96"/>
    <x v="95"/>
    <x v="1"/>
    <d v="1984-04-10T00:00:00"/>
    <x v="23"/>
    <x v="1"/>
    <n v="1"/>
    <x v="9"/>
    <x v="1"/>
    <m/>
    <x v="58"/>
    <x v="86"/>
    <n v="147"/>
    <x v="0"/>
    <x v="0"/>
  </r>
  <r>
    <n v="97"/>
    <x v="96"/>
    <x v="1"/>
    <d v="1995-03-24T00:00:00"/>
    <x v="26"/>
    <x v="0"/>
    <n v="3"/>
    <x v="32"/>
    <x v="1"/>
    <m/>
    <x v="88"/>
    <x v="87"/>
    <n v="177"/>
    <x v="0"/>
    <x v="0"/>
  </r>
  <r>
    <n v="98"/>
    <x v="97"/>
    <x v="1"/>
    <d v="2005-09-18T00:00:00"/>
    <x v="17"/>
    <x v="0"/>
    <n v="2"/>
    <x v="47"/>
    <x v="1"/>
    <m/>
    <x v="89"/>
    <x v="88"/>
    <n v="51"/>
    <x v="1"/>
    <x v="3"/>
  </r>
  <r>
    <n v="99"/>
    <x v="98"/>
    <x v="0"/>
    <d v="1990-03-23T00:00:00"/>
    <x v="21"/>
    <x v="0"/>
    <n v="2"/>
    <x v="52"/>
    <x v="1"/>
    <m/>
    <x v="90"/>
    <x v="89"/>
    <n v="82"/>
    <x v="1"/>
    <x v="4"/>
  </r>
  <r>
    <n v="100"/>
    <x v="99"/>
    <x v="0"/>
    <d v="2003-02-08T00:00:00"/>
    <x v="19"/>
    <x v="0"/>
    <n v="3"/>
    <x v="6"/>
    <x v="1"/>
    <m/>
    <x v="91"/>
    <x v="90"/>
    <n v="95"/>
    <x v="0"/>
    <x v="0"/>
  </r>
  <r>
    <n v="101"/>
    <x v="100"/>
    <x v="1"/>
    <d v="1980-05-18T00:00:00"/>
    <x v="3"/>
    <x v="1"/>
    <n v="3"/>
    <x v="19"/>
    <x v="0"/>
    <s v="HIT"/>
    <x v="92"/>
    <x v="91"/>
    <n v="170"/>
    <x v="1"/>
    <x v="3"/>
  </r>
  <r>
    <n v="102"/>
    <x v="101"/>
    <x v="0"/>
    <d v="2000-02-15T00:00:00"/>
    <x v="8"/>
    <x v="1"/>
    <n v="3"/>
    <x v="42"/>
    <x v="0"/>
    <s v="BodyPump, Running, XCore"/>
    <x v="93"/>
    <x v="92"/>
    <n v="161"/>
    <x v="1"/>
    <x v="2"/>
  </r>
  <r>
    <n v="103"/>
    <x v="102"/>
    <x v="1"/>
    <d v="1990-11-06T00:00:00"/>
    <x v="14"/>
    <x v="1"/>
    <n v="5"/>
    <x v="28"/>
    <x v="0"/>
    <s v="Pilates, Kickboxen, HIT"/>
    <x v="94"/>
    <x v="93"/>
    <n v="132"/>
    <x v="1"/>
    <x v="1"/>
  </r>
  <r>
    <n v="104"/>
    <x v="103"/>
    <x v="0"/>
    <d v="1976-12-20T00:00:00"/>
    <x v="1"/>
    <x v="0"/>
    <n v="2"/>
    <x v="56"/>
    <x v="1"/>
    <m/>
    <x v="95"/>
    <x v="94"/>
    <n v="142"/>
    <x v="1"/>
    <x v="2"/>
  </r>
  <r>
    <n v="105"/>
    <x v="104"/>
    <x v="0"/>
    <d v="1986-03-15T00:00:00"/>
    <x v="13"/>
    <x v="0"/>
    <n v="1"/>
    <x v="51"/>
    <x v="0"/>
    <s v="BodyPump, LesMiles"/>
    <x v="96"/>
    <x v="95"/>
    <n v="44"/>
    <x v="1"/>
    <x v="2"/>
  </r>
  <r>
    <n v="106"/>
    <x v="105"/>
    <x v="1"/>
    <d v="2012-08-28T00:00:00"/>
    <x v="35"/>
    <x v="0"/>
    <n v="3"/>
    <x v="3"/>
    <x v="0"/>
    <s v="Pilates, Yoga"/>
    <x v="97"/>
    <x v="75"/>
    <n v="52"/>
    <x v="0"/>
    <x v="0"/>
  </r>
  <r>
    <n v="107"/>
    <x v="106"/>
    <x v="0"/>
    <d v="2003-07-22T00:00:00"/>
    <x v="19"/>
    <x v="1"/>
    <n v="2"/>
    <x v="31"/>
    <x v="1"/>
    <m/>
    <x v="98"/>
    <x v="96"/>
    <n v="149"/>
    <x v="0"/>
    <x v="0"/>
  </r>
  <r>
    <n v="108"/>
    <x v="107"/>
    <x v="0"/>
    <d v="2002-03-05T00:00:00"/>
    <x v="30"/>
    <x v="1"/>
    <n v="3"/>
    <x v="62"/>
    <x v="0"/>
    <s v="Running, HIT"/>
    <x v="99"/>
    <x v="97"/>
    <n v="85"/>
    <x v="1"/>
    <x v="1"/>
  </r>
  <r>
    <n v="109"/>
    <x v="108"/>
    <x v="0"/>
    <d v="1991-03-27T00:00:00"/>
    <x v="14"/>
    <x v="0"/>
    <n v="1"/>
    <x v="21"/>
    <x v="1"/>
    <m/>
    <x v="100"/>
    <x v="98"/>
    <n v="55"/>
    <x v="0"/>
    <x v="0"/>
  </r>
  <r>
    <n v="110"/>
    <x v="109"/>
    <x v="0"/>
    <d v="2004-03-01T00:00:00"/>
    <x v="6"/>
    <x v="0"/>
    <n v="2"/>
    <x v="18"/>
    <x v="0"/>
    <s v="Pilates"/>
    <x v="101"/>
    <x v="99"/>
    <n v="167"/>
    <x v="0"/>
    <x v="0"/>
  </r>
  <r>
    <n v="111"/>
    <x v="110"/>
    <x v="0"/>
    <d v="1994-02-01T00:00:00"/>
    <x v="5"/>
    <x v="1"/>
    <n v="3"/>
    <x v="63"/>
    <x v="0"/>
    <s v="HIT"/>
    <x v="102"/>
    <x v="100"/>
    <n v="42"/>
    <x v="0"/>
    <x v="0"/>
  </r>
  <r>
    <n v="112"/>
    <x v="111"/>
    <x v="1"/>
    <d v="2009-03-06T00:00:00"/>
    <x v="4"/>
    <x v="1"/>
    <n v="3"/>
    <x v="64"/>
    <x v="0"/>
    <s v="Pilates, BodyBalance"/>
    <x v="103"/>
    <x v="101"/>
    <n v="86"/>
    <x v="0"/>
    <x v="0"/>
  </r>
  <r>
    <n v="113"/>
    <x v="112"/>
    <x v="0"/>
    <d v="1977-07-31T00:00:00"/>
    <x v="1"/>
    <x v="0"/>
    <n v="1"/>
    <x v="2"/>
    <x v="1"/>
    <m/>
    <x v="104"/>
    <x v="102"/>
    <n v="73"/>
    <x v="1"/>
    <x v="1"/>
  </r>
  <r>
    <n v="114"/>
    <x v="113"/>
    <x v="0"/>
    <d v="1994-06-18T00:00:00"/>
    <x v="5"/>
    <x v="0"/>
    <n v="3"/>
    <x v="65"/>
    <x v="1"/>
    <m/>
    <x v="105"/>
    <x v="103"/>
    <n v="63"/>
    <x v="1"/>
    <x v="3"/>
  </r>
  <r>
    <n v="115"/>
    <x v="114"/>
    <x v="0"/>
    <d v="2010-09-16T00:00:00"/>
    <x v="16"/>
    <x v="0"/>
    <n v="3"/>
    <x v="36"/>
    <x v="1"/>
    <m/>
    <x v="106"/>
    <x v="104"/>
    <n v="87"/>
    <x v="1"/>
    <x v="3"/>
  </r>
  <r>
    <n v="116"/>
    <x v="115"/>
    <x v="1"/>
    <d v="1991-03-17T00:00:00"/>
    <x v="14"/>
    <x v="0"/>
    <n v="4"/>
    <x v="48"/>
    <x v="1"/>
    <m/>
    <x v="107"/>
    <x v="105"/>
    <n v="136"/>
    <x v="0"/>
    <x v="0"/>
  </r>
  <r>
    <n v="117"/>
    <x v="116"/>
    <x v="1"/>
    <d v="1975-04-04T00:00:00"/>
    <x v="36"/>
    <x v="1"/>
    <n v="1"/>
    <x v="14"/>
    <x v="0"/>
    <s v="Pilates"/>
    <x v="108"/>
    <x v="106"/>
    <n v="95"/>
    <x v="0"/>
    <x v="0"/>
  </r>
  <r>
    <n v="118"/>
    <x v="115"/>
    <x v="1"/>
    <d v="1983-12-28T00:00:00"/>
    <x v="23"/>
    <x v="1"/>
    <n v="5"/>
    <x v="50"/>
    <x v="1"/>
    <m/>
    <x v="109"/>
    <x v="107"/>
    <n v="99"/>
    <x v="0"/>
    <x v="0"/>
  </r>
  <r>
    <n v="119"/>
    <x v="117"/>
    <x v="1"/>
    <d v="1978-07-07T00:00:00"/>
    <x v="7"/>
    <x v="0"/>
    <n v="3"/>
    <x v="36"/>
    <x v="0"/>
    <s v="HIT, XCore, BodyPump"/>
    <x v="110"/>
    <x v="108"/>
    <n v="176"/>
    <x v="1"/>
    <x v="3"/>
  </r>
  <r>
    <n v="120"/>
    <x v="118"/>
    <x v="0"/>
    <d v="1984-05-06T00:00:00"/>
    <x v="23"/>
    <x v="1"/>
    <n v="3"/>
    <x v="6"/>
    <x v="1"/>
    <m/>
    <x v="111"/>
    <x v="109"/>
    <n v="170"/>
    <x v="1"/>
    <x v="1"/>
  </r>
  <r>
    <n v="121"/>
    <x v="119"/>
    <x v="0"/>
    <d v="2002-03-30T00:00:00"/>
    <x v="30"/>
    <x v="0"/>
    <n v="2"/>
    <x v="66"/>
    <x v="0"/>
    <s v="BodyPump, Spinning"/>
    <x v="112"/>
    <x v="110"/>
    <n v="152"/>
    <x v="0"/>
    <x v="0"/>
  </r>
  <r>
    <n v="122"/>
    <x v="120"/>
    <x v="0"/>
    <d v="1981-07-02T00:00:00"/>
    <x v="22"/>
    <x v="0"/>
    <n v="1"/>
    <x v="5"/>
    <x v="0"/>
    <s v="Kickboxen, BodyPump"/>
    <x v="113"/>
    <x v="111"/>
    <n v="126"/>
    <x v="0"/>
    <x v="0"/>
  </r>
  <r>
    <n v="123"/>
    <x v="121"/>
    <x v="0"/>
    <d v="1990-10-28T00:00:00"/>
    <x v="14"/>
    <x v="1"/>
    <n v="3"/>
    <x v="1"/>
    <x v="1"/>
    <m/>
    <x v="114"/>
    <x v="112"/>
    <n v="40"/>
    <x v="0"/>
    <x v="0"/>
  </r>
  <r>
    <n v="124"/>
    <x v="122"/>
    <x v="0"/>
    <d v="2010-07-29T00:00:00"/>
    <x v="16"/>
    <x v="0"/>
    <n v="3"/>
    <x v="59"/>
    <x v="1"/>
    <m/>
    <x v="115"/>
    <x v="113"/>
    <n v="49"/>
    <x v="1"/>
    <x v="4"/>
  </r>
  <r>
    <n v="125"/>
    <x v="123"/>
    <x v="1"/>
    <d v="2010-04-20T00:00:00"/>
    <x v="16"/>
    <x v="1"/>
    <n v="3"/>
    <x v="67"/>
    <x v="1"/>
    <m/>
    <x v="116"/>
    <x v="114"/>
    <n v="177"/>
    <x v="1"/>
    <x v="3"/>
  </r>
  <r>
    <n v="126"/>
    <x v="124"/>
    <x v="1"/>
    <d v="2009-10-16T00:00:00"/>
    <x v="16"/>
    <x v="1"/>
    <n v="3"/>
    <x v="59"/>
    <x v="1"/>
    <m/>
    <x v="117"/>
    <x v="115"/>
    <n v="76"/>
    <x v="1"/>
    <x v="1"/>
  </r>
  <r>
    <n v="127"/>
    <x v="125"/>
    <x v="0"/>
    <d v="2004-12-16T00:00:00"/>
    <x v="17"/>
    <x v="1"/>
    <n v="3"/>
    <x v="62"/>
    <x v="1"/>
    <m/>
    <x v="118"/>
    <x v="116"/>
    <n v="101"/>
    <x v="1"/>
    <x v="4"/>
  </r>
  <r>
    <n v="128"/>
    <x v="126"/>
    <x v="0"/>
    <d v="1992-02-27T00:00:00"/>
    <x v="18"/>
    <x v="0"/>
    <n v="3"/>
    <x v="65"/>
    <x v="1"/>
    <m/>
    <x v="119"/>
    <x v="31"/>
    <n v="154"/>
    <x v="0"/>
    <x v="0"/>
  </r>
  <r>
    <n v="129"/>
    <x v="127"/>
    <x v="1"/>
    <d v="1977-03-30T00:00:00"/>
    <x v="1"/>
    <x v="0"/>
    <n v="1"/>
    <x v="51"/>
    <x v="0"/>
    <s v="Running"/>
    <x v="120"/>
    <x v="117"/>
    <n v="49"/>
    <x v="1"/>
    <x v="4"/>
  </r>
  <r>
    <n v="130"/>
    <x v="128"/>
    <x v="1"/>
    <d v="1981-05-27T00:00:00"/>
    <x v="22"/>
    <x v="0"/>
    <n v="2"/>
    <x v="68"/>
    <x v="1"/>
    <m/>
    <x v="121"/>
    <x v="118"/>
    <n v="80"/>
    <x v="1"/>
    <x v="1"/>
  </r>
  <r>
    <n v="131"/>
    <x v="129"/>
    <x v="1"/>
    <d v="1989-11-17T00:00:00"/>
    <x v="21"/>
    <x v="1"/>
    <n v="3"/>
    <x v="16"/>
    <x v="1"/>
    <m/>
    <x v="122"/>
    <x v="119"/>
    <n v="106"/>
    <x v="1"/>
    <x v="4"/>
  </r>
  <r>
    <n v="132"/>
    <x v="130"/>
    <x v="1"/>
    <d v="2003-03-19T00:00:00"/>
    <x v="19"/>
    <x v="0"/>
    <n v="1"/>
    <x v="5"/>
    <x v="1"/>
    <m/>
    <x v="123"/>
    <x v="120"/>
    <n v="93"/>
    <x v="1"/>
    <x v="4"/>
  </r>
  <r>
    <n v="133"/>
    <x v="131"/>
    <x v="1"/>
    <d v="1997-04-26T00:00:00"/>
    <x v="0"/>
    <x v="0"/>
    <n v="2"/>
    <x v="7"/>
    <x v="0"/>
    <s v="Zumba"/>
    <x v="124"/>
    <x v="121"/>
    <n v="176"/>
    <x v="0"/>
    <x v="0"/>
  </r>
  <r>
    <n v="134"/>
    <x v="132"/>
    <x v="0"/>
    <d v="1993-08-20T00:00:00"/>
    <x v="34"/>
    <x v="0"/>
    <n v="5"/>
    <x v="69"/>
    <x v="0"/>
    <s v="Spinning, LesMiles"/>
    <x v="125"/>
    <x v="122"/>
    <n v="173"/>
    <x v="1"/>
    <x v="2"/>
  </r>
  <r>
    <n v="135"/>
    <x v="133"/>
    <x v="0"/>
    <d v="2003-05-19T00:00:00"/>
    <x v="19"/>
    <x v="1"/>
    <n v="2"/>
    <x v="37"/>
    <x v="1"/>
    <m/>
    <x v="7"/>
    <x v="123"/>
    <n v="57"/>
    <x v="1"/>
    <x v="2"/>
  </r>
  <r>
    <n v="136"/>
    <x v="134"/>
    <x v="0"/>
    <d v="2009-06-30T00:00:00"/>
    <x v="4"/>
    <x v="1"/>
    <n v="2"/>
    <x v="39"/>
    <x v="1"/>
    <m/>
    <x v="126"/>
    <x v="102"/>
    <n v="45"/>
    <x v="0"/>
    <x v="0"/>
  </r>
  <r>
    <n v="137"/>
    <x v="135"/>
    <x v="0"/>
    <d v="2004-09-18T00:00:00"/>
    <x v="6"/>
    <x v="0"/>
    <n v="3"/>
    <x v="20"/>
    <x v="1"/>
    <m/>
    <x v="127"/>
    <x v="124"/>
    <n v="178"/>
    <x v="0"/>
    <x v="0"/>
  </r>
  <r>
    <n v="138"/>
    <x v="136"/>
    <x v="1"/>
    <d v="1988-04-10T00:00:00"/>
    <x v="10"/>
    <x v="1"/>
    <n v="1"/>
    <x v="51"/>
    <x v="1"/>
    <m/>
    <x v="128"/>
    <x v="125"/>
    <n v="81"/>
    <x v="0"/>
    <x v="0"/>
  </r>
  <r>
    <n v="139"/>
    <x v="137"/>
    <x v="0"/>
    <d v="1993-04-07T00:00:00"/>
    <x v="34"/>
    <x v="1"/>
    <n v="5"/>
    <x v="70"/>
    <x v="1"/>
    <m/>
    <x v="129"/>
    <x v="126"/>
    <n v="127"/>
    <x v="0"/>
    <x v="0"/>
  </r>
  <r>
    <n v="140"/>
    <x v="138"/>
    <x v="0"/>
    <d v="2010-02-25T00:00:00"/>
    <x v="16"/>
    <x v="1"/>
    <n v="2"/>
    <x v="12"/>
    <x v="0"/>
    <s v="Spinning, XCore, BodyBalance"/>
    <x v="130"/>
    <x v="127"/>
    <n v="32"/>
    <x v="0"/>
    <x v="0"/>
  </r>
  <r>
    <n v="141"/>
    <x v="139"/>
    <x v="1"/>
    <d v="1984-05-28T00:00:00"/>
    <x v="23"/>
    <x v="0"/>
    <n v="3"/>
    <x v="3"/>
    <x v="0"/>
    <s v="LesMiles, Yoga"/>
    <x v="131"/>
    <x v="128"/>
    <n v="158"/>
    <x v="1"/>
    <x v="2"/>
  </r>
  <r>
    <n v="142"/>
    <x v="140"/>
    <x v="0"/>
    <d v="2002-03-07T00:00:00"/>
    <x v="30"/>
    <x v="1"/>
    <n v="5"/>
    <x v="71"/>
    <x v="0"/>
    <s v="Running, Yoga, Kickboxen"/>
    <x v="132"/>
    <x v="47"/>
    <n v="176"/>
    <x v="0"/>
    <x v="0"/>
  </r>
  <r>
    <n v="143"/>
    <x v="141"/>
    <x v="0"/>
    <d v="2008-03-19T00:00:00"/>
    <x v="25"/>
    <x v="0"/>
    <n v="3"/>
    <x v="26"/>
    <x v="1"/>
    <m/>
    <x v="133"/>
    <x v="57"/>
    <n v="119"/>
    <x v="1"/>
    <x v="1"/>
  </r>
  <r>
    <n v="144"/>
    <x v="142"/>
    <x v="1"/>
    <d v="1975-03-11T00:00:00"/>
    <x v="36"/>
    <x v="0"/>
    <n v="3"/>
    <x v="46"/>
    <x v="0"/>
    <s v="XCore, HIT, Kickboxen"/>
    <x v="134"/>
    <x v="129"/>
    <n v="143"/>
    <x v="1"/>
    <x v="3"/>
  </r>
  <r>
    <n v="145"/>
    <x v="143"/>
    <x v="0"/>
    <d v="2010-06-21T00:00:00"/>
    <x v="16"/>
    <x v="0"/>
    <n v="3"/>
    <x v="72"/>
    <x v="1"/>
    <m/>
    <x v="92"/>
    <x v="130"/>
    <n v="52"/>
    <x v="0"/>
    <x v="0"/>
  </r>
  <r>
    <n v="146"/>
    <x v="144"/>
    <x v="0"/>
    <d v="2010-08-20T00:00:00"/>
    <x v="16"/>
    <x v="1"/>
    <n v="5"/>
    <x v="70"/>
    <x v="0"/>
    <s v="XCore"/>
    <x v="135"/>
    <x v="131"/>
    <n v="60"/>
    <x v="1"/>
    <x v="2"/>
  </r>
  <r>
    <n v="147"/>
    <x v="145"/>
    <x v="1"/>
    <d v="1988-03-17T00:00:00"/>
    <x v="10"/>
    <x v="1"/>
    <n v="3"/>
    <x v="65"/>
    <x v="0"/>
    <s v="Running"/>
    <x v="73"/>
    <x v="132"/>
    <n v="89"/>
    <x v="0"/>
    <x v="0"/>
  </r>
  <r>
    <n v="148"/>
    <x v="146"/>
    <x v="1"/>
    <d v="1988-03-22T00:00:00"/>
    <x v="10"/>
    <x v="0"/>
    <n v="2"/>
    <x v="52"/>
    <x v="0"/>
    <s v="BodyPump, Pilates, BodyBalance"/>
    <x v="136"/>
    <x v="133"/>
    <n v="174"/>
    <x v="1"/>
    <x v="2"/>
  </r>
  <r>
    <n v="149"/>
    <x v="147"/>
    <x v="1"/>
    <d v="1998-06-29T00:00:00"/>
    <x v="15"/>
    <x v="1"/>
    <n v="2"/>
    <x v="52"/>
    <x v="1"/>
    <m/>
    <x v="137"/>
    <x v="14"/>
    <n v="112"/>
    <x v="0"/>
    <x v="0"/>
  </r>
  <r>
    <n v="150"/>
    <x v="148"/>
    <x v="1"/>
    <d v="2005-06-27T00:00:00"/>
    <x v="17"/>
    <x v="0"/>
    <n v="1"/>
    <x v="9"/>
    <x v="1"/>
    <m/>
    <x v="138"/>
    <x v="134"/>
    <n v="82"/>
    <x v="1"/>
    <x v="2"/>
  </r>
  <r>
    <n v="151"/>
    <x v="149"/>
    <x v="1"/>
    <d v="1995-02-02T00:00:00"/>
    <x v="26"/>
    <x v="0"/>
    <n v="2"/>
    <x v="33"/>
    <x v="0"/>
    <s v="Pilates, XCore"/>
    <x v="27"/>
    <x v="135"/>
    <n v="56"/>
    <x v="0"/>
    <x v="0"/>
  </r>
  <r>
    <n v="152"/>
    <x v="150"/>
    <x v="1"/>
    <d v="1997-09-25T00:00:00"/>
    <x v="0"/>
    <x v="0"/>
    <n v="2"/>
    <x v="53"/>
    <x v="1"/>
    <m/>
    <x v="139"/>
    <x v="136"/>
    <n v="49"/>
    <x v="1"/>
    <x v="4"/>
  </r>
  <r>
    <n v="153"/>
    <x v="151"/>
    <x v="1"/>
    <d v="1977-07-22T00:00:00"/>
    <x v="1"/>
    <x v="0"/>
    <n v="2"/>
    <x v="73"/>
    <x v="0"/>
    <s v="Running, Kickboxen, Pilates"/>
    <x v="140"/>
    <x v="45"/>
    <n v="35"/>
    <x v="1"/>
    <x v="1"/>
  </r>
  <r>
    <n v="154"/>
    <x v="152"/>
    <x v="1"/>
    <d v="1985-03-16T00:00:00"/>
    <x v="33"/>
    <x v="1"/>
    <n v="2"/>
    <x v="18"/>
    <x v="0"/>
    <s v="Kickboxen"/>
    <x v="141"/>
    <x v="137"/>
    <n v="104"/>
    <x v="1"/>
    <x v="2"/>
  </r>
  <r>
    <n v="155"/>
    <x v="153"/>
    <x v="1"/>
    <d v="1977-08-27T00:00:00"/>
    <x v="1"/>
    <x v="1"/>
    <n v="1"/>
    <x v="9"/>
    <x v="1"/>
    <m/>
    <x v="142"/>
    <x v="138"/>
    <n v="33"/>
    <x v="1"/>
    <x v="4"/>
  </r>
  <r>
    <n v="156"/>
    <x v="154"/>
    <x v="0"/>
    <d v="2004-02-01T00:00:00"/>
    <x v="6"/>
    <x v="0"/>
    <n v="2"/>
    <x v="27"/>
    <x v="1"/>
    <m/>
    <x v="143"/>
    <x v="139"/>
    <n v="70"/>
    <x v="1"/>
    <x v="1"/>
  </r>
  <r>
    <n v="157"/>
    <x v="155"/>
    <x v="0"/>
    <d v="2004-08-30T00:00:00"/>
    <x v="6"/>
    <x v="1"/>
    <n v="4"/>
    <x v="74"/>
    <x v="1"/>
    <m/>
    <x v="144"/>
    <x v="117"/>
    <n v="82"/>
    <x v="1"/>
    <x v="3"/>
  </r>
  <r>
    <n v="158"/>
    <x v="156"/>
    <x v="1"/>
    <d v="2002-02-02T00:00:00"/>
    <x v="30"/>
    <x v="1"/>
    <n v="2"/>
    <x v="53"/>
    <x v="1"/>
    <m/>
    <x v="145"/>
    <x v="80"/>
    <n v="85"/>
    <x v="1"/>
    <x v="2"/>
  </r>
  <r>
    <n v="159"/>
    <x v="157"/>
    <x v="0"/>
    <d v="2002-06-03T00:00:00"/>
    <x v="30"/>
    <x v="1"/>
    <n v="3"/>
    <x v="75"/>
    <x v="0"/>
    <s v="Kickboxen, LesMiles, HIT"/>
    <x v="137"/>
    <x v="140"/>
    <n v="142"/>
    <x v="1"/>
    <x v="4"/>
  </r>
  <r>
    <n v="160"/>
    <x v="158"/>
    <x v="0"/>
    <d v="2000-03-19T00:00:00"/>
    <x v="8"/>
    <x v="0"/>
    <n v="3"/>
    <x v="76"/>
    <x v="0"/>
    <s v="BodyBalance, Yoga"/>
    <x v="146"/>
    <x v="141"/>
    <n v="91"/>
    <x v="1"/>
    <x v="4"/>
  </r>
  <r>
    <n v="161"/>
    <x v="159"/>
    <x v="0"/>
    <d v="2006-12-22T00:00:00"/>
    <x v="32"/>
    <x v="1"/>
    <n v="3"/>
    <x v="77"/>
    <x v="0"/>
    <s v="XCore, Running, HIT"/>
    <x v="122"/>
    <x v="142"/>
    <n v="154"/>
    <x v="1"/>
    <x v="1"/>
  </r>
  <r>
    <n v="162"/>
    <x v="160"/>
    <x v="1"/>
    <d v="1995-01-27T00:00:00"/>
    <x v="26"/>
    <x v="1"/>
    <n v="1"/>
    <x v="10"/>
    <x v="1"/>
    <m/>
    <x v="147"/>
    <x v="143"/>
    <n v="166"/>
    <x v="0"/>
    <x v="0"/>
  </r>
  <r>
    <n v="163"/>
    <x v="161"/>
    <x v="1"/>
    <d v="1987-11-24T00:00:00"/>
    <x v="10"/>
    <x v="0"/>
    <n v="3"/>
    <x v="78"/>
    <x v="1"/>
    <m/>
    <x v="22"/>
    <x v="144"/>
    <n v="154"/>
    <x v="1"/>
    <x v="3"/>
  </r>
  <r>
    <n v="164"/>
    <x v="162"/>
    <x v="1"/>
    <d v="2004-01-29T00:00:00"/>
    <x v="6"/>
    <x v="1"/>
    <n v="5"/>
    <x v="23"/>
    <x v="1"/>
    <m/>
    <x v="148"/>
    <x v="145"/>
    <n v="147"/>
    <x v="0"/>
    <x v="0"/>
  </r>
  <r>
    <n v="165"/>
    <x v="163"/>
    <x v="1"/>
    <d v="1995-05-22T00:00:00"/>
    <x v="26"/>
    <x v="1"/>
    <n v="2"/>
    <x v="37"/>
    <x v="0"/>
    <s v="Zumba"/>
    <x v="149"/>
    <x v="119"/>
    <n v="162"/>
    <x v="1"/>
    <x v="1"/>
  </r>
  <r>
    <n v="166"/>
    <x v="164"/>
    <x v="1"/>
    <d v="1992-09-19T00:00:00"/>
    <x v="18"/>
    <x v="0"/>
    <n v="3"/>
    <x v="19"/>
    <x v="1"/>
    <m/>
    <x v="150"/>
    <x v="131"/>
    <n v="49"/>
    <x v="1"/>
    <x v="1"/>
  </r>
  <r>
    <n v="167"/>
    <x v="165"/>
    <x v="0"/>
    <d v="1981-10-15T00:00:00"/>
    <x v="20"/>
    <x v="0"/>
    <n v="4"/>
    <x v="58"/>
    <x v="0"/>
    <s v="Running, Spinning, Kickboxen"/>
    <x v="85"/>
    <x v="146"/>
    <n v="169"/>
    <x v="0"/>
    <x v="0"/>
  </r>
  <r>
    <n v="168"/>
    <x v="166"/>
    <x v="1"/>
    <d v="2010-10-05T00:00:00"/>
    <x v="12"/>
    <x v="1"/>
    <n v="3"/>
    <x v="24"/>
    <x v="0"/>
    <s v="Running"/>
    <x v="151"/>
    <x v="147"/>
    <n v="69"/>
    <x v="0"/>
    <x v="0"/>
  </r>
  <r>
    <n v="169"/>
    <x v="167"/>
    <x v="0"/>
    <d v="1988-11-28T00:00:00"/>
    <x v="9"/>
    <x v="0"/>
    <n v="3"/>
    <x v="1"/>
    <x v="0"/>
    <s v="Kickboxen"/>
    <x v="152"/>
    <x v="148"/>
    <n v="37"/>
    <x v="0"/>
    <x v="0"/>
  </r>
  <r>
    <n v="170"/>
    <x v="168"/>
    <x v="1"/>
    <d v="1981-07-29T00:00:00"/>
    <x v="22"/>
    <x v="1"/>
    <n v="3"/>
    <x v="32"/>
    <x v="1"/>
    <m/>
    <x v="153"/>
    <x v="149"/>
    <n v="53"/>
    <x v="1"/>
    <x v="2"/>
  </r>
  <r>
    <n v="171"/>
    <x v="169"/>
    <x v="0"/>
    <d v="1987-08-22T00:00:00"/>
    <x v="11"/>
    <x v="1"/>
    <n v="1"/>
    <x v="2"/>
    <x v="1"/>
    <m/>
    <x v="154"/>
    <x v="150"/>
    <n v="61"/>
    <x v="1"/>
    <x v="4"/>
  </r>
  <r>
    <n v="172"/>
    <x v="170"/>
    <x v="0"/>
    <d v="1975-07-05T00:00:00"/>
    <x v="36"/>
    <x v="1"/>
    <n v="5"/>
    <x v="54"/>
    <x v="0"/>
    <s v="Pilates"/>
    <x v="155"/>
    <x v="151"/>
    <n v="111"/>
    <x v="0"/>
    <x v="0"/>
  </r>
  <r>
    <n v="173"/>
    <x v="171"/>
    <x v="1"/>
    <d v="1977-07-27T00:00:00"/>
    <x v="1"/>
    <x v="1"/>
    <n v="2"/>
    <x v="66"/>
    <x v="1"/>
    <m/>
    <x v="156"/>
    <x v="152"/>
    <n v="159"/>
    <x v="0"/>
    <x v="0"/>
  </r>
  <r>
    <n v="174"/>
    <x v="172"/>
    <x v="1"/>
    <d v="1975-03-17T00:00:00"/>
    <x v="36"/>
    <x v="0"/>
    <n v="1"/>
    <x v="14"/>
    <x v="1"/>
    <m/>
    <x v="157"/>
    <x v="153"/>
    <n v="81"/>
    <x v="0"/>
    <x v="0"/>
  </r>
  <r>
    <n v="175"/>
    <x v="173"/>
    <x v="1"/>
    <d v="2005-09-22T00:00:00"/>
    <x v="17"/>
    <x v="1"/>
    <n v="2"/>
    <x v="47"/>
    <x v="0"/>
    <s v="Yoga"/>
    <x v="158"/>
    <x v="154"/>
    <n v="55"/>
    <x v="0"/>
    <x v="0"/>
  </r>
  <r>
    <n v="176"/>
    <x v="174"/>
    <x v="1"/>
    <d v="1976-02-24T00:00:00"/>
    <x v="28"/>
    <x v="1"/>
    <n v="4"/>
    <x v="58"/>
    <x v="1"/>
    <m/>
    <x v="159"/>
    <x v="8"/>
    <n v="179"/>
    <x v="0"/>
    <x v="0"/>
  </r>
  <r>
    <n v="177"/>
    <x v="175"/>
    <x v="0"/>
    <d v="2001-01-29T00:00:00"/>
    <x v="31"/>
    <x v="0"/>
    <n v="3"/>
    <x v="42"/>
    <x v="1"/>
    <m/>
    <x v="160"/>
    <x v="155"/>
    <n v="135"/>
    <x v="1"/>
    <x v="1"/>
  </r>
  <r>
    <n v="178"/>
    <x v="176"/>
    <x v="1"/>
    <d v="2000-11-18T00:00:00"/>
    <x v="31"/>
    <x v="0"/>
    <n v="4"/>
    <x v="79"/>
    <x v="1"/>
    <m/>
    <x v="161"/>
    <x v="156"/>
    <n v="96"/>
    <x v="1"/>
    <x v="1"/>
  </r>
  <r>
    <n v="179"/>
    <x v="177"/>
    <x v="0"/>
    <d v="2010-11-25T00:00:00"/>
    <x v="12"/>
    <x v="1"/>
    <n v="2"/>
    <x v="18"/>
    <x v="1"/>
    <m/>
    <x v="162"/>
    <x v="157"/>
    <n v="116"/>
    <x v="0"/>
    <x v="0"/>
  </r>
  <r>
    <n v="180"/>
    <x v="178"/>
    <x v="1"/>
    <d v="1976-06-20T00:00:00"/>
    <x v="28"/>
    <x v="0"/>
    <n v="3"/>
    <x v="61"/>
    <x v="0"/>
    <s v="Kickboxen, Spinning"/>
    <x v="76"/>
    <x v="158"/>
    <n v="57"/>
    <x v="1"/>
    <x v="3"/>
  </r>
  <r>
    <n v="181"/>
    <x v="179"/>
    <x v="1"/>
    <d v="1996-12-20T00:00:00"/>
    <x v="0"/>
    <x v="0"/>
    <n v="5"/>
    <x v="80"/>
    <x v="0"/>
    <s v="Kickboxen, Yoga, BodyPump"/>
    <x v="163"/>
    <x v="159"/>
    <n v="76"/>
    <x v="0"/>
    <x v="0"/>
  </r>
  <r>
    <n v="182"/>
    <x v="180"/>
    <x v="0"/>
    <d v="2010-02-16T00:00:00"/>
    <x v="16"/>
    <x v="1"/>
    <n v="3"/>
    <x v="29"/>
    <x v="0"/>
    <s v="XCore"/>
    <x v="164"/>
    <x v="160"/>
    <n v="67"/>
    <x v="1"/>
    <x v="1"/>
  </r>
  <r>
    <n v="183"/>
    <x v="181"/>
    <x v="1"/>
    <d v="2010-07-14T00:00:00"/>
    <x v="16"/>
    <x v="0"/>
    <n v="1"/>
    <x v="14"/>
    <x v="1"/>
    <m/>
    <x v="61"/>
    <x v="161"/>
    <n v="39"/>
    <x v="0"/>
    <x v="0"/>
  </r>
  <r>
    <n v="184"/>
    <x v="182"/>
    <x v="1"/>
    <d v="2006-10-16T00:00:00"/>
    <x v="32"/>
    <x v="1"/>
    <n v="1"/>
    <x v="2"/>
    <x v="1"/>
    <m/>
    <x v="165"/>
    <x v="162"/>
    <n v="60"/>
    <x v="1"/>
    <x v="4"/>
  </r>
  <r>
    <n v="185"/>
    <x v="183"/>
    <x v="1"/>
    <d v="1985-09-18T00:00:00"/>
    <x v="33"/>
    <x v="1"/>
    <n v="2"/>
    <x v="55"/>
    <x v="0"/>
    <s v="Running, BodyBalance, BodyPump"/>
    <x v="166"/>
    <x v="163"/>
    <n v="51"/>
    <x v="0"/>
    <x v="0"/>
  </r>
  <r>
    <n v="186"/>
    <x v="184"/>
    <x v="0"/>
    <d v="1975-03-24T00:00:00"/>
    <x v="36"/>
    <x v="1"/>
    <n v="3"/>
    <x v="6"/>
    <x v="1"/>
    <m/>
    <x v="93"/>
    <x v="164"/>
    <n v="89"/>
    <x v="1"/>
    <x v="2"/>
  </r>
  <r>
    <n v="187"/>
    <x v="185"/>
    <x v="1"/>
    <d v="2012-04-17T00:00:00"/>
    <x v="35"/>
    <x v="1"/>
    <n v="5"/>
    <x v="50"/>
    <x v="0"/>
    <s v="Pilates, HIT"/>
    <x v="167"/>
    <x v="165"/>
    <n v="62"/>
    <x v="1"/>
    <x v="2"/>
  </r>
  <r>
    <n v="188"/>
    <x v="186"/>
    <x v="0"/>
    <d v="1987-02-28T00:00:00"/>
    <x v="11"/>
    <x v="0"/>
    <n v="1"/>
    <x v="14"/>
    <x v="0"/>
    <s v="Yoga, LesMiles, HIT"/>
    <x v="168"/>
    <x v="166"/>
    <n v="43"/>
    <x v="0"/>
    <x v="0"/>
  </r>
  <r>
    <n v="189"/>
    <x v="187"/>
    <x v="1"/>
    <d v="1987-11-12T00:00:00"/>
    <x v="10"/>
    <x v="0"/>
    <n v="2"/>
    <x v="37"/>
    <x v="0"/>
    <s v="Spinning, Zumba, BodyBalance"/>
    <x v="169"/>
    <x v="167"/>
    <n v="75"/>
    <x v="0"/>
    <x v="0"/>
  </r>
  <r>
    <n v="190"/>
    <x v="188"/>
    <x v="1"/>
    <d v="2011-09-08T00:00:00"/>
    <x v="12"/>
    <x v="1"/>
    <n v="4"/>
    <x v="48"/>
    <x v="1"/>
    <m/>
    <x v="170"/>
    <x v="168"/>
    <n v="132"/>
    <x v="0"/>
    <x v="0"/>
  </r>
  <r>
    <n v="191"/>
    <x v="189"/>
    <x v="1"/>
    <d v="1992-10-23T00:00:00"/>
    <x v="34"/>
    <x v="0"/>
    <n v="2"/>
    <x v="53"/>
    <x v="1"/>
    <m/>
    <x v="171"/>
    <x v="169"/>
    <n v="159"/>
    <x v="0"/>
    <x v="0"/>
  </r>
  <r>
    <n v="192"/>
    <x v="190"/>
    <x v="0"/>
    <d v="1985-07-11T00:00:00"/>
    <x v="33"/>
    <x v="1"/>
    <n v="4"/>
    <x v="0"/>
    <x v="1"/>
    <m/>
    <x v="172"/>
    <x v="170"/>
    <n v="50"/>
    <x v="0"/>
    <x v="0"/>
  </r>
  <r>
    <n v="193"/>
    <x v="191"/>
    <x v="0"/>
    <d v="2012-06-09T00:00:00"/>
    <x v="35"/>
    <x v="0"/>
    <n v="3"/>
    <x v="24"/>
    <x v="0"/>
    <s v="Zumba"/>
    <x v="173"/>
    <x v="171"/>
    <n v="177"/>
    <x v="0"/>
    <x v="0"/>
  </r>
  <r>
    <n v="194"/>
    <x v="192"/>
    <x v="0"/>
    <d v="2001-08-15T00:00:00"/>
    <x v="31"/>
    <x v="0"/>
    <n v="1"/>
    <x v="21"/>
    <x v="1"/>
    <m/>
    <x v="15"/>
    <x v="172"/>
    <n v="167"/>
    <x v="0"/>
    <x v="0"/>
  </r>
  <r>
    <n v="195"/>
    <x v="193"/>
    <x v="1"/>
    <d v="1979-04-24T00:00:00"/>
    <x v="29"/>
    <x v="0"/>
    <n v="2"/>
    <x v="37"/>
    <x v="1"/>
    <m/>
    <x v="174"/>
    <x v="173"/>
    <n v="97"/>
    <x v="0"/>
    <x v="0"/>
  </r>
  <r>
    <n v="196"/>
    <x v="194"/>
    <x v="1"/>
    <d v="1985-02-09T00:00:00"/>
    <x v="33"/>
    <x v="0"/>
    <n v="5"/>
    <x v="81"/>
    <x v="1"/>
    <m/>
    <x v="175"/>
    <x v="174"/>
    <n v="175"/>
    <x v="1"/>
    <x v="3"/>
  </r>
  <r>
    <n v="197"/>
    <x v="195"/>
    <x v="1"/>
    <d v="2010-03-26T00:00:00"/>
    <x v="16"/>
    <x v="1"/>
    <n v="2"/>
    <x v="68"/>
    <x v="1"/>
    <m/>
    <x v="176"/>
    <x v="175"/>
    <n v="47"/>
    <x v="1"/>
    <x v="2"/>
  </r>
  <r>
    <n v="198"/>
    <x v="196"/>
    <x v="1"/>
    <d v="1994-08-05T00:00:00"/>
    <x v="5"/>
    <x v="0"/>
    <n v="3"/>
    <x v="36"/>
    <x v="0"/>
    <s v="BodyPump, Yoga, XCore"/>
    <x v="177"/>
    <x v="176"/>
    <n v="109"/>
    <x v="1"/>
    <x v="3"/>
  </r>
  <r>
    <n v="199"/>
    <x v="197"/>
    <x v="0"/>
    <d v="2009-01-06T00:00:00"/>
    <x v="4"/>
    <x v="0"/>
    <n v="3"/>
    <x v="77"/>
    <x v="1"/>
    <m/>
    <x v="85"/>
    <x v="177"/>
    <n v="130"/>
    <x v="1"/>
    <x v="3"/>
  </r>
  <r>
    <n v="200"/>
    <x v="198"/>
    <x v="1"/>
    <d v="2012-08-31T00:00:00"/>
    <x v="35"/>
    <x v="1"/>
    <n v="1"/>
    <x v="10"/>
    <x v="1"/>
    <m/>
    <x v="178"/>
    <x v="178"/>
    <n v="34"/>
    <x v="1"/>
    <x v="3"/>
  </r>
  <r>
    <n v="201"/>
    <x v="199"/>
    <x v="1"/>
    <d v="1978-09-29T00:00:00"/>
    <x v="7"/>
    <x v="1"/>
    <n v="4"/>
    <x v="82"/>
    <x v="0"/>
    <s v="HIT"/>
    <x v="179"/>
    <x v="179"/>
    <n v="76"/>
    <x v="1"/>
    <x v="2"/>
  </r>
  <r>
    <n v="202"/>
    <x v="200"/>
    <x v="1"/>
    <d v="1975-05-25T00:00:00"/>
    <x v="36"/>
    <x v="0"/>
    <n v="4"/>
    <x v="83"/>
    <x v="1"/>
    <m/>
    <x v="168"/>
    <x v="180"/>
    <n v="39"/>
    <x v="0"/>
    <x v="0"/>
  </r>
  <r>
    <n v="203"/>
    <x v="201"/>
    <x v="0"/>
    <d v="1980-12-20T00:00:00"/>
    <x v="22"/>
    <x v="0"/>
    <n v="2"/>
    <x v="18"/>
    <x v="1"/>
    <m/>
    <x v="180"/>
    <x v="140"/>
    <n v="107"/>
    <x v="1"/>
    <x v="1"/>
  </r>
  <r>
    <n v="204"/>
    <x v="202"/>
    <x v="1"/>
    <d v="2005-02-18T00:00:00"/>
    <x v="17"/>
    <x v="0"/>
    <n v="2"/>
    <x v="7"/>
    <x v="0"/>
    <s v="LesMiles, Kickboxen"/>
    <x v="52"/>
    <x v="181"/>
    <n v="85"/>
    <x v="1"/>
    <x v="3"/>
  </r>
  <r>
    <n v="205"/>
    <x v="203"/>
    <x v="1"/>
    <d v="1982-05-29T00:00:00"/>
    <x v="20"/>
    <x v="0"/>
    <n v="3"/>
    <x v="59"/>
    <x v="1"/>
    <m/>
    <x v="41"/>
    <x v="182"/>
    <n v="94"/>
    <x v="1"/>
    <x v="1"/>
  </r>
  <r>
    <n v="206"/>
    <x v="204"/>
    <x v="1"/>
    <d v="1978-03-21T00:00:00"/>
    <x v="7"/>
    <x v="1"/>
    <n v="1"/>
    <x v="9"/>
    <x v="0"/>
    <s v="Zumba, BodyBalance, Kickboxen"/>
    <x v="181"/>
    <x v="183"/>
    <n v="115"/>
    <x v="0"/>
    <x v="0"/>
  </r>
  <r>
    <n v="207"/>
    <x v="205"/>
    <x v="1"/>
    <d v="2006-06-20T00:00:00"/>
    <x v="24"/>
    <x v="1"/>
    <n v="3"/>
    <x v="11"/>
    <x v="0"/>
    <s v="Running, Zumba, Pilates"/>
    <x v="182"/>
    <x v="184"/>
    <n v="48"/>
    <x v="1"/>
    <x v="1"/>
  </r>
  <r>
    <n v="208"/>
    <x v="206"/>
    <x v="1"/>
    <d v="1983-01-02T00:00:00"/>
    <x v="2"/>
    <x v="0"/>
    <n v="1"/>
    <x v="51"/>
    <x v="0"/>
    <s v="Running, Kickboxen, Zumba"/>
    <x v="169"/>
    <x v="185"/>
    <n v="160"/>
    <x v="1"/>
    <x v="3"/>
  </r>
  <r>
    <n v="209"/>
    <x v="207"/>
    <x v="1"/>
    <d v="2005-09-11T00:00:00"/>
    <x v="17"/>
    <x v="0"/>
    <n v="4"/>
    <x v="74"/>
    <x v="1"/>
    <m/>
    <x v="78"/>
    <x v="186"/>
    <n v="32"/>
    <x v="1"/>
    <x v="4"/>
  </r>
  <r>
    <n v="210"/>
    <x v="208"/>
    <x v="1"/>
    <d v="2007-08-21T00:00:00"/>
    <x v="32"/>
    <x v="0"/>
    <n v="2"/>
    <x v="37"/>
    <x v="1"/>
    <m/>
    <x v="183"/>
    <x v="187"/>
    <n v="82"/>
    <x v="1"/>
    <x v="1"/>
  </r>
  <r>
    <n v="211"/>
    <x v="209"/>
    <x v="0"/>
    <d v="1997-03-26T00:00:00"/>
    <x v="0"/>
    <x v="1"/>
    <n v="2"/>
    <x v="47"/>
    <x v="0"/>
    <s v="Pilates"/>
    <x v="184"/>
    <x v="188"/>
    <n v="114"/>
    <x v="1"/>
    <x v="1"/>
  </r>
  <r>
    <n v="212"/>
    <x v="210"/>
    <x v="1"/>
    <d v="1999-01-22T00:00:00"/>
    <x v="37"/>
    <x v="0"/>
    <n v="3"/>
    <x v="3"/>
    <x v="1"/>
    <m/>
    <x v="133"/>
    <x v="189"/>
    <n v="70"/>
    <x v="0"/>
    <x v="0"/>
  </r>
  <r>
    <n v="213"/>
    <x v="211"/>
    <x v="1"/>
    <d v="2001-07-18T00:00:00"/>
    <x v="31"/>
    <x v="0"/>
    <n v="2"/>
    <x v="55"/>
    <x v="0"/>
    <s v="XCore"/>
    <x v="185"/>
    <x v="190"/>
    <n v="100"/>
    <x v="0"/>
    <x v="0"/>
  </r>
  <r>
    <n v="214"/>
    <x v="212"/>
    <x v="0"/>
    <d v="1989-01-01T00:00:00"/>
    <x v="9"/>
    <x v="1"/>
    <n v="1"/>
    <x v="51"/>
    <x v="1"/>
    <m/>
    <x v="91"/>
    <x v="191"/>
    <n v="45"/>
    <x v="1"/>
    <x v="1"/>
  </r>
  <r>
    <n v="215"/>
    <x v="213"/>
    <x v="0"/>
    <d v="1985-12-14T00:00:00"/>
    <x v="13"/>
    <x v="1"/>
    <n v="3"/>
    <x v="72"/>
    <x v="0"/>
    <s v="Yoga, Running"/>
    <x v="186"/>
    <x v="180"/>
    <n v="43"/>
    <x v="0"/>
    <x v="0"/>
  </r>
  <r>
    <n v="216"/>
    <x v="214"/>
    <x v="1"/>
    <d v="1975-04-11T00:00:00"/>
    <x v="36"/>
    <x v="0"/>
    <n v="3"/>
    <x v="19"/>
    <x v="1"/>
    <m/>
    <x v="187"/>
    <x v="192"/>
    <n v="105"/>
    <x v="1"/>
    <x v="2"/>
  </r>
  <r>
    <n v="217"/>
    <x v="215"/>
    <x v="1"/>
    <d v="1990-06-16T00:00:00"/>
    <x v="21"/>
    <x v="1"/>
    <n v="1"/>
    <x v="51"/>
    <x v="1"/>
    <m/>
    <x v="188"/>
    <x v="121"/>
    <n v="109"/>
    <x v="1"/>
    <x v="3"/>
  </r>
  <r>
    <n v="218"/>
    <x v="216"/>
    <x v="0"/>
    <d v="1978-01-12T00:00:00"/>
    <x v="7"/>
    <x v="0"/>
    <n v="3"/>
    <x v="65"/>
    <x v="0"/>
    <s v="BodyPump"/>
    <x v="189"/>
    <x v="193"/>
    <n v="145"/>
    <x v="0"/>
    <x v="0"/>
  </r>
  <r>
    <n v="219"/>
    <x v="217"/>
    <x v="1"/>
    <d v="1979-06-18T00:00:00"/>
    <x v="29"/>
    <x v="1"/>
    <n v="5"/>
    <x v="23"/>
    <x v="0"/>
    <s v="Spinning"/>
    <x v="190"/>
    <x v="194"/>
    <n v="104"/>
    <x v="0"/>
    <x v="0"/>
  </r>
  <r>
    <n v="220"/>
    <x v="218"/>
    <x v="1"/>
    <d v="1987-11-12T00:00:00"/>
    <x v="10"/>
    <x v="0"/>
    <n v="5"/>
    <x v="49"/>
    <x v="1"/>
    <m/>
    <x v="191"/>
    <x v="96"/>
    <n v="105"/>
    <x v="1"/>
    <x v="2"/>
  </r>
  <r>
    <n v="221"/>
    <x v="219"/>
    <x v="1"/>
    <d v="1979-03-05T00:00:00"/>
    <x v="29"/>
    <x v="0"/>
    <n v="2"/>
    <x v="56"/>
    <x v="1"/>
    <m/>
    <x v="192"/>
    <x v="195"/>
    <n v="159"/>
    <x v="1"/>
    <x v="1"/>
  </r>
  <r>
    <n v="222"/>
    <x v="220"/>
    <x v="1"/>
    <d v="1975-04-08T00:00:00"/>
    <x v="36"/>
    <x v="0"/>
    <n v="3"/>
    <x v="24"/>
    <x v="0"/>
    <s v="Pilates, XCore"/>
    <x v="175"/>
    <x v="196"/>
    <n v="120"/>
    <x v="1"/>
    <x v="2"/>
  </r>
  <r>
    <n v="223"/>
    <x v="221"/>
    <x v="1"/>
    <d v="2005-10-05T00:00:00"/>
    <x v="24"/>
    <x v="1"/>
    <n v="5"/>
    <x v="43"/>
    <x v="1"/>
    <m/>
    <x v="135"/>
    <x v="197"/>
    <n v="42"/>
    <x v="0"/>
    <x v="0"/>
  </r>
  <r>
    <n v="224"/>
    <x v="222"/>
    <x v="0"/>
    <d v="2000-07-30T00:00:00"/>
    <x v="8"/>
    <x v="1"/>
    <n v="2"/>
    <x v="52"/>
    <x v="1"/>
    <m/>
    <x v="193"/>
    <x v="198"/>
    <n v="146"/>
    <x v="0"/>
    <x v="0"/>
  </r>
  <r>
    <n v="225"/>
    <x v="223"/>
    <x v="1"/>
    <d v="2000-09-30T00:00:00"/>
    <x v="8"/>
    <x v="1"/>
    <n v="3"/>
    <x v="29"/>
    <x v="1"/>
    <m/>
    <x v="194"/>
    <x v="199"/>
    <n v="147"/>
    <x v="0"/>
    <x v="0"/>
  </r>
  <r>
    <n v="226"/>
    <x v="224"/>
    <x v="1"/>
    <d v="1993-07-30T00:00:00"/>
    <x v="34"/>
    <x v="1"/>
    <n v="1"/>
    <x v="2"/>
    <x v="1"/>
    <m/>
    <x v="24"/>
    <x v="200"/>
    <n v="174"/>
    <x v="0"/>
    <x v="0"/>
  </r>
  <r>
    <n v="227"/>
    <x v="225"/>
    <x v="0"/>
    <d v="1976-10-01T00:00:00"/>
    <x v="28"/>
    <x v="0"/>
    <n v="3"/>
    <x v="63"/>
    <x v="0"/>
    <s v="XCore, HIT, BodyBalance"/>
    <x v="195"/>
    <x v="131"/>
    <n v="46"/>
    <x v="1"/>
    <x v="3"/>
  </r>
  <r>
    <n v="228"/>
    <x v="226"/>
    <x v="1"/>
    <d v="2007-03-05T00:00:00"/>
    <x v="32"/>
    <x v="0"/>
    <n v="1"/>
    <x v="9"/>
    <x v="0"/>
    <s v="Spinning, BodyPump, Running"/>
    <x v="196"/>
    <x v="201"/>
    <n v="164"/>
    <x v="1"/>
    <x v="1"/>
  </r>
  <r>
    <n v="229"/>
    <x v="227"/>
    <x v="1"/>
    <d v="1993-03-26T00:00:00"/>
    <x v="34"/>
    <x v="0"/>
    <n v="5"/>
    <x v="84"/>
    <x v="1"/>
    <m/>
    <x v="197"/>
    <x v="202"/>
    <n v="140"/>
    <x v="0"/>
    <x v="0"/>
  </r>
  <r>
    <n v="230"/>
    <x v="228"/>
    <x v="1"/>
    <d v="2001-10-22T00:00:00"/>
    <x v="30"/>
    <x v="1"/>
    <n v="3"/>
    <x v="1"/>
    <x v="0"/>
    <s v="Yoga, Zumba, BodyBalance"/>
    <x v="198"/>
    <x v="203"/>
    <n v="53"/>
    <x v="0"/>
    <x v="0"/>
  </r>
  <r>
    <n v="231"/>
    <x v="229"/>
    <x v="1"/>
    <d v="1986-11-23T00:00:00"/>
    <x v="11"/>
    <x v="0"/>
    <n v="3"/>
    <x v="61"/>
    <x v="1"/>
    <m/>
    <x v="199"/>
    <x v="204"/>
    <n v="163"/>
    <x v="0"/>
    <x v="0"/>
  </r>
  <r>
    <n v="232"/>
    <x v="230"/>
    <x v="1"/>
    <d v="1985-08-24T00:00:00"/>
    <x v="33"/>
    <x v="1"/>
    <n v="5"/>
    <x v="85"/>
    <x v="0"/>
    <s v="XCore, Spinning"/>
    <x v="200"/>
    <x v="205"/>
    <n v="96"/>
    <x v="1"/>
    <x v="2"/>
  </r>
  <r>
    <n v="233"/>
    <x v="231"/>
    <x v="0"/>
    <d v="2010-09-29T00:00:00"/>
    <x v="16"/>
    <x v="1"/>
    <n v="3"/>
    <x v="64"/>
    <x v="1"/>
    <m/>
    <x v="91"/>
    <x v="206"/>
    <n v="65"/>
    <x v="0"/>
    <x v="0"/>
  </r>
  <r>
    <n v="234"/>
    <x v="61"/>
    <x v="0"/>
    <d v="2005-09-10T00:00:00"/>
    <x v="17"/>
    <x v="1"/>
    <n v="1"/>
    <x v="9"/>
    <x v="1"/>
    <m/>
    <x v="201"/>
    <x v="207"/>
    <n v="66"/>
    <x v="0"/>
    <x v="0"/>
  </r>
  <r>
    <n v="235"/>
    <x v="232"/>
    <x v="0"/>
    <d v="1997-07-21T00:00:00"/>
    <x v="0"/>
    <x v="1"/>
    <n v="4"/>
    <x v="86"/>
    <x v="1"/>
    <m/>
    <x v="40"/>
    <x v="208"/>
    <n v="152"/>
    <x v="1"/>
    <x v="4"/>
  </r>
  <r>
    <n v="236"/>
    <x v="233"/>
    <x v="0"/>
    <d v="1989-04-08T00:00:00"/>
    <x v="9"/>
    <x v="1"/>
    <n v="5"/>
    <x v="23"/>
    <x v="0"/>
    <s v="BodyPump, BodyBalance, XCore"/>
    <x v="202"/>
    <x v="209"/>
    <n v="40"/>
    <x v="0"/>
    <x v="0"/>
  </r>
  <r>
    <n v="237"/>
    <x v="234"/>
    <x v="0"/>
    <d v="2005-01-09T00:00:00"/>
    <x v="17"/>
    <x v="0"/>
    <n v="2"/>
    <x v="27"/>
    <x v="0"/>
    <s v="Spinning"/>
    <x v="127"/>
    <x v="210"/>
    <n v="50"/>
    <x v="1"/>
    <x v="3"/>
  </r>
  <r>
    <n v="238"/>
    <x v="235"/>
    <x v="0"/>
    <d v="2003-06-25T00:00:00"/>
    <x v="19"/>
    <x v="0"/>
    <n v="5"/>
    <x v="84"/>
    <x v="0"/>
    <s v="Pilates, XCore, Running"/>
    <x v="27"/>
    <x v="211"/>
    <n v="60"/>
    <x v="0"/>
    <x v="0"/>
  </r>
  <r>
    <n v="239"/>
    <x v="236"/>
    <x v="1"/>
    <d v="2003-10-27T00:00:00"/>
    <x v="6"/>
    <x v="1"/>
    <n v="3"/>
    <x v="36"/>
    <x v="0"/>
    <s v="Zumba, BodyBalance"/>
    <x v="203"/>
    <x v="164"/>
    <n v="101"/>
    <x v="1"/>
    <x v="3"/>
  </r>
  <r>
    <n v="240"/>
    <x v="237"/>
    <x v="1"/>
    <d v="2005-01-03T00:00:00"/>
    <x v="17"/>
    <x v="0"/>
    <n v="4"/>
    <x v="87"/>
    <x v="0"/>
    <s v="Kickboxen, LesMiles"/>
    <x v="51"/>
    <x v="212"/>
    <n v="40"/>
    <x v="0"/>
    <x v="0"/>
  </r>
  <r>
    <n v="241"/>
    <x v="238"/>
    <x v="0"/>
    <d v="1981-10-31T00:00:00"/>
    <x v="20"/>
    <x v="0"/>
    <n v="2"/>
    <x v="33"/>
    <x v="1"/>
    <m/>
    <x v="204"/>
    <x v="149"/>
    <n v="122"/>
    <x v="1"/>
    <x v="4"/>
  </r>
  <r>
    <n v="242"/>
    <x v="239"/>
    <x v="1"/>
    <d v="2006-08-02T00:00:00"/>
    <x v="24"/>
    <x v="0"/>
    <n v="1"/>
    <x v="10"/>
    <x v="1"/>
    <m/>
    <x v="205"/>
    <x v="213"/>
    <n v="36"/>
    <x v="1"/>
    <x v="2"/>
  </r>
  <r>
    <n v="243"/>
    <x v="240"/>
    <x v="0"/>
    <d v="1975-08-16T00:00:00"/>
    <x v="36"/>
    <x v="0"/>
    <n v="1"/>
    <x v="21"/>
    <x v="1"/>
    <m/>
    <x v="206"/>
    <x v="214"/>
    <n v="94"/>
    <x v="1"/>
    <x v="2"/>
  </r>
  <r>
    <n v="244"/>
    <x v="241"/>
    <x v="0"/>
    <d v="2007-10-11T00:00:00"/>
    <x v="25"/>
    <x v="0"/>
    <n v="5"/>
    <x v="30"/>
    <x v="0"/>
    <s v="Yoga, BodyPump, Running"/>
    <x v="8"/>
    <x v="215"/>
    <n v="97"/>
    <x v="1"/>
    <x v="4"/>
  </r>
  <r>
    <n v="245"/>
    <x v="242"/>
    <x v="1"/>
    <d v="1997-08-06T00:00:00"/>
    <x v="0"/>
    <x v="1"/>
    <n v="1"/>
    <x v="9"/>
    <x v="0"/>
    <s v="Kickboxen, HIT"/>
    <x v="207"/>
    <x v="216"/>
    <n v="65"/>
    <x v="1"/>
    <x v="3"/>
  </r>
  <r>
    <n v="246"/>
    <x v="243"/>
    <x v="0"/>
    <d v="2000-09-17T00:00:00"/>
    <x v="8"/>
    <x v="0"/>
    <n v="4"/>
    <x v="88"/>
    <x v="1"/>
    <m/>
    <x v="208"/>
    <x v="217"/>
    <n v="142"/>
    <x v="0"/>
    <x v="0"/>
  </r>
  <r>
    <n v="247"/>
    <x v="91"/>
    <x v="1"/>
    <d v="1987-04-19T00:00:00"/>
    <x v="11"/>
    <x v="1"/>
    <n v="4"/>
    <x v="87"/>
    <x v="0"/>
    <s v="BodyBalance, Yoga, LesMiles"/>
    <x v="209"/>
    <x v="218"/>
    <n v="138"/>
    <x v="0"/>
    <x v="0"/>
  </r>
  <r>
    <n v="248"/>
    <x v="244"/>
    <x v="0"/>
    <d v="2000-08-17T00:00:00"/>
    <x v="8"/>
    <x v="0"/>
    <n v="1"/>
    <x v="21"/>
    <x v="1"/>
    <m/>
    <x v="190"/>
    <x v="219"/>
    <n v="175"/>
    <x v="1"/>
    <x v="2"/>
  </r>
  <r>
    <n v="249"/>
    <x v="245"/>
    <x v="0"/>
    <d v="1995-11-14T00:00:00"/>
    <x v="27"/>
    <x v="0"/>
    <n v="5"/>
    <x v="80"/>
    <x v="0"/>
    <s v="Zumba, BodyPump"/>
    <x v="210"/>
    <x v="220"/>
    <n v="68"/>
    <x v="0"/>
    <x v="0"/>
  </r>
  <r>
    <n v="250"/>
    <x v="246"/>
    <x v="1"/>
    <d v="2006-08-27T00:00:00"/>
    <x v="24"/>
    <x v="1"/>
    <n v="3"/>
    <x v="76"/>
    <x v="1"/>
    <m/>
    <x v="211"/>
    <x v="221"/>
    <n v="178"/>
    <x v="0"/>
    <x v="0"/>
  </r>
  <r>
    <n v="251"/>
    <x v="173"/>
    <x v="1"/>
    <d v="2006-06-21T00:00:00"/>
    <x v="24"/>
    <x v="1"/>
    <n v="2"/>
    <x v="55"/>
    <x v="0"/>
    <s v="Yoga, BodyPump, BodyBalance"/>
    <x v="212"/>
    <x v="222"/>
    <n v="75"/>
    <x v="0"/>
    <x v="0"/>
  </r>
  <r>
    <n v="252"/>
    <x v="247"/>
    <x v="0"/>
    <d v="1992-05-28T00:00:00"/>
    <x v="18"/>
    <x v="0"/>
    <n v="5"/>
    <x v="81"/>
    <x v="0"/>
    <s v="BodyBalance, Yoga"/>
    <x v="213"/>
    <x v="188"/>
    <n v="47"/>
    <x v="0"/>
    <x v="0"/>
  </r>
  <r>
    <n v="253"/>
    <x v="248"/>
    <x v="1"/>
    <d v="1983-10-27T00:00:00"/>
    <x v="23"/>
    <x v="0"/>
    <n v="2"/>
    <x v="66"/>
    <x v="0"/>
    <s v="Yoga, Zumba, Spinning"/>
    <x v="214"/>
    <x v="223"/>
    <n v="101"/>
    <x v="1"/>
    <x v="3"/>
  </r>
  <r>
    <n v="254"/>
    <x v="249"/>
    <x v="1"/>
    <d v="2003-10-27T00:00:00"/>
    <x v="6"/>
    <x v="1"/>
    <n v="4"/>
    <x v="48"/>
    <x v="1"/>
    <m/>
    <x v="215"/>
    <x v="224"/>
    <n v="93"/>
    <x v="0"/>
    <x v="0"/>
  </r>
  <r>
    <n v="255"/>
    <x v="250"/>
    <x v="1"/>
    <d v="2003-04-14T00:00:00"/>
    <x v="19"/>
    <x v="0"/>
    <n v="1"/>
    <x v="51"/>
    <x v="0"/>
    <s v="Kickboxen, Yoga, BodyPump"/>
    <x v="21"/>
    <x v="225"/>
    <n v="120"/>
    <x v="1"/>
    <x v="2"/>
  </r>
  <r>
    <n v="256"/>
    <x v="251"/>
    <x v="0"/>
    <d v="1985-12-18T00:00:00"/>
    <x v="13"/>
    <x v="0"/>
    <n v="1"/>
    <x v="51"/>
    <x v="0"/>
    <s v="Pilates"/>
    <x v="216"/>
    <x v="226"/>
    <n v="51"/>
    <x v="1"/>
    <x v="2"/>
  </r>
  <r>
    <n v="257"/>
    <x v="252"/>
    <x v="1"/>
    <d v="1979-03-28T00:00:00"/>
    <x v="29"/>
    <x v="1"/>
    <n v="2"/>
    <x v="68"/>
    <x v="0"/>
    <s v="XCore, Yoga"/>
    <x v="217"/>
    <x v="2"/>
    <n v="103"/>
    <x v="0"/>
    <x v="0"/>
  </r>
  <r>
    <n v="258"/>
    <x v="253"/>
    <x v="1"/>
    <d v="2001-12-21T00:00:00"/>
    <x v="30"/>
    <x v="1"/>
    <n v="2"/>
    <x v="56"/>
    <x v="1"/>
    <m/>
    <x v="167"/>
    <x v="227"/>
    <n v="96"/>
    <x v="0"/>
    <x v="0"/>
  </r>
  <r>
    <n v="259"/>
    <x v="254"/>
    <x v="0"/>
    <d v="2007-05-08T00:00:00"/>
    <x v="32"/>
    <x v="0"/>
    <n v="5"/>
    <x v="89"/>
    <x v="1"/>
    <m/>
    <x v="218"/>
    <x v="182"/>
    <n v="89"/>
    <x v="1"/>
    <x v="1"/>
  </r>
  <r>
    <n v="260"/>
    <x v="255"/>
    <x v="0"/>
    <d v="1992-05-24T00:00:00"/>
    <x v="18"/>
    <x v="1"/>
    <n v="5"/>
    <x v="90"/>
    <x v="1"/>
    <m/>
    <x v="219"/>
    <x v="228"/>
    <n v="152"/>
    <x v="0"/>
    <x v="0"/>
  </r>
  <r>
    <n v="261"/>
    <x v="256"/>
    <x v="1"/>
    <d v="1980-10-02T00:00:00"/>
    <x v="3"/>
    <x v="1"/>
    <n v="2"/>
    <x v="31"/>
    <x v="1"/>
    <m/>
    <x v="220"/>
    <x v="229"/>
    <n v="107"/>
    <x v="0"/>
    <x v="0"/>
  </r>
  <r>
    <n v="262"/>
    <x v="257"/>
    <x v="0"/>
    <d v="1977-05-27T00:00:00"/>
    <x v="1"/>
    <x v="0"/>
    <n v="2"/>
    <x v="91"/>
    <x v="0"/>
    <s v="Yoga, LesMiles, BodyBalance"/>
    <x v="34"/>
    <x v="230"/>
    <n v="46"/>
    <x v="1"/>
    <x v="1"/>
  </r>
  <r>
    <n v="263"/>
    <x v="258"/>
    <x v="0"/>
    <d v="1981-03-19T00:00:00"/>
    <x v="22"/>
    <x v="1"/>
    <n v="1"/>
    <x v="5"/>
    <x v="1"/>
    <m/>
    <x v="186"/>
    <x v="231"/>
    <n v="104"/>
    <x v="1"/>
    <x v="3"/>
  </r>
  <r>
    <n v="264"/>
    <x v="259"/>
    <x v="1"/>
    <d v="1976-07-05T00:00:00"/>
    <x v="28"/>
    <x v="1"/>
    <n v="5"/>
    <x v="71"/>
    <x v="1"/>
    <m/>
    <x v="221"/>
    <x v="232"/>
    <n v="56"/>
    <x v="1"/>
    <x v="4"/>
  </r>
  <r>
    <n v="265"/>
    <x v="260"/>
    <x v="0"/>
    <d v="1992-07-30T00:00:00"/>
    <x v="18"/>
    <x v="1"/>
    <n v="5"/>
    <x v="50"/>
    <x v="1"/>
    <m/>
    <x v="99"/>
    <x v="233"/>
    <n v="172"/>
    <x v="1"/>
    <x v="2"/>
  </r>
  <r>
    <n v="266"/>
    <x v="261"/>
    <x v="0"/>
    <d v="1987-02-06T00:00:00"/>
    <x v="11"/>
    <x v="1"/>
    <n v="3"/>
    <x v="11"/>
    <x v="0"/>
    <s v="Zumba, Yoga, Pilates"/>
    <x v="222"/>
    <x v="234"/>
    <n v="135"/>
    <x v="0"/>
    <x v="0"/>
  </r>
  <r>
    <n v="267"/>
    <x v="262"/>
    <x v="0"/>
    <d v="1988-05-12T00:00:00"/>
    <x v="10"/>
    <x v="1"/>
    <n v="5"/>
    <x v="25"/>
    <x v="1"/>
    <m/>
    <x v="223"/>
    <x v="235"/>
    <n v="147"/>
    <x v="0"/>
    <x v="0"/>
  </r>
  <r>
    <n v="268"/>
    <x v="263"/>
    <x v="1"/>
    <d v="2001-12-03T00:00:00"/>
    <x v="30"/>
    <x v="0"/>
    <n v="4"/>
    <x v="92"/>
    <x v="1"/>
    <m/>
    <x v="224"/>
    <x v="236"/>
    <n v="88"/>
    <x v="1"/>
    <x v="2"/>
  </r>
  <r>
    <n v="269"/>
    <x v="264"/>
    <x v="1"/>
    <d v="1987-10-07T00:00:00"/>
    <x v="10"/>
    <x v="0"/>
    <n v="2"/>
    <x v="4"/>
    <x v="1"/>
    <m/>
    <x v="225"/>
    <x v="237"/>
    <n v="114"/>
    <x v="0"/>
    <x v="0"/>
  </r>
  <r>
    <n v="270"/>
    <x v="265"/>
    <x v="1"/>
    <d v="1985-03-01T00:00:00"/>
    <x v="33"/>
    <x v="1"/>
    <n v="3"/>
    <x v="75"/>
    <x v="0"/>
    <s v="BodyPump"/>
    <x v="226"/>
    <x v="104"/>
    <n v="44"/>
    <x v="1"/>
    <x v="2"/>
  </r>
  <r>
    <n v="271"/>
    <x v="266"/>
    <x v="1"/>
    <d v="1976-12-28T00:00:00"/>
    <x v="1"/>
    <x v="1"/>
    <n v="3"/>
    <x v="42"/>
    <x v="1"/>
    <m/>
    <x v="227"/>
    <x v="238"/>
    <n v="33"/>
    <x v="1"/>
    <x v="4"/>
  </r>
  <r>
    <n v="272"/>
    <x v="267"/>
    <x v="1"/>
    <d v="1975-01-12T00:00:00"/>
    <x v="36"/>
    <x v="0"/>
    <n v="2"/>
    <x v="39"/>
    <x v="0"/>
    <s v="Yoga"/>
    <x v="228"/>
    <x v="239"/>
    <n v="176"/>
    <x v="1"/>
    <x v="1"/>
  </r>
  <r>
    <n v="273"/>
    <x v="162"/>
    <x v="1"/>
    <d v="1996-12-27T00:00:00"/>
    <x v="0"/>
    <x v="1"/>
    <n v="2"/>
    <x v="55"/>
    <x v="1"/>
    <m/>
    <x v="174"/>
    <x v="240"/>
    <n v="122"/>
    <x v="1"/>
    <x v="1"/>
  </r>
  <r>
    <n v="274"/>
    <x v="268"/>
    <x v="0"/>
    <d v="1980-04-03T00:00:00"/>
    <x v="3"/>
    <x v="1"/>
    <n v="2"/>
    <x v="27"/>
    <x v="0"/>
    <s v="Pilates, HIT"/>
    <x v="229"/>
    <x v="241"/>
    <n v="118"/>
    <x v="0"/>
    <x v="0"/>
  </r>
  <r>
    <n v="275"/>
    <x v="269"/>
    <x v="1"/>
    <d v="2011-06-09T00:00:00"/>
    <x v="12"/>
    <x v="1"/>
    <n v="2"/>
    <x v="66"/>
    <x v="1"/>
    <m/>
    <x v="38"/>
    <x v="242"/>
    <n v="138"/>
    <x v="0"/>
    <x v="0"/>
  </r>
  <r>
    <n v="276"/>
    <x v="270"/>
    <x v="1"/>
    <d v="2010-04-02T00:00:00"/>
    <x v="16"/>
    <x v="1"/>
    <n v="2"/>
    <x v="73"/>
    <x v="0"/>
    <s v="LesMiles"/>
    <x v="157"/>
    <x v="243"/>
    <n v="68"/>
    <x v="0"/>
    <x v="0"/>
  </r>
  <r>
    <n v="277"/>
    <x v="271"/>
    <x v="0"/>
    <d v="1999-04-25T00:00:00"/>
    <x v="37"/>
    <x v="1"/>
    <n v="2"/>
    <x v="57"/>
    <x v="1"/>
    <m/>
    <x v="230"/>
    <x v="244"/>
    <n v="177"/>
    <x v="1"/>
    <x v="4"/>
  </r>
  <r>
    <n v="278"/>
    <x v="272"/>
    <x v="1"/>
    <d v="1992-02-03T00:00:00"/>
    <x v="18"/>
    <x v="0"/>
    <n v="2"/>
    <x v="31"/>
    <x v="0"/>
    <s v="Yoga, XCore, Spinning"/>
    <x v="95"/>
    <x v="245"/>
    <n v="54"/>
    <x v="1"/>
    <x v="2"/>
  </r>
  <r>
    <n v="279"/>
    <x v="273"/>
    <x v="0"/>
    <d v="1994-10-15T00:00:00"/>
    <x v="26"/>
    <x v="1"/>
    <n v="4"/>
    <x v="93"/>
    <x v="1"/>
    <m/>
    <x v="231"/>
    <x v="246"/>
    <n v="107"/>
    <x v="1"/>
    <x v="4"/>
  </r>
  <r>
    <n v="280"/>
    <x v="274"/>
    <x v="1"/>
    <d v="1983-01-24T00:00:00"/>
    <x v="2"/>
    <x v="1"/>
    <n v="2"/>
    <x v="17"/>
    <x v="0"/>
    <s v="Pilates, XCore"/>
    <x v="94"/>
    <x v="47"/>
    <n v="40"/>
    <x v="1"/>
    <x v="1"/>
  </r>
  <r>
    <n v="281"/>
    <x v="275"/>
    <x v="1"/>
    <d v="2003-06-01T00:00:00"/>
    <x v="19"/>
    <x v="0"/>
    <n v="2"/>
    <x v="37"/>
    <x v="0"/>
    <s v="Pilates, HIT, Running"/>
    <x v="232"/>
    <x v="247"/>
    <n v="67"/>
    <x v="1"/>
    <x v="1"/>
  </r>
  <r>
    <n v="282"/>
    <x v="276"/>
    <x v="1"/>
    <d v="1999-07-06T00:00:00"/>
    <x v="37"/>
    <x v="1"/>
    <n v="5"/>
    <x v="23"/>
    <x v="0"/>
    <s v="Zumba, Kickboxen"/>
    <x v="233"/>
    <x v="56"/>
    <n v="61"/>
    <x v="0"/>
    <x v="0"/>
  </r>
  <r>
    <n v="283"/>
    <x v="277"/>
    <x v="0"/>
    <d v="2002-12-16T00:00:00"/>
    <x v="19"/>
    <x v="0"/>
    <n v="2"/>
    <x v="12"/>
    <x v="0"/>
    <s v="LesMiles, BodyBalance"/>
    <x v="111"/>
    <x v="150"/>
    <n v="165"/>
    <x v="1"/>
    <x v="2"/>
  </r>
  <r>
    <n v="284"/>
    <x v="278"/>
    <x v="0"/>
    <d v="2010-12-21T00:00:00"/>
    <x v="12"/>
    <x v="1"/>
    <n v="2"/>
    <x v="37"/>
    <x v="1"/>
    <m/>
    <x v="234"/>
    <x v="214"/>
    <n v="160"/>
    <x v="0"/>
    <x v="0"/>
  </r>
  <r>
    <n v="285"/>
    <x v="207"/>
    <x v="1"/>
    <d v="1976-06-08T00:00:00"/>
    <x v="28"/>
    <x v="0"/>
    <n v="4"/>
    <x v="34"/>
    <x v="1"/>
    <m/>
    <x v="235"/>
    <x v="248"/>
    <n v="34"/>
    <x v="0"/>
    <x v="0"/>
  </r>
  <r>
    <n v="286"/>
    <x v="279"/>
    <x v="1"/>
    <d v="2004-01-23T00:00:00"/>
    <x v="6"/>
    <x v="0"/>
    <n v="5"/>
    <x v="35"/>
    <x v="1"/>
    <m/>
    <x v="236"/>
    <x v="201"/>
    <n v="93"/>
    <x v="1"/>
    <x v="2"/>
  </r>
  <r>
    <n v="287"/>
    <x v="280"/>
    <x v="1"/>
    <d v="1987-10-07T00:00:00"/>
    <x v="10"/>
    <x v="0"/>
    <n v="2"/>
    <x v="52"/>
    <x v="0"/>
    <s v="BodyPump, Running, LesMiles"/>
    <x v="237"/>
    <x v="249"/>
    <n v="144"/>
    <x v="0"/>
    <x v="0"/>
  </r>
  <r>
    <n v="288"/>
    <x v="281"/>
    <x v="1"/>
    <d v="1982-06-12T00:00:00"/>
    <x v="20"/>
    <x v="0"/>
    <n v="5"/>
    <x v="85"/>
    <x v="1"/>
    <m/>
    <x v="203"/>
    <x v="250"/>
    <n v="159"/>
    <x v="0"/>
    <x v="0"/>
  </r>
  <r>
    <n v="289"/>
    <x v="282"/>
    <x v="0"/>
    <d v="2004-04-19T00:00:00"/>
    <x v="6"/>
    <x v="0"/>
    <n v="3"/>
    <x v="78"/>
    <x v="0"/>
    <s v="Zumba"/>
    <x v="238"/>
    <x v="251"/>
    <n v="156"/>
    <x v="1"/>
    <x v="2"/>
  </r>
  <r>
    <n v="290"/>
    <x v="283"/>
    <x v="0"/>
    <d v="1998-05-05T00:00:00"/>
    <x v="15"/>
    <x v="1"/>
    <n v="2"/>
    <x v="91"/>
    <x v="0"/>
    <s v="XCore, LesMiles"/>
    <x v="239"/>
    <x v="252"/>
    <n v="133"/>
    <x v="0"/>
    <x v="0"/>
  </r>
  <r>
    <n v="291"/>
    <x v="284"/>
    <x v="0"/>
    <d v="1982-04-24T00:00:00"/>
    <x v="20"/>
    <x v="0"/>
    <n v="5"/>
    <x v="89"/>
    <x v="1"/>
    <m/>
    <x v="240"/>
    <x v="182"/>
    <n v="102"/>
    <x v="0"/>
    <x v="0"/>
  </r>
  <r>
    <n v="292"/>
    <x v="285"/>
    <x v="1"/>
    <d v="2007-07-26T00:00:00"/>
    <x v="32"/>
    <x v="1"/>
    <n v="1"/>
    <x v="14"/>
    <x v="1"/>
    <m/>
    <x v="241"/>
    <x v="162"/>
    <n v="119"/>
    <x v="0"/>
    <x v="0"/>
  </r>
  <r>
    <n v="293"/>
    <x v="286"/>
    <x v="0"/>
    <d v="1998-05-04T00:00:00"/>
    <x v="15"/>
    <x v="0"/>
    <n v="1"/>
    <x v="2"/>
    <x v="0"/>
    <s v="Yoga, BodyBalance, Running"/>
    <x v="198"/>
    <x v="7"/>
    <n v="142"/>
    <x v="1"/>
    <x v="4"/>
  </r>
  <r>
    <n v="294"/>
    <x v="287"/>
    <x v="0"/>
    <d v="1983-09-02T00:00:00"/>
    <x v="2"/>
    <x v="0"/>
    <n v="1"/>
    <x v="10"/>
    <x v="0"/>
    <s v="Yoga, Pilates, Running"/>
    <x v="242"/>
    <x v="98"/>
    <n v="103"/>
    <x v="0"/>
    <x v="0"/>
  </r>
  <r>
    <n v="295"/>
    <x v="288"/>
    <x v="1"/>
    <d v="1988-10-09T00:00:00"/>
    <x v="9"/>
    <x v="1"/>
    <n v="3"/>
    <x v="94"/>
    <x v="1"/>
    <m/>
    <x v="243"/>
    <x v="253"/>
    <n v="160"/>
    <x v="0"/>
    <x v="0"/>
  </r>
  <r>
    <n v="296"/>
    <x v="289"/>
    <x v="0"/>
    <d v="2000-12-30T00:00:00"/>
    <x v="31"/>
    <x v="1"/>
    <n v="4"/>
    <x v="95"/>
    <x v="1"/>
    <m/>
    <x v="213"/>
    <x v="93"/>
    <n v="144"/>
    <x v="0"/>
    <x v="0"/>
  </r>
  <r>
    <n v="297"/>
    <x v="290"/>
    <x v="1"/>
    <d v="1994-05-09T00:00:00"/>
    <x v="5"/>
    <x v="1"/>
    <n v="5"/>
    <x v="71"/>
    <x v="1"/>
    <m/>
    <x v="244"/>
    <x v="254"/>
    <n v="126"/>
    <x v="1"/>
    <x v="3"/>
  </r>
  <r>
    <n v="298"/>
    <x v="291"/>
    <x v="0"/>
    <d v="1990-04-09T00:00:00"/>
    <x v="21"/>
    <x v="0"/>
    <n v="2"/>
    <x v="96"/>
    <x v="1"/>
    <m/>
    <x v="245"/>
    <x v="255"/>
    <n v="68"/>
    <x v="1"/>
    <x v="1"/>
  </r>
  <r>
    <n v="299"/>
    <x v="292"/>
    <x v="0"/>
    <d v="1981-03-27T00:00:00"/>
    <x v="22"/>
    <x v="0"/>
    <n v="5"/>
    <x v="43"/>
    <x v="1"/>
    <m/>
    <x v="246"/>
    <x v="256"/>
    <n v="158"/>
    <x v="1"/>
    <x v="2"/>
  </r>
  <r>
    <n v="300"/>
    <x v="293"/>
    <x v="1"/>
    <d v="2011-07-09T00:00:00"/>
    <x v="12"/>
    <x v="0"/>
    <n v="3"/>
    <x v="42"/>
    <x v="0"/>
    <s v="Spinning, BodyPump, Running"/>
    <x v="247"/>
    <x v="257"/>
    <n v="72"/>
    <x v="0"/>
    <x v="0"/>
  </r>
  <r>
    <n v="301"/>
    <x v="294"/>
    <x v="0"/>
    <d v="2001-04-14T00:00:00"/>
    <x v="31"/>
    <x v="0"/>
    <n v="3"/>
    <x v="97"/>
    <x v="0"/>
    <s v="Kickboxen, Spinning, LesMiles"/>
    <x v="61"/>
    <x v="258"/>
    <n v="52"/>
    <x v="1"/>
    <x v="1"/>
  </r>
  <r>
    <n v="302"/>
    <x v="295"/>
    <x v="1"/>
    <d v="1979-01-03T00:00:00"/>
    <x v="29"/>
    <x v="1"/>
    <n v="3"/>
    <x v="94"/>
    <x v="0"/>
    <s v="BodyPump, Pilates, HIT"/>
    <x v="248"/>
    <x v="259"/>
    <n v="32"/>
    <x v="1"/>
    <x v="3"/>
  </r>
  <r>
    <n v="303"/>
    <x v="296"/>
    <x v="0"/>
    <d v="1982-01-23T00:00:00"/>
    <x v="20"/>
    <x v="1"/>
    <n v="3"/>
    <x v="59"/>
    <x v="1"/>
    <m/>
    <x v="152"/>
    <x v="260"/>
    <n v="67"/>
    <x v="1"/>
    <x v="4"/>
  </r>
  <r>
    <n v="304"/>
    <x v="297"/>
    <x v="1"/>
    <d v="1988-12-28T00:00:00"/>
    <x v="9"/>
    <x v="1"/>
    <n v="1"/>
    <x v="9"/>
    <x v="1"/>
    <m/>
    <x v="176"/>
    <x v="261"/>
    <n v="35"/>
    <x v="0"/>
    <x v="0"/>
  </r>
  <r>
    <n v="305"/>
    <x v="298"/>
    <x v="1"/>
    <d v="1998-08-02T00:00:00"/>
    <x v="15"/>
    <x v="1"/>
    <n v="4"/>
    <x v="98"/>
    <x v="0"/>
    <s v="Spinning, BodyPump"/>
    <x v="249"/>
    <x v="222"/>
    <n v="32"/>
    <x v="0"/>
    <x v="0"/>
  </r>
  <r>
    <n v="306"/>
    <x v="299"/>
    <x v="1"/>
    <d v="2003-10-28T00:00:00"/>
    <x v="6"/>
    <x v="1"/>
    <n v="2"/>
    <x v="12"/>
    <x v="0"/>
    <s v="Running, Spinning, BodyPump"/>
    <x v="182"/>
    <x v="229"/>
    <n v="121"/>
    <x v="1"/>
    <x v="1"/>
  </r>
  <r>
    <n v="307"/>
    <x v="300"/>
    <x v="0"/>
    <d v="1992-04-06T00:00:00"/>
    <x v="18"/>
    <x v="1"/>
    <n v="3"/>
    <x v="63"/>
    <x v="1"/>
    <m/>
    <x v="203"/>
    <x v="250"/>
    <n v="159"/>
    <x v="1"/>
    <x v="1"/>
  </r>
  <r>
    <n v="308"/>
    <x v="301"/>
    <x v="0"/>
    <d v="1993-07-02T00:00:00"/>
    <x v="34"/>
    <x v="0"/>
    <n v="4"/>
    <x v="82"/>
    <x v="1"/>
    <m/>
    <x v="250"/>
    <x v="46"/>
    <n v="118"/>
    <x v="0"/>
    <x v="0"/>
  </r>
  <r>
    <n v="309"/>
    <x v="302"/>
    <x v="1"/>
    <d v="1995-06-28T00:00:00"/>
    <x v="26"/>
    <x v="1"/>
    <n v="3"/>
    <x v="38"/>
    <x v="1"/>
    <m/>
    <x v="251"/>
    <x v="170"/>
    <n v="172"/>
    <x v="1"/>
    <x v="2"/>
  </r>
  <r>
    <n v="310"/>
    <x v="303"/>
    <x v="1"/>
    <d v="1990-02-08T00:00:00"/>
    <x v="21"/>
    <x v="1"/>
    <n v="2"/>
    <x v="31"/>
    <x v="0"/>
    <s v="BodyPump, Pilates"/>
    <x v="252"/>
    <x v="262"/>
    <n v="98"/>
    <x v="1"/>
    <x v="1"/>
  </r>
  <r>
    <n v="311"/>
    <x v="304"/>
    <x v="0"/>
    <d v="1980-07-20T00:00:00"/>
    <x v="3"/>
    <x v="1"/>
    <n v="1"/>
    <x v="9"/>
    <x v="1"/>
    <m/>
    <x v="148"/>
    <x v="263"/>
    <n v="138"/>
    <x v="1"/>
    <x v="1"/>
  </r>
  <r>
    <n v="312"/>
    <x v="305"/>
    <x v="1"/>
    <d v="2002-06-03T00:00:00"/>
    <x v="30"/>
    <x v="0"/>
    <n v="5"/>
    <x v="80"/>
    <x v="0"/>
    <s v="LesMiles"/>
    <x v="148"/>
    <x v="264"/>
    <n v="104"/>
    <x v="0"/>
    <x v="0"/>
  </r>
  <r>
    <n v="313"/>
    <x v="306"/>
    <x v="1"/>
    <d v="1975-12-28T00:00:00"/>
    <x v="28"/>
    <x v="1"/>
    <n v="1"/>
    <x v="51"/>
    <x v="0"/>
    <s v="BodyPump, BodyBalance"/>
    <x v="253"/>
    <x v="265"/>
    <n v="51"/>
    <x v="0"/>
    <x v="0"/>
  </r>
  <r>
    <n v="314"/>
    <x v="307"/>
    <x v="1"/>
    <d v="1988-03-06T00:00:00"/>
    <x v="10"/>
    <x v="1"/>
    <n v="1"/>
    <x v="10"/>
    <x v="1"/>
    <m/>
    <x v="254"/>
    <x v="204"/>
    <n v="76"/>
    <x v="0"/>
    <x v="0"/>
  </r>
  <r>
    <n v="315"/>
    <x v="308"/>
    <x v="1"/>
    <d v="2008-02-29T00:00:00"/>
    <x v="25"/>
    <x v="0"/>
    <n v="1"/>
    <x v="14"/>
    <x v="0"/>
    <s v="XCore"/>
    <x v="255"/>
    <x v="266"/>
    <n v="109"/>
    <x v="1"/>
    <x v="2"/>
  </r>
  <r>
    <n v="316"/>
    <x v="309"/>
    <x v="1"/>
    <d v="2009-12-28T00:00:00"/>
    <x v="16"/>
    <x v="1"/>
    <n v="3"/>
    <x v="13"/>
    <x v="1"/>
    <m/>
    <x v="256"/>
    <x v="267"/>
    <n v="37"/>
    <x v="1"/>
    <x v="1"/>
  </r>
  <r>
    <n v="317"/>
    <x v="310"/>
    <x v="1"/>
    <d v="1988-09-27T00:00:00"/>
    <x v="10"/>
    <x v="0"/>
    <n v="3"/>
    <x v="26"/>
    <x v="1"/>
    <m/>
    <x v="257"/>
    <x v="268"/>
    <n v="124"/>
    <x v="1"/>
    <x v="1"/>
  </r>
  <r>
    <n v="318"/>
    <x v="311"/>
    <x v="1"/>
    <d v="1984-05-18T00:00:00"/>
    <x v="23"/>
    <x v="0"/>
    <n v="2"/>
    <x v="27"/>
    <x v="1"/>
    <m/>
    <x v="258"/>
    <x v="216"/>
    <n v="99"/>
    <x v="1"/>
    <x v="1"/>
  </r>
  <r>
    <n v="319"/>
    <x v="312"/>
    <x v="1"/>
    <d v="1992-06-01T00:00:00"/>
    <x v="18"/>
    <x v="0"/>
    <n v="3"/>
    <x v="19"/>
    <x v="1"/>
    <m/>
    <x v="230"/>
    <x v="269"/>
    <n v="170"/>
    <x v="0"/>
    <x v="0"/>
  </r>
  <r>
    <n v="320"/>
    <x v="313"/>
    <x v="0"/>
    <d v="2012-01-23T00:00:00"/>
    <x v="35"/>
    <x v="1"/>
    <n v="5"/>
    <x v="71"/>
    <x v="0"/>
    <s v="HIT, LesMiles, Pilates"/>
    <x v="259"/>
    <x v="159"/>
    <n v="150"/>
    <x v="1"/>
    <x v="1"/>
  </r>
  <r>
    <n v="321"/>
    <x v="314"/>
    <x v="1"/>
    <d v="1998-04-22T00:00:00"/>
    <x v="15"/>
    <x v="0"/>
    <n v="3"/>
    <x v="63"/>
    <x v="1"/>
    <m/>
    <x v="260"/>
    <x v="270"/>
    <n v="142"/>
    <x v="0"/>
    <x v="0"/>
  </r>
  <r>
    <n v="322"/>
    <x v="315"/>
    <x v="1"/>
    <d v="2000-11-03T00:00:00"/>
    <x v="31"/>
    <x v="1"/>
    <n v="2"/>
    <x v="73"/>
    <x v="1"/>
    <m/>
    <x v="261"/>
    <x v="271"/>
    <n v="68"/>
    <x v="1"/>
    <x v="1"/>
  </r>
  <r>
    <n v="323"/>
    <x v="316"/>
    <x v="1"/>
    <d v="1998-06-19T00:00:00"/>
    <x v="15"/>
    <x v="0"/>
    <n v="5"/>
    <x v="69"/>
    <x v="0"/>
    <s v="Running, Kickboxen, XCore"/>
    <x v="262"/>
    <x v="272"/>
    <n v="33"/>
    <x v="1"/>
    <x v="1"/>
  </r>
  <r>
    <n v="324"/>
    <x v="317"/>
    <x v="0"/>
    <d v="1994-07-14T00:00:00"/>
    <x v="5"/>
    <x v="1"/>
    <n v="3"/>
    <x v="76"/>
    <x v="0"/>
    <s v="Pilates"/>
    <x v="263"/>
    <x v="249"/>
    <n v="167"/>
    <x v="1"/>
    <x v="1"/>
  </r>
  <r>
    <n v="325"/>
    <x v="318"/>
    <x v="1"/>
    <d v="1995-02-19T00:00:00"/>
    <x v="26"/>
    <x v="1"/>
    <n v="3"/>
    <x v="78"/>
    <x v="1"/>
    <m/>
    <x v="82"/>
    <x v="39"/>
    <n v="87"/>
    <x v="0"/>
    <x v="0"/>
  </r>
  <r>
    <n v="326"/>
    <x v="319"/>
    <x v="0"/>
    <d v="1977-07-03T00:00:00"/>
    <x v="1"/>
    <x v="1"/>
    <n v="3"/>
    <x v="62"/>
    <x v="1"/>
    <m/>
    <x v="264"/>
    <x v="273"/>
    <n v="76"/>
    <x v="0"/>
    <x v="0"/>
  </r>
  <r>
    <n v="327"/>
    <x v="320"/>
    <x v="0"/>
    <d v="2011-09-21T00:00:00"/>
    <x v="12"/>
    <x v="1"/>
    <n v="3"/>
    <x v="24"/>
    <x v="1"/>
    <m/>
    <x v="158"/>
    <x v="247"/>
    <n v="166"/>
    <x v="0"/>
    <x v="0"/>
  </r>
  <r>
    <n v="328"/>
    <x v="321"/>
    <x v="0"/>
    <d v="2002-09-30T00:00:00"/>
    <x v="30"/>
    <x v="1"/>
    <n v="5"/>
    <x v="89"/>
    <x v="1"/>
    <m/>
    <x v="265"/>
    <x v="274"/>
    <n v="103"/>
    <x v="0"/>
    <x v="0"/>
  </r>
  <r>
    <n v="329"/>
    <x v="322"/>
    <x v="1"/>
    <d v="1991-06-30T00:00:00"/>
    <x v="14"/>
    <x v="0"/>
    <n v="4"/>
    <x v="15"/>
    <x v="0"/>
    <s v="Running, BodyBalance"/>
    <x v="77"/>
    <x v="275"/>
    <n v="61"/>
    <x v="0"/>
    <x v="0"/>
  </r>
  <r>
    <n v="330"/>
    <x v="323"/>
    <x v="0"/>
    <d v="1997-08-13T00:00:00"/>
    <x v="0"/>
    <x v="1"/>
    <n v="2"/>
    <x v="31"/>
    <x v="1"/>
    <m/>
    <x v="266"/>
    <x v="276"/>
    <n v="70"/>
    <x v="0"/>
    <x v="0"/>
  </r>
  <r>
    <n v="331"/>
    <x v="324"/>
    <x v="0"/>
    <d v="1989-08-06T00:00:00"/>
    <x v="9"/>
    <x v="0"/>
    <n v="2"/>
    <x v="33"/>
    <x v="0"/>
    <s v="Kickboxen, XCore"/>
    <x v="267"/>
    <x v="114"/>
    <n v="30"/>
    <x v="0"/>
    <x v="0"/>
  </r>
  <r>
    <n v="332"/>
    <x v="325"/>
    <x v="0"/>
    <d v="2003-02-22T00:00:00"/>
    <x v="19"/>
    <x v="0"/>
    <n v="3"/>
    <x v="20"/>
    <x v="0"/>
    <s v="XCore"/>
    <x v="268"/>
    <x v="277"/>
    <n v="48"/>
    <x v="0"/>
    <x v="0"/>
  </r>
  <r>
    <n v="333"/>
    <x v="326"/>
    <x v="1"/>
    <d v="1984-06-13T00:00:00"/>
    <x v="23"/>
    <x v="0"/>
    <n v="3"/>
    <x v="44"/>
    <x v="1"/>
    <m/>
    <x v="141"/>
    <x v="278"/>
    <n v="55"/>
    <x v="1"/>
    <x v="4"/>
  </r>
  <r>
    <n v="334"/>
    <x v="327"/>
    <x v="1"/>
    <d v="2009-07-02T00:00:00"/>
    <x v="4"/>
    <x v="1"/>
    <n v="3"/>
    <x v="32"/>
    <x v="1"/>
    <m/>
    <x v="244"/>
    <x v="279"/>
    <n v="57"/>
    <x v="0"/>
    <x v="0"/>
  </r>
  <r>
    <n v="335"/>
    <x v="328"/>
    <x v="0"/>
    <d v="2000-11-21T00:00:00"/>
    <x v="31"/>
    <x v="0"/>
    <n v="3"/>
    <x v="44"/>
    <x v="1"/>
    <m/>
    <x v="269"/>
    <x v="280"/>
    <n v="89"/>
    <x v="0"/>
    <x v="0"/>
  </r>
  <r>
    <n v="336"/>
    <x v="329"/>
    <x v="0"/>
    <d v="1975-03-02T00:00:00"/>
    <x v="36"/>
    <x v="1"/>
    <n v="1"/>
    <x v="21"/>
    <x v="0"/>
    <s v="Running, BodyBalance, Spinning"/>
    <x v="55"/>
    <x v="39"/>
    <n v="81"/>
    <x v="1"/>
    <x v="1"/>
  </r>
  <r>
    <n v="337"/>
    <x v="330"/>
    <x v="1"/>
    <d v="1982-04-13T00:00:00"/>
    <x v="20"/>
    <x v="0"/>
    <n v="2"/>
    <x v="73"/>
    <x v="1"/>
    <m/>
    <x v="270"/>
    <x v="218"/>
    <n v="160"/>
    <x v="1"/>
    <x v="1"/>
  </r>
  <r>
    <n v="338"/>
    <x v="331"/>
    <x v="1"/>
    <d v="1997-10-04T00:00:00"/>
    <x v="15"/>
    <x v="0"/>
    <n v="3"/>
    <x v="13"/>
    <x v="0"/>
    <s v="Zumba"/>
    <x v="271"/>
    <x v="281"/>
    <n v="108"/>
    <x v="0"/>
    <x v="0"/>
  </r>
  <r>
    <n v="339"/>
    <x v="332"/>
    <x v="0"/>
    <d v="1983-09-04T00:00:00"/>
    <x v="2"/>
    <x v="1"/>
    <n v="3"/>
    <x v="44"/>
    <x v="0"/>
    <s v="XCore"/>
    <x v="232"/>
    <x v="134"/>
    <n v="112"/>
    <x v="1"/>
    <x v="1"/>
  </r>
  <r>
    <n v="340"/>
    <x v="333"/>
    <x v="1"/>
    <d v="2002-03-22T00:00:00"/>
    <x v="30"/>
    <x v="0"/>
    <n v="3"/>
    <x v="11"/>
    <x v="0"/>
    <s v="HIT, Kickboxen, Zumba"/>
    <x v="272"/>
    <x v="282"/>
    <n v="121"/>
    <x v="1"/>
    <x v="3"/>
  </r>
  <r>
    <n v="341"/>
    <x v="334"/>
    <x v="0"/>
    <d v="1988-05-16T00:00:00"/>
    <x v="10"/>
    <x v="1"/>
    <n v="4"/>
    <x v="60"/>
    <x v="1"/>
    <m/>
    <x v="100"/>
    <x v="283"/>
    <n v="129"/>
    <x v="0"/>
    <x v="0"/>
  </r>
  <r>
    <n v="342"/>
    <x v="335"/>
    <x v="1"/>
    <d v="1998-08-11T00:00:00"/>
    <x v="15"/>
    <x v="1"/>
    <n v="5"/>
    <x v="84"/>
    <x v="0"/>
    <s v="HIT, Pilates"/>
    <x v="137"/>
    <x v="255"/>
    <n v="148"/>
    <x v="1"/>
    <x v="3"/>
  </r>
  <r>
    <n v="343"/>
    <x v="251"/>
    <x v="0"/>
    <d v="2005-10-07T00:00:00"/>
    <x v="24"/>
    <x v="0"/>
    <n v="5"/>
    <x v="99"/>
    <x v="0"/>
    <s v="Running, Pilates, XCore"/>
    <x v="273"/>
    <x v="284"/>
    <n v="81"/>
    <x v="1"/>
    <x v="2"/>
  </r>
  <r>
    <n v="344"/>
    <x v="336"/>
    <x v="0"/>
    <d v="1986-10-10T00:00:00"/>
    <x v="11"/>
    <x v="1"/>
    <n v="4"/>
    <x v="15"/>
    <x v="0"/>
    <s v="HIT"/>
    <x v="274"/>
    <x v="285"/>
    <n v="166"/>
    <x v="0"/>
    <x v="0"/>
  </r>
  <r>
    <n v="345"/>
    <x v="337"/>
    <x v="1"/>
    <d v="1985-08-18T00:00:00"/>
    <x v="33"/>
    <x v="1"/>
    <n v="2"/>
    <x v="55"/>
    <x v="1"/>
    <m/>
    <x v="275"/>
    <x v="286"/>
    <n v="179"/>
    <x v="1"/>
    <x v="2"/>
  </r>
  <r>
    <n v="346"/>
    <x v="338"/>
    <x v="0"/>
    <d v="1981-07-18T00:00:00"/>
    <x v="22"/>
    <x v="0"/>
    <n v="3"/>
    <x v="64"/>
    <x v="0"/>
    <s v="Kickboxen"/>
    <x v="276"/>
    <x v="287"/>
    <n v="138"/>
    <x v="0"/>
    <x v="0"/>
  </r>
  <r>
    <n v="347"/>
    <x v="339"/>
    <x v="0"/>
    <d v="1985-10-08T00:00:00"/>
    <x v="13"/>
    <x v="1"/>
    <n v="3"/>
    <x v="62"/>
    <x v="1"/>
    <m/>
    <x v="126"/>
    <x v="252"/>
    <n v="74"/>
    <x v="0"/>
    <x v="0"/>
  </r>
  <r>
    <n v="348"/>
    <x v="340"/>
    <x v="1"/>
    <d v="2003-07-02T00:00:00"/>
    <x v="19"/>
    <x v="1"/>
    <n v="3"/>
    <x v="65"/>
    <x v="1"/>
    <m/>
    <x v="277"/>
    <x v="63"/>
    <n v="62"/>
    <x v="0"/>
    <x v="0"/>
  </r>
  <r>
    <n v="349"/>
    <x v="341"/>
    <x v="0"/>
    <d v="1985-06-18T00:00:00"/>
    <x v="33"/>
    <x v="1"/>
    <n v="2"/>
    <x v="39"/>
    <x v="1"/>
    <m/>
    <x v="278"/>
    <x v="288"/>
    <n v="139"/>
    <x v="1"/>
    <x v="3"/>
  </r>
  <r>
    <n v="350"/>
    <x v="342"/>
    <x v="0"/>
    <d v="1988-11-21T00:00:00"/>
    <x v="9"/>
    <x v="1"/>
    <n v="2"/>
    <x v="68"/>
    <x v="0"/>
    <s v="Pilates, BodyBalance"/>
    <x v="279"/>
    <x v="71"/>
    <n v="82"/>
    <x v="1"/>
    <x v="3"/>
  </r>
  <r>
    <n v="351"/>
    <x v="343"/>
    <x v="1"/>
    <d v="1988-10-30T00:00:00"/>
    <x v="9"/>
    <x v="1"/>
    <n v="1"/>
    <x v="9"/>
    <x v="0"/>
    <s v="BodyBalance, Zumba"/>
    <x v="280"/>
    <x v="289"/>
    <n v="67"/>
    <x v="0"/>
    <x v="0"/>
  </r>
  <r>
    <n v="352"/>
    <x v="344"/>
    <x v="0"/>
    <d v="1993-03-02T00:00:00"/>
    <x v="34"/>
    <x v="1"/>
    <n v="1"/>
    <x v="2"/>
    <x v="0"/>
    <s v="Spinning, LesMiles"/>
    <x v="281"/>
    <x v="290"/>
    <n v="103"/>
    <x v="0"/>
    <x v="0"/>
  </r>
  <r>
    <n v="353"/>
    <x v="345"/>
    <x v="0"/>
    <d v="2009-05-31T00:00:00"/>
    <x v="4"/>
    <x v="0"/>
    <n v="2"/>
    <x v="31"/>
    <x v="1"/>
    <m/>
    <x v="282"/>
    <x v="138"/>
    <n v="97"/>
    <x v="1"/>
    <x v="2"/>
  </r>
  <r>
    <n v="354"/>
    <x v="346"/>
    <x v="0"/>
    <d v="1980-06-05T00:00:00"/>
    <x v="3"/>
    <x v="0"/>
    <n v="2"/>
    <x v="37"/>
    <x v="0"/>
    <s v="BodyBalance, BodyPump"/>
    <x v="52"/>
    <x v="291"/>
    <n v="33"/>
    <x v="0"/>
    <x v="0"/>
  </r>
  <r>
    <n v="355"/>
    <x v="347"/>
    <x v="1"/>
    <d v="1987-02-13T00:00:00"/>
    <x v="11"/>
    <x v="1"/>
    <n v="1"/>
    <x v="14"/>
    <x v="0"/>
    <s v="BodyBalance, Zumba, HIT"/>
    <x v="283"/>
    <x v="292"/>
    <n v="35"/>
    <x v="0"/>
    <x v="0"/>
  </r>
  <r>
    <n v="356"/>
    <x v="348"/>
    <x v="1"/>
    <d v="1992-05-13T00:00:00"/>
    <x v="18"/>
    <x v="1"/>
    <n v="1"/>
    <x v="5"/>
    <x v="0"/>
    <s v="Pilates, Spinning, Zumba"/>
    <x v="209"/>
    <x v="293"/>
    <n v="120"/>
    <x v="0"/>
    <x v="0"/>
  </r>
  <r>
    <n v="357"/>
    <x v="349"/>
    <x v="0"/>
    <d v="2007-09-16T00:00:00"/>
    <x v="32"/>
    <x v="1"/>
    <n v="2"/>
    <x v="91"/>
    <x v="0"/>
    <s v="LesMiles, Kickboxen"/>
    <x v="128"/>
    <x v="227"/>
    <n v="30"/>
    <x v="0"/>
    <x v="0"/>
  </r>
  <r>
    <n v="358"/>
    <x v="350"/>
    <x v="0"/>
    <d v="1987-07-27T00:00:00"/>
    <x v="11"/>
    <x v="1"/>
    <n v="1"/>
    <x v="51"/>
    <x v="0"/>
    <s v="XCore, Zumba, BodyPump"/>
    <x v="181"/>
    <x v="197"/>
    <n v="179"/>
    <x v="0"/>
    <x v="0"/>
  </r>
  <r>
    <n v="359"/>
    <x v="351"/>
    <x v="0"/>
    <d v="1999-02-05T00:00:00"/>
    <x v="37"/>
    <x v="1"/>
    <n v="3"/>
    <x v="6"/>
    <x v="1"/>
    <m/>
    <x v="284"/>
    <x v="294"/>
    <n v="69"/>
    <x v="1"/>
    <x v="4"/>
  </r>
  <r>
    <n v="360"/>
    <x v="352"/>
    <x v="0"/>
    <d v="1992-05-02T00:00:00"/>
    <x v="18"/>
    <x v="1"/>
    <n v="2"/>
    <x v="66"/>
    <x v="0"/>
    <s v="LesMiles"/>
    <x v="10"/>
    <x v="295"/>
    <n v="69"/>
    <x v="1"/>
    <x v="3"/>
  </r>
  <r>
    <n v="361"/>
    <x v="353"/>
    <x v="0"/>
    <d v="1980-05-14T00:00:00"/>
    <x v="3"/>
    <x v="1"/>
    <n v="5"/>
    <x v="70"/>
    <x v="0"/>
    <s v="Running"/>
    <x v="285"/>
    <x v="296"/>
    <n v="113"/>
    <x v="1"/>
    <x v="2"/>
  </r>
  <r>
    <n v="362"/>
    <x v="354"/>
    <x v="0"/>
    <d v="1987-06-28T00:00:00"/>
    <x v="11"/>
    <x v="0"/>
    <n v="4"/>
    <x v="100"/>
    <x v="0"/>
    <s v="Pilates, HIT, Spinning"/>
    <x v="144"/>
    <x v="297"/>
    <n v="78"/>
    <x v="0"/>
    <x v="0"/>
  </r>
  <r>
    <n v="363"/>
    <x v="355"/>
    <x v="1"/>
    <d v="2007-02-25T00:00:00"/>
    <x v="32"/>
    <x v="1"/>
    <n v="1"/>
    <x v="14"/>
    <x v="0"/>
    <s v="Running"/>
    <x v="276"/>
    <x v="298"/>
    <n v="99"/>
    <x v="1"/>
    <x v="1"/>
  </r>
  <r>
    <n v="364"/>
    <x v="356"/>
    <x v="0"/>
    <d v="1990-06-27T00:00:00"/>
    <x v="21"/>
    <x v="1"/>
    <n v="3"/>
    <x v="36"/>
    <x v="0"/>
    <s v="Spinning"/>
    <x v="286"/>
    <x v="299"/>
    <n v="34"/>
    <x v="1"/>
    <x v="1"/>
  </r>
  <r>
    <n v="365"/>
    <x v="357"/>
    <x v="0"/>
    <d v="2003-09-24T00:00:00"/>
    <x v="19"/>
    <x v="0"/>
    <n v="2"/>
    <x v="56"/>
    <x v="0"/>
    <s v="Kickboxen, Zumba"/>
    <x v="287"/>
    <x v="300"/>
    <n v="171"/>
    <x v="1"/>
    <x v="4"/>
  </r>
  <r>
    <n v="366"/>
    <x v="358"/>
    <x v="1"/>
    <d v="1980-06-04T00:00:00"/>
    <x v="3"/>
    <x v="1"/>
    <n v="3"/>
    <x v="13"/>
    <x v="1"/>
    <m/>
    <x v="288"/>
    <x v="65"/>
    <n v="147"/>
    <x v="1"/>
    <x v="1"/>
  </r>
  <r>
    <n v="367"/>
    <x v="359"/>
    <x v="0"/>
    <d v="1996-02-26T00:00:00"/>
    <x v="27"/>
    <x v="1"/>
    <n v="2"/>
    <x v="27"/>
    <x v="0"/>
    <s v="XCore, Zumba, Running"/>
    <x v="268"/>
    <x v="301"/>
    <n v="42"/>
    <x v="0"/>
    <x v="0"/>
  </r>
  <r>
    <n v="368"/>
    <x v="360"/>
    <x v="1"/>
    <d v="2001-07-09T00:00:00"/>
    <x v="31"/>
    <x v="0"/>
    <n v="1"/>
    <x v="5"/>
    <x v="0"/>
    <s v="BodyBalance, Yoga, XCore"/>
    <x v="193"/>
    <x v="302"/>
    <n v="111"/>
    <x v="1"/>
    <x v="1"/>
  </r>
  <r>
    <n v="369"/>
    <x v="361"/>
    <x v="1"/>
    <d v="1995-05-09T00:00:00"/>
    <x v="26"/>
    <x v="0"/>
    <n v="1"/>
    <x v="9"/>
    <x v="0"/>
    <s v="HIT, Running, Yoga"/>
    <x v="59"/>
    <x v="303"/>
    <n v="169"/>
    <x v="1"/>
    <x v="3"/>
  </r>
  <r>
    <n v="370"/>
    <x v="362"/>
    <x v="0"/>
    <d v="1996-01-05T00:00:00"/>
    <x v="27"/>
    <x v="0"/>
    <n v="1"/>
    <x v="21"/>
    <x v="0"/>
    <s v="Spinning, Yoga, Kickboxen"/>
    <x v="289"/>
    <x v="304"/>
    <n v="168"/>
    <x v="1"/>
    <x v="4"/>
  </r>
  <r>
    <n v="371"/>
    <x v="363"/>
    <x v="1"/>
    <d v="2003-05-25T00:00:00"/>
    <x v="19"/>
    <x v="0"/>
    <n v="2"/>
    <x v="18"/>
    <x v="1"/>
    <m/>
    <x v="290"/>
    <x v="0"/>
    <n v="92"/>
    <x v="0"/>
    <x v="0"/>
  </r>
  <r>
    <n v="372"/>
    <x v="364"/>
    <x v="0"/>
    <d v="1978-10-10T00:00:00"/>
    <x v="29"/>
    <x v="0"/>
    <n v="5"/>
    <x v="23"/>
    <x v="0"/>
    <s v="Running, Zumba"/>
    <x v="141"/>
    <x v="305"/>
    <n v="31"/>
    <x v="1"/>
    <x v="3"/>
  </r>
  <r>
    <n v="373"/>
    <x v="365"/>
    <x v="0"/>
    <d v="1991-08-26T00:00:00"/>
    <x v="14"/>
    <x v="0"/>
    <n v="2"/>
    <x v="39"/>
    <x v="0"/>
    <s v="BodyBalance"/>
    <x v="291"/>
    <x v="306"/>
    <n v="170"/>
    <x v="0"/>
    <x v="0"/>
  </r>
  <r>
    <n v="374"/>
    <x v="366"/>
    <x v="0"/>
    <d v="1984-12-16T00:00:00"/>
    <x v="33"/>
    <x v="0"/>
    <n v="2"/>
    <x v="17"/>
    <x v="0"/>
    <s v="HIT"/>
    <x v="102"/>
    <x v="295"/>
    <n v="30"/>
    <x v="1"/>
    <x v="1"/>
  </r>
  <r>
    <n v="375"/>
    <x v="367"/>
    <x v="1"/>
    <d v="1998-12-14T00:00:00"/>
    <x v="37"/>
    <x v="0"/>
    <n v="2"/>
    <x v="55"/>
    <x v="1"/>
    <m/>
    <x v="15"/>
    <x v="307"/>
    <n v="102"/>
    <x v="1"/>
    <x v="2"/>
  </r>
  <r>
    <n v="376"/>
    <x v="368"/>
    <x v="0"/>
    <d v="1995-07-29T00:00:00"/>
    <x v="26"/>
    <x v="0"/>
    <n v="3"/>
    <x v="72"/>
    <x v="0"/>
    <s v="BodyPump"/>
    <x v="236"/>
    <x v="308"/>
    <n v="109"/>
    <x v="0"/>
    <x v="0"/>
  </r>
  <r>
    <n v="377"/>
    <x v="369"/>
    <x v="1"/>
    <d v="1990-10-13T00:00:00"/>
    <x v="14"/>
    <x v="0"/>
    <n v="3"/>
    <x v="24"/>
    <x v="1"/>
    <m/>
    <x v="106"/>
    <x v="309"/>
    <n v="162"/>
    <x v="1"/>
    <x v="2"/>
  </r>
  <r>
    <n v="378"/>
    <x v="370"/>
    <x v="1"/>
    <d v="1984-08-22T00:00:00"/>
    <x v="23"/>
    <x v="0"/>
    <n v="2"/>
    <x v="18"/>
    <x v="0"/>
    <s v="Running, Pilates"/>
    <x v="292"/>
    <x v="310"/>
    <n v="122"/>
    <x v="0"/>
    <x v="0"/>
  </r>
  <r>
    <n v="379"/>
    <x v="371"/>
    <x v="0"/>
    <d v="2010-03-07T00:00:00"/>
    <x v="16"/>
    <x v="0"/>
    <n v="3"/>
    <x v="62"/>
    <x v="1"/>
    <m/>
    <x v="1"/>
    <x v="311"/>
    <n v="42"/>
    <x v="0"/>
    <x v="0"/>
  </r>
  <r>
    <n v="380"/>
    <x v="372"/>
    <x v="1"/>
    <d v="1981-06-02T00:00:00"/>
    <x v="22"/>
    <x v="1"/>
    <n v="1"/>
    <x v="9"/>
    <x v="1"/>
    <m/>
    <x v="56"/>
    <x v="302"/>
    <n v="174"/>
    <x v="0"/>
    <x v="0"/>
  </r>
  <r>
    <n v="381"/>
    <x v="373"/>
    <x v="1"/>
    <d v="1998-07-25T00:00:00"/>
    <x v="15"/>
    <x v="0"/>
    <n v="5"/>
    <x v="54"/>
    <x v="1"/>
    <m/>
    <x v="189"/>
    <x v="312"/>
    <n v="45"/>
    <x v="0"/>
    <x v="0"/>
  </r>
  <r>
    <n v="382"/>
    <x v="374"/>
    <x v="1"/>
    <d v="1978-12-06T00:00:00"/>
    <x v="29"/>
    <x v="0"/>
    <n v="2"/>
    <x v="17"/>
    <x v="0"/>
    <s v="HIT"/>
    <x v="293"/>
    <x v="313"/>
    <n v="92"/>
    <x v="1"/>
    <x v="4"/>
  </r>
  <r>
    <n v="383"/>
    <x v="375"/>
    <x v="0"/>
    <d v="1998-08-28T00:00:00"/>
    <x v="15"/>
    <x v="1"/>
    <n v="2"/>
    <x v="17"/>
    <x v="1"/>
    <m/>
    <x v="201"/>
    <x v="314"/>
    <n v="104"/>
    <x v="1"/>
    <x v="1"/>
  </r>
  <r>
    <n v="384"/>
    <x v="376"/>
    <x v="0"/>
    <d v="1998-06-12T00:00:00"/>
    <x v="15"/>
    <x v="0"/>
    <n v="3"/>
    <x v="29"/>
    <x v="0"/>
    <s v="BodyBalance, Spinning, HIT"/>
    <x v="294"/>
    <x v="315"/>
    <n v="57"/>
    <x v="0"/>
    <x v="0"/>
  </r>
  <r>
    <n v="385"/>
    <x v="377"/>
    <x v="0"/>
    <d v="2008-01-12T00:00:00"/>
    <x v="25"/>
    <x v="0"/>
    <n v="3"/>
    <x v="42"/>
    <x v="0"/>
    <s v="LesMiles, HIT"/>
    <x v="295"/>
    <x v="121"/>
    <n v="106"/>
    <x v="1"/>
    <x v="4"/>
  </r>
  <r>
    <n v="386"/>
    <x v="378"/>
    <x v="1"/>
    <d v="1975-06-09T00:00:00"/>
    <x v="36"/>
    <x v="0"/>
    <n v="1"/>
    <x v="5"/>
    <x v="0"/>
    <s v="Kickboxen, Zumba, Yoga"/>
    <x v="61"/>
    <x v="316"/>
    <n v="51"/>
    <x v="1"/>
    <x v="4"/>
  </r>
  <r>
    <n v="387"/>
    <x v="379"/>
    <x v="1"/>
    <d v="1998-09-03T00:00:00"/>
    <x v="15"/>
    <x v="0"/>
    <n v="2"/>
    <x v="39"/>
    <x v="0"/>
    <s v="XCore, Yoga"/>
    <x v="107"/>
    <x v="271"/>
    <n v="138"/>
    <x v="1"/>
    <x v="3"/>
  </r>
  <r>
    <n v="388"/>
    <x v="380"/>
    <x v="1"/>
    <d v="2005-03-17T00:00:00"/>
    <x v="17"/>
    <x v="1"/>
    <n v="2"/>
    <x v="27"/>
    <x v="0"/>
    <s v="LesMiles, BodyPump, Spinning"/>
    <x v="135"/>
    <x v="241"/>
    <n v="65"/>
    <x v="1"/>
    <x v="3"/>
  </r>
  <r>
    <n v="389"/>
    <x v="381"/>
    <x v="0"/>
    <d v="1990-06-11T00:00:00"/>
    <x v="21"/>
    <x v="0"/>
    <n v="1"/>
    <x v="14"/>
    <x v="0"/>
    <s v="Spinning, Pilates"/>
    <x v="137"/>
    <x v="317"/>
    <n v="62"/>
    <x v="1"/>
    <x v="1"/>
  </r>
  <r>
    <n v="390"/>
    <x v="382"/>
    <x v="0"/>
    <d v="2012-09-12T00:00:00"/>
    <x v="35"/>
    <x v="1"/>
    <n v="3"/>
    <x v="41"/>
    <x v="1"/>
    <m/>
    <x v="296"/>
    <x v="318"/>
    <n v="38"/>
    <x v="1"/>
    <x v="4"/>
  </r>
  <r>
    <n v="391"/>
    <x v="383"/>
    <x v="0"/>
    <d v="1998-02-06T00:00:00"/>
    <x v="15"/>
    <x v="1"/>
    <n v="5"/>
    <x v="54"/>
    <x v="1"/>
    <m/>
    <x v="297"/>
    <x v="319"/>
    <n v="132"/>
    <x v="0"/>
    <x v="0"/>
  </r>
  <r>
    <n v="392"/>
    <x v="384"/>
    <x v="0"/>
    <d v="1985-05-18T00:00:00"/>
    <x v="33"/>
    <x v="1"/>
    <n v="2"/>
    <x v="66"/>
    <x v="0"/>
    <s v="Spinning"/>
    <x v="298"/>
    <x v="320"/>
    <n v="139"/>
    <x v="1"/>
    <x v="3"/>
  </r>
  <r>
    <n v="393"/>
    <x v="385"/>
    <x v="0"/>
    <d v="1983-08-28T00:00:00"/>
    <x v="2"/>
    <x v="1"/>
    <n v="4"/>
    <x v="101"/>
    <x v="0"/>
    <s v="XCore, Spinning, Yoga"/>
    <x v="299"/>
    <x v="246"/>
    <n v="141"/>
    <x v="0"/>
    <x v="0"/>
  </r>
  <r>
    <n v="394"/>
    <x v="386"/>
    <x v="0"/>
    <d v="2007-05-14T00:00:00"/>
    <x v="32"/>
    <x v="0"/>
    <n v="2"/>
    <x v="7"/>
    <x v="1"/>
    <m/>
    <x v="300"/>
    <x v="321"/>
    <n v="129"/>
    <x v="1"/>
    <x v="4"/>
  </r>
  <r>
    <n v="395"/>
    <x v="387"/>
    <x v="0"/>
    <d v="1995-10-27T00:00:00"/>
    <x v="27"/>
    <x v="1"/>
    <n v="3"/>
    <x v="75"/>
    <x v="1"/>
    <m/>
    <x v="131"/>
    <x v="67"/>
    <n v="60"/>
    <x v="1"/>
    <x v="1"/>
  </r>
  <r>
    <n v="396"/>
    <x v="388"/>
    <x v="0"/>
    <d v="1986-11-13T00:00:00"/>
    <x v="11"/>
    <x v="0"/>
    <n v="3"/>
    <x v="75"/>
    <x v="1"/>
    <m/>
    <x v="289"/>
    <x v="322"/>
    <n v="66"/>
    <x v="0"/>
    <x v="0"/>
  </r>
  <r>
    <n v="397"/>
    <x v="389"/>
    <x v="0"/>
    <d v="1991-06-18T00:00:00"/>
    <x v="14"/>
    <x v="1"/>
    <n v="3"/>
    <x v="11"/>
    <x v="1"/>
    <m/>
    <x v="301"/>
    <x v="323"/>
    <n v="78"/>
    <x v="0"/>
    <x v="0"/>
  </r>
  <r>
    <n v="398"/>
    <x v="390"/>
    <x v="0"/>
    <d v="1979-06-28T00:00:00"/>
    <x v="29"/>
    <x v="0"/>
    <n v="2"/>
    <x v="73"/>
    <x v="0"/>
    <s v="LesMiles"/>
    <x v="302"/>
    <x v="324"/>
    <n v="75"/>
    <x v="1"/>
    <x v="4"/>
  </r>
  <r>
    <n v="399"/>
    <x v="391"/>
    <x v="1"/>
    <d v="2007-03-09T00:00:00"/>
    <x v="32"/>
    <x v="0"/>
    <n v="2"/>
    <x v="7"/>
    <x v="1"/>
    <m/>
    <x v="255"/>
    <x v="325"/>
    <n v="79"/>
    <x v="1"/>
    <x v="2"/>
  </r>
  <r>
    <n v="400"/>
    <x v="392"/>
    <x v="1"/>
    <d v="1994-11-14T00:00:00"/>
    <x v="26"/>
    <x v="1"/>
    <n v="3"/>
    <x v="45"/>
    <x v="0"/>
    <s v="Kickboxen, XCore, Zumba"/>
    <x v="303"/>
    <x v="326"/>
    <n v="128"/>
    <x v="0"/>
    <x v="0"/>
  </r>
  <r>
    <n v="401"/>
    <x v="393"/>
    <x v="0"/>
    <d v="2004-10-11T00:00:00"/>
    <x v="17"/>
    <x v="0"/>
    <n v="1"/>
    <x v="21"/>
    <x v="1"/>
    <m/>
    <x v="101"/>
    <x v="327"/>
    <n v="43"/>
    <x v="1"/>
    <x v="4"/>
  </r>
  <r>
    <n v="402"/>
    <x v="394"/>
    <x v="0"/>
    <d v="2007-06-21T00:00:00"/>
    <x v="32"/>
    <x v="0"/>
    <n v="2"/>
    <x v="73"/>
    <x v="0"/>
    <s v="LesMiles, Zumba, HIT"/>
    <x v="304"/>
    <x v="328"/>
    <n v="73"/>
    <x v="0"/>
    <x v="0"/>
  </r>
  <r>
    <n v="403"/>
    <x v="395"/>
    <x v="0"/>
    <d v="2007-12-04T00:00:00"/>
    <x v="25"/>
    <x v="0"/>
    <n v="3"/>
    <x v="46"/>
    <x v="1"/>
    <m/>
    <x v="305"/>
    <x v="329"/>
    <n v="58"/>
    <x v="1"/>
    <x v="1"/>
  </r>
  <r>
    <n v="404"/>
    <x v="396"/>
    <x v="0"/>
    <d v="2009-08-09T00:00:00"/>
    <x v="4"/>
    <x v="0"/>
    <n v="3"/>
    <x v="97"/>
    <x v="0"/>
    <s v="Kickboxen, XCore"/>
    <x v="161"/>
    <x v="330"/>
    <n v="42"/>
    <x v="1"/>
    <x v="1"/>
  </r>
  <r>
    <n v="405"/>
    <x v="397"/>
    <x v="1"/>
    <d v="1997-04-05T00:00:00"/>
    <x v="0"/>
    <x v="0"/>
    <n v="2"/>
    <x v="57"/>
    <x v="0"/>
    <s v="LesMiles, Yoga"/>
    <x v="306"/>
    <x v="331"/>
    <n v="147"/>
    <x v="1"/>
    <x v="3"/>
  </r>
  <r>
    <n v="406"/>
    <x v="398"/>
    <x v="0"/>
    <d v="1998-06-11T00:00:00"/>
    <x v="15"/>
    <x v="1"/>
    <n v="4"/>
    <x v="98"/>
    <x v="0"/>
    <s v="Pilates, Kickboxen"/>
    <x v="307"/>
    <x v="63"/>
    <n v="58"/>
    <x v="1"/>
    <x v="1"/>
  </r>
  <r>
    <n v="407"/>
    <x v="399"/>
    <x v="0"/>
    <d v="2002-09-28T00:00:00"/>
    <x v="30"/>
    <x v="1"/>
    <n v="3"/>
    <x v="77"/>
    <x v="0"/>
    <s v="LesMiles, HIT"/>
    <x v="244"/>
    <x v="57"/>
    <n v="111"/>
    <x v="0"/>
    <x v="0"/>
  </r>
  <r>
    <n v="408"/>
    <x v="348"/>
    <x v="1"/>
    <d v="2001-12-23T00:00:00"/>
    <x v="30"/>
    <x v="0"/>
    <n v="1"/>
    <x v="2"/>
    <x v="1"/>
    <m/>
    <x v="308"/>
    <x v="332"/>
    <n v="66"/>
    <x v="1"/>
    <x v="1"/>
  </r>
  <r>
    <n v="409"/>
    <x v="400"/>
    <x v="0"/>
    <d v="2004-12-19T00:00:00"/>
    <x v="17"/>
    <x v="1"/>
    <n v="3"/>
    <x v="20"/>
    <x v="1"/>
    <m/>
    <x v="222"/>
    <x v="145"/>
    <n v="121"/>
    <x v="1"/>
    <x v="3"/>
  </r>
  <r>
    <n v="410"/>
    <x v="401"/>
    <x v="1"/>
    <d v="1979-04-01T00:00:00"/>
    <x v="29"/>
    <x v="0"/>
    <n v="3"/>
    <x v="62"/>
    <x v="1"/>
    <m/>
    <x v="309"/>
    <x v="333"/>
    <n v="50"/>
    <x v="1"/>
    <x v="2"/>
  </r>
  <r>
    <n v="411"/>
    <x v="402"/>
    <x v="0"/>
    <d v="1980-08-27T00:00:00"/>
    <x v="3"/>
    <x v="1"/>
    <n v="2"/>
    <x v="31"/>
    <x v="1"/>
    <m/>
    <x v="310"/>
    <x v="334"/>
    <n v="173"/>
    <x v="0"/>
    <x v="0"/>
  </r>
  <r>
    <n v="412"/>
    <x v="403"/>
    <x v="1"/>
    <d v="1984-12-09T00:00:00"/>
    <x v="33"/>
    <x v="1"/>
    <n v="2"/>
    <x v="73"/>
    <x v="0"/>
    <s v="LesMiles, Pilates"/>
    <x v="311"/>
    <x v="273"/>
    <n v="38"/>
    <x v="1"/>
    <x v="1"/>
  </r>
  <r>
    <n v="413"/>
    <x v="404"/>
    <x v="1"/>
    <d v="1993-10-26T00:00:00"/>
    <x v="5"/>
    <x v="0"/>
    <n v="1"/>
    <x v="21"/>
    <x v="0"/>
    <s v="LesMiles, Running, HIT"/>
    <x v="255"/>
    <x v="127"/>
    <n v="147"/>
    <x v="1"/>
    <x v="2"/>
  </r>
  <r>
    <n v="414"/>
    <x v="405"/>
    <x v="0"/>
    <d v="1995-01-01T00:00:00"/>
    <x v="26"/>
    <x v="1"/>
    <n v="1"/>
    <x v="51"/>
    <x v="0"/>
    <s v="BodyPump, Running"/>
    <x v="312"/>
    <x v="335"/>
    <n v="113"/>
    <x v="0"/>
    <x v="0"/>
  </r>
  <r>
    <n v="415"/>
    <x v="377"/>
    <x v="0"/>
    <d v="1994-12-26T00:00:00"/>
    <x v="26"/>
    <x v="0"/>
    <n v="1"/>
    <x v="2"/>
    <x v="1"/>
    <m/>
    <x v="15"/>
    <x v="336"/>
    <n v="103"/>
    <x v="1"/>
    <x v="1"/>
  </r>
  <r>
    <n v="416"/>
    <x v="406"/>
    <x v="1"/>
    <d v="1988-01-12T00:00:00"/>
    <x v="10"/>
    <x v="0"/>
    <n v="3"/>
    <x v="78"/>
    <x v="0"/>
    <s v="LesMiles, BodyPump"/>
    <x v="313"/>
    <x v="293"/>
    <n v="67"/>
    <x v="0"/>
    <x v="0"/>
  </r>
  <r>
    <n v="417"/>
    <x v="407"/>
    <x v="0"/>
    <d v="2007-11-02T00:00:00"/>
    <x v="25"/>
    <x v="1"/>
    <n v="3"/>
    <x v="45"/>
    <x v="0"/>
    <s v="Kickboxen, Zumba"/>
    <x v="247"/>
    <x v="337"/>
    <n v="95"/>
    <x v="0"/>
    <x v="0"/>
  </r>
  <r>
    <n v="418"/>
    <x v="408"/>
    <x v="0"/>
    <d v="1975-09-25T00:00:00"/>
    <x v="36"/>
    <x v="0"/>
    <n v="3"/>
    <x v="64"/>
    <x v="1"/>
    <m/>
    <x v="313"/>
    <x v="338"/>
    <n v="99"/>
    <x v="0"/>
    <x v="0"/>
  </r>
  <r>
    <n v="419"/>
    <x v="336"/>
    <x v="0"/>
    <d v="2004-11-26T00:00:00"/>
    <x v="17"/>
    <x v="0"/>
    <n v="3"/>
    <x v="8"/>
    <x v="0"/>
    <s v="Kickboxen"/>
    <x v="130"/>
    <x v="339"/>
    <n v="104"/>
    <x v="0"/>
    <x v="0"/>
  </r>
  <r>
    <n v="420"/>
    <x v="409"/>
    <x v="1"/>
    <d v="1978-02-27T00:00:00"/>
    <x v="7"/>
    <x v="0"/>
    <n v="2"/>
    <x v="96"/>
    <x v="1"/>
    <m/>
    <x v="314"/>
    <x v="185"/>
    <n v="161"/>
    <x v="1"/>
    <x v="4"/>
  </r>
  <r>
    <n v="421"/>
    <x v="410"/>
    <x v="0"/>
    <d v="1998-01-09T00:00:00"/>
    <x v="15"/>
    <x v="1"/>
    <n v="3"/>
    <x v="76"/>
    <x v="1"/>
    <m/>
    <x v="315"/>
    <x v="247"/>
    <n v="113"/>
    <x v="1"/>
    <x v="1"/>
  </r>
  <r>
    <n v="422"/>
    <x v="411"/>
    <x v="0"/>
    <d v="1990-05-21T00:00:00"/>
    <x v="21"/>
    <x v="1"/>
    <n v="4"/>
    <x v="102"/>
    <x v="1"/>
    <m/>
    <x v="316"/>
    <x v="154"/>
    <n v="130"/>
    <x v="0"/>
    <x v="0"/>
  </r>
  <r>
    <n v="423"/>
    <x v="412"/>
    <x v="0"/>
    <d v="1987-04-18T00:00:00"/>
    <x v="11"/>
    <x v="0"/>
    <n v="5"/>
    <x v="81"/>
    <x v="0"/>
    <s v="XCore, Pilates, Spinning"/>
    <x v="317"/>
    <x v="340"/>
    <n v="45"/>
    <x v="1"/>
    <x v="1"/>
  </r>
  <r>
    <n v="424"/>
    <x v="22"/>
    <x v="0"/>
    <d v="2002-04-02T00:00:00"/>
    <x v="30"/>
    <x v="0"/>
    <n v="1"/>
    <x v="10"/>
    <x v="0"/>
    <s v="Pilates"/>
    <x v="151"/>
    <x v="341"/>
    <n v="116"/>
    <x v="0"/>
    <x v="0"/>
  </r>
  <r>
    <n v="425"/>
    <x v="413"/>
    <x v="1"/>
    <d v="1983-05-03T00:00:00"/>
    <x v="2"/>
    <x v="0"/>
    <n v="5"/>
    <x v="89"/>
    <x v="1"/>
    <m/>
    <x v="318"/>
    <x v="226"/>
    <n v="127"/>
    <x v="1"/>
    <x v="1"/>
  </r>
  <r>
    <n v="426"/>
    <x v="414"/>
    <x v="0"/>
    <d v="1985-07-09T00:00:00"/>
    <x v="33"/>
    <x v="0"/>
    <n v="2"/>
    <x v="4"/>
    <x v="1"/>
    <m/>
    <x v="285"/>
    <x v="342"/>
    <n v="112"/>
    <x v="0"/>
    <x v="0"/>
  </r>
  <r>
    <n v="427"/>
    <x v="415"/>
    <x v="1"/>
    <d v="2010-05-02T00:00:00"/>
    <x v="16"/>
    <x v="0"/>
    <n v="3"/>
    <x v="16"/>
    <x v="1"/>
    <m/>
    <x v="319"/>
    <x v="343"/>
    <n v="106"/>
    <x v="1"/>
    <x v="2"/>
  </r>
  <r>
    <n v="428"/>
    <x v="416"/>
    <x v="0"/>
    <d v="2008-07-22T00:00:00"/>
    <x v="25"/>
    <x v="1"/>
    <n v="3"/>
    <x v="45"/>
    <x v="0"/>
    <s v="Pilates"/>
    <x v="320"/>
    <x v="344"/>
    <n v="52"/>
    <x v="0"/>
    <x v="0"/>
  </r>
  <r>
    <n v="429"/>
    <x v="417"/>
    <x v="1"/>
    <d v="1993-04-19T00:00:00"/>
    <x v="34"/>
    <x v="1"/>
    <n v="2"/>
    <x v="37"/>
    <x v="0"/>
    <s v="Yoga"/>
    <x v="137"/>
    <x v="345"/>
    <n v="67"/>
    <x v="1"/>
    <x v="3"/>
  </r>
  <r>
    <n v="430"/>
    <x v="418"/>
    <x v="0"/>
    <d v="1998-12-06T00:00:00"/>
    <x v="37"/>
    <x v="1"/>
    <n v="2"/>
    <x v="47"/>
    <x v="1"/>
    <m/>
    <x v="321"/>
    <x v="343"/>
    <n v="159"/>
    <x v="1"/>
    <x v="1"/>
  </r>
  <r>
    <n v="431"/>
    <x v="419"/>
    <x v="1"/>
    <d v="1993-07-16T00:00:00"/>
    <x v="34"/>
    <x v="0"/>
    <n v="2"/>
    <x v="53"/>
    <x v="0"/>
    <s v="Zumba"/>
    <x v="322"/>
    <x v="119"/>
    <n v="86"/>
    <x v="0"/>
    <x v="0"/>
  </r>
  <r>
    <n v="432"/>
    <x v="347"/>
    <x v="1"/>
    <d v="1994-01-10T00:00:00"/>
    <x v="5"/>
    <x v="1"/>
    <n v="5"/>
    <x v="80"/>
    <x v="0"/>
    <s v="Yoga, LesMiles"/>
    <x v="323"/>
    <x v="346"/>
    <n v="155"/>
    <x v="1"/>
    <x v="3"/>
  </r>
  <r>
    <n v="433"/>
    <x v="420"/>
    <x v="0"/>
    <d v="1977-01-28T00:00:00"/>
    <x v="1"/>
    <x v="0"/>
    <n v="3"/>
    <x v="63"/>
    <x v="1"/>
    <m/>
    <x v="324"/>
    <x v="38"/>
    <n v="148"/>
    <x v="0"/>
    <x v="0"/>
  </r>
  <r>
    <n v="434"/>
    <x v="421"/>
    <x v="0"/>
    <d v="1995-04-29T00:00:00"/>
    <x v="26"/>
    <x v="1"/>
    <n v="5"/>
    <x v="35"/>
    <x v="1"/>
    <m/>
    <x v="325"/>
    <x v="347"/>
    <n v="174"/>
    <x v="0"/>
    <x v="0"/>
  </r>
  <r>
    <n v="435"/>
    <x v="422"/>
    <x v="0"/>
    <d v="1981-04-20T00:00:00"/>
    <x v="22"/>
    <x v="1"/>
    <n v="1"/>
    <x v="14"/>
    <x v="0"/>
    <s v="Yoga"/>
    <x v="326"/>
    <x v="38"/>
    <n v="155"/>
    <x v="1"/>
    <x v="1"/>
  </r>
  <r>
    <n v="436"/>
    <x v="423"/>
    <x v="1"/>
    <d v="2001-05-02T00:00:00"/>
    <x v="31"/>
    <x v="1"/>
    <n v="1"/>
    <x v="2"/>
    <x v="1"/>
    <m/>
    <x v="169"/>
    <x v="348"/>
    <n v="95"/>
    <x v="1"/>
    <x v="2"/>
  </r>
  <r>
    <n v="437"/>
    <x v="424"/>
    <x v="1"/>
    <d v="1997-08-23T00:00:00"/>
    <x v="0"/>
    <x v="0"/>
    <n v="2"/>
    <x v="7"/>
    <x v="0"/>
    <s v="LesMiles, Spinning, BodyBalance"/>
    <x v="44"/>
    <x v="349"/>
    <n v="154"/>
    <x v="0"/>
    <x v="0"/>
  </r>
  <r>
    <n v="438"/>
    <x v="425"/>
    <x v="1"/>
    <d v="1990-02-22T00:00:00"/>
    <x v="21"/>
    <x v="0"/>
    <n v="2"/>
    <x v="66"/>
    <x v="1"/>
    <m/>
    <x v="327"/>
    <x v="263"/>
    <n v="161"/>
    <x v="1"/>
    <x v="2"/>
  </r>
  <r>
    <n v="439"/>
    <x v="426"/>
    <x v="1"/>
    <d v="2011-12-20T00:00:00"/>
    <x v="35"/>
    <x v="1"/>
    <n v="2"/>
    <x v="17"/>
    <x v="0"/>
    <s v="Kickboxen"/>
    <x v="206"/>
    <x v="18"/>
    <n v="131"/>
    <x v="1"/>
    <x v="1"/>
  </r>
  <r>
    <n v="440"/>
    <x v="427"/>
    <x v="1"/>
    <d v="1987-09-27T00:00:00"/>
    <x v="11"/>
    <x v="0"/>
    <n v="1"/>
    <x v="21"/>
    <x v="0"/>
    <s v="Running, BodyPump"/>
    <x v="328"/>
    <x v="350"/>
    <n v="149"/>
    <x v="0"/>
    <x v="0"/>
  </r>
  <r>
    <n v="441"/>
    <x v="428"/>
    <x v="0"/>
    <d v="1986-03-24T00:00:00"/>
    <x v="13"/>
    <x v="1"/>
    <n v="3"/>
    <x v="36"/>
    <x v="0"/>
    <s v="Spinning, LesMiles, Yoga"/>
    <x v="140"/>
    <x v="106"/>
    <n v="176"/>
    <x v="0"/>
    <x v="0"/>
  </r>
  <r>
    <n v="442"/>
    <x v="429"/>
    <x v="0"/>
    <d v="1994-05-17T00:00:00"/>
    <x v="5"/>
    <x v="1"/>
    <n v="1"/>
    <x v="21"/>
    <x v="1"/>
    <m/>
    <x v="329"/>
    <x v="351"/>
    <n v="113"/>
    <x v="1"/>
    <x v="4"/>
  </r>
  <r>
    <n v="443"/>
    <x v="430"/>
    <x v="0"/>
    <d v="1998-11-11T00:00:00"/>
    <x v="37"/>
    <x v="1"/>
    <n v="2"/>
    <x v="73"/>
    <x v="0"/>
    <s v="Running, BodyPump"/>
    <x v="330"/>
    <x v="352"/>
    <n v="44"/>
    <x v="1"/>
    <x v="3"/>
  </r>
  <r>
    <n v="444"/>
    <x v="431"/>
    <x v="1"/>
    <d v="1975-02-23T00:00:00"/>
    <x v="36"/>
    <x v="1"/>
    <n v="2"/>
    <x v="91"/>
    <x v="1"/>
    <m/>
    <x v="287"/>
    <x v="211"/>
    <n v="155"/>
    <x v="1"/>
    <x v="4"/>
  </r>
  <r>
    <n v="445"/>
    <x v="432"/>
    <x v="0"/>
    <d v="1989-04-11T00:00:00"/>
    <x v="9"/>
    <x v="0"/>
    <n v="1"/>
    <x v="2"/>
    <x v="1"/>
    <m/>
    <x v="153"/>
    <x v="353"/>
    <n v="141"/>
    <x v="0"/>
    <x v="0"/>
  </r>
  <r>
    <n v="446"/>
    <x v="433"/>
    <x v="0"/>
    <d v="1982-12-05T00:00:00"/>
    <x v="2"/>
    <x v="1"/>
    <n v="2"/>
    <x v="53"/>
    <x v="0"/>
    <s v="HIT, Yoga, BodyPump"/>
    <x v="320"/>
    <x v="354"/>
    <n v="172"/>
    <x v="1"/>
    <x v="3"/>
  </r>
  <r>
    <n v="447"/>
    <x v="434"/>
    <x v="1"/>
    <d v="1991-04-09T00:00:00"/>
    <x v="14"/>
    <x v="0"/>
    <n v="3"/>
    <x v="13"/>
    <x v="1"/>
    <m/>
    <x v="331"/>
    <x v="355"/>
    <n v="70"/>
    <x v="0"/>
    <x v="0"/>
  </r>
  <r>
    <n v="448"/>
    <x v="435"/>
    <x v="0"/>
    <d v="1997-07-13T00:00:00"/>
    <x v="0"/>
    <x v="0"/>
    <n v="2"/>
    <x v="91"/>
    <x v="1"/>
    <m/>
    <x v="59"/>
    <x v="356"/>
    <n v="42"/>
    <x v="0"/>
    <x v="0"/>
  </r>
  <r>
    <n v="449"/>
    <x v="436"/>
    <x v="0"/>
    <d v="2006-07-23T00:00:00"/>
    <x v="24"/>
    <x v="1"/>
    <n v="3"/>
    <x v="67"/>
    <x v="0"/>
    <s v="BodyBalance"/>
    <x v="332"/>
    <x v="357"/>
    <n v="130"/>
    <x v="0"/>
    <x v="0"/>
  </r>
  <r>
    <n v="450"/>
    <x v="437"/>
    <x v="1"/>
    <d v="2006-06-24T00:00:00"/>
    <x v="24"/>
    <x v="0"/>
    <n v="4"/>
    <x v="103"/>
    <x v="0"/>
    <s v="Running, Spinning, BodyBalance"/>
    <x v="107"/>
    <x v="358"/>
    <n v="73"/>
    <x v="0"/>
    <x v="0"/>
  </r>
  <r>
    <n v="451"/>
    <x v="438"/>
    <x v="0"/>
    <d v="1994-04-09T00:00:00"/>
    <x v="5"/>
    <x v="0"/>
    <n v="4"/>
    <x v="0"/>
    <x v="0"/>
    <s v="BodyPump"/>
    <x v="333"/>
    <x v="359"/>
    <n v="154"/>
    <x v="1"/>
    <x v="3"/>
  </r>
  <r>
    <n v="452"/>
    <x v="439"/>
    <x v="0"/>
    <d v="1985-06-16T00:00:00"/>
    <x v="33"/>
    <x v="1"/>
    <n v="4"/>
    <x v="100"/>
    <x v="0"/>
    <s v="Spinning, HIT, BodyPump"/>
    <x v="318"/>
    <x v="349"/>
    <n v="162"/>
    <x v="1"/>
    <x v="3"/>
  </r>
  <r>
    <n v="453"/>
    <x v="440"/>
    <x v="0"/>
    <d v="1994-03-25T00:00:00"/>
    <x v="5"/>
    <x v="1"/>
    <n v="3"/>
    <x v="42"/>
    <x v="0"/>
    <s v="Yoga, BodyPump"/>
    <x v="334"/>
    <x v="254"/>
    <n v="59"/>
    <x v="1"/>
    <x v="3"/>
  </r>
  <r>
    <n v="454"/>
    <x v="441"/>
    <x v="0"/>
    <d v="1999-01-10T00:00:00"/>
    <x v="37"/>
    <x v="0"/>
    <n v="4"/>
    <x v="88"/>
    <x v="0"/>
    <s v="Running"/>
    <x v="325"/>
    <x v="262"/>
    <n v="162"/>
    <x v="1"/>
    <x v="1"/>
  </r>
  <r>
    <n v="455"/>
    <x v="442"/>
    <x v="0"/>
    <d v="2008-05-19T00:00:00"/>
    <x v="25"/>
    <x v="1"/>
    <n v="1"/>
    <x v="14"/>
    <x v="0"/>
    <s v="BodyBalance, Running"/>
    <x v="335"/>
    <x v="97"/>
    <n v="75"/>
    <x v="1"/>
    <x v="2"/>
  </r>
  <r>
    <n v="456"/>
    <x v="443"/>
    <x v="1"/>
    <d v="1993-12-26T00:00:00"/>
    <x v="5"/>
    <x v="1"/>
    <n v="3"/>
    <x v="32"/>
    <x v="0"/>
    <s v="Yoga, Zumba, HIT"/>
    <x v="111"/>
    <x v="215"/>
    <n v="32"/>
    <x v="1"/>
    <x v="1"/>
  </r>
  <r>
    <n v="457"/>
    <x v="444"/>
    <x v="0"/>
    <d v="1983-03-19T00:00:00"/>
    <x v="2"/>
    <x v="0"/>
    <n v="1"/>
    <x v="14"/>
    <x v="1"/>
    <m/>
    <x v="318"/>
    <x v="360"/>
    <n v="46"/>
    <x v="1"/>
    <x v="4"/>
  </r>
  <r>
    <n v="458"/>
    <x v="445"/>
    <x v="0"/>
    <d v="1986-02-14T00:00:00"/>
    <x v="13"/>
    <x v="1"/>
    <n v="3"/>
    <x v="46"/>
    <x v="0"/>
    <s v="Pilates, Kickboxen, Zumba"/>
    <x v="258"/>
    <x v="91"/>
    <n v="84"/>
    <x v="1"/>
    <x v="3"/>
  </r>
  <r>
    <n v="459"/>
    <x v="446"/>
    <x v="1"/>
    <d v="1978-03-02T00:00:00"/>
    <x v="7"/>
    <x v="1"/>
    <n v="3"/>
    <x v="36"/>
    <x v="1"/>
    <m/>
    <x v="336"/>
    <x v="361"/>
    <n v="150"/>
    <x v="1"/>
    <x v="3"/>
  </r>
  <r>
    <n v="460"/>
    <x v="447"/>
    <x v="0"/>
    <d v="1995-12-20T00:00:00"/>
    <x v="27"/>
    <x v="0"/>
    <n v="4"/>
    <x v="87"/>
    <x v="1"/>
    <m/>
    <x v="337"/>
    <x v="251"/>
    <n v="127"/>
    <x v="1"/>
    <x v="3"/>
  </r>
  <r>
    <n v="461"/>
    <x v="448"/>
    <x v="1"/>
    <d v="2009-06-23T00:00:00"/>
    <x v="4"/>
    <x v="0"/>
    <n v="2"/>
    <x v="47"/>
    <x v="0"/>
    <s v="XCore, Pilates, Yoga"/>
    <x v="78"/>
    <x v="140"/>
    <n v="72"/>
    <x v="0"/>
    <x v="0"/>
  </r>
  <r>
    <n v="462"/>
    <x v="449"/>
    <x v="1"/>
    <d v="1999-06-01T00:00:00"/>
    <x v="37"/>
    <x v="0"/>
    <n v="2"/>
    <x v="37"/>
    <x v="1"/>
    <m/>
    <x v="338"/>
    <x v="9"/>
    <n v="176"/>
    <x v="0"/>
    <x v="0"/>
  </r>
  <r>
    <n v="463"/>
    <x v="450"/>
    <x v="0"/>
    <d v="2006-04-22T00:00:00"/>
    <x v="24"/>
    <x v="1"/>
    <n v="2"/>
    <x v="91"/>
    <x v="1"/>
    <m/>
    <x v="31"/>
    <x v="362"/>
    <n v="40"/>
    <x v="0"/>
    <x v="0"/>
  </r>
  <r>
    <n v="464"/>
    <x v="451"/>
    <x v="0"/>
    <d v="1986-09-20T00:00:00"/>
    <x v="13"/>
    <x v="0"/>
    <n v="4"/>
    <x v="104"/>
    <x v="0"/>
    <s v="BodyPump, XCore"/>
    <x v="339"/>
    <x v="1"/>
    <n v="49"/>
    <x v="1"/>
    <x v="4"/>
  </r>
  <r>
    <n v="465"/>
    <x v="452"/>
    <x v="0"/>
    <d v="2001-10-29T00:00:00"/>
    <x v="30"/>
    <x v="1"/>
    <n v="4"/>
    <x v="95"/>
    <x v="1"/>
    <m/>
    <x v="214"/>
    <x v="351"/>
    <n v="88"/>
    <x v="0"/>
    <x v="0"/>
  </r>
  <r>
    <n v="466"/>
    <x v="453"/>
    <x v="0"/>
    <d v="1980-01-13T00:00:00"/>
    <x v="3"/>
    <x v="0"/>
    <n v="3"/>
    <x v="19"/>
    <x v="1"/>
    <m/>
    <x v="340"/>
    <x v="363"/>
    <n v="163"/>
    <x v="1"/>
    <x v="3"/>
  </r>
  <r>
    <n v="467"/>
    <x v="454"/>
    <x v="1"/>
    <d v="2010-01-27T00:00:00"/>
    <x v="16"/>
    <x v="0"/>
    <n v="5"/>
    <x v="28"/>
    <x v="0"/>
    <s v="BodyBalance, Kickboxen"/>
    <x v="298"/>
    <x v="364"/>
    <n v="116"/>
    <x v="1"/>
    <x v="2"/>
  </r>
  <r>
    <n v="468"/>
    <x v="455"/>
    <x v="0"/>
    <d v="1983-01-28T00:00:00"/>
    <x v="2"/>
    <x v="0"/>
    <n v="3"/>
    <x v="44"/>
    <x v="1"/>
    <m/>
    <x v="160"/>
    <x v="365"/>
    <n v="44"/>
    <x v="1"/>
    <x v="1"/>
  </r>
  <r>
    <n v="469"/>
    <x v="456"/>
    <x v="1"/>
    <d v="1990-06-21T00:00:00"/>
    <x v="21"/>
    <x v="0"/>
    <n v="2"/>
    <x v="12"/>
    <x v="0"/>
    <s v="LesMiles, Pilates"/>
    <x v="32"/>
    <x v="366"/>
    <n v="163"/>
    <x v="1"/>
    <x v="3"/>
  </r>
  <r>
    <n v="470"/>
    <x v="457"/>
    <x v="1"/>
    <d v="1998-10-07T00:00:00"/>
    <x v="37"/>
    <x v="0"/>
    <n v="1"/>
    <x v="14"/>
    <x v="0"/>
    <s v="Pilates, Kickboxen"/>
    <x v="295"/>
    <x v="367"/>
    <n v="80"/>
    <x v="1"/>
    <x v="1"/>
  </r>
  <r>
    <n v="471"/>
    <x v="458"/>
    <x v="0"/>
    <d v="1976-04-23T00:00:00"/>
    <x v="28"/>
    <x v="1"/>
    <n v="1"/>
    <x v="2"/>
    <x v="1"/>
    <m/>
    <x v="341"/>
    <x v="173"/>
    <n v="138"/>
    <x v="1"/>
    <x v="1"/>
  </r>
  <r>
    <n v="472"/>
    <x v="459"/>
    <x v="1"/>
    <d v="1979-01-02T00:00:00"/>
    <x v="29"/>
    <x v="1"/>
    <n v="1"/>
    <x v="5"/>
    <x v="0"/>
    <s v="Running, Zumba"/>
    <x v="125"/>
    <x v="368"/>
    <n v="39"/>
    <x v="0"/>
    <x v="0"/>
  </r>
  <r>
    <n v="473"/>
    <x v="460"/>
    <x v="1"/>
    <d v="2003-11-18T00:00:00"/>
    <x v="6"/>
    <x v="1"/>
    <n v="4"/>
    <x v="102"/>
    <x v="0"/>
    <s v="Running, LesMiles, Yoga"/>
    <x v="114"/>
    <x v="11"/>
    <n v="117"/>
    <x v="1"/>
    <x v="2"/>
  </r>
  <r>
    <n v="474"/>
    <x v="461"/>
    <x v="1"/>
    <d v="1991-08-03T00:00:00"/>
    <x v="14"/>
    <x v="1"/>
    <n v="3"/>
    <x v="94"/>
    <x v="0"/>
    <s v="BodyBalance, LesMiles, Kickboxen"/>
    <x v="241"/>
    <x v="264"/>
    <n v="146"/>
    <x v="1"/>
    <x v="3"/>
  </r>
  <r>
    <n v="475"/>
    <x v="462"/>
    <x v="1"/>
    <d v="2001-04-04T00:00:00"/>
    <x v="31"/>
    <x v="1"/>
    <n v="2"/>
    <x v="52"/>
    <x v="1"/>
    <m/>
    <x v="45"/>
    <x v="91"/>
    <n v="65"/>
    <x v="1"/>
    <x v="3"/>
  </r>
  <r>
    <n v="476"/>
    <x v="463"/>
    <x v="1"/>
    <d v="2001-07-09T00:00:00"/>
    <x v="31"/>
    <x v="1"/>
    <n v="2"/>
    <x v="68"/>
    <x v="0"/>
    <s v="XCore, BodyPump, HIT"/>
    <x v="216"/>
    <x v="143"/>
    <n v="129"/>
    <x v="1"/>
    <x v="2"/>
  </r>
  <r>
    <n v="477"/>
    <x v="464"/>
    <x v="0"/>
    <d v="2002-03-09T00:00:00"/>
    <x v="30"/>
    <x v="0"/>
    <n v="1"/>
    <x v="2"/>
    <x v="1"/>
    <m/>
    <x v="47"/>
    <x v="243"/>
    <n v="166"/>
    <x v="0"/>
    <x v="0"/>
  </r>
  <r>
    <n v="478"/>
    <x v="465"/>
    <x v="0"/>
    <d v="1980-10-31T00:00:00"/>
    <x v="22"/>
    <x v="1"/>
    <n v="3"/>
    <x v="24"/>
    <x v="1"/>
    <m/>
    <x v="45"/>
    <x v="146"/>
    <n v="48"/>
    <x v="1"/>
    <x v="2"/>
  </r>
  <r>
    <n v="479"/>
    <x v="466"/>
    <x v="1"/>
    <d v="2010-03-23T00:00:00"/>
    <x v="16"/>
    <x v="0"/>
    <n v="2"/>
    <x v="73"/>
    <x v="1"/>
    <m/>
    <x v="342"/>
    <x v="369"/>
    <n v="152"/>
    <x v="1"/>
    <x v="1"/>
  </r>
  <r>
    <n v="480"/>
    <x v="467"/>
    <x v="1"/>
    <d v="2000-07-25T00:00:00"/>
    <x v="8"/>
    <x v="0"/>
    <n v="2"/>
    <x v="56"/>
    <x v="0"/>
    <s v="Zumba, Yoga"/>
    <x v="343"/>
    <x v="370"/>
    <n v="127"/>
    <x v="0"/>
    <x v="0"/>
  </r>
  <r>
    <n v="481"/>
    <x v="468"/>
    <x v="0"/>
    <d v="1979-03-26T00:00:00"/>
    <x v="29"/>
    <x v="1"/>
    <n v="1"/>
    <x v="2"/>
    <x v="1"/>
    <m/>
    <x v="344"/>
    <x v="371"/>
    <n v="108"/>
    <x v="0"/>
    <x v="0"/>
  </r>
  <r>
    <n v="482"/>
    <x v="469"/>
    <x v="1"/>
    <d v="2005-07-27T00:00:00"/>
    <x v="17"/>
    <x v="0"/>
    <n v="2"/>
    <x v="53"/>
    <x v="0"/>
    <s v="LesMiles"/>
    <x v="274"/>
    <x v="372"/>
    <n v="39"/>
    <x v="0"/>
    <x v="0"/>
  </r>
  <r>
    <n v="483"/>
    <x v="365"/>
    <x v="0"/>
    <d v="1998-03-17T00:00:00"/>
    <x v="15"/>
    <x v="0"/>
    <n v="3"/>
    <x v="26"/>
    <x v="0"/>
    <s v="BodyBalance"/>
    <x v="42"/>
    <x v="120"/>
    <n v="63"/>
    <x v="1"/>
    <x v="2"/>
  </r>
  <r>
    <n v="484"/>
    <x v="470"/>
    <x v="1"/>
    <d v="1996-05-03T00:00:00"/>
    <x v="27"/>
    <x v="1"/>
    <n v="2"/>
    <x v="47"/>
    <x v="1"/>
    <m/>
    <x v="145"/>
    <x v="294"/>
    <n v="138"/>
    <x v="0"/>
    <x v="0"/>
  </r>
  <r>
    <n v="485"/>
    <x v="471"/>
    <x v="1"/>
    <d v="1979-03-31T00:00:00"/>
    <x v="29"/>
    <x v="1"/>
    <n v="1"/>
    <x v="5"/>
    <x v="0"/>
    <s v="Yoga"/>
    <x v="222"/>
    <x v="301"/>
    <n v="177"/>
    <x v="0"/>
    <x v="0"/>
  </r>
  <r>
    <n v="486"/>
    <x v="196"/>
    <x v="1"/>
    <d v="1975-09-16T00:00:00"/>
    <x v="36"/>
    <x v="1"/>
    <n v="3"/>
    <x v="13"/>
    <x v="0"/>
    <s v="Pilates, Zumba"/>
    <x v="345"/>
    <x v="373"/>
    <n v="93"/>
    <x v="1"/>
    <x v="2"/>
  </r>
  <r>
    <n v="487"/>
    <x v="472"/>
    <x v="0"/>
    <d v="1998-02-22T00:00:00"/>
    <x v="15"/>
    <x v="1"/>
    <n v="2"/>
    <x v="56"/>
    <x v="0"/>
    <s v="BodyBalance, Spinning"/>
    <x v="346"/>
    <x v="374"/>
    <n v="180"/>
    <x v="1"/>
    <x v="1"/>
  </r>
  <r>
    <n v="488"/>
    <x v="473"/>
    <x v="1"/>
    <d v="1981-04-25T00:00:00"/>
    <x v="22"/>
    <x v="0"/>
    <n v="5"/>
    <x v="25"/>
    <x v="1"/>
    <m/>
    <x v="101"/>
    <x v="120"/>
    <n v="112"/>
    <x v="1"/>
    <x v="2"/>
  </r>
  <r>
    <n v="489"/>
    <x v="474"/>
    <x v="1"/>
    <d v="1991-10-08T00:00:00"/>
    <x v="18"/>
    <x v="0"/>
    <n v="2"/>
    <x v="55"/>
    <x v="1"/>
    <m/>
    <x v="188"/>
    <x v="72"/>
    <n v="143"/>
    <x v="1"/>
    <x v="2"/>
  </r>
  <r>
    <n v="490"/>
    <x v="475"/>
    <x v="0"/>
    <d v="1996-06-14T00:00:00"/>
    <x v="27"/>
    <x v="1"/>
    <n v="3"/>
    <x v="67"/>
    <x v="1"/>
    <m/>
    <x v="85"/>
    <x v="155"/>
    <n v="136"/>
    <x v="1"/>
    <x v="1"/>
  </r>
  <r>
    <n v="491"/>
    <x v="476"/>
    <x v="0"/>
    <d v="1975-07-18T00:00:00"/>
    <x v="36"/>
    <x v="0"/>
    <n v="1"/>
    <x v="2"/>
    <x v="0"/>
    <s v="Running"/>
    <x v="347"/>
    <x v="375"/>
    <n v="39"/>
    <x v="1"/>
    <x v="3"/>
  </r>
  <r>
    <n v="492"/>
    <x v="477"/>
    <x v="1"/>
    <d v="2007-11-19T00:00:00"/>
    <x v="25"/>
    <x v="1"/>
    <n v="2"/>
    <x v="18"/>
    <x v="1"/>
    <m/>
    <x v="266"/>
    <x v="208"/>
    <n v="158"/>
    <x v="0"/>
    <x v="0"/>
  </r>
  <r>
    <n v="493"/>
    <x v="478"/>
    <x v="0"/>
    <d v="1984-11-15T00:00:00"/>
    <x v="33"/>
    <x v="1"/>
    <n v="2"/>
    <x v="18"/>
    <x v="0"/>
    <s v="Yoga, Kickboxen, Running"/>
    <x v="348"/>
    <x v="376"/>
    <n v="121"/>
    <x v="0"/>
    <x v="0"/>
  </r>
  <r>
    <n v="494"/>
    <x v="479"/>
    <x v="0"/>
    <d v="2012-07-22T00:00:00"/>
    <x v="35"/>
    <x v="1"/>
    <n v="3"/>
    <x v="24"/>
    <x v="0"/>
    <s v="BodyPump, Yoga"/>
    <x v="349"/>
    <x v="377"/>
    <n v="110"/>
    <x v="0"/>
    <x v="0"/>
  </r>
  <r>
    <n v="495"/>
    <x v="480"/>
    <x v="1"/>
    <d v="1984-03-30T00:00:00"/>
    <x v="23"/>
    <x v="1"/>
    <n v="3"/>
    <x v="22"/>
    <x v="1"/>
    <m/>
    <x v="350"/>
    <x v="378"/>
    <n v="47"/>
    <x v="0"/>
    <x v="0"/>
  </r>
  <r>
    <n v="496"/>
    <x v="481"/>
    <x v="1"/>
    <d v="1979-12-03T00:00:00"/>
    <x v="3"/>
    <x v="0"/>
    <n v="1"/>
    <x v="51"/>
    <x v="1"/>
    <m/>
    <x v="351"/>
    <x v="100"/>
    <n v="171"/>
    <x v="1"/>
    <x v="3"/>
  </r>
  <r>
    <n v="497"/>
    <x v="482"/>
    <x v="0"/>
    <d v="2012-09-19T00:00:00"/>
    <x v="35"/>
    <x v="0"/>
    <n v="2"/>
    <x v="17"/>
    <x v="1"/>
    <m/>
    <x v="212"/>
    <x v="311"/>
    <n v="66"/>
    <x v="0"/>
    <x v="0"/>
  </r>
  <r>
    <n v="498"/>
    <x v="483"/>
    <x v="1"/>
    <d v="1981-08-07T00:00:00"/>
    <x v="22"/>
    <x v="0"/>
    <n v="4"/>
    <x v="105"/>
    <x v="0"/>
    <s v="BodyBalance, Spinning, BodyPump"/>
    <x v="230"/>
    <x v="379"/>
    <n v="116"/>
    <x v="1"/>
    <x v="3"/>
  </r>
  <r>
    <n v="499"/>
    <x v="484"/>
    <x v="0"/>
    <d v="1995-09-22T00:00:00"/>
    <x v="26"/>
    <x v="0"/>
    <n v="3"/>
    <x v="3"/>
    <x v="0"/>
    <s v="XCore, Zumba, Kickboxen"/>
    <x v="35"/>
    <x v="380"/>
    <n v="35"/>
    <x v="0"/>
    <x v="0"/>
  </r>
  <r>
    <n v="500"/>
    <x v="485"/>
    <x v="1"/>
    <d v="2005-10-14T00:00:00"/>
    <x v="24"/>
    <x v="1"/>
    <n v="3"/>
    <x v="8"/>
    <x v="1"/>
    <m/>
    <x v="21"/>
    <x v="381"/>
    <n v="60"/>
    <x v="0"/>
    <x v="0"/>
  </r>
  <r>
    <n v="501"/>
    <x v="486"/>
    <x v="1"/>
    <d v="2005-03-14T00:00:00"/>
    <x v="17"/>
    <x v="0"/>
    <n v="2"/>
    <x v="53"/>
    <x v="0"/>
    <s v="Pilates, Spinning, HIT"/>
    <x v="352"/>
    <x v="382"/>
    <n v="83"/>
    <x v="0"/>
    <x v="0"/>
  </r>
  <r>
    <n v="502"/>
    <x v="178"/>
    <x v="1"/>
    <d v="2010-11-29T00:00:00"/>
    <x v="12"/>
    <x v="0"/>
    <n v="1"/>
    <x v="14"/>
    <x v="1"/>
    <m/>
    <x v="138"/>
    <x v="383"/>
    <n v="167"/>
    <x v="0"/>
    <x v="0"/>
  </r>
  <r>
    <n v="503"/>
    <x v="487"/>
    <x v="0"/>
    <d v="2007-10-19T00:00:00"/>
    <x v="25"/>
    <x v="1"/>
    <n v="3"/>
    <x v="94"/>
    <x v="1"/>
    <m/>
    <x v="353"/>
    <x v="360"/>
    <n v="117"/>
    <x v="1"/>
    <x v="1"/>
  </r>
  <r>
    <n v="504"/>
    <x v="488"/>
    <x v="0"/>
    <d v="2000-12-01T00:00:00"/>
    <x v="31"/>
    <x v="1"/>
    <n v="3"/>
    <x v="77"/>
    <x v="0"/>
    <s v="HIT, BodyBalance, BodyPump"/>
    <x v="354"/>
    <x v="72"/>
    <n v="152"/>
    <x v="0"/>
    <x v="0"/>
  </r>
  <r>
    <n v="505"/>
    <x v="489"/>
    <x v="1"/>
    <d v="1989-05-02T00:00:00"/>
    <x v="9"/>
    <x v="1"/>
    <n v="1"/>
    <x v="5"/>
    <x v="1"/>
    <m/>
    <x v="355"/>
    <x v="384"/>
    <n v="53"/>
    <x v="0"/>
    <x v="0"/>
  </r>
  <r>
    <n v="506"/>
    <x v="490"/>
    <x v="0"/>
    <d v="1997-07-09T00:00:00"/>
    <x v="0"/>
    <x v="0"/>
    <n v="2"/>
    <x v="68"/>
    <x v="1"/>
    <m/>
    <x v="336"/>
    <x v="340"/>
    <n v="65"/>
    <x v="0"/>
    <x v="0"/>
  </r>
  <r>
    <n v="507"/>
    <x v="491"/>
    <x v="0"/>
    <d v="1977-05-24T00:00:00"/>
    <x v="1"/>
    <x v="0"/>
    <n v="2"/>
    <x v="55"/>
    <x v="0"/>
    <s v="LesMiles, BodyPump, Zumba"/>
    <x v="356"/>
    <x v="10"/>
    <n v="96"/>
    <x v="1"/>
    <x v="1"/>
  </r>
  <r>
    <n v="508"/>
    <x v="492"/>
    <x v="1"/>
    <d v="1979-09-18T00:00:00"/>
    <x v="29"/>
    <x v="1"/>
    <n v="1"/>
    <x v="14"/>
    <x v="1"/>
    <m/>
    <x v="357"/>
    <x v="211"/>
    <n v="112"/>
    <x v="1"/>
    <x v="3"/>
  </r>
  <r>
    <n v="509"/>
    <x v="493"/>
    <x v="0"/>
    <d v="1997-03-21T00:00:00"/>
    <x v="0"/>
    <x v="0"/>
    <n v="1"/>
    <x v="21"/>
    <x v="1"/>
    <m/>
    <x v="358"/>
    <x v="215"/>
    <n v="70"/>
    <x v="0"/>
    <x v="0"/>
  </r>
  <r>
    <n v="510"/>
    <x v="494"/>
    <x v="1"/>
    <d v="2005-03-23T00:00:00"/>
    <x v="17"/>
    <x v="1"/>
    <n v="3"/>
    <x v="62"/>
    <x v="0"/>
    <s v="LesMiles, Running"/>
    <x v="359"/>
    <x v="123"/>
    <n v="66"/>
    <x v="1"/>
    <x v="3"/>
  </r>
  <r>
    <n v="511"/>
    <x v="130"/>
    <x v="1"/>
    <d v="1988-01-16T00:00:00"/>
    <x v="10"/>
    <x v="1"/>
    <n v="1"/>
    <x v="9"/>
    <x v="0"/>
    <s v="XCore"/>
    <x v="45"/>
    <x v="82"/>
    <n v="158"/>
    <x v="1"/>
    <x v="2"/>
  </r>
  <r>
    <n v="512"/>
    <x v="495"/>
    <x v="1"/>
    <d v="2000-12-23T00:00:00"/>
    <x v="31"/>
    <x v="1"/>
    <n v="3"/>
    <x v="8"/>
    <x v="0"/>
    <s v="XCore, Pilates, Spinning"/>
    <x v="311"/>
    <x v="267"/>
    <n v="147"/>
    <x v="0"/>
    <x v="0"/>
  </r>
  <r>
    <n v="513"/>
    <x v="496"/>
    <x v="1"/>
    <d v="1999-05-03T00:00:00"/>
    <x v="37"/>
    <x v="0"/>
    <n v="1"/>
    <x v="9"/>
    <x v="0"/>
    <s v="Kickboxen, Zumba"/>
    <x v="275"/>
    <x v="214"/>
    <n v="62"/>
    <x v="1"/>
    <x v="4"/>
  </r>
  <r>
    <n v="514"/>
    <x v="497"/>
    <x v="0"/>
    <d v="2001-05-13T00:00:00"/>
    <x v="31"/>
    <x v="1"/>
    <n v="3"/>
    <x v="75"/>
    <x v="0"/>
    <s v="Zumba, Kickboxen"/>
    <x v="360"/>
    <x v="385"/>
    <n v="88"/>
    <x v="0"/>
    <x v="0"/>
  </r>
  <r>
    <n v="515"/>
    <x v="498"/>
    <x v="0"/>
    <d v="2002-10-23T00:00:00"/>
    <x v="19"/>
    <x v="1"/>
    <n v="1"/>
    <x v="21"/>
    <x v="1"/>
    <m/>
    <x v="1"/>
    <x v="15"/>
    <n v="137"/>
    <x v="0"/>
    <x v="0"/>
  </r>
  <r>
    <n v="516"/>
    <x v="499"/>
    <x v="0"/>
    <d v="1975-10-30T00:00:00"/>
    <x v="28"/>
    <x v="0"/>
    <n v="1"/>
    <x v="2"/>
    <x v="0"/>
    <s v="Yoga, Spinning, BodyBalance"/>
    <x v="326"/>
    <x v="386"/>
    <n v="35"/>
    <x v="1"/>
    <x v="1"/>
  </r>
  <r>
    <n v="517"/>
    <x v="500"/>
    <x v="1"/>
    <d v="1998-06-19T00:00:00"/>
    <x v="15"/>
    <x v="1"/>
    <n v="4"/>
    <x v="86"/>
    <x v="1"/>
    <m/>
    <x v="361"/>
    <x v="387"/>
    <n v="74"/>
    <x v="0"/>
    <x v="0"/>
  </r>
  <r>
    <n v="518"/>
    <x v="501"/>
    <x v="1"/>
    <d v="2007-06-28T00:00:00"/>
    <x v="32"/>
    <x v="1"/>
    <n v="2"/>
    <x v="52"/>
    <x v="0"/>
    <s v="BodyPump, XCore, Yoga"/>
    <x v="362"/>
    <x v="388"/>
    <n v="77"/>
    <x v="0"/>
    <x v="0"/>
  </r>
  <r>
    <n v="519"/>
    <x v="502"/>
    <x v="1"/>
    <d v="2010-11-26T00:00:00"/>
    <x v="12"/>
    <x v="1"/>
    <n v="2"/>
    <x v="68"/>
    <x v="0"/>
    <s v="XCore, BodyPump, Yoga"/>
    <x v="82"/>
    <x v="124"/>
    <n v="176"/>
    <x v="0"/>
    <x v="0"/>
  </r>
  <r>
    <n v="520"/>
    <x v="503"/>
    <x v="0"/>
    <d v="1991-09-12T00:00:00"/>
    <x v="14"/>
    <x v="1"/>
    <n v="3"/>
    <x v="42"/>
    <x v="1"/>
    <m/>
    <x v="229"/>
    <x v="111"/>
    <n v="165"/>
    <x v="0"/>
    <x v="0"/>
  </r>
  <r>
    <n v="521"/>
    <x v="504"/>
    <x v="0"/>
    <d v="1993-03-01T00:00:00"/>
    <x v="34"/>
    <x v="0"/>
    <n v="4"/>
    <x v="106"/>
    <x v="1"/>
    <m/>
    <x v="363"/>
    <x v="389"/>
    <n v="96"/>
    <x v="0"/>
    <x v="0"/>
  </r>
  <r>
    <n v="522"/>
    <x v="505"/>
    <x v="0"/>
    <d v="2000-03-03T00:00:00"/>
    <x v="8"/>
    <x v="1"/>
    <n v="2"/>
    <x v="96"/>
    <x v="0"/>
    <s v="Zumba, Kickboxen"/>
    <x v="364"/>
    <x v="390"/>
    <n v="115"/>
    <x v="0"/>
    <x v="0"/>
  </r>
  <r>
    <n v="523"/>
    <x v="506"/>
    <x v="0"/>
    <d v="1994-01-12T00:00:00"/>
    <x v="5"/>
    <x v="0"/>
    <n v="1"/>
    <x v="21"/>
    <x v="1"/>
    <m/>
    <x v="365"/>
    <x v="391"/>
    <n v="99"/>
    <x v="1"/>
    <x v="1"/>
  </r>
  <r>
    <n v="524"/>
    <x v="507"/>
    <x v="0"/>
    <d v="2009-07-17T00:00:00"/>
    <x v="4"/>
    <x v="1"/>
    <n v="2"/>
    <x v="18"/>
    <x v="0"/>
    <s v="XCore"/>
    <x v="293"/>
    <x v="103"/>
    <n v="34"/>
    <x v="0"/>
    <x v="0"/>
  </r>
  <r>
    <n v="525"/>
    <x v="508"/>
    <x v="0"/>
    <d v="1997-04-07T00:00:00"/>
    <x v="0"/>
    <x v="0"/>
    <n v="5"/>
    <x v="43"/>
    <x v="1"/>
    <m/>
    <x v="270"/>
    <x v="162"/>
    <n v="36"/>
    <x v="0"/>
    <x v="0"/>
  </r>
  <r>
    <n v="526"/>
    <x v="509"/>
    <x v="1"/>
    <d v="2008-01-07T00:00:00"/>
    <x v="25"/>
    <x v="1"/>
    <n v="4"/>
    <x v="60"/>
    <x v="0"/>
    <s v="Zumba"/>
    <x v="366"/>
    <x v="392"/>
    <n v="125"/>
    <x v="1"/>
    <x v="2"/>
  </r>
  <r>
    <n v="527"/>
    <x v="510"/>
    <x v="0"/>
    <d v="1990-08-20T00:00:00"/>
    <x v="21"/>
    <x v="0"/>
    <n v="3"/>
    <x v="38"/>
    <x v="1"/>
    <m/>
    <x v="367"/>
    <x v="393"/>
    <n v="59"/>
    <x v="1"/>
    <x v="1"/>
  </r>
  <r>
    <n v="528"/>
    <x v="511"/>
    <x v="0"/>
    <d v="1998-07-30T00:00:00"/>
    <x v="15"/>
    <x v="1"/>
    <n v="3"/>
    <x v="16"/>
    <x v="0"/>
    <s v="BodyBalance"/>
    <x v="368"/>
    <x v="15"/>
    <n v="139"/>
    <x v="0"/>
    <x v="0"/>
  </r>
  <r>
    <n v="529"/>
    <x v="512"/>
    <x v="1"/>
    <d v="2004-09-13T00:00:00"/>
    <x v="6"/>
    <x v="0"/>
    <n v="2"/>
    <x v="47"/>
    <x v="1"/>
    <m/>
    <x v="369"/>
    <x v="95"/>
    <n v="105"/>
    <x v="0"/>
    <x v="0"/>
  </r>
  <r>
    <n v="530"/>
    <x v="513"/>
    <x v="0"/>
    <d v="1979-04-17T00:00:00"/>
    <x v="29"/>
    <x v="0"/>
    <n v="3"/>
    <x v="45"/>
    <x v="0"/>
    <s v="Kickboxen, Running, Pilates"/>
    <x v="131"/>
    <x v="394"/>
    <n v="44"/>
    <x v="0"/>
    <x v="0"/>
  </r>
  <r>
    <n v="531"/>
    <x v="514"/>
    <x v="1"/>
    <d v="1993-06-10T00:00:00"/>
    <x v="34"/>
    <x v="0"/>
    <n v="2"/>
    <x v="7"/>
    <x v="0"/>
    <s v="Kickboxen, Yoga, Running"/>
    <x v="324"/>
    <x v="319"/>
    <n v="55"/>
    <x v="1"/>
    <x v="2"/>
  </r>
  <r>
    <n v="532"/>
    <x v="515"/>
    <x v="1"/>
    <d v="1976-09-28T00:00:00"/>
    <x v="28"/>
    <x v="0"/>
    <n v="4"/>
    <x v="79"/>
    <x v="0"/>
    <s v="BodyPump, Kickboxen"/>
    <x v="37"/>
    <x v="194"/>
    <n v="39"/>
    <x v="1"/>
    <x v="1"/>
  </r>
  <r>
    <n v="533"/>
    <x v="516"/>
    <x v="0"/>
    <d v="1985-08-29T00:00:00"/>
    <x v="33"/>
    <x v="0"/>
    <n v="4"/>
    <x v="107"/>
    <x v="1"/>
    <m/>
    <x v="370"/>
    <x v="395"/>
    <n v="159"/>
    <x v="0"/>
    <x v="0"/>
  </r>
  <r>
    <n v="534"/>
    <x v="517"/>
    <x v="1"/>
    <d v="1996-01-31T00:00:00"/>
    <x v="27"/>
    <x v="1"/>
    <n v="5"/>
    <x v="108"/>
    <x v="1"/>
    <m/>
    <x v="247"/>
    <x v="396"/>
    <n v="168"/>
    <x v="0"/>
    <x v="0"/>
  </r>
  <r>
    <n v="535"/>
    <x v="518"/>
    <x v="1"/>
    <d v="2006-09-25T00:00:00"/>
    <x v="24"/>
    <x v="0"/>
    <n v="3"/>
    <x v="64"/>
    <x v="0"/>
    <s v="BodyPump, XCore"/>
    <x v="371"/>
    <x v="397"/>
    <n v="96"/>
    <x v="1"/>
    <x v="3"/>
  </r>
  <r>
    <n v="536"/>
    <x v="100"/>
    <x v="1"/>
    <d v="1988-03-25T00:00:00"/>
    <x v="10"/>
    <x v="0"/>
    <n v="3"/>
    <x v="26"/>
    <x v="1"/>
    <m/>
    <x v="319"/>
    <x v="194"/>
    <n v="38"/>
    <x v="0"/>
    <x v="0"/>
  </r>
  <r>
    <n v="537"/>
    <x v="519"/>
    <x v="0"/>
    <d v="1997-12-18T00:00:00"/>
    <x v="15"/>
    <x v="1"/>
    <n v="3"/>
    <x v="45"/>
    <x v="0"/>
    <s v="BodyPump, HIT, Zumba"/>
    <x v="372"/>
    <x v="42"/>
    <n v="49"/>
    <x v="1"/>
    <x v="1"/>
  </r>
  <r>
    <n v="538"/>
    <x v="520"/>
    <x v="1"/>
    <d v="1980-06-26T00:00:00"/>
    <x v="3"/>
    <x v="0"/>
    <n v="2"/>
    <x v="91"/>
    <x v="1"/>
    <m/>
    <x v="373"/>
    <x v="398"/>
    <n v="152"/>
    <x v="1"/>
    <x v="3"/>
  </r>
  <r>
    <n v="539"/>
    <x v="521"/>
    <x v="1"/>
    <d v="2012-08-18T00:00:00"/>
    <x v="35"/>
    <x v="0"/>
    <n v="1"/>
    <x v="21"/>
    <x v="0"/>
    <s v="XCore, Pilates"/>
    <x v="374"/>
    <x v="150"/>
    <n v="32"/>
    <x v="0"/>
    <x v="0"/>
  </r>
  <r>
    <n v="540"/>
    <x v="522"/>
    <x v="1"/>
    <d v="2000-02-12T00:00:00"/>
    <x v="8"/>
    <x v="1"/>
    <n v="1"/>
    <x v="9"/>
    <x v="0"/>
    <s v="Yoga"/>
    <x v="375"/>
    <x v="90"/>
    <n v="71"/>
    <x v="1"/>
    <x v="4"/>
  </r>
  <r>
    <n v="541"/>
    <x v="523"/>
    <x v="1"/>
    <d v="1976-09-04T00:00:00"/>
    <x v="28"/>
    <x v="0"/>
    <n v="2"/>
    <x v="53"/>
    <x v="1"/>
    <m/>
    <x v="241"/>
    <x v="88"/>
    <n v="49"/>
    <x v="0"/>
    <x v="0"/>
  </r>
  <r>
    <n v="542"/>
    <x v="524"/>
    <x v="0"/>
    <d v="2011-10-11T00:00:00"/>
    <x v="35"/>
    <x v="0"/>
    <n v="1"/>
    <x v="5"/>
    <x v="0"/>
    <s v="XCore"/>
    <x v="376"/>
    <x v="399"/>
    <n v="167"/>
    <x v="0"/>
    <x v="0"/>
  </r>
  <r>
    <n v="543"/>
    <x v="525"/>
    <x v="0"/>
    <d v="1995-08-03T00:00:00"/>
    <x v="26"/>
    <x v="1"/>
    <n v="2"/>
    <x v="7"/>
    <x v="1"/>
    <m/>
    <x v="149"/>
    <x v="400"/>
    <n v="57"/>
    <x v="1"/>
    <x v="3"/>
  </r>
  <r>
    <n v="544"/>
    <x v="526"/>
    <x v="0"/>
    <d v="2012-09-21T00:00:00"/>
    <x v="35"/>
    <x v="0"/>
    <n v="2"/>
    <x v="57"/>
    <x v="0"/>
    <s v="BodyBalance, BodyPump"/>
    <x v="240"/>
    <x v="401"/>
    <n v="47"/>
    <x v="1"/>
    <x v="4"/>
  </r>
  <r>
    <n v="545"/>
    <x v="527"/>
    <x v="0"/>
    <d v="1987-06-02T00:00:00"/>
    <x v="11"/>
    <x v="0"/>
    <n v="1"/>
    <x v="5"/>
    <x v="0"/>
    <s v="BodyBalance"/>
    <x v="377"/>
    <x v="402"/>
    <n v="155"/>
    <x v="0"/>
    <x v="0"/>
  </r>
  <r>
    <n v="546"/>
    <x v="528"/>
    <x v="0"/>
    <d v="2003-11-04T00:00:00"/>
    <x v="6"/>
    <x v="1"/>
    <n v="1"/>
    <x v="51"/>
    <x v="1"/>
    <m/>
    <x v="378"/>
    <x v="2"/>
    <n v="60"/>
    <x v="1"/>
    <x v="4"/>
  </r>
  <r>
    <n v="547"/>
    <x v="529"/>
    <x v="1"/>
    <d v="2002-09-08T00:00:00"/>
    <x v="30"/>
    <x v="1"/>
    <n v="2"/>
    <x v="27"/>
    <x v="1"/>
    <m/>
    <x v="355"/>
    <x v="403"/>
    <n v="162"/>
    <x v="0"/>
    <x v="0"/>
  </r>
  <r>
    <n v="548"/>
    <x v="530"/>
    <x v="0"/>
    <d v="2011-05-04T00:00:00"/>
    <x v="12"/>
    <x v="1"/>
    <n v="2"/>
    <x v="47"/>
    <x v="0"/>
    <s v="Pilates, BodyPump"/>
    <x v="267"/>
    <x v="404"/>
    <n v="102"/>
    <x v="0"/>
    <x v="0"/>
  </r>
  <r>
    <n v="549"/>
    <x v="531"/>
    <x v="1"/>
    <d v="1989-07-31T00:00:00"/>
    <x v="9"/>
    <x v="0"/>
    <n v="1"/>
    <x v="9"/>
    <x v="0"/>
    <s v="BodyPump, Spinning, BodyBalance"/>
    <x v="379"/>
    <x v="405"/>
    <n v="83"/>
    <x v="1"/>
    <x v="3"/>
  </r>
  <r>
    <n v="550"/>
    <x v="532"/>
    <x v="0"/>
    <d v="2006-08-31T00:00:00"/>
    <x v="24"/>
    <x v="0"/>
    <n v="1"/>
    <x v="21"/>
    <x v="1"/>
    <m/>
    <x v="189"/>
    <x v="264"/>
    <n v="84"/>
    <x v="1"/>
    <x v="3"/>
  </r>
  <r>
    <n v="551"/>
    <x v="533"/>
    <x v="0"/>
    <d v="1988-09-21T00:00:00"/>
    <x v="10"/>
    <x v="1"/>
    <n v="2"/>
    <x v="47"/>
    <x v="1"/>
    <m/>
    <x v="380"/>
    <x v="406"/>
    <n v="64"/>
    <x v="1"/>
    <x v="2"/>
  </r>
  <r>
    <n v="552"/>
    <x v="192"/>
    <x v="0"/>
    <d v="1986-11-05T00:00:00"/>
    <x v="11"/>
    <x v="1"/>
    <n v="1"/>
    <x v="2"/>
    <x v="0"/>
    <s v="Spinning, HIT"/>
    <x v="381"/>
    <x v="114"/>
    <n v="71"/>
    <x v="0"/>
    <x v="0"/>
  </r>
  <r>
    <n v="553"/>
    <x v="534"/>
    <x v="1"/>
    <d v="1986-12-14T00:00:00"/>
    <x v="11"/>
    <x v="1"/>
    <n v="3"/>
    <x v="44"/>
    <x v="0"/>
    <s v="Kickboxen, Spinning, BodyBalance"/>
    <x v="382"/>
    <x v="407"/>
    <n v="107"/>
    <x v="0"/>
    <x v="0"/>
  </r>
  <r>
    <n v="554"/>
    <x v="535"/>
    <x v="0"/>
    <d v="1978-01-19T00:00:00"/>
    <x v="7"/>
    <x v="0"/>
    <n v="3"/>
    <x v="63"/>
    <x v="0"/>
    <s v="BodyPump, Kickboxen, LesMiles"/>
    <x v="31"/>
    <x v="408"/>
    <n v="52"/>
    <x v="1"/>
    <x v="3"/>
  </r>
  <r>
    <n v="555"/>
    <x v="536"/>
    <x v="1"/>
    <d v="1985-05-27T00:00:00"/>
    <x v="33"/>
    <x v="0"/>
    <n v="4"/>
    <x v="106"/>
    <x v="0"/>
    <s v="BodyPump"/>
    <x v="352"/>
    <x v="67"/>
    <n v="97"/>
    <x v="0"/>
    <x v="0"/>
  </r>
  <r>
    <n v="556"/>
    <x v="537"/>
    <x v="0"/>
    <d v="1985-04-20T00:00:00"/>
    <x v="33"/>
    <x v="1"/>
    <n v="2"/>
    <x v="18"/>
    <x v="1"/>
    <m/>
    <x v="127"/>
    <x v="409"/>
    <n v="78"/>
    <x v="0"/>
    <x v="0"/>
  </r>
  <r>
    <n v="557"/>
    <x v="538"/>
    <x v="0"/>
    <d v="1987-03-26T00:00:00"/>
    <x v="11"/>
    <x v="1"/>
    <n v="1"/>
    <x v="10"/>
    <x v="0"/>
    <s v="LesMiles, Zumba, Pilates"/>
    <x v="383"/>
    <x v="54"/>
    <n v="54"/>
    <x v="0"/>
    <x v="0"/>
  </r>
  <r>
    <n v="558"/>
    <x v="539"/>
    <x v="1"/>
    <d v="1975-11-26T00:00:00"/>
    <x v="28"/>
    <x v="1"/>
    <n v="3"/>
    <x v="1"/>
    <x v="1"/>
    <m/>
    <x v="384"/>
    <x v="178"/>
    <n v="49"/>
    <x v="1"/>
    <x v="4"/>
  </r>
  <r>
    <n v="559"/>
    <x v="540"/>
    <x v="0"/>
    <d v="1978-08-08T00:00:00"/>
    <x v="7"/>
    <x v="0"/>
    <n v="2"/>
    <x v="7"/>
    <x v="1"/>
    <m/>
    <x v="385"/>
    <x v="410"/>
    <n v="109"/>
    <x v="0"/>
    <x v="0"/>
  </r>
  <r>
    <n v="560"/>
    <x v="541"/>
    <x v="0"/>
    <d v="1979-07-13T00:00:00"/>
    <x v="29"/>
    <x v="1"/>
    <n v="2"/>
    <x v="52"/>
    <x v="1"/>
    <m/>
    <x v="386"/>
    <x v="405"/>
    <n v="134"/>
    <x v="1"/>
    <x v="4"/>
  </r>
  <r>
    <n v="561"/>
    <x v="542"/>
    <x v="0"/>
    <d v="1981-09-23T00:00:00"/>
    <x v="22"/>
    <x v="0"/>
    <n v="5"/>
    <x v="80"/>
    <x v="0"/>
    <s v="BodyPump, Yoga, Kickboxen"/>
    <x v="228"/>
    <x v="411"/>
    <n v="90"/>
    <x v="0"/>
    <x v="0"/>
  </r>
  <r>
    <n v="562"/>
    <x v="543"/>
    <x v="0"/>
    <d v="1986-10-09T00:00:00"/>
    <x v="11"/>
    <x v="1"/>
    <n v="1"/>
    <x v="14"/>
    <x v="0"/>
    <s v="Yoga"/>
    <x v="234"/>
    <x v="350"/>
    <n v="167"/>
    <x v="0"/>
    <x v="0"/>
  </r>
  <r>
    <n v="563"/>
    <x v="544"/>
    <x v="0"/>
    <d v="2008-06-20T00:00:00"/>
    <x v="25"/>
    <x v="0"/>
    <n v="5"/>
    <x v="25"/>
    <x v="1"/>
    <m/>
    <x v="387"/>
    <x v="412"/>
    <n v="84"/>
    <x v="1"/>
    <x v="3"/>
  </r>
  <r>
    <n v="564"/>
    <x v="545"/>
    <x v="0"/>
    <d v="2007-03-15T00:00:00"/>
    <x v="32"/>
    <x v="1"/>
    <n v="2"/>
    <x v="56"/>
    <x v="1"/>
    <m/>
    <x v="241"/>
    <x v="383"/>
    <n v="118"/>
    <x v="0"/>
    <x v="0"/>
  </r>
  <r>
    <n v="565"/>
    <x v="86"/>
    <x v="1"/>
    <d v="1982-03-19T00:00:00"/>
    <x v="20"/>
    <x v="1"/>
    <n v="1"/>
    <x v="14"/>
    <x v="0"/>
    <s v="Kickboxen, Pilates, Yoga"/>
    <x v="234"/>
    <x v="413"/>
    <n v="31"/>
    <x v="0"/>
    <x v="0"/>
  </r>
  <r>
    <n v="566"/>
    <x v="546"/>
    <x v="0"/>
    <d v="1991-07-05T00:00:00"/>
    <x v="14"/>
    <x v="1"/>
    <n v="2"/>
    <x v="39"/>
    <x v="1"/>
    <m/>
    <x v="160"/>
    <x v="146"/>
    <n v="168"/>
    <x v="1"/>
    <x v="4"/>
  </r>
  <r>
    <n v="567"/>
    <x v="547"/>
    <x v="0"/>
    <d v="1979-11-24T00:00:00"/>
    <x v="3"/>
    <x v="0"/>
    <n v="4"/>
    <x v="34"/>
    <x v="0"/>
    <s v="Kickboxen"/>
    <x v="388"/>
    <x v="414"/>
    <n v="88"/>
    <x v="0"/>
    <x v="0"/>
  </r>
  <r>
    <n v="568"/>
    <x v="548"/>
    <x v="0"/>
    <d v="1989-08-26T00:00:00"/>
    <x v="9"/>
    <x v="0"/>
    <n v="5"/>
    <x v="89"/>
    <x v="1"/>
    <m/>
    <x v="60"/>
    <x v="11"/>
    <n v="62"/>
    <x v="0"/>
    <x v="0"/>
  </r>
  <r>
    <n v="569"/>
    <x v="549"/>
    <x v="1"/>
    <d v="1993-07-21T00:00:00"/>
    <x v="34"/>
    <x v="0"/>
    <n v="2"/>
    <x v="31"/>
    <x v="0"/>
    <s v="Yoga, LesMiles, BodyPump"/>
    <x v="389"/>
    <x v="129"/>
    <n v="145"/>
    <x v="1"/>
    <x v="4"/>
  </r>
  <r>
    <n v="570"/>
    <x v="550"/>
    <x v="1"/>
    <d v="1983-11-16T00:00:00"/>
    <x v="23"/>
    <x v="1"/>
    <n v="1"/>
    <x v="14"/>
    <x v="1"/>
    <m/>
    <x v="57"/>
    <x v="415"/>
    <n v="125"/>
    <x v="0"/>
    <x v="0"/>
  </r>
  <r>
    <n v="571"/>
    <x v="551"/>
    <x v="0"/>
    <d v="1975-04-20T00:00:00"/>
    <x v="36"/>
    <x v="0"/>
    <n v="2"/>
    <x v="33"/>
    <x v="1"/>
    <m/>
    <x v="92"/>
    <x v="299"/>
    <n v="70"/>
    <x v="1"/>
    <x v="4"/>
  </r>
  <r>
    <n v="572"/>
    <x v="552"/>
    <x v="0"/>
    <d v="2008-07-26T00:00:00"/>
    <x v="25"/>
    <x v="1"/>
    <n v="5"/>
    <x v="109"/>
    <x v="0"/>
    <s v="Spinning"/>
    <x v="10"/>
    <x v="416"/>
    <n v="30"/>
    <x v="0"/>
    <x v="0"/>
  </r>
  <r>
    <n v="573"/>
    <x v="553"/>
    <x v="1"/>
    <d v="1997-04-19T00:00:00"/>
    <x v="0"/>
    <x v="0"/>
    <n v="3"/>
    <x v="13"/>
    <x v="1"/>
    <m/>
    <x v="390"/>
    <x v="417"/>
    <n v="57"/>
    <x v="0"/>
    <x v="0"/>
  </r>
  <r>
    <n v="574"/>
    <x v="408"/>
    <x v="0"/>
    <d v="1975-03-30T00:00:00"/>
    <x v="36"/>
    <x v="0"/>
    <n v="2"/>
    <x v="96"/>
    <x v="1"/>
    <m/>
    <x v="229"/>
    <x v="418"/>
    <n v="179"/>
    <x v="1"/>
    <x v="1"/>
  </r>
  <r>
    <n v="575"/>
    <x v="554"/>
    <x v="0"/>
    <d v="1991-03-09T00:00:00"/>
    <x v="14"/>
    <x v="0"/>
    <n v="1"/>
    <x v="9"/>
    <x v="1"/>
    <m/>
    <x v="44"/>
    <x v="419"/>
    <n v="138"/>
    <x v="1"/>
    <x v="4"/>
  </r>
  <r>
    <n v="576"/>
    <x v="555"/>
    <x v="1"/>
    <d v="2008-06-10T00:00:00"/>
    <x v="25"/>
    <x v="0"/>
    <n v="2"/>
    <x v="68"/>
    <x v="0"/>
    <s v="Running, BodyPump"/>
    <x v="391"/>
    <x v="353"/>
    <n v="113"/>
    <x v="1"/>
    <x v="1"/>
  </r>
  <r>
    <n v="577"/>
    <x v="556"/>
    <x v="0"/>
    <d v="2002-11-24T00:00:00"/>
    <x v="19"/>
    <x v="1"/>
    <n v="2"/>
    <x v="57"/>
    <x v="1"/>
    <m/>
    <x v="36"/>
    <x v="420"/>
    <n v="121"/>
    <x v="1"/>
    <x v="2"/>
  </r>
  <r>
    <n v="578"/>
    <x v="557"/>
    <x v="1"/>
    <d v="1983-04-02T00:00:00"/>
    <x v="2"/>
    <x v="0"/>
    <n v="5"/>
    <x v="35"/>
    <x v="1"/>
    <m/>
    <x v="392"/>
    <x v="421"/>
    <n v="177"/>
    <x v="0"/>
    <x v="0"/>
  </r>
  <r>
    <n v="579"/>
    <x v="558"/>
    <x v="1"/>
    <d v="1988-10-22T00:00:00"/>
    <x v="9"/>
    <x v="0"/>
    <n v="2"/>
    <x v="7"/>
    <x v="1"/>
    <m/>
    <x v="11"/>
    <x v="422"/>
    <n v="124"/>
    <x v="1"/>
    <x v="4"/>
  </r>
  <r>
    <n v="580"/>
    <x v="559"/>
    <x v="1"/>
    <d v="2006-07-29T00:00:00"/>
    <x v="24"/>
    <x v="1"/>
    <n v="3"/>
    <x v="36"/>
    <x v="0"/>
    <s v="Running"/>
    <x v="138"/>
    <x v="373"/>
    <n v="153"/>
    <x v="0"/>
    <x v="0"/>
  </r>
  <r>
    <n v="581"/>
    <x v="560"/>
    <x v="1"/>
    <d v="1975-09-09T00:00:00"/>
    <x v="36"/>
    <x v="0"/>
    <n v="3"/>
    <x v="46"/>
    <x v="1"/>
    <m/>
    <x v="393"/>
    <x v="219"/>
    <n v="149"/>
    <x v="0"/>
    <x v="0"/>
  </r>
  <r>
    <n v="582"/>
    <x v="561"/>
    <x v="0"/>
    <d v="1980-08-22T00:00:00"/>
    <x v="3"/>
    <x v="0"/>
    <n v="2"/>
    <x v="53"/>
    <x v="0"/>
    <s v="BodyPump, Spinning"/>
    <x v="142"/>
    <x v="288"/>
    <n v="31"/>
    <x v="0"/>
    <x v="0"/>
  </r>
  <r>
    <n v="583"/>
    <x v="562"/>
    <x v="0"/>
    <d v="1994-01-26T00:00:00"/>
    <x v="5"/>
    <x v="1"/>
    <n v="1"/>
    <x v="51"/>
    <x v="1"/>
    <m/>
    <x v="394"/>
    <x v="423"/>
    <n v="54"/>
    <x v="0"/>
    <x v="0"/>
  </r>
  <r>
    <n v="584"/>
    <x v="563"/>
    <x v="1"/>
    <d v="1995-10-21T00:00:00"/>
    <x v="27"/>
    <x v="1"/>
    <n v="3"/>
    <x v="3"/>
    <x v="1"/>
    <m/>
    <x v="395"/>
    <x v="424"/>
    <n v="126"/>
    <x v="0"/>
    <x v="0"/>
  </r>
  <r>
    <n v="585"/>
    <x v="564"/>
    <x v="0"/>
    <d v="1997-11-09T00:00:00"/>
    <x v="15"/>
    <x v="0"/>
    <n v="2"/>
    <x v="7"/>
    <x v="0"/>
    <s v="Kickboxen, BodyPump, Zumba"/>
    <x v="396"/>
    <x v="314"/>
    <n v="85"/>
    <x v="1"/>
    <x v="1"/>
  </r>
  <r>
    <n v="586"/>
    <x v="565"/>
    <x v="1"/>
    <d v="1991-11-13T00:00:00"/>
    <x v="18"/>
    <x v="1"/>
    <n v="3"/>
    <x v="3"/>
    <x v="1"/>
    <m/>
    <x v="132"/>
    <x v="425"/>
    <n v="70"/>
    <x v="0"/>
    <x v="0"/>
  </r>
  <r>
    <n v="587"/>
    <x v="566"/>
    <x v="1"/>
    <d v="1998-03-16T00:00:00"/>
    <x v="15"/>
    <x v="0"/>
    <n v="5"/>
    <x v="30"/>
    <x v="0"/>
    <s v="Spinning, Zumba"/>
    <x v="397"/>
    <x v="328"/>
    <n v="134"/>
    <x v="0"/>
    <x v="0"/>
  </r>
  <r>
    <n v="588"/>
    <x v="567"/>
    <x v="1"/>
    <d v="2004-12-08T00:00:00"/>
    <x v="17"/>
    <x v="0"/>
    <n v="3"/>
    <x v="67"/>
    <x v="0"/>
    <s v="BodyPump, HIT, Pilates"/>
    <x v="398"/>
    <x v="15"/>
    <n v="144"/>
    <x v="1"/>
    <x v="4"/>
  </r>
  <r>
    <n v="589"/>
    <x v="71"/>
    <x v="1"/>
    <d v="2009-06-28T00:00:00"/>
    <x v="4"/>
    <x v="1"/>
    <n v="4"/>
    <x v="88"/>
    <x v="1"/>
    <m/>
    <x v="320"/>
    <x v="212"/>
    <n v="143"/>
    <x v="0"/>
    <x v="0"/>
  </r>
  <r>
    <n v="590"/>
    <x v="568"/>
    <x v="1"/>
    <d v="1993-08-29T00:00:00"/>
    <x v="34"/>
    <x v="1"/>
    <n v="2"/>
    <x v="53"/>
    <x v="0"/>
    <s v="XCore, Running, BodyBalance"/>
    <x v="96"/>
    <x v="237"/>
    <n v="122"/>
    <x v="1"/>
    <x v="1"/>
  </r>
  <r>
    <n v="591"/>
    <x v="569"/>
    <x v="1"/>
    <d v="1984-10-22T00:00:00"/>
    <x v="33"/>
    <x v="1"/>
    <n v="5"/>
    <x v="50"/>
    <x v="0"/>
    <s v="HIT"/>
    <x v="274"/>
    <x v="426"/>
    <n v="31"/>
    <x v="1"/>
    <x v="3"/>
  </r>
  <r>
    <n v="592"/>
    <x v="570"/>
    <x v="0"/>
    <d v="1980-11-21T00:00:00"/>
    <x v="22"/>
    <x v="1"/>
    <n v="3"/>
    <x v="61"/>
    <x v="0"/>
    <s v="BodyBalance"/>
    <x v="213"/>
    <x v="167"/>
    <n v="146"/>
    <x v="1"/>
    <x v="2"/>
  </r>
  <r>
    <n v="593"/>
    <x v="571"/>
    <x v="0"/>
    <d v="1998-07-23T00:00:00"/>
    <x v="15"/>
    <x v="1"/>
    <n v="5"/>
    <x v="71"/>
    <x v="1"/>
    <m/>
    <x v="399"/>
    <x v="427"/>
    <n v="110"/>
    <x v="1"/>
    <x v="1"/>
  </r>
  <r>
    <n v="594"/>
    <x v="572"/>
    <x v="1"/>
    <d v="2009-05-04T00:00:00"/>
    <x v="4"/>
    <x v="1"/>
    <n v="1"/>
    <x v="21"/>
    <x v="0"/>
    <s v="BodyPump, LesMiles, XCore"/>
    <x v="400"/>
    <x v="428"/>
    <n v="170"/>
    <x v="1"/>
    <x v="4"/>
  </r>
  <r>
    <n v="595"/>
    <x v="573"/>
    <x v="1"/>
    <d v="1991-05-13T00:00:00"/>
    <x v="14"/>
    <x v="1"/>
    <n v="2"/>
    <x v="96"/>
    <x v="0"/>
    <s v="BodyPump, Yoga, XCore"/>
    <x v="67"/>
    <x v="429"/>
    <n v="124"/>
    <x v="1"/>
    <x v="4"/>
  </r>
  <r>
    <n v="596"/>
    <x v="574"/>
    <x v="1"/>
    <d v="1978-07-25T00:00:00"/>
    <x v="7"/>
    <x v="0"/>
    <n v="5"/>
    <x v="54"/>
    <x v="1"/>
    <m/>
    <x v="401"/>
    <x v="430"/>
    <n v="152"/>
    <x v="1"/>
    <x v="4"/>
  </r>
  <r>
    <n v="597"/>
    <x v="575"/>
    <x v="1"/>
    <d v="1975-12-22T00:00:00"/>
    <x v="28"/>
    <x v="0"/>
    <n v="1"/>
    <x v="14"/>
    <x v="1"/>
    <m/>
    <x v="292"/>
    <x v="431"/>
    <n v="134"/>
    <x v="1"/>
    <x v="2"/>
  </r>
  <r>
    <n v="598"/>
    <x v="576"/>
    <x v="0"/>
    <d v="2009-11-05T00:00:00"/>
    <x v="16"/>
    <x v="1"/>
    <n v="2"/>
    <x v="39"/>
    <x v="0"/>
    <s v="BodyBalance, Running"/>
    <x v="402"/>
    <x v="281"/>
    <n v="153"/>
    <x v="1"/>
    <x v="2"/>
  </r>
  <r>
    <n v="599"/>
    <x v="577"/>
    <x v="1"/>
    <d v="1985-11-28T00:00:00"/>
    <x v="13"/>
    <x v="1"/>
    <n v="5"/>
    <x v="81"/>
    <x v="1"/>
    <m/>
    <x v="403"/>
    <x v="89"/>
    <n v="142"/>
    <x v="1"/>
    <x v="3"/>
  </r>
  <r>
    <n v="600"/>
    <x v="578"/>
    <x v="1"/>
    <d v="1979-10-17T00:00:00"/>
    <x v="3"/>
    <x v="0"/>
    <n v="3"/>
    <x v="63"/>
    <x v="1"/>
    <m/>
    <x v="121"/>
    <x v="432"/>
    <n v="81"/>
    <x v="1"/>
    <x v="3"/>
  </r>
  <r>
    <n v="601"/>
    <x v="579"/>
    <x v="0"/>
    <d v="1984-11-19T00:00:00"/>
    <x v="33"/>
    <x v="1"/>
    <n v="2"/>
    <x v="68"/>
    <x v="1"/>
    <m/>
    <x v="404"/>
    <x v="433"/>
    <n v="77"/>
    <x v="1"/>
    <x v="2"/>
  </r>
  <r>
    <n v="602"/>
    <x v="580"/>
    <x v="1"/>
    <d v="1975-04-28T00:00:00"/>
    <x v="36"/>
    <x v="1"/>
    <n v="2"/>
    <x v="68"/>
    <x v="1"/>
    <m/>
    <x v="122"/>
    <x v="434"/>
    <n v="173"/>
    <x v="0"/>
    <x v="0"/>
  </r>
  <r>
    <n v="603"/>
    <x v="466"/>
    <x v="1"/>
    <d v="2007-04-03T00:00:00"/>
    <x v="32"/>
    <x v="1"/>
    <n v="3"/>
    <x v="22"/>
    <x v="1"/>
    <m/>
    <x v="405"/>
    <x v="435"/>
    <n v="85"/>
    <x v="0"/>
    <x v="0"/>
  </r>
  <r>
    <n v="604"/>
    <x v="581"/>
    <x v="0"/>
    <d v="1989-02-20T00:00:00"/>
    <x v="9"/>
    <x v="1"/>
    <n v="2"/>
    <x v="12"/>
    <x v="1"/>
    <m/>
    <x v="406"/>
    <x v="436"/>
    <n v="168"/>
    <x v="1"/>
    <x v="3"/>
  </r>
  <r>
    <n v="605"/>
    <x v="582"/>
    <x v="1"/>
    <d v="1979-02-18T00:00:00"/>
    <x v="29"/>
    <x v="1"/>
    <n v="3"/>
    <x v="62"/>
    <x v="0"/>
    <s v="HIT"/>
    <x v="93"/>
    <x v="73"/>
    <n v="120"/>
    <x v="0"/>
    <x v="0"/>
  </r>
  <r>
    <n v="606"/>
    <x v="583"/>
    <x v="1"/>
    <d v="1995-02-23T00:00:00"/>
    <x v="26"/>
    <x v="1"/>
    <n v="3"/>
    <x v="94"/>
    <x v="0"/>
    <s v="XCore"/>
    <x v="197"/>
    <x v="437"/>
    <n v="42"/>
    <x v="1"/>
    <x v="4"/>
  </r>
  <r>
    <n v="607"/>
    <x v="584"/>
    <x v="0"/>
    <d v="1982-09-29T00:00:00"/>
    <x v="20"/>
    <x v="0"/>
    <n v="3"/>
    <x v="36"/>
    <x v="1"/>
    <m/>
    <x v="279"/>
    <x v="119"/>
    <n v="67"/>
    <x v="1"/>
    <x v="2"/>
  </r>
  <r>
    <n v="608"/>
    <x v="240"/>
    <x v="0"/>
    <d v="2006-05-09T00:00:00"/>
    <x v="24"/>
    <x v="1"/>
    <n v="3"/>
    <x v="94"/>
    <x v="0"/>
    <s v="HIT"/>
    <x v="407"/>
    <x v="438"/>
    <n v="130"/>
    <x v="0"/>
    <x v="0"/>
  </r>
  <r>
    <n v="609"/>
    <x v="585"/>
    <x v="0"/>
    <d v="1988-05-20T00:00:00"/>
    <x v="10"/>
    <x v="1"/>
    <n v="3"/>
    <x v="29"/>
    <x v="0"/>
    <s v="BodyBalance"/>
    <x v="408"/>
    <x v="439"/>
    <n v="147"/>
    <x v="0"/>
    <x v="0"/>
  </r>
  <r>
    <n v="610"/>
    <x v="586"/>
    <x v="0"/>
    <d v="1990-07-20T00:00:00"/>
    <x v="21"/>
    <x v="1"/>
    <n v="2"/>
    <x v="4"/>
    <x v="0"/>
    <s v="Yoga, Running"/>
    <x v="409"/>
    <x v="69"/>
    <n v="136"/>
    <x v="0"/>
    <x v="0"/>
  </r>
  <r>
    <n v="611"/>
    <x v="587"/>
    <x v="0"/>
    <d v="1987-12-04T00:00:00"/>
    <x v="10"/>
    <x v="0"/>
    <n v="1"/>
    <x v="21"/>
    <x v="0"/>
    <s v="Yoga"/>
    <x v="410"/>
    <x v="440"/>
    <n v="39"/>
    <x v="1"/>
    <x v="1"/>
  </r>
  <r>
    <n v="612"/>
    <x v="588"/>
    <x v="0"/>
    <d v="1979-05-08T00:00:00"/>
    <x v="29"/>
    <x v="1"/>
    <n v="3"/>
    <x v="76"/>
    <x v="1"/>
    <m/>
    <x v="269"/>
    <x v="94"/>
    <n v="119"/>
    <x v="0"/>
    <x v="0"/>
  </r>
  <r>
    <n v="613"/>
    <x v="589"/>
    <x v="1"/>
    <d v="1981-07-25T00:00:00"/>
    <x v="22"/>
    <x v="1"/>
    <n v="5"/>
    <x v="99"/>
    <x v="0"/>
    <s v="XCore"/>
    <x v="411"/>
    <x v="143"/>
    <n v="134"/>
    <x v="1"/>
    <x v="2"/>
  </r>
  <r>
    <n v="614"/>
    <x v="590"/>
    <x v="1"/>
    <d v="2008-08-09T00:00:00"/>
    <x v="25"/>
    <x v="0"/>
    <n v="3"/>
    <x v="22"/>
    <x v="1"/>
    <m/>
    <x v="412"/>
    <x v="441"/>
    <n v="81"/>
    <x v="0"/>
    <x v="0"/>
  </r>
  <r>
    <n v="615"/>
    <x v="591"/>
    <x v="1"/>
    <d v="1985-06-28T00:00:00"/>
    <x v="33"/>
    <x v="0"/>
    <n v="3"/>
    <x v="62"/>
    <x v="1"/>
    <m/>
    <x v="222"/>
    <x v="442"/>
    <n v="43"/>
    <x v="0"/>
    <x v="0"/>
  </r>
  <r>
    <n v="616"/>
    <x v="592"/>
    <x v="1"/>
    <d v="1987-09-01T00:00:00"/>
    <x v="11"/>
    <x v="1"/>
    <n v="2"/>
    <x v="96"/>
    <x v="1"/>
    <m/>
    <x v="413"/>
    <x v="443"/>
    <n v="112"/>
    <x v="0"/>
    <x v="0"/>
  </r>
  <r>
    <n v="617"/>
    <x v="593"/>
    <x v="1"/>
    <d v="2000-01-17T00:00:00"/>
    <x v="8"/>
    <x v="1"/>
    <n v="4"/>
    <x v="92"/>
    <x v="1"/>
    <m/>
    <x v="243"/>
    <x v="101"/>
    <n v="151"/>
    <x v="1"/>
    <x v="1"/>
  </r>
  <r>
    <n v="618"/>
    <x v="594"/>
    <x v="1"/>
    <d v="1986-10-27T00:00:00"/>
    <x v="11"/>
    <x v="0"/>
    <n v="3"/>
    <x v="24"/>
    <x v="1"/>
    <m/>
    <x v="392"/>
    <x v="444"/>
    <n v="180"/>
    <x v="1"/>
    <x v="3"/>
  </r>
  <r>
    <n v="619"/>
    <x v="595"/>
    <x v="1"/>
    <d v="1976-01-20T00:00:00"/>
    <x v="28"/>
    <x v="0"/>
    <n v="3"/>
    <x v="63"/>
    <x v="1"/>
    <m/>
    <x v="414"/>
    <x v="360"/>
    <n v="158"/>
    <x v="1"/>
    <x v="3"/>
  </r>
  <r>
    <n v="620"/>
    <x v="596"/>
    <x v="0"/>
    <d v="2000-04-22T00:00:00"/>
    <x v="8"/>
    <x v="1"/>
    <n v="2"/>
    <x v="66"/>
    <x v="0"/>
    <s v="Zumba, Spinning"/>
    <x v="36"/>
    <x v="159"/>
    <n v="100"/>
    <x v="0"/>
    <x v="0"/>
  </r>
  <r>
    <n v="621"/>
    <x v="597"/>
    <x v="1"/>
    <d v="1983-10-10T00:00:00"/>
    <x v="23"/>
    <x v="1"/>
    <n v="1"/>
    <x v="10"/>
    <x v="1"/>
    <m/>
    <x v="415"/>
    <x v="445"/>
    <n v="35"/>
    <x v="0"/>
    <x v="0"/>
  </r>
  <r>
    <n v="622"/>
    <x v="598"/>
    <x v="0"/>
    <d v="1976-04-24T00:00:00"/>
    <x v="28"/>
    <x v="0"/>
    <n v="3"/>
    <x v="42"/>
    <x v="0"/>
    <s v="Kickboxen, Zumba, Pilates"/>
    <x v="416"/>
    <x v="88"/>
    <n v="138"/>
    <x v="1"/>
    <x v="4"/>
  </r>
  <r>
    <n v="623"/>
    <x v="599"/>
    <x v="0"/>
    <d v="2011-03-26T00:00:00"/>
    <x v="12"/>
    <x v="0"/>
    <n v="2"/>
    <x v="39"/>
    <x v="0"/>
    <s v="Yoga, BodyPump, Spinning"/>
    <x v="298"/>
    <x v="446"/>
    <n v="71"/>
    <x v="1"/>
    <x v="3"/>
  </r>
  <r>
    <n v="624"/>
    <x v="310"/>
    <x v="1"/>
    <d v="1980-10-30T00:00:00"/>
    <x v="22"/>
    <x v="0"/>
    <n v="3"/>
    <x v="65"/>
    <x v="1"/>
    <m/>
    <x v="34"/>
    <x v="447"/>
    <n v="84"/>
    <x v="0"/>
    <x v="0"/>
  </r>
  <r>
    <n v="625"/>
    <x v="600"/>
    <x v="0"/>
    <d v="2002-10-07T00:00:00"/>
    <x v="19"/>
    <x v="0"/>
    <n v="4"/>
    <x v="86"/>
    <x v="1"/>
    <m/>
    <x v="129"/>
    <x v="448"/>
    <n v="111"/>
    <x v="1"/>
    <x v="4"/>
  </r>
  <r>
    <n v="626"/>
    <x v="601"/>
    <x v="1"/>
    <d v="2003-10-02T00:00:00"/>
    <x v="19"/>
    <x v="1"/>
    <n v="5"/>
    <x v="70"/>
    <x v="0"/>
    <s v="LesMiles, Running"/>
    <x v="89"/>
    <x v="187"/>
    <n v="129"/>
    <x v="0"/>
    <x v="0"/>
  </r>
  <r>
    <n v="627"/>
    <x v="602"/>
    <x v="0"/>
    <d v="1995-06-19T00:00:00"/>
    <x v="26"/>
    <x v="0"/>
    <n v="2"/>
    <x v="52"/>
    <x v="0"/>
    <s v="Spinning, BodyPump"/>
    <x v="417"/>
    <x v="390"/>
    <n v="140"/>
    <x v="1"/>
    <x v="1"/>
  </r>
  <r>
    <n v="628"/>
    <x v="603"/>
    <x v="1"/>
    <d v="1985-02-07T00:00:00"/>
    <x v="33"/>
    <x v="1"/>
    <n v="2"/>
    <x v="52"/>
    <x v="1"/>
    <m/>
    <x v="418"/>
    <x v="157"/>
    <n v="150"/>
    <x v="1"/>
    <x v="2"/>
  </r>
  <r>
    <n v="629"/>
    <x v="435"/>
    <x v="1"/>
    <d v="2007-08-08T00:00:00"/>
    <x v="32"/>
    <x v="1"/>
    <n v="3"/>
    <x v="77"/>
    <x v="1"/>
    <m/>
    <x v="161"/>
    <x v="449"/>
    <n v="129"/>
    <x v="1"/>
    <x v="1"/>
  </r>
  <r>
    <n v="630"/>
    <x v="604"/>
    <x v="1"/>
    <d v="2003-07-25T00:00:00"/>
    <x v="19"/>
    <x v="1"/>
    <n v="5"/>
    <x v="84"/>
    <x v="1"/>
    <m/>
    <x v="414"/>
    <x v="406"/>
    <n v="133"/>
    <x v="1"/>
    <x v="1"/>
  </r>
  <r>
    <n v="631"/>
    <x v="605"/>
    <x v="0"/>
    <d v="1996-03-05T00:00:00"/>
    <x v="27"/>
    <x v="1"/>
    <n v="3"/>
    <x v="67"/>
    <x v="1"/>
    <m/>
    <x v="369"/>
    <x v="450"/>
    <n v="85"/>
    <x v="1"/>
    <x v="4"/>
  </r>
  <r>
    <n v="632"/>
    <x v="606"/>
    <x v="1"/>
    <d v="1987-03-27T00:00:00"/>
    <x v="11"/>
    <x v="0"/>
    <n v="1"/>
    <x v="14"/>
    <x v="0"/>
    <s v="Zumba"/>
    <x v="419"/>
    <x v="244"/>
    <n v="79"/>
    <x v="0"/>
    <x v="0"/>
  </r>
  <r>
    <n v="633"/>
    <x v="607"/>
    <x v="0"/>
    <d v="1997-10-13T00:00:00"/>
    <x v="15"/>
    <x v="0"/>
    <n v="5"/>
    <x v="54"/>
    <x v="0"/>
    <s v="Running, XCore, Zumba"/>
    <x v="30"/>
    <x v="168"/>
    <n v="137"/>
    <x v="0"/>
    <x v="0"/>
  </r>
  <r>
    <n v="634"/>
    <x v="608"/>
    <x v="0"/>
    <d v="1999-12-22T00:00:00"/>
    <x v="8"/>
    <x v="0"/>
    <n v="1"/>
    <x v="10"/>
    <x v="1"/>
    <m/>
    <x v="126"/>
    <x v="343"/>
    <n v="60"/>
    <x v="1"/>
    <x v="2"/>
  </r>
  <r>
    <n v="635"/>
    <x v="609"/>
    <x v="0"/>
    <d v="2005-12-03T00:00:00"/>
    <x v="24"/>
    <x v="0"/>
    <n v="1"/>
    <x v="21"/>
    <x v="1"/>
    <m/>
    <x v="420"/>
    <x v="451"/>
    <n v="167"/>
    <x v="1"/>
    <x v="4"/>
  </r>
  <r>
    <n v="636"/>
    <x v="610"/>
    <x v="0"/>
    <d v="1998-01-07T00:00:00"/>
    <x v="15"/>
    <x v="1"/>
    <n v="3"/>
    <x v="62"/>
    <x v="0"/>
    <s v="XCore, Spinning, Yoga"/>
    <x v="421"/>
    <x v="452"/>
    <n v="98"/>
    <x v="1"/>
    <x v="2"/>
  </r>
  <r>
    <n v="637"/>
    <x v="611"/>
    <x v="1"/>
    <d v="2001-06-15T00:00:00"/>
    <x v="31"/>
    <x v="1"/>
    <n v="1"/>
    <x v="14"/>
    <x v="1"/>
    <m/>
    <x v="16"/>
    <x v="95"/>
    <n v="34"/>
    <x v="0"/>
    <x v="0"/>
  </r>
  <r>
    <n v="638"/>
    <x v="612"/>
    <x v="0"/>
    <d v="2005-11-02T00:00:00"/>
    <x v="24"/>
    <x v="0"/>
    <n v="2"/>
    <x v="57"/>
    <x v="1"/>
    <m/>
    <x v="422"/>
    <x v="427"/>
    <n v="116"/>
    <x v="1"/>
    <x v="1"/>
  </r>
  <r>
    <n v="639"/>
    <x v="613"/>
    <x v="0"/>
    <d v="1999-10-07T00:00:00"/>
    <x v="8"/>
    <x v="0"/>
    <n v="4"/>
    <x v="93"/>
    <x v="0"/>
    <s v="Kickboxen, BodyPump, Yoga"/>
    <x v="14"/>
    <x v="453"/>
    <n v="163"/>
    <x v="0"/>
    <x v="0"/>
  </r>
  <r>
    <n v="640"/>
    <x v="614"/>
    <x v="0"/>
    <d v="2007-04-06T00:00:00"/>
    <x v="32"/>
    <x v="0"/>
    <n v="5"/>
    <x v="71"/>
    <x v="0"/>
    <s v="BodyBalance, HIT"/>
    <x v="423"/>
    <x v="454"/>
    <n v="170"/>
    <x v="0"/>
    <x v="0"/>
  </r>
  <r>
    <n v="641"/>
    <x v="615"/>
    <x v="0"/>
    <d v="1999-08-17T00:00:00"/>
    <x v="37"/>
    <x v="0"/>
    <n v="1"/>
    <x v="14"/>
    <x v="1"/>
    <m/>
    <x v="424"/>
    <x v="29"/>
    <n v="161"/>
    <x v="1"/>
    <x v="1"/>
  </r>
  <r>
    <n v="642"/>
    <x v="616"/>
    <x v="0"/>
    <d v="1976-11-06T00:00:00"/>
    <x v="1"/>
    <x v="1"/>
    <n v="2"/>
    <x v="27"/>
    <x v="0"/>
    <s v="Yoga"/>
    <x v="188"/>
    <x v="455"/>
    <n v="59"/>
    <x v="1"/>
    <x v="2"/>
  </r>
  <r>
    <n v="643"/>
    <x v="617"/>
    <x v="1"/>
    <d v="1999-07-25T00:00:00"/>
    <x v="37"/>
    <x v="0"/>
    <n v="2"/>
    <x v="17"/>
    <x v="0"/>
    <s v="HIT"/>
    <x v="425"/>
    <x v="456"/>
    <n v="95"/>
    <x v="1"/>
    <x v="3"/>
  </r>
  <r>
    <n v="644"/>
    <x v="618"/>
    <x v="0"/>
    <d v="2010-07-16T00:00:00"/>
    <x v="16"/>
    <x v="0"/>
    <n v="5"/>
    <x v="80"/>
    <x v="0"/>
    <s v="Running"/>
    <x v="426"/>
    <x v="64"/>
    <n v="111"/>
    <x v="1"/>
    <x v="1"/>
  </r>
  <r>
    <n v="645"/>
    <x v="619"/>
    <x v="1"/>
    <d v="2010-10-02T00:00:00"/>
    <x v="16"/>
    <x v="0"/>
    <n v="3"/>
    <x v="1"/>
    <x v="0"/>
    <s v="BodyBalance, Yoga"/>
    <x v="427"/>
    <x v="327"/>
    <n v="72"/>
    <x v="0"/>
    <x v="0"/>
  </r>
  <r>
    <n v="646"/>
    <x v="620"/>
    <x v="1"/>
    <d v="1975-08-16T00:00:00"/>
    <x v="36"/>
    <x v="0"/>
    <n v="3"/>
    <x v="75"/>
    <x v="1"/>
    <m/>
    <x v="428"/>
    <x v="457"/>
    <n v="178"/>
    <x v="0"/>
    <x v="0"/>
  </r>
  <r>
    <n v="647"/>
    <x v="621"/>
    <x v="1"/>
    <d v="2000-07-26T00:00:00"/>
    <x v="8"/>
    <x v="1"/>
    <n v="2"/>
    <x v="7"/>
    <x v="0"/>
    <s v="Yoga, HIT, Spinning"/>
    <x v="370"/>
    <x v="458"/>
    <n v="175"/>
    <x v="0"/>
    <x v="0"/>
  </r>
  <r>
    <n v="648"/>
    <x v="622"/>
    <x v="0"/>
    <d v="1998-09-22T00:00:00"/>
    <x v="15"/>
    <x v="1"/>
    <n v="1"/>
    <x v="5"/>
    <x v="0"/>
    <s v="Kickboxen, BodyPump"/>
    <x v="72"/>
    <x v="215"/>
    <n v="163"/>
    <x v="0"/>
    <x v="0"/>
  </r>
  <r>
    <n v="649"/>
    <x v="623"/>
    <x v="0"/>
    <d v="2002-05-28T00:00:00"/>
    <x v="30"/>
    <x v="1"/>
    <n v="5"/>
    <x v="30"/>
    <x v="1"/>
    <m/>
    <x v="8"/>
    <x v="459"/>
    <n v="61"/>
    <x v="0"/>
    <x v="0"/>
  </r>
  <r>
    <n v="650"/>
    <x v="575"/>
    <x v="1"/>
    <d v="2012-09-15T00:00:00"/>
    <x v="35"/>
    <x v="0"/>
    <n v="3"/>
    <x v="16"/>
    <x v="0"/>
    <s v="Kickboxen, Spinning"/>
    <x v="315"/>
    <x v="460"/>
    <n v="65"/>
    <x v="0"/>
    <x v="0"/>
  </r>
  <r>
    <n v="651"/>
    <x v="624"/>
    <x v="1"/>
    <d v="2010-09-13T00:00:00"/>
    <x v="16"/>
    <x v="0"/>
    <n v="4"/>
    <x v="105"/>
    <x v="1"/>
    <m/>
    <x v="50"/>
    <x v="461"/>
    <n v="62"/>
    <x v="0"/>
    <x v="0"/>
  </r>
  <r>
    <n v="652"/>
    <x v="625"/>
    <x v="1"/>
    <d v="2006-08-22T00:00:00"/>
    <x v="24"/>
    <x v="0"/>
    <n v="3"/>
    <x v="41"/>
    <x v="1"/>
    <m/>
    <x v="257"/>
    <x v="454"/>
    <n v="104"/>
    <x v="0"/>
    <x v="0"/>
  </r>
  <r>
    <n v="653"/>
    <x v="626"/>
    <x v="1"/>
    <d v="1997-10-25T00:00:00"/>
    <x v="15"/>
    <x v="1"/>
    <n v="3"/>
    <x v="65"/>
    <x v="1"/>
    <m/>
    <x v="429"/>
    <x v="72"/>
    <n v="114"/>
    <x v="0"/>
    <x v="0"/>
  </r>
  <r>
    <n v="654"/>
    <x v="627"/>
    <x v="1"/>
    <d v="1978-01-01T00:00:00"/>
    <x v="7"/>
    <x v="0"/>
    <n v="1"/>
    <x v="2"/>
    <x v="1"/>
    <m/>
    <x v="430"/>
    <x v="462"/>
    <n v="89"/>
    <x v="0"/>
    <x v="0"/>
  </r>
  <r>
    <n v="655"/>
    <x v="628"/>
    <x v="1"/>
    <d v="1996-07-22T00:00:00"/>
    <x v="27"/>
    <x v="1"/>
    <n v="2"/>
    <x v="18"/>
    <x v="1"/>
    <m/>
    <x v="166"/>
    <x v="463"/>
    <n v="119"/>
    <x v="1"/>
    <x v="3"/>
  </r>
  <r>
    <n v="656"/>
    <x v="629"/>
    <x v="1"/>
    <d v="2011-09-24T00:00:00"/>
    <x v="12"/>
    <x v="1"/>
    <n v="5"/>
    <x v="28"/>
    <x v="0"/>
    <s v="Yoga, BodyBalance"/>
    <x v="52"/>
    <x v="405"/>
    <n v="37"/>
    <x v="0"/>
    <x v="0"/>
  </r>
  <r>
    <n v="657"/>
    <x v="630"/>
    <x v="1"/>
    <d v="1984-06-15T00:00:00"/>
    <x v="23"/>
    <x v="0"/>
    <n v="2"/>
    <x v="52"/>
    <x v="0"/>
    <s v="BodyPump, HIT"/>
    <x v="431"/>
    <x v="464"/>
    <n v="46"/>
    <x v="0"/>
    <x v="0"/>
  </r>
  <r>
    <n v="658"/>
    <x v="631"/>
    <x v="1"/>
    <d v="1999-01-01T00:00:00"/>
    <x v="37"/>
    <x v="1"/>
    <n v="4"/>
    <x v="110"/>
    <x v="1"/>
    <m/>
    <x v="357"/>
    <x v="465"/>
    <n v="70"/>
    <x v="0"/>
    <x v="0"/>
  </r>
  <r>
    <n v="659"/>
    <x v="632"/>
    <x v="0"/>
    <d v="2006-10-15T00:00:00"/>
    <x v="32"/>
    <x v="1"/>
    <n v="3"/>
    <x v="64"/>
    <x v="1"/>
    <m/>
    <x v="108"/>
    <x v="465"/>
    <n v="151"/>
    <x v="0"/>
    <x v="0"/>
  </r>
  <r>
    <n v="660"/>
    <x v="633"/>
    <x v="1"/>
    <d v="1977-06-17T00:00:00"/>
    <x v="1"/>
    <x v="0"/>
    <n v="2"/>
    <x v="17"/>
    <x v="1"/>
    <m/>
    <x v="432"/>
    <x v="27"/>
    <n v="150"/>
    <x v="0"/>
    <x v="0"/>
  </r>
  <r>
    <n v="661"/>
    <x v="204"/>
    <x v="1"/>
    <d v="2009-12-05T00:00:00"/>
    <x v="16"/>
    <x v="1"/>
    <n v="3"/>
    <x v="97"/>
    <x v="0"/>
    <s v="XCore, Yoga"/>
    <x v="433"/>
    <x v="466"/>
    <n v="85"/>
    <x v="0"/>
    <x v="0"/>
  </r>
  <r>
    <n v="662"/>
    <x v="210"/>
    <x v="1"/>
    <d v="1985-12-07T00:00:00"/>
    <x v="13"/>
    <x v="0"/>
    <n v="2"/>
    <x v="91"/>
    <x v="0"/>
    <s v="Kickboxen, Pilates"/>
    <x v="434"/>
    <x v="9"/>
    <n v="130"/>
    <x v="1"/>
    <x v="4"/>
  </r>
  <r>
    <n v="663"/>
    <x v="634"/>
    <x v="0"/>
    <d v="1992-10-12T00:00:00"/>
    <x v="34"/>
    <x v="1"/>
    <n v="3"/>
    <x v="8"/>
    <x v="1"/>
    <m/>
    <x v="158"/>
    <x v="344"/>
    <n v="57"/>
    <x v="0"/>
    <x v="0"/>
  </r>
  <r>
    <n v="664"/>
    <x v="635"/>
    <x v="0"/>
    <d v="2011-03-27T00:00:00"/>
    <x v="12"/>
    <x v="1"/>
    <n v="1"/>
    <x v="14"/>
    <x v="1"/>
    <m/>
    <x v="435"/>
    <x v="467"/>
    <n v="147"/>
    <x v="0"/>
    <x v="0"/>
  </r>
  <r>
    <n v="665"/>
    <x v="636"/>
    <x v="0"/>
    <d v="1982-11-23T00:00:00"/>
    <x v="2"/>
    <x v="1"/>
    <n v="1"/>
    <x v="51"/>
    <x v="0"/>
    <s v="BodyPump, LesMiles, Kickboxen"/>
    <x v="436"/>
    <x v="468"/>
    <n v="159"/>
    <x v="1"/>
    <x v="1"/>
  </r>
  <r>
    <n v="666"/>
    <x v="637"/>
    <x v="0"/>
    <d v="2005-02-18T00:00:00"/>
    <x v="17"/>
    <x v="0"/>
    <n v="2"/>
    <x v="18"/>
    <x v="0"/>
    <s v="Pilates, Spinning"/>
    <x v="341"/>
    <x v="469"/>
    <n v="126"/>
    <x v="1"/>
    <x v="2"/>
  </r>
  <r>
    <n v="667"/>
    <x v="638"/>
    <x v="1"/>
    <d v="1976-03-12T00:00:00"/>
    <x v="28"/>
    <x v="0"/>
    <n v="2"/>
    <x v="7"/>
    <x v="0"/>
    <s v="Spinning, HIT, LesMiles"/>
    <x v="343"/>
    <x v="433"/>
    <n v="101"/>
    <x v="0"/>
    <x v="0"/>
  </r>
  <r>
    <n v="668"/>
    <x v="639"/>
    <x v="0"/>
    <d v="1988-11-30T00:00:00"/>
    <x v="9"/>
    <x v="1"/>
    <n v="3"/>
    <x v="29"/>
    <x v="0"/>
    <s v="Pilates, Zumba"/>
    <x v="437"/>
    <x v="10"/>
    <n v="105"/>
    <x v="0"/>
    <x v="0"/>
  </r>
  <r>
    <n v="669"/>
    <x v="640"/>
    <x v="0"/>
    <d v="1985-04-07T00:00:00"/>
    <x v="33"/>
    <x v="1"/>
    <n v="5"/>
    <x v="109"/>
    <x v="0"/>
    <s v="HIT, BodyPump"/>
    <x v="438"/>
    <x v="470"/>
    <n v="180"/>
    <x v="0"/>
    <x v="0"/>
  </r>
  <r>
    <n v="670"/>
    <x v="121"/>
    <x v="0"/>
    <d v="2001-01-16T00:00:00"/>
    <x v="31"/>
    <x v="0"/>
    <n v="4"/>
    <x v="34"/>
    <x v="0"/>
    <s v="Spinning, BodyPump, LesMiles"/>
    <x v="439"/>
    <x v="182"/>
    <n v="134"/>
    <x v="0"/>
    <x v="0"/>
  </r>
  <r>
    <n v="671"/>
    <x v="641"/>
    <x v="1"/>
    <d v="1985-06-11T00:00:00"/>
    <x v="33"/>
    <x v="0"/>
    <n v="3"/>
    <x v="64"/>
    <x v="1"/>
    <m/>
    <x v="440"/>
    <x v="346"/>
    <n v="55"/>
    <x v="1"/>
    <x v="1"/>
  </r>
  <r>
    <n v="672"/>
    <x v="593"/>
    <x v="1"/>
    <d v="1977-01-08T00:00:00"/>
    <x v="1"/>
    <x v="1"/>
    <n v="2"/>
    <x v="91"/>
    <x v="0"/>
    <s v="LesMiles, Running"/>
    <x v="132"/>
    <x v="388"/>
    <n v="88"/>
    <x v="1"/>
    <x v="3"/>
  </r>
  <r>
    <n v="673"/>
    <x v="642"/>
    <x v="0"/>
    <d v="2009-11-17T00:00:00"/>
    <x v="16"/>
    <x v="0"/>
    <n v="5"/>
    <x v="43"/>
    <x v="0"/>
    <s v="Yoga, Zumba"/>
    <x v="441"/>
    <x v="471"/>
    <n v="117"/>
    <x v="0"/>
    <x v="0"/>
  </r>
  <r>
    <n v="674"/>
    <x v="643"/>
    <x v="1"/>
    <d v="2010-04-14T00:00:00"/>
    <x v="16"/>
    <x v="1"/>
    <n v="5"/>
    <x v="85"/>
    <x v="0"/>
    <s v="HIT, Pilates, BodyBalance"/>
    <x v="236"/>
    <x v="165"/>
    <n v="35"/>
    <x v="0"/>
    <x v="0"/>
  </r>
  <r>
    <n v="675"/>
    <x v="644"/>
    <x v="0"/>
    <d v="1983-02-26T00:00:00"/>
    <x v="2"/>
    <x v="1"/>
    <n v="1"/>
    <x v="10"/>
    <x v="1"/>
    <m/>
    <x v="442"/>
    <x v="46"/>
    <n v="120"/>
    <x v="0"/>
    <x v="0"/>
  </r>
  <r>
    <n v="676"/>
    <x v="645"/>
    <x v="0"/>
    <d v="1980-06-13T00:00:00"/>
    <x v="3"/>
    <x v="1"/>
    <n v="1"/>
    <x v="2"/>
    <x v="0"/>
    <s v="Yoga"/>
    <x v="186"/>
    <x v="472"/>
    <n v="148"/>
    <x v="1"/>
    <x v="3"/>
  </r>
  <r>
    <n v="677"/>
    <x v="646"/>
    <x v="0"/>
    <d v="2000-05-16T00:00:00"/>
    <x v="8"/>
    <x v="0"/>
    <n v="5"/>
    <x v="85"/>
    <x v="0"/>
    <s v="BodyPump, Kickboxen, LesMiles"/>
    <x v="443"/>
    <x v="473"/>
    <n v="43"/>
    <x v="0"/>
    <x v="0"/>
  </r>
  <r>
    <n v="678"/>
    <x v="647"/>
    <x v="0"/>
    <d v="1984-11-21T00:00:00"/>
    <x v="33"/>
    <x v="1"/>
    <n v="4"/>
    <x v="105"/>
    <x v="1"/>
    <m/>
    <x v="173"/>
    <x v="70"/>
    <n v="169"/>
    <x v="1"/>
    <x v="4"/>
  </r>
  <r>
    <n v="679"/>
    <x v="648"/>
    <x v="1"/>
    <d v="1987-01-11T00:00:00"/>
    <x v="11"/>
    <x v="0"/>
    <n v="1"/>
    <x v="5"/>
    <x v="0"/>
    <s v="LesMiles, BodyPump, Running"/>
    <x v="184"/>
    <x v="473"/>
    <n v="39"/>
    <x v="0"/>
    <x v="0"/>
  </r>
  <r>
    <n v="680"/>
    <x v="649"/>
    <x v="1"/>
    <d v="1999-08-20T00:00:00"/>
    <x v="37"/>
    <x v="1"/>
    <n v="3"/>
    <x v="42"/>
    <x v="0"/>
    <s v="Pilates"/>
    <x v="103"/>
    <x v="474"/>
    <n v="35"/>
    <x v="1"/>
    <x v="3"/>
  </r>
  <r>
    <n v="681"/>
    <x v="650"/>
    <x v="0"/>
    <d v="1986-11-21T00:00:00"/>
    <x v="11"/>
    <x v="0"/>
    <n v="1"/>
    <x v="9"/>
    <x v="1"/>
    <m/>
    <x v="444"/>
    <x v="40"/>
    <n v="117"/>
    <x v="1"/>
    <x v="2"/>
  </r>
  <r>
    <n v="682"/>
    <x v="651"/>
    <x v="1"/>
    <d v="1989-10-27T00:00:00"/>
    <x v="21"/>
    <x v="0"/>
    <n v="3"/>
    <x v="29"/>
    <x v="1"/>
    <m/>
    <x v="445"/>
    <x v="475"/>
    <n v="84"/>
    <x v="1"/>
    <x v="4"/>
  </r>
  <r>
    <n v="683"/>
    <x v="652"/>
    <x v="1"/>
    <d v="1975-06-05T00:00:00"/>
    <x v="36"/>
    <x v="1"/>
    <n v="1"/>
    <x v="9"/>
    <x v="0"/>
    <s v="HIT, Zumba"/>
    <x v="135"/>
    <x v="476"/>
    <n v="169"/>
    <x v="0"/>
    <x v="0"/>
  </r>
  <r>
    <n v="684"/>
    <x v="653"/>
    <x v="0"/>
    <d v="2005-12-25T00:00:00"/>
    <x v="24"/>
    <x v="1"/>
    <n v="1"/>
    <x v="21"/>
    <x v="0"/>
    <s v="Kickboxen"/>
    <x v="446"/>
    <x v="189"/>
    <n v="40"/>
    <x v="0"/>
    <x v="0"/>
  </r>
  <r>
    <n v="685"/>
    <x v="591"/>
    <x v="1"/>
    <d v="1981-08-15T00:00:00"/>
    <x v="22"/>
    <x v="1"/>
    <n v="2"/>
    <x v="56"/>
    <x v="1"/>
    <m/>
    <x v="447"/>
    <x v="477"/>
    <n v="125"/>
    <x v="1"/>
    <x v="1"/>
  </r>
  <r>
    <n v="686"/>
    <x v="654"/>
    <x v="0"/>
    <d v="1994-05-04T00:00:00"/>
    <x v="5"/>
    <x v="0"/>
    <n v="3"/>
    <x v="75"/>
    <x v="1"/>
    <m/>
    <x v="448"/>
    <x v="478"/>
    <n v="163"/>
    <x v="0"/>
    <x v="0"/>
  </r>
  <r>
    <n v="687"/>
    <x v="655"/>
    <x v="1"/>
    <d v="1995-02-23T00:00:00"/>
    <x v="26"/>
    <x v="1"/>
    <n v="3"/>
    <x v="1"/>
    <x v="0"/>
    <s v="Kickboxen"/>
    <x v="420"/>
    <x v="441"/>
    <n v="105"/>
    <x v="0"/>
    <x v="0"/>
  </r>
  <r>
    <n v="688"/>
    <x v="656"/>
    <x v="1"/>
    <d v="2011-08-05T00:00:00"/>
    <x v="12"/>
    <x v="0"/>
    <n v="3"/>
    <x v="59"/>
    <x v="1"/>
    <m/>
    <x v="364"/>
    <x v="479"/>
    <n v="157"/>
    <x v="1"/>
    <x v="1"/>
  </r>
  <r>
    <n v="689"/>
    <x v="657"/>
    <x v="0"/>
    <d v="2011-05-02T00:00:00"/>
    <x v="12"/>
    <x v="1"/>
    <n v="5"/>
    <x v="99"/>
    <x v="1"/>
    <m/>
    <x v="449"/>
    <x v="480"/>
    <n v="93"/>
    <x v="1"/>
    <x v="3"/>
  </r>
  <r>
    <n v="690"/>
    <x v="658"/>
    <x v="1"/>
    <d v="1979-08-28T00:00:00"/>
    <x v="29"/>
    <x v="0"/>
    <n v="3"/>
    <x v="46"/>
    <x v="1"/>
    <m/>
    <x v="328"/>
    <x v="481"/>
    <n v="80"/>
    <x v="0"/>
    <x v="0"/>
  </r>
  <r>
    <n v="691"/>
    <x v="659"/>
    <x v="1"/>
    <d v="1996-05-06T00:00:00"/>
    <x v="27"/>
    <x v="0"/>
    <n v="3"/>
    <x v="44"/>
    <x v="1"/>
    <m/>
    <x v="213"/>
    <x v="251"/>
    <n v="72"/>
    <x v="1"/>
    <x v="4"/>
  </r>
  <r>
    <n v="692"/>
    <x v="660"/>
    <x v="0"/>
    <d v="2007-11-30T00:00:00"/>
    <x v="25"/>
    <x v="0"/>
    <n v="4"/>
    <x v="60"/>
    <x v="0"/>
    <s v="BodyPump, BodyBalance"/>
    <x v="318"/>
    <x v="466"/>
    <n v="126"/>
    <x v="1"/>
    <x v="4"/>
  </r>
  <r>
    <n v="693"/>
    <x v="661"/>
    <x v="0"/>
    <d v="1987-12-14T00:00:00"/>
    <x v="10"/>
    <x v="1"/>
    <n v="4"/>
    <x v="88"/>
    <x v="1"/>
    <m/>
    <x v="450"/>
    <x v="5"/>
    <n v="45"/>
    <x v="1"/>
    <x v="3"/>
  </r>
  <r>
    <n v="694"/>
    <x v="662"/>
    <x v="0"/>
    <d v="2005-01-29T00:00:00"/>
    <x v="17"/>
    <x v="1"/>
    <n v="2"/>
    <x v="68"/>
    <x v="1"/>
    <m/>
    <x v="451"/>
    <x v="102"/>
    <n v="56"/>
    <x v="1"/>
    <x v="2"/>
  </r>
  <r>
    <n v="695"/>
    <x v="663"/>
    <x v="0"/>
    <d v="1997-07-24T00:00:00"/>
    <x v="0"/>
    <x v="1"/>
    <n v="1"/>
    <x v="51"/>
    <x v="1"/>
    <m/>
    <x v="452"/>
    <x v="326"/>
    <n v="160"/>
    <x v="0"/>
    <x v="0"/>
  </r>
  <r>
    <n v="696"/>
    <x v="664"/>
    <x v="0"/>
    <d v="2000-08-02T00:00:00"/>
    <x v="8"/>
    <x v="1"/>
    <n v="4"/>
    <x v="34"/>
    <x v="0"/>
    <s v="BodyPump, Spinning"/>
    <x v="266"/>
    <x v="482"/>
    <n v="92"/>
    <x v="0"/>
    <x v="0"/>
  </r>
  <r>
    <n v="697"/>
    <x v="348"/>
    <x v="1"/>
    <d v="2002-03-11T00:00:00"/>
    <x v="30"/>
    <x v="1"/>
    <n v="5"/>
    <x v="43"/>
    <x v="0"/>
    <s v="BodyBalance"/>
    <x v="288"/>
    <x v="471"/>
    <n v="135"/>
    <x v="1"/>
    <x v="2"/>
  </r>
  <r>
    <n v="698"/>
    <x v="78"/>
    <x v="1"/>
    <d v="1975-03-21T00:00:00"/>
    <x v="36"/>
    <x v="1"/>
    <n v="3"/>
    <x v="62"/>
    <x v="1"/>
    <m/>
    <x v="453"/>
    <x v="483"/>
    <n v="142"/>
    <x v="1"/>
    <x v="1"/>
  </r>
  <r>
    <n v="699"/>
    <x v="665"/>
    <x v="1"/>
    <d v="2009-05-06T00:00:00"/>
    <x v="4"/>
    <x v="0"/>
    <n v="3"/>
    <x v="44"/>
    <x v="0"/>
    <s v="Yoga"/>
    <x v="181"/>
    <x v="484"/>
    <n v="105"/>
    <x v="1"/>
    <x v="3"/>
  </r>
  <r>
    <n v="700"/>
    <x v="666"/>
    <x v="0"/>
    <d v="1988-12-13T00:00:00"/>
    <x v="9"/>
    <x v="0"/>
    <n v="3"/>
    <x v="75"/>
    <x v="1"/>
    <m/>
    <x v="306"/>
    <x v="485"/>
    <n v="62"/>
    <x v="0"/>
    <x v="0"/>
  </r>
  <r>
    <n v="701"/>
    <x v="667"/>
    <x v="0"/>
    <d v="2000-10-14T00:00:00"/>
    <x v="31"/>
    <x v="1"/>
    <n v="5"/>
    <x v="109"/>
    <x v="0"/>
    <s v="Yoga, Zumba"/>
    <x v="454"/>
    <x v="46"/>
    <n v="153"/>
    <x v="0"/>
    <x v="0"/>
  </r>
  <r>
    <n v="702"/>
    <x v="668"/>
    <x v="1"/>
    <d v="1983-09-05T00:00:00"/>
    <x v="2"/>
    <x v="1"/>
    <n v="5"/>
    <x v="43"/>
    <x v="1"/>
    <m/>
    <x v="372"/>
    <x v="144"/>
    <n v="54"/>
    <x v="0"/>
    <x v="0"/>
  </r>
  <r>
    <n v="703"/>
    <x v="669"/>
    <x v="1"/>
    <d v="1988-06-18T00:00:00"/>
    <x v="10"/>
    <x v="0"/>
    <n v="3"/>
    <x v="22"/>
    <x v="0"/>
    <s v="Pilates, HIT, Yoga"/>
    <x v="322"/>
    <x v="170"/>
    <n v="116"/>
    <x v="1"/>
    <x v="2"/>
  </r>
  <r>
    <n v="704"/>
    <x v="670"/>
    <x v="1"/>
    <d v="1989-02-16T00:00:00"/>
    <x v="9"/>
    <x v="0"/>
    <n v="2"/>
    <x v="37"/>
    <x v="0"/>
    <s v="XCore, Pilates, Kickboxen"/>
    <x v="455"/>
    <x v="118"/>
    <n v="46"/>
    <x v="1"/>
    <x v="3"/>
  </r>
  <r>
    <n v="705"/>
    <x v="671"/>
    <x v="1"/>
    <d v="1991-11-30T00:00:00"/>
    <x v="18"/>
    <x v="1"/>
    <n v="3"/>
    <x v="67"/>
    <x v="0"/>
    <s v="HIT, Yoga, Kickboxen"/>
    <x v="244"/>
    <x v="164"/>
    <n v="102"/>
    <x v="0"/>
    <x v="0"/>
  </r>
  <r>
    <n v="706"/>
    <x v="672"/>
    <x v="0"/>
    <d v="1985-06-13T00:00:00"/>
    <x v="33"/>
    <x v="1"/>
    <n v="3"/>
    <x v="75"/>
    <x v="1"/>
    <m/>
    <x v="456"/>
    <x v="60"/>
    <n v="162"/>
    <x v="1"/>
    <x v="4"/>
  </r>
  <r>
    <n v="707"/>
    <x v="673"/>
    <x v="1"/>
    <d v="1996-06-16T00:00:00"/>
    <x v="27"/>
    <x v="0"/>
    <n v="5"/>
    <x v="50"/>
    <x v="0"/>
    <s v="XCore, LesMiles, Running"/>
    <x v="179"/>
    <x v="486"/>
    <n v="90"/>
    <x v="1"/>
    <x v="1"/>
  </r>
  <r>
    <n v="708"/>
    <x v="674"/>
    <x v="1"/>
    <d v="2001-06-12T00:00:00"/>
    <x v="31"/>
    <x v="0"/>
    <n v="2"/>
    <x v="7"/>
    <x v="0"/>
    <s v="Pilates"/>
    <x v="189"/>
    <x v="357"/>
    <n v="172"/>
    <x v="1"/>
    <x v="4"/>
  </r>
  <r>
    <n v="709"/>
    <x v="675"/>
    <x v="1"/>
    <d v="1983-11-25T00:00:00"/>
    <x v="23"/>
    <x v="1"/>
    <n v="3"/>
    <x v="59"/>
    <x v="0"/>
    <s v="HIT, XCore, LesMiles"/>
    <x v="165"/>
    <x v="487"/>
    <n v="129"/>
    <x v="0"/>
    <x v="0"/>
  </r>
  <r>
    <n v="710"/>
    <x v="676"/>
    <x v="0"/>
    <d v="2005-08-19T00:00:00"/>
    <x v="17"/>
    <x v="0"/>
    <n v="5"/>
    <x v="80"/>
    <x v="0"/>
    <s v="BodyBalance, Kickboxen, XCore"/>
    <x v="445"/>
    <x v="58"/>
    <n v="69"/>
    <x v="1"/>
    <x v="2"/>
  </r>
  <r>
    <n v="711"/>
    <x v="677"/>
    <x v="0"/>
    <d v="1983-03-20T00:00:00"/>
    <x v="2"/>
    <x v="1"/>
    <n v="2"/>
    <x v="37"/>
    <x v="0"/>
    <s v="Zumba"/>
    <x v="41"/>
    <x v="305"/>
    <n v="112"/>
    <x v="0"/>
    <x v="0"/>
  </r>
  <r>
    <n v="712"/>
    <x v="678"/>
    <x v="1"/>
    <d v="1999-12-08T00:00:00"/>
    <x v="8"/>
    <x v="1"/>
    <n v="4"/>
    <x v="34"/>
    <x v="0"/>
    <s v="XCore, Kickboxen, BodyBalance"/>
    <x v="23"/>
    <x v="488"/>
    <n v="114"/>
    <x v="1"/>
    <x v="4"/>
  </r>
  <r>
    <n v="713"/>
    <x v="679"/>
    <x v="1"/>
    <d v="1986-11-06T00:00:00"/>
    <x v="11"/>
    <x v="1"/>
    <n v="3"/>
    <x v="24"/>
    <x v="0"/>
    <s v="BodyPump"/>
    <x v="302"/>
    <x v="489"/>
    <n v="63"/>
    <x v="1"/>
    <x v="1"/>
  </r>
  <r>
    <n v="714"/>
    <x v="455"/>
    <x v="0"/>
    <d v="1981-08-19T00:00:00"/>
    <x v="22"/>
    <x v="1"/>
    <n v="1"/>
    <x v="21"/>
    <x v="0"/>
    <s v="Kickboxen, Pilates"/>
    <x v="163"/>
    <x v="281"/>
    <n v="64"/>
    <x v="0"/>
    <x v="0"/>
  </r>
  <r>
    <n v="715"/>
    <x v="680"/>
    <x v="1"/>
    <d v="1981-06-06T00:00:00"/>
    <x v="22"/>
    <x v="0"/>
    <n v="3"/>
    <x v="22"/>
    <x v="1"/>
    <m/>
    <x v="457"/>
    <x v="276"/>
    <n v="51"/>
    <x v="1"/>
    <x v="2"/>
  </r>
  <r>
    <n v="716"/>
    <x v="681"/>
    <x v="0"/>
    <d v="1995-08-02T00:00:00"/>
    <x v="26"/>
    <x v="1"/>
    <n v="4"/>
    <x v="110"/>
    <x v="0"/>
    <s v="Spinning"/>
    <x v="31"/>
    <x v="391"/>
    <n v="83"/>
    <x v="1"/>
    <x v="2"/>
  </r>
  <r>
    <n v="717"/>
    <x v="682"/>
    <x v="1"/>
    <d v="1980-02-07T00:00:00"/>
    <x v="3"/>
    <x v="0"/>
    <n v="4"/>
    <x v="111"/>
    <x v="1"/>
    <m/>
    <x v="458"/>
    <x v="276"/>
    <n v="103"/>
    <x v="0"/>
    <x v="0"/>
  </r>
  <r>
    <n v="718"/>
    <x v="520"/>
    <x v="1"/>
    <d v="1996-11-28T00:00:00"/>
    <x v="0"/>
    <x v="1"/>
    <n v="2"/>
    <x v="68"/>
    <x v="0"/>
    <s v="XCore, BodyPump, LesMiles"/>
    <x v="459"/>
    <x v="448"/>
    <n v="47"/>
    <x v="0"/>
    <x v="0"/>
  </r>
  <r>
    <n v="719"/>
    <x v="683"/>
    <x v="1"/>
    <d v="1990-01-20T00:00:00"/>
    <x v="21"/>
    <x v="1"/>
    <n v="5"/>
    <x v="54"/>
    <x v="1"/>
    <m/>
    <x v="76"/>
    <x v="210"/>
    <n v="169"/>
    <x v="0"/>
    <x v="0"/>
  </r>
  <r>
    <n v="720"/>
    <x v="684"/>
    <x v="1"/>
    <d v="2006-02-17T00:00:00"/>
    <x v="24"/>
    <x v="1"/>
    <n v="4"/>
    <x v="112"/>
    <x v="0"/>
    <s v="Yoga"/>
    <x v="460"/>
    <x v="201"/>
    <n v="127"/>
    <x v="0"/>
    <x v="0"/>
  </r>
  <r>
    <n v="721"/>
    <x v="685"/>
    <x v="1"/>
    <d v="1994-07-29T00:00:00"/>
    <x v="5"/>
    <x v="0"/>
    <n v="2"/>
    <x v="56"/>
    <x v="1"/>
    <m/>
    <x v="255"/>
    <x v="311"/>
    <n v="33"/>
    <x v="1"/>
    <x v="1"/>
  </r>
  <r>
    <n v="722"/>
    <x v="55"/>
    <x v="1"/>
    <d v="2005-06-12T00:00:00"/>
    <x v="17"/>
    <x v="1"/>
    <n v="1"/>
    <x v="14"/>
    <x v="1"/>
    <m/>
    <x v="81"/>
    <x v="490"/>
    <n v="129"/>
    <x v="1"/>
    <x v="3"/>
  </r>
  <r>
    <n v="723"/>
    <x v="686"/>
    <x v="1"/>
    <d v="1997-09-03T00:00:00"/>
    <x v="0"/>
    <x v="0"/>
    <n v="1"/>
    <x v="9"/>
    <x v="0"/>
    <s v="BodyPump, Yoga"/>
    <x v="270"/>
    <x v="145"/>
    <n v="106"/>
    <x v="0"/>
    <x v="0"/>
  </r>
  <r>
    <n v="724"/>
    <x v="687"/>
    <x v="1"/>
    <d v="1977-07-15T00:00:00"/>
    <x v="1"/>
    <x v="0"/>
    <n v="2"/>
    <x v="7"/>
    <x v="0"/>
    <s v="HIT"/>
    <x v="461"/>
    <x v="126"/>
    <n v="149"/>
    <x v="1"/>
    <x v="1"/>
  </r>
  <r>
    <n v="725"/>
    <x v="688"/>
    <x v="0"/>
    <d v="1982-10-12T00:00:00"/>
    <x v="2"/>
    <x v="0"/>
    <n v="2"/>
    <x v="7"/>
    <x v="1"/>
    <m/>
    <x v="252"/>
    <x v="491"/>
    <n v="47"/>
    <x v="1"/>
    <x v="4"/>
  </r>
  <r>
    <n v="726"/>
    <x v="689"/>
    <x v="1"/>
    <d v="1990-06-17T00:00:00"/>
    <x v="21"/>
    <x v="0"/>
    <n v="3"/>
    <x v="72"/>
    <x v="1"/>
    <m/>
    <x v="445"/>
    <x v="276"/>
    <n v="119"/>
    <x v="0"/>
    <x v="0"/>
  </r>
  <r>
    <n v="727"/>
    <x v="690"/>
    <x v="1"/>
    <d v="1985-06-06T00:00:00"/>
    <x v="33"/>
    <x v="0"/>
    <n v="4"/>
    <x v="113"/>
    <x v="0"/>
    <s v="Running, BodyPump"/>
    <x v="144"/>
    <x v="492"/>
    <n v="146"/>
    <x v="0"/>
    <x v="0"/>
  </r>
  <r>
    <n v="728"/>
    <x v="691"/>
    <x v="0"/>
    <d v="2001-03-17T00:00:00"/>
    <x v="31"/>
    <x v="0"/>
    <n v="5"/>
    <x v="85"/>
    <x v="0"/>
    <s v="Zumba, Spinning, BodyBalance"/>
    <x v="191"/>
    <x v="493"/>
    <n v="152"/>
    <x v="0"/>
    <x v="0"/>
  </r>
  <r>
    <n v="729"/>
    <x v="692"/>
    <x v="1"/>
    <d v="1983-11-01T00:00:00"/>
    <x v="23"/>
    <x v="1"/>
    <n v="3"/>
    <x v="63"/>
    <x v="1"/>
    <m/>
    <x v="56"/>
    <x v="494"/>
    <n v="180"/>
    <x v="1"/>
    <x v="1"/>
  </r>
  <r>
    <n v="730"/>
    <x v="693"/>
    <x v="1"/>
    <d v="1985-07-10T00:00:00"/>
    <x v="33"/>
    <x v="0"/>
    <n v="5"/>
    <x v="108"/>
    <x v="1"/>
    <m/>
    <x v="243"/>
    <x v="5"/>
    <n v="171"/>
    <x v="1"/>
    <x v="1"/>
  </r>
  <r>
    <n v="731"/>
    <x v="694"/>
    <x v="0"/>
    <d v="2008-05-24T00:00:00"/>
    <x v="25"/>
    <x v="0"/>
    <n v="2"/>
    <x v="7"/>
    <x v="0"/>
    <s v="XCore, Spinning"/>
    <x v="184"/>
    <x v="495"/>
    <n v="167"/>
    <x v="1"/>
    <x v="4"/>
  </r>
  <r>
    <n v="732"/>
    <x v="695"/>
    <x v="0"/>
    <d v="1991-06-20T00:00:00"/>
    <x v="14"/>
    <x v="0"/>
    <n v="4"/>
    <x v="58"/>
    <x v="1"/>
    <m/>
    <x v="110"/>
    <x v="344"/>
    <n v="88"/>
    <x v="1"/>
    <x v="4"/>
  </r>
  <r>
    <n v="733"/>
    <x v="148"/>
    <x v="1"/>
    <d v="1977-01-24T00:00:00"/>
    <x v="1"/>
    <x v="1"/>
    <n v="1"/>
    <x v="2"/>
    <x v="0"/>
    <s v="BodyPump"/>
    <x v="31"/>
    <x v="496"/>
    <n v="39"/>
    <x v="0"/>
    <x v="0"/>
  </r>
  <r>
    <n v="734"/>
    <x v="696"/>
    <x v="1"/>
    <d v="1999-12-08T00:00:00"/>
    <x v="8"/>
    <x v="0"/>
    <n v="3"/>
    <x v="42"/>
    <x v="1"/>
    <m/>
    <x v="420"/>
    <x v="497"/>
    <n v="41"/>
    <x v="0"/>
    <x v="0"/>
  </r>
  <r>
    <n v="735"/>
    <x v="697"/>
    <x v="0"/>
    <d v="1991-02-05T00:00:00"/>
    <x v="14"/>
    <x v="1"/>
    <n v="2"/>
    <x v="53"/>
    <x v="0"/>
    <s v="HIT, Running"/>
    <x v="462"/>
    <x v="29"/>
    <n v="114"/>
    <x v="1"/>
    <x v="3"/>
  </r>
  <r>
    <n v="736"/>
    <x v="698"/>
    <x v="1"/>
    <d v="1982-12-16T00:00:00"/>
    <x v="2"/>
    <x v="0"/>
    <n v="2"/>
    <x v="47"/>
    <x v="0"/>
    <s v="Zumba, HIT, Kickboxen"/>
    <x v="339"/>
    <x v="498"/>
    <n v="88"/>
    <x v="1"/>
    <x v="1"/>
  </r>
  <r>
    <n v="737"/>
    <x v="699"/>
    <x v="1"/>
    <d v="1988-03-16T00:00:00"/>
    <x v="10"/>
    <x v="0"/>
    <n v="1"/>
    <x v="5"/>
    <x v="1"/>
    <m/>
    <x v="463"/>
    <x v="499"/>
    <n v="130"/>
    <x v="0"/>
    <x v="0"/>
  </r>
  <r>
    <n v="738"/>
    <x v="700"/>
    <x v="0"/>
    <d v="1976-09-28T00:00:00"/>
    <x v="28"/>
    <x v="1"/>
    <n v="5"/>
    <x v="23"/>
    <x v="0"/>
    <s v="Yoga"/>
    <x v="157"/>
    <x v="500"/>
    <n v="38"/>
    <x v="1"/>
    <x v="3"/>
  </r>
  <r>
    <n v="739"/>
    <x v="701"/>
    <x v="0"/>
    <d v="2003-11-09T00:00:00"/>
    <x v="6"/>
    <x v="0"/>
    <n v="3"/>
    <x v="29"/>
    <x v="1"/>
    <m/>
    <x v="243"/>
    <x v="366"/>
    <n v="54"/>
    <x v="0"/>
    <x v="0"/>
  </r>
  <r>
    <n v="740"/>
    <x v="702"/>
    <x v="0"/>
    <d v="2005-06-25T00:00:00"/>
    <x v="17"/>
    <x v="0"/>
    <n v="4"/>
    <x v="104"/>
    <x v="1"/>
    <m/>
    <x v="464"/>
    <x v="501"/>
    <n v="179"/>
    <x v="0"/>
    <x v="0"/>
  </r>
  <r>
    <n v="741"/>
    <x v="703"/>
    <x v="1"/>
    <d v="2009-04-06T00:00:00"/>
    <x v="4"/>
    <x v="1"/>
    <n v="2"/>
    <x v="73"/>
    <x v="0"/>
    <s v="Pilates"/>
    <x v="465"/>
    <x v="342"/>
    <n v="109"/>
    <x v="0"/>
    <x v="0"/>
  </r>
  <r>
    <n v="742"/>
    <x v="704"/>
    <x v="1"/>
    <d v="1997-08-27T00:00:00"/>
    <x v="0"/>
    <x v="1"/>
    <n v="1"/>
    <x v="2"/>
    <x v="1"/>
    <m/>
    <x v="108"/>
    <x v="417"/>
    <n v="71"/>
    <x v="0"/>
    <x v="0"/>
  </r>
  <r>
    <n v="743"/>
    <x v="705"/>
    <x v="1"/>
    <d v="1992-12-08T00:00:00"/>
    <x v="34"/>
    <x v="1"/>
    <n v="2"/>
    <x v="12"/>
    <x v="0"/>
    <s v="LesMiles"/>
    <x v="389"/>
    <x v="301"/>
    <n v="36"/>
    <x v="1"/>
    <x v="2"/>
  </r>
  <r>
    <n v="744"/>
    <x v="706"/>
    <x v="1"/>
    <d v="2004-10-02T00:00:00"/>
    <x v="6"/>
    <x v="0"/>
    <n v="3"/>
    <x v="64"/>
    <x v="0"/>
    <s v="Yoga, Pilates"/>
    <x v="341"/>
    <x v="124"/>
    <n v="168"/>
    <x v="1"/>
    <x v="2"/>
  </r>
  <r>
    <n v="745"/>
    <x v="707"/>
    <x v="0"/>
    <d v="2011-05-01T00:00:00"/>
    <x v="12"/>
    <x v="1"/>
    <n v="3"/>
    <x v="59"/>
    <x v="0"/>
    <s v="BodyBalance"/>
    <x v="282"/>
    <x v="190"/>
    <n v="61"/>
    <x v="0"/>
    <x v="0"/>
  </r>
  <r>
    <n v="746"/>
    <x v="708"/>
    <x v="1"/>
    <d v="2007-08-01T00:00:00"/>
    <x v="32"/>
    <x v="0"/>
    <n v="2"/>
    <x v="12"/>
    <x v="0"/>
    <s v="Pilates"/>
    <x v="299"/>
    <x v="17"/>
    <n v="86"/>
    <x v="0"/>
    <x v="0"/>
  </r>
  <r>
    <n v="747"/>
    <x v="709"/>
    <x v="1"/>
    <d v="1980-10-25T00:00:00"/>
    <x v="22"/>
    <x v="1"/>
    <n v="2"/>
    <x v="39"/>
    <x v="1"/>
    <m/>
    <x v="328"/>
    <x v="502"/>
    <n v="32"/>
    <x v="1"/>
    <x v="2"/>
  </r>
  <r>
    <n v="748"/>
    <x v="217"/>
    <x v="1"/>
    <d v="1981-09-01T00:00:00"/>
    <x v="22"/>
    <x v="0"/>
    <n v="1"/>
    <x v="9"/>
    <x v="1"/>
    <m/>
    <x v="466"/>
    <x v="503"/>
    <n v="113"/>
    <x v="1"/>
    <x v="2"/>
  </r>
  <r>
    <n v="749"/>
    <x v="710"/>
    <x v="0"/>
    <d v="2012-07-21T00:00:00"/>
    <x v="35"/>
    <x v="0"/>
    <n v="2"/>
    <x v="31"/>
    <x v="0"/>
    <s v="HIT, BodyPump"/>
    <x v="341"/>
    <x v="65"/>
    <n v="136"/>
    <x v="0"/>
    <x v="0"/>
  </r>
  <r>
    <n v="750"/>
    <x v="711"/>
    <x v="0"/>
    <d v="1975-04-26T00:00:00"/>
    <x v="36"/>
    <x v="1"/>
    <n v="5"/>
    <x v="43"/>
    <x v="0"/>
    <s v="BodyBalance, Yoga"/>
    <x v="58"/>
    <x v="259"/>
    <n v="172"/>
    <x v="0"/>
    <x v="0"/>
  </r>
  <r>
    <n v="751"/>
    <x v="712"/>
    <x v="0"/>
    <d v="1991-07-02T00:00:00"/>
    <x v="14"/>
    <x v="1"/>
    <n v="3"/>
    <x v="6"/>
    <x v="0"/>
    <s v="Spinning, BodyPump, Zumba"/>
    <x v="429"/>
    <x v="62"/>
    <n v="32"/>
    <x v="0"/>
    <x v="0"/>
  </r>
  <r>
    <n v="752"/>
    <x v="713"/>
    <x v="0"/>
    <d v="1994-08-05T00:00:00"/>
    <x v="5"/>
    <x v="1"/>
    <n v="3"/>
    <x v="72"/>
    <x v="1"/>
    <m/>
    <x v="212"/>
    <x v="504"/>
    <n v="147"/>
    <x v="1"/>
    <x v="3"/>
  </r>
  <r>
    <n v="753"/>
    <x v="714"/>
    <x v="0"/>
    <d v="1995-10-30T00:00:00"/>
    <x v="27"/>
    <x v="0"/>
    <n v="3"/>
    <x v="3"/>
    <x v="1"/>
    <m/>
    <x v="92"/>
    <x v="153"/>
    <n v="151"/>
    <x v="0"/>
    <x v="0"/>
  </r>
  <r>
    <n v="754"/>
    <x v="715"/>
    <x v="0"/>
    <d v="1990-12-09T00:00:00"/>
    <x v="14"/>
    <x v="1"/>
    <n v="3"/>
    <x v="46"/>
    <x v="1"/>
    <m/>
    <x v="467"/>
    <x v="505"/>
    <n v="45"/>
    <x v="1"/>
    <x v="1"/>
  </r>
  <r>
    <n v="755"/>
    <x v="716"/>
    <x v="0"/>
    <d v="2008-05-08T00:00:00"/>
    <x v="25"/>
    <x v="1"/>
    <n v="3"/>
    <x v="36"/>
    <x v="1"/>
    <m/>
    <x v="387"/>
    <x v="465"/>
    <n v="114"/>
    <x v="0"/>
    <x v="0"/>
  </r>
  <r>
    <n v="756"/>
    <x v="80"/>
    <x v="1"/>
    <d v="1983-05-09T00:00:00"/>
    <x v="2"/>
    <x v="0"/>
    <n v="1"/>
    <x v="5"/>
    <x v="0"/>
    <s v="BodyBalance, Pilates"/>
    <x v="357"/>
    <x v="0"/>
    <n v="139"/>
    <x v="0"/>
    <x v="0"/>
  </r>
  <r>
    <n v="757"/>
    <x v="717"/>
    <x v="1"/>
    <d v="2003-12-30T00:00:00"/>
    <x v="6"/>
    <x v="0"/>
    <n v="1"/>
    <x v="51"/>
    <x v="1"/>
    <m/>
    <x v="174"/>
    <x v="506"/>
    <n v="59"/>
    <x v="0"/>
    <x v="0"/>
  </r>
  <r>
    <n v="758"/>
    <x v="718"/>
    <x v="0"/>
    <d v="1997-11-05T00:00:00"/>
    <x v="15"/>
    <x v="1"/>
    <n v="5"/>
    <x v="23"/>
    <x v="1"/>
    <m/>
    <x v="200"/>
    <x v="507"/>
    <n v="170"/>
    <x v="1"/>
    <x v="3"/>
  </r>
  <r>
    <n v="759"/>
    <x v="719"/>
    <x v="1"/>
    <d v="2005-08-10T00:00:00"/>
    <x v="17"/>
    <x v="1"/>
    <n v="3"/>
    <x v="59"/>
    <x v="0"/>
    <s v="Kickboxen, XCore, Pilates"/>
    <x v="95"/>
    <x v="175"/>
    <n v="81"/>
    <x v="0"/>
    <x v="0"/>
  </r>
  <r>
    <n v="760"/>
    <x v="658"/>
    <x v="1"/>
    <d v="1981-05-15T00:00:00"/>
    <x v="22"/>
    <x v="0"/>
    <n v="5"/>
    <x v="108"/>
    <x v="0"/>
    <s v="XCore, BodyBalance"/>
    <x v="468"/>
    <x v="508"/>
    <n v="92"/>
    <x v="1"/>
    <x v="1"/>
  </r>
  <r>
    <n v="761"/>
    <x v="720"/>
    <x v="1"/>
    <d v="1983-08-20T00:00:00"/>
    <x v="2"/>
    <x v="1"/>
    <n v="1"/>
    <x v="9"/>
    <x v="0"/>
    <s v="Yoga, Pilates"/>
    <x v="469"/>
    <x v="399"/>
    <n v="61"/>
    <x v="1"/>
    <x v="2"/>
  </r>
  <r>
    <n v="762"/>
    <x v="721"/>
    <x v="0"/>
    <d v="2001-12-23T00:00:00"/>
    <x v="30"/>
    <x v="1"/>
    <n v="2"/>
    <x v="18"/>
    <x v="0"/>
    <s v="LesMiles, BodyPump"/>
    <x v="192"/>
    <x v="509"/>
    <n v="101"/>
    <x v="0"/>
    <x v="0"/>
  </r>
  <r>
    <n v="763"/>
    <x v="722"/>
    <x v="0"/>
    <d v="1978-11-22T00:00:00"/>
    <x v="29"/>
    <x v="0"/>
    <n v="3"/>
    <x v="44"/>
    <x v="0"/>
    <s v="LesMiles, Pilates, Spinning"/>
    <x v="470"/>
    <x v="337"/>
    <n v="49"/>
    <x v="1"/>
    <x v="2"/>
  </r>
  <r>
    <n v="764"/>
    <x v="723"/>
    <x v="1"/>
    <d v="2009-10-22T00:00:00"/>
    <x v="16"/>
    <x v="0"/>
    <n v="5"/>
    <x v="85"/>
    <x v="0"/>
    <s v="XCore, Kickboxen, Yoga"/>
    <x v="373"/>
    <x v="510"/>
    <n v="85"/>
    <x v="0"/>
    <x v="0"/>
  </r>
  <r>
    <n v="765"/>
    <x v="724"/>
    <x v="1"/>
    <d v="1997-11-09T00:00:00"/>
    <x v="15"/>
    <x v="1"/>
    <n v="1"/>
    <x v="51"/>
    <x v="1"/>
    <m/>
    <x v="471"/>
    <x v="488"/>
    <n v="45"/>
    <x v="0"/>
    <x v="0"/>
  </r>
  <r>
    <n v="766"/>
    <x v="725"/>
    <x v="0"/>
    <d v="1978-03-17T00:00:00"/>
    <x v="7"/>
    <x v="0"/>
    <n v="1"/>
    <x v="9"/>
    <x v="0"/>
    <s v="Kickboxen, Zumba, XCore"/>
    <x v="326"/>
    <x v="511"/>
    <n v="136"/>
    <x v="1"/>
    <x v="1"/>
  </r>
  <r>
    <n v="767"/>
    <x v="726"/>
    <x v="1"/>
    <d v="1989-07-13T00:00:00"/>
    <x v="9"/>
    <x v="0"/>
    <n v="5"/>
    <x v="90"/>
    <x v="1"/>
    <m/>
    <x v="472"/>
    <x v="215"/>
    <n v="140"/>
    <x v="1"/>
    <x v="1"/>
  </r>
  <r>
    <n v="768"/>
    <x v="727"/>
    <x v="1"/>
    <d v="2005-12-03T00:00:00"/>
    <x v="24"/>
    <x v="1"/>
    <n v="2"/>
    <x v="53"/>
    <x v="1"/>
    <m/>
    <x v="88"/>
    <x v="369"/>
    <n v="39"/>
    <x v="1"/>
    <x v="3"/>
  </r>
  <r>
    <n v="769"/>
    <x v="728"/>
    <x v="0"/>
    <d v="1995-07-31T00:00:00"/>
    <x v="26"/>
    <x v="1"/>
    <n v="4"/>
    <x v="114"/>
    <x v="0"/>
    <s v="HIT"/>
    <x v="473"/>
    <x v="138"/>
    <n v="109"/>
    <x v="0"/>
    <x v="0"/>
  </r>
  <r>
    <n v="770"/>
    <x v="729"/>
    <x v="1"/>
    <d v="1997-09-01T00:00:00"/>
    <x v="0"/>
    <x v="0"/>
    <n v="2"/>
    <x v="31"/>
    <x v="1"/>
    <m/>
    <x v="59"/>
    <x v="512"/>
    <n v="60"/>
    <x v="1"/>
    <x v="1"/>
  </r>
  <r>
    <n v="771"/>
    <x v="730"/>
    <x v="0"/>
    <d v="1988-06-27T00:00:00"/>
    <x v="10"/>
    <x v="0"/>
    <n v="1"/>
    <x v="2"/>
    <x v="1"/>
    <m/>
    <x v="417"/>
    <x v="300"/>
    <n v="91"/>
    <x v="1"/>
    <x v="2"/>
  </r>
  <r>
    <n v="772"/>
    <x v="731"/>
    <x v="0"/>
    <d v="1995-01-30T00:00:00"/>
    <x v="26"/>
    <x v="1"/>
    <n v="2"/>
    <x v="52"/>
    <x v="1"/>
    <m/>
    <x v="256"/>
    <x v="302"/>
    <n v="100"/>
    <x v="1"/>
    <x v="1"/>
  </r>
  <r>
    <n v="773"/>
    <x v="732"/>
    <x v="1"/>
    <d v="1988-06-26T00:00:00"/>
    <x v="10"/>
    <x v="1"/>
    <n v="3"/>
    <x v="26"/>
    <x v="0"/>
    <s v="Spinning, XCore"/>
    <x v="474"/>
    <x v="513"/>
    <n v="122"/>
    <x v="1"/>
    <x v="1"/>
  </r>
  <r>
    <n v="774"/>
    <x v="733"/>
    <x v="1"/>
    <d v="1988-04-18T00:00:00"/>
    <x v="10"/>
    <x v="0"/>
    <n v="4"/>
    <x v="103"/>
    <x v="1"/>
    <m/>
    <x v="475"/>
    <x v="348"/>
    <n v="31"/>
    <x v="0"/>
    <x v="0"/>
  </r>
  <r>
    <n v="775"/>
    <x v="734"/>
    <x v="0"/>
    <d v="2012-03-09T00:00:00"/>
    <x v="35"/>
    <x v="0"/>
    <n v="5"/>
    <x v="99"/>
    <x v="0"/>
    <s v="LesMiles"/>
    <x v="90"/>
    <x v="514"/>
    <n v="73"/>
    <x v="0"/>
    <x v="0"/>
  </r>
  <r>
    <n v="776"/>
    <x v="735"/>
    <x v="1"/>
    <d v="1990-07-20T00:00:00"/>
    <x v="21"/>
    <x v="0"/>
    <n v="2"/>
    <x v="17"/>
    <x v="1"/>
    <m/>
    <x v="209"/>
    <x v="515"/>
    <n v="48"/>
    <x v="0"/>
    <x v="0"/>
  </r>
  <r>
    <n v="777"/>
    <x v="736"/>
    <x v="0"/>
    <d v="1980-04-18T00:00:00"/>
    <x v="3"/>
    <x v="0"/>
    <n v="2"/>
    <x v="57"/>
    <x v="1"/>
    <m/>
    <x v="431"/>
    <x v="223"/>
    <n v="76"/>
    <x v="1"/>
    <x v="4"/>
  </r>
  <r>
    <n v="778"/>
    <x v="737"/>
    <x v="1"/>
    <d v="1978-05-27T00:00:00"/>
    <x v="7"/>
    <x v="0"/>
    <n v="3"/>
    <x v="46"/>
    <x v="0"/>
    <s v="Pilates, Kickboxen, Zumba"/>
    <x v="68"/>
    <x v="211"/>
    <n v="58"/>
    <x v="0"/>
    <x v="0"/>
  </r>
  <r>
    <n v="779"/>
    <x v="738"/>
    <x v="0"/>
    <d v="1987-09-14T00:00:00"/>
    <x v="11"/>
    <x v="1"/>
    <n v="1"/>
    <x v="14"/>
    <x v="0"/>
    <s v="HIT, Running"/>
    <x v="424"/>
    <x v="112"/>
    <n v="109"/>
    <x v="1"/>
    <x v="2"/>
  </r>
  <r>
    <n v="780"/>
    <x v="739"/>
    <x v="0"/>
    <d v="2000-01-21T00:00:00"/>
    <x v="8"/>
    <x v="0"/>
    <n v="3"/>
    <x v="22"/>
    <x v="1"/>
    <m/>
    <x v="228"/>
    <x v="319"/>
    <n v="146"/>
    <x v="0"/>
    <x v="0"/>
  </r>
  <r>
    <n v="781"/>
    <x v="740"/>
    <x v="1"/>
    <d v="1978-02-28T00:00:00"/>
    <x v="7"/>
    <x v="0"/>
    <n v="4"/>
    <x v="102"/>
    <x v="0"/>
    <s v="Pilates, BodyPump"/>
    <x v="476"/>
    <x v="466"/>
    <n v="115"/>
    <x v="1"/>
    <x v="4"/>
  </r>
  <r>
    <n v="782"/>
    <x v="741"/>
    <x v="0"/>
    <d v="2004-01-12T00:00:00"/>
    <x v="6"/>
    <x v="0"/>
    <n v="2"/>
    <x v="33"/>
    <x v="1"/>
    <m/>
    <x v="409"/>
    <x v="178"/>
    <n v="138"/>
    <x v="1"/>
    <x v="4"/>
  </r>
  <r>
    <n v="783"/>
    <x v="742"/>
    <x v="1"/>
    <d v="1991-12-16T00:00:00"/>
    <x v="18"/>
    <x v="1"/>
    <n v="3"/>
    <x v="97"/>
    <x v="0"/>
    <s v="XCore"/>
    <x v="419"/>
    <x v="516"/>
    <n v="81"/>
    <x v="1"/>
    <x v="2"/>
  </r>
  <r>
    <n v="784"/>
    <x v="743"/>
    <x v="0"/>
    <d v="1997-11-22T00:00:00"/>
    <x v="15"/>
    <x v="1"/>
    <n v="3"/>
    <x v="94"/>
    <x v="1"/>
    <m/>
    <x v="38"/>
    <x v="475"/>
    <n v="160"/>
    <x v="1"/>
    <x v="4"/>
  </r>
  <r>
    <n v="785"/>
    <x v="744"/>
    <x v="0"/>
    <d v="1985-10-16T00:00:00"/>
    <x v="13"/>
    <x v="1"/>
    <n v="1"/>
    <x v="14"/>
    <x v="0"/>
    <s v="BodyPump"/>
    <x v="477"/>
    <x v="16"/>
    <n v="31"/>
    <x v="0"/>
    <x v="0"/>
  </r>
  <r>
    <n v="786"/>
    <x v="745"/>
    <x v="0"/>
    <d v="1979-09-19T00:00:00"/>
    <x v="29"/>
    <x v="0"/>
    <n v="4"/>
    <x v="40"/>
    <x v="1"/>
    <m/>
    <x v="478"/>
    <x v="207"/>
    <n v="120"/>
    <x v="0"/>
    <x v="0"/>
  </r>
  <r>
    <n v="787"/>
    <x v="746"/>
    <x v="0"/>
    <d v="2003-11-17T00:00:00"/>
    <x v="6"/>
    <x v="1"/>
    <n v="1"/>
    <x v="51"/>
    <x v="1"/>
    <m/>
    <x v="124"/>
    <x v="370"/>
    <n v="138"/>
    <x v="0"/>
    <x v="0"/>
  </r>
  <r>
    <n v="788"/>
    <x v="747"/>
    <x v="1"/>
    <d v="1976-04-13T00:00:00"/>
    <x v="28"/>
    <x v="1"/>
    <n v="3"/>
    <x v="38"/>
    <x v="1"/>
    <m/>
    <x v="479"/>
    <x v="517"/>
    <n v="154"/>
    <x v="0"/>
    <x v="0"/>
  </r>
  <r>
    <n v="789"/>
    <x v="748"/>
    <x v="0"/>
    <d v="1982-11-16T00:00:00"/>
    <x v="2"/>
    <x v="0"/>
    <n v="4"/>
    <x v="15"/>
    <x v="1"/>
    <m/>
    <x v="374"/>
    <x v="518"/>
    <n v="31"/>
    <x v="1"/>
    <x v="3"/>
  </r>
  <r>
    <n v="790"/>
    <x v="749"/>
    <x v="1"/>
    <d v="1999-12-27T00:00:00"/>
    <x v="8"/>
    <x v="1"/>
    <n v="2"/>
    <x v="91"/>
    <x v="1"/>
    <m/>
    <x v="480"/>
    <x v="208"/>
    <n v="59"/>
    <x v="1"/>
    <x v="3"/>
  </r>
  <r>
    <n v="791"/>
    <x v="750"/>
    <x v="0"/>
    <d v="1977-06-26T00:00:00"/>
    <x v="1"/>
    <x v="1"/>
    <n v="3"/>
    <x v="16"/>
    <x v="1"/>
    <m/>
    <x v="481"/>
    <x v="519"/>
    <n v="83"/>
    <x v="0"/>
    <x v="0"/>
  </r>
  <r>
    <n v="792"/>
    <x v="751"/>
    <x v="0"/>
    <d v="1982-05-14T00:00:00"/>
    <x v="20"/>
    <x v="0"/>
    <n v="3"/>
    <x v="78"/>
    <x v="0"/>
    <s v="HIT, Spinning, XCore"/>
    <x v="482"/>
    <x v="520"/>
    <n v="94"/>
    <x v="1"/>
    <x v="1"/>
  </r>
  <r>
    <n v="793"/>
    <x v="752"/>
    <x v="1"/>
    <d v="1990-10-16T00:00:00"/>
    <x v="14"/>
    <x v="1"/>
    <n v="1"/>
    <x v="5"/>
    <x v="0"/>
    <s v="Running"/>
    <x v="483"/>
    <x v="521"/>
    <n v="163"/>
    <x v="0"/>
    <x v="0"/>
  </r>
  <r>
    <n v="794"/>
    <x v="753"/>
    <x v="0"/>
    <d v="2000-04-19T00:00:00"/>
    <x v="8"/>
    <x v="1"/>
    <n v="4"/>
    <x v="106"/>
    <x v="1"/>
    <m/>
    <x v="484"/>
    <x v="522"/>
    <n v="63"/>
    <x v="0"/>
    <x v="0"/>
  </r>
  <r>
    <n v="795"/>
    <x v="754"/>
    <x v="1"/>
    <d v="1995-02-18T00:00:00"/>
    <x v="26"/>
    <x v="1"/>
    <n v="1"/>
    <x v="10"/>
    <x v="0"/>
    <s v="LesMiles"/>
    <x v="277"/>
    <x v="369"/>
    <n v="116"/>
    <x v="1"/>
    <x v="2"/>
  </r>
  <r>
    <n v="796"/>
    <x v="755"/>
    <x v="0"/>
    <d v="1994-10-06T00:00:00"/>
    <x v="26"/>
    <x v="1"/>
    <n v="4"/>
    <x v="82"/>
    <x v="0"/>
    <s v="HIT, XCore, BodyBalance"/>
    <x v="402"/>
    <x v="523"/>
    <n v="137"/>
    <x v="1"/>
    <x v="3"/>
  </r>
  <r>
    <n v="797"/>
    <x v="756"/>
    <x v="1"/>
    <d v="1978-01-21T00:00:00"/>
    <x v="7"/>
    <x v="1"/>
    <n v="5"/>
    <x v="50"/>
    <x v="0"/>
    <s v="Spinning"/>
    <x v="485"/>
    <x v="524"/>
    <n v="42"/>
    <x v="1"/>
    <x v="1"/>
  </r>
  <r>
    <n v="798"/>
    <x v="757"/>
    <x v="1"/>
    <d v="1988-03-02T00:00:00"/>
    <x v="10"/>
    <x v="1"/>
    <n v="1"/>
    <x v="21"/>
    <x v="0"/>
    <s v="BodyBalance, Kickboxen, Pilates"/>
    <x v="139"/>
    <x v="241"/>
    <n v="44"/>
    <x v="1"/>
    <x v="1"/>
  </r>
  <r>
    <n v="799"/>
    <x v="758"/>
    <x v="0"/>
    <d v="1995-08-12T00:00:00"/>
    <x v="26"/>
    <x v="1"/>
    <n v="4"/>
    <x v="15"/>
    <x v="0"/>
    <s v="Running, XCore"/>
    <x v="444"/>
    <x v="525"/>
    <n v="135"/>
    <x v="0"/>
    <x v="0"/>
  </r>
  <r>
    <n v="800"/>
    <x v="759"/>
    <x v="0"/>
    <d v="1990-08-27T00:00:00"/>
    <x v="21"/>
    <x v="0"/>
    <n v="3"/>
    <x v="62"/>
    <x v="1"/>
    <m/>
    <x v="402"/>
    <x v="48"/>
    <n v="112"/>
    <x v="0"/>
    <x v="0"/>
  </r>
  <r>
    <n v="801"/>
    <x v="760"/>
    <x v="0"/>
    <d v="1977-07-23T00:00:00"/>
    <x v="1"/>
    <x v="1"/>
    <n v="2"/>
    <x v="4"/>
    <x v="0"/>
    <s v="LesMiles, HIT"/>
    <x v="112"/>
    <x v="526"/>
    <n v="145"/>
    <x v="0"/>
    <x v="0"/>
  </r>
  <r>
    <n v="802"/>
    <x v="761"/>
    <x v="0"/>
    <d v="1997-11-10T00:00:00"/>
    <x v="15"/>
    <x v="0"/>
    <n v="2"/>
    <x v="57"/>
    <x v="0"/>
    <s v="Spinning, Pilates"/>
    <x v="486"/>
    <x v="355"/>
    <n v="144"/>
    <x v="1"/>
    <x v="4"/>
  </r>
  <r>
    <n v="803"/>
    <x v="762"/>
    <x v="0"/>
    <d v="1983-07-06T00:00:00"/>
    <x v="2"/>
    <x v="1"/>
    <n v="3"/>
    <x v="63"/>
    <x v="1"/>
    <m/>
    <x v="49"/>
    <x v="527"/>
    <n v="117"/>
    <x v="0"/>
    <x v="0"/>
  </r>
  <r>
    <n v="804"/>
    <x v="763"/>
    <x v="1"/>
    <d v="2006-05-20T00:00:00"/>
    <x v="24"/>
    <x v="0"/>
    <n v="4"/>
    <x v="83"/>
    <x v="1"/>
    <m/>
    <x v="296"/>
    <x v="115"/>
    <n v="57"/>
    <x v="1"/>
    <x v="2"/>
  </r>
  <r>
    <n v="805"/>
    <x v="764"/>
    <x v="0"/>
    <d v="1976-06-04T00:00:00"/>
    <x v="28"/>
    <x v="0"/>
    <n v="2"/>
    <x v="73"/>
    <x v="0"/>
    <s v="BodyPump, XCore"/>
    <x v="155"/>
    <x v="528"/>
    <n v="93"/>
    <x v="1"/>
    <x v="3"/>
  </r>
  <r>
    <n v="806"/>
    <x v="765"/>
    <x v="0"/>
    <d v="1999-07-20T00:00:00"/>
    <x v="37"/>
    <x v="0"/>
    <n v="5"/>
    <x v="85"/>
    <x v="1"/>
    <m/>
    <x v="487"/>
    <x v="253"/>
    <n v="115"/>
    <x v="0"/>
    <x v="0"/>
  </r>
  <r>
    <n v="807"/>
    <x v="766"/>
    <x v="0"/>
    <d v="1984-04-10T00:00:00"/>
    <x v="23"/>
    <x v="0"/>
    <n v="4"/>
    <x v="107"/>
    <x v="0"/>
    <s v="Yoga, Pilates"/>
    <x v="488"/>
    <x v="314"/>
    <n v="155"/>
    <x v="0"/>
    <x v="0"/>
  </r>
  <r>
    <n v="808"/>
    <x v="767"/>
    <x v="0"/>
    <d v="1997-05-05T00:00:00"/>
    <x v="0"/>
    <x v="0"/>
    <n v="4"/>
    <x v="15"/>
    <x v="1"/>
    <m/>
    <x v="476"/>
    <x v="529"/>
    <n v="117"/>
    <x v="1"/>
    <x v="4"/>
  </r>
  <r>
    <n v="809"/>
    <x v="768"/>
    <x v="0"/>
    <d v="1989-11-20T00:00:00"/>
    <x v="21"/>
    <x v="0"/>
    <n v="2"/>
    <x v="31"/>
    <x v="1"/>
    <m/>
    <x v="473"/>
    <x v="113"/>
    <n v="124"/>
    <x v="0"/>
    <x v="0"/>
  </r>
  <r>
    <n v="810"/>
    <x v="769"/>
    <x v="1"/>
    <d v="1994-09-24T00:00:00"/>
    <x v="5"/>
    <x v="0"/>
    <n v="2"/>
    <x v="37"/>
    <x v="0"/>
    <s v="BodyBalance"/>
    <x v="489"/>
    <x v="530"/>
    <n v="166"/>
    <x v="1"/>
    <x v="1"/>
  </r>
  <r>
    <n v="811"/>
    <x v="62"/>
    <x v="1"/>
    <d v="1994-03-19T00:00:00"/>
    <x v="5"/>
    <x v="0"/>
    <n v="2"/>
    <x v="53"/>
    <x v="1"/>
    <m/>
    <x v="141"/>
    <x v="124"/>
    <n v="132"/>
    <x v="1"/>
    <x v="3"/>
  </r>
  <r>
    <n v="812"/>
    <x v="770"/>
    <x v="1"/>
    <d v="2005-06-15T00:00:00"/>
    <x v="17"/>
    <x v="0"/>
    <n v="1"/>
    <x v="2"/>
    <x v="0"/>
    <s v="LesMiles, BodyPump"/>
    <x v="275"/>
    <x v="505"/>
    <n v="88"/>
    <x v="1"/>
    <x v="4"/>
  </r>
  <r>
    <n v="813"/>
    <x v="771"/>
    <x v="1"/>
    <d v="1975-06-22T00:00:00"/>
    <x v="36"/>
    <x v="1"/>
    <n v="5"/>
    <x v="25"/>
    <x v="1"/>
    <m/>
    <x v="490"/>
    <x v="531"/>
    <n v="46"/>
    <x v="0"/>
    <x v="0"/>
  </r>
  <r>
    <n v="814"/>
    <x v="772"/>
    <x v="0"/>
    <d v="1996-12-13T00:00:00"/>
    <x v="0"/>
    <x v="1"/>
    <n v="1"/>
    <x v="51"/>
    <x v="0"/>
    <s v="Spinning"/>
    <x v="351"/>
    <x v="221"/>
    <n v="50"/>
    <x v="1"/>
    <x v="1"/>
  </r>
  <r>
    <n v="815"/>
    <x v="773"/>
    <x v="0"/>
    <d v="1986-08-06T00:00:00"/>
    <x v="13"/>
    <x v="0"/>
    <n v="1"/>
    <x v="2"/>
    <x v="1"/>
    <m/>
    <x v="145"/>
    <x v="381"/>
    <n v="82"/>
    <x v="0"/>
    <x v="0"/>
  </r>
  <r>
    <n v="816"/>
    <x v="774"/>
    <x v="1"/>
    <d v="1977-05-28T00:00:00"/>
    <x v="1"/>
    <x v="1"/>
    <n v="2"/>
    <x v="12"/>
    <x v="1"/>
    <m/>
    <x v="491"/>
    <x v="532"/>
    <n v="138"/>
    <x v="1"/>
    <x v="2"/>
  </r>
  <r>
    <n v="817"/>
    <x v="775"/>
    <x v="0"/>
    <d v="1985-08-31T00:00:00"/>
    <x v="33"/>
    <x v="1"/>
    <n v="3"/>
    <x v="13"/>
    <x v="1"/>
    <m/>
    <x v="67"/>
    <x v="417"/>
    <n v="127"/>
    <x v="1"/>
    <x v="3"/>
  </r>
  <r>
    <n v="818"/>
    <x v="776"/>
    <x v="1"/>
    <d v="2006-12-16T00:00:00"/>
    <x v="32"/>
    <x v="1"/>
    <n v="3"/>
    <x v="63"/>
    <x v="0"/>
    <s v="Pilates, Yoga"/>
    <x v="144"/>
    <x v="490"/>
    <n v="107"/>
    <x v="0"/>
    <x v="0"/>
  </r>
  <r>
    <n v="819"/>
    <x v="777"/>
    <x v="0"/>
    <d v="2003-11-14T00:00:00"/>
    <x v="6"/>
    <x v="1"/>
    <n v="3"/>
    <x v="38"/>
    <x v="1"/>
    <m/>
    <x v="109"/>
    <x v="533"/>
    <n v="82"/>
    <x v="0"/>
    <x v="0"/>
  </r>
  <r>
    <n v="820"/>
    <x v="778"/>
    <x v="0"/>
    <d v="2009-07-13T00:00:00"/>
    <x v="4"/>
    <x v="1"/>
    <n v="3"/>
    <x v="77"/>
    <x v="1"/>
    <m/>
    <x v="214"/>
    <x v="534"/>
    <n v="150"/>
    <x v="0"/>
    <x v="0"/>
  </r>
  <r>
    <n v="821"/>
    <x v="779"/>
    <x v="0"/>
    <d v="1986-08-18T00:00:00"/>
    <x v="13"/>
    <x v="0"/>
    <n v="3"/>
    <x v="19"/>
    <x v="0"/>
    <s v="XCore"/>
    <x v="228"/>
    <x v="94"/>
    <n v="141"/>
    <x v="0"/>
    <x v="0"/>
  </r>
  <r>
    <n v="822"/>
    <x v="780"/>
    <x v="1"/>
    <d v="1975-10-11T00:00:00"/>
    <x v="28"/>
    <x v="0"/>
    <n v="3"/>
    <x v="24"/>
    <x v="1"/>
    <m/>
    <x v="479"/>
    <x v="422"/>
    <n v="130"/>
    <x v="1"/>
    <x v="1"/>
  </r>
  <r>
    <n v="823"/>
    <x v="781"/>
    <x v="0"/>
    <d v="1995-10-19T00:00:00"/>
    <x v="27"/>
    <x v="1"/>
    <n v="4"/>
    <x v="40"/>
    <x v="1"/>
    <m/>
    <x v="103"/>
    <x v="535"/>
    <n v="111"/>
    <x v="0"/>
    <x v="0"/>
  </r>
  <r>
    <n v="824"/>
    <x v="782"/>
    <x v="0"/>
    <d v="1986-07-21T00:00:00"/>
    <x v="13"/>
    <x v="1"/>
    <n v="5"/>
    <x v="54"/>
    <x v="1"/>
    <m/>
    <x v="365"/>
    <x v="250"/>
    <n v="130"/>
    <x v="0"/>
    <x v="0"/>
  </r>
  <r>
    <n v="825"/>
    <x v="783"/>
    <x v="1"/>
    <d v="1975-07-30T00:00:00"/>
    <x v="36"/>
    <x v="0"/>
    <n v="3"/>
    <x v="38"/>
    <x v="0"/>
    <s v="Zumba, HIT"/>
    <x v="492"/>
    <x v="536"/>
    <n v="116"/>
    <x v="1"/>
    <x v="2"/>
  </r>
  <r>
    <n v="826"/>
    <x v="784"/>
    <x v="0"/>
    <d v="1992-02-26T00:00:00"/>
    <x v="18"/>
    <x v="1"/>
    <n v="1"/>
    <x v="51"/>
    <x v="1"/>
    <m/>
    <x v="165"/>
    <x v="310"/>
    <n v="176"/>
    <x v="0"/>
    <x v="0"/>
  </r>
  <r>
    <n v="827"/>
    <x v="785"/>
    <x v="1"/>
    <d v="2006-02-28T00:00:00"/>
    <x v="24"/>
    <x v="1"/>
    <n v="3"/>
    <x v="67"/>
    <x v="0"/>
    <s v="Running, BodyPump, Spinning"/>
    <x v="214"/>
    <x v="537"/>
    <n v="91"/>
    <x v="0"/>
    <x v="0"/>
  </r>
  <r>
    <n v="828"/>
    <x v="247"/>
    <x v="0"/>
    <d v="2006-03-31T00:00:00"/>
    <x v="24"/>
    <x v="0"/>
    <n v="2"/>
    <x v="33"/>
    <x v="0"/>
    <s v="Yoga, Zumba, Spinning"/>
    <x v="493"/>
    <x v="538"/>
    <n v="60"/>
    <x v="1"/>
    <x v="4"/>
  </r>
  <r>
    <n v="829"/>
    <x v="786"/>
    <x v="1"/>
    <d v="1984-06-21T00:00:00"/>
    <x v="23"/>
    <x v="0"/>
    <n v="2"/>
    <x v="53"/>
    <x v="0"/>
    <s v="Kickboxen, Zumba"/>
    <x v="494"/>
    <x v="539"/>
    <n v="34"/>
    <x v="1"/>
    <x v="4"/>
  </r>
  <r>
    <n v="830"/>
    <x v="787"/>
    <x v="1"/>
    <d v="1982-03-30T00:00:00"/>
    <x v="20"/>
    <x v="0"/>
    <n v="5"/>
    <x v="70"/>
    <x v="0"/>
    <s v="LesMiles, Zumba, HIT"/>
    <x v="495"/>
    <x v="532"/>
    <n v="151"/>
    <x v="1"/>
    <x v="2"/>
  </r>
  <r>
    <n v="831"/>
    <x v="788"/>
    <x v="1"/>
    <d v="1996-09-27T00:00:00"/>
    <x v="27"/>
    <x v="1"/>
    <n v="4"/>
    <x v="58"/>
    <x v="1"/>
    <m/>
    <x v="90"/>
    <x v="500"/>
    <n v="144"/>
    <x v="1"/>
    <x v="2"/>
  </r>
  <r>
    <n v="832"/>
    <x v="789"/>
    <x v="0"/>
    <d v="2008-07-27T00:00:00"/>
    <x v="25"/>
    <x v="0"/>
    <n v="1"/>
    <x v="5"/>
    <x v="1"/>
    <m/>
    <x v="350"/>
    <x v="540"/>
    <n v="134"/>
    <x v="0"/>
    <x v="0"/>
  </r>
  <r>
    <n v="833"/>
    <x v="790"/>
    <x v="0"/>
    <d v="1999-11-22T00:00:00"/>
    <x v="8"/>
    <x v="1"/>
    <n v="2"/>
    <x v="37"/>
    <x v="0"/>
    <s v="BodyBalance, Kickboxen"/>
    <x v="183"/>
    <x v="57"/>
    <n v="96"/>
    <x v="1"/>
    <x v="4"/>
  </r>
  <r>
    <n v="834"/>
    <x v="791"/>
    <x v="1"/>
    <d v="2010-03-28T00:00:00"/>
    <x v="16"/>
    <x v="1"/>
    <n v="3"/>
    <x v="72"/>
    <x v="1"/>
    <m/>
    <x v="263"/>
    <x v="363"/>
    <n v="74"/>
    <x v="1"/>
    <x v="4"/>
  </r>
  <r>
    <n v="835"/>
    <x v="792"/>
    <x v="0"/>
    <d v="2003-11-08T00:00:00"/>
    <x v="6"/>
    <x v="0"/>
    <n v="3"/>
    <x v="19"/>
    <x v="1"/>
    <m/>
    <x v="496"/>
    <x v="171"/>
    <n v="77"/>
    <x v="1"/>
    <x v="4"/>
  </r>
  <r>
    <n v="836"/>
    <x v="793"/>
    <x v="0"/>
    <d v="1983-09-20T00:00:00"/>
    <x v="2"/>
    <x v="1"/>
    <n v="1"/>
    <x v="5"/>
    <x v="0"/>
    <s v="HIT, Zumba, XCore"/>
    <x v="114"/>
    <x v="324"/>
    <n v="126"/>
    <x v="1"/>
    <x v="1"/>
  </r>
  <r>
    <n v="837"/>
    <x v="794"/>
    <x v="1"/>
    <d v="2000-12-24T00:00:00"/>
    <x v="31"/>
    <x v="0"/>
    <n v="2"/>
    <x v="27"/>
    <x v="1"/>
    <m/>
    <x v="497"/>
    <x v="97"/>
    <n v="126"/>
    <x v="1"/>
    <x v="1"/>
  </r>
  <r>
    <n v="838"/>
    <x v="795"/>
    <x v="1"/>
    <d v="1975-07-29T00:00:00"/>
    <x v="36"/>
    <x v="1"/>
    <n v="3"/>
    <x v="46"/>
    <x v="0"/>
    <s v="Zumba, Spinning"/>
    <x v="344"/>
    <x v="541"/>
    <n v="145"/>
    <x v="1"/>
    <x v="2"/>
  </r>
  <r>
    <n v="839"/>
    <x v="796"/>
    <x v="0"/>
    <d v="1978-12-24T00:00:00"/>
    <x v="29"/>
    <x v="1"/>
    <n v="2"/>
    <x v="31"/>
    <x v="1"/>
    <m/>
    <x v="46"/>
    <x v="542"/>
    <n v="46"/>
    <x v="1"/>
    <x v="4"/>
  </r>
  <r>
    <n v="840"/>
    <x v="797"/>
    <x v="0"/>
    <d v="1975-11-12T00:00:00"/>
    <x v="28"/>
    <x v="1"/>
    <n v="2"/>
    <x v="96"/>
    <x v="1"/>
    <m/>
    <x v="201"/>
    <x v="418"/>
    <n v="123"/>
    <x v="1"/>
    <x v="4"/>
  </r>
  <r>
    <n v="841"/>
    <x v="798"/>
    <x v="0"/>
    <d v="1995-09-16T00:00:00"/>
    <x v="26"/>
    <x v="1"/>
    <n v="3"/>
    <x v="19"/>
    <x v="1"/>
    <m/>
    <x v="498"/>
    <x v="543"/>
    <n v="126"/>
    <x v="0"/>
    <x v="0"/>
  </r>
  <r>
    <n v="842"/>
    <x v="799"/>
    <x v="0"/>
    <d v="1993-04-29T00:00:00"/>
    <x v="34"/>
    <x v="1"/>
    <n v="5"/>
    <x v="49"/>
    <x v="0"/>
    <s v="Pilates"/>
    <x v="449"/>
    <x v="306"/>
    <n v="115"/>
    <x v="1"/>
    <x v="1"/>
  </r>
  <r>
    <n v="843"/>
    <x v="800"/>
    <x v="0"/>
    <d v="1995-03-12T00:00:00"/>
    <x v="26"/>
    <x v="0"/>
    <n v="1"/>
    <x v="10"/>
    <x v="0"/>
    <s v="BodyBalance"/>
    <x v="499"/>
    <x v="43"/>
    <n v="40"/>
    <x v="1"/>
    <x v="2"/>
  </r>
  <r>
    <n v="844"/>
    <x v="801"/>
    <x v="1"/>
    <d v="1981-10-11T00:00:00"/>
    <x v="20"/>
    <x v="0"/>
    <n v="3"/>
    <x v="44"/>
    <x v="0"/>
    <s v="Kickboxen"/>
    <x v="500"/>
    <x v="261"/>
    <n v="48"/>
    <x v="1"/>
    <x v="2"/>
  </r>
  <r>
    <n v="845"/>
    <x v="311"/>
    <x v="1"/>
    <d v="1995-01-05T00:00:00"/>
    <x v="26"/>
    <x v="1"/>
    <n v="2"/>
    <x v="37"/>
    <x v="1"/>
    <m/>
    <x v="501"/>
    <x v="544"/>
    <n v="81"/>
    <x v="1"/>
    <x v="4"/>
  </r>
  <r>
    <n v="846"/>
    <x v="802"/>
    <x v="1"/>
    <d v="1979-01-14T00:00:00"/>
    <x v="29"/>
    <x v="1"/>
    <n v="2"/>
    <x v="7"/>
    <x v="0"/>
    <s v="HIT, Running"/>
    <x v="502"/>
    <x v="545"/>
    <n v="113"/>
    <x v="1"/>
    <x v="4"/>
  </r>
  <r>
    <n v="847"/>
    <x v="803"/>
    <x v="1"/>
    <d v="1994-11-10T00:00:00"/>
    <x v="26"/>
    <x v="1"/>
    <n v="1"/>
    <x v="51"/>
    <x v="1"/>
    <m/>
    <x v="35"/>
    <x v="546"/>
    <n v="138"/>
    <x v="1"/>
    <x v="2"/>
  </r>
  <r>
    <n v="848"/>
    <x v="804"/>
    <x v="1"/>
    <d v="2000-06-20T00:00:00"/>
    <x v="8"/>
    <x v="1"/>
    <n v="3"/>
    <x v="63"/>
    <x v="0"/>
    <s v="Spinning"/>
    <x v="503"/>
    <x v="86"/>
    <n v="55"/>
    <x v="0"/>
    <x v="0"/>
  </r>
  <r>
    <n v="849"/>
    <x v="805"/>
    <x v="0"/>
    <d v="1985-04-18T00:00:00"/>
    <x v="33"/>
    <x v="0"/>
    <n v="3"/>
    <x v="63"/>
    <x v="0"/>
    <s v="Pilates, XCore, Spinning"/>
    <x v="504"/>
    <x v="340"/>
    <n v="176"/>
    <x v="1"/>
    <x v="3"/>
  </r>
  <r>
    <n v="850"/>
    <x v="806"/>
    <x v="1"/>
    <d v="1991-03-21T00:00:00"/>
    <x v="14"/>
    <x v="1"/>
    <n v="2"/>
    <x v="52"/>
    <x v="0"/>
    <s v="LesMiles, Running, BodyBalance"/>
    <x v="505"/>
    <x v="108"/>
    <n v="90"/>
    <x v="1"/>
    <x v="2"/>
  </r>
  <r>
    <n v="851"/>
    <x v="807"/>
    <x v="0"/>
    <d v="2007-08-23T00:00:00"/>
    <x v="32"/>
    <x v="1"/>
    <n v="2"/>
    <x v="37"/>
    <x v="1"/>
    <m/>
    <x v="347"/>
    <x v="547"/>
    <n v="98"/>
    <x v="0"/>
    <x v="0"/>
  </r>
  <r>
    <n v="852"/>
    <x v="808"/>
    <x v="0"/>
    <d v="1989-08-17T00:00:00"/>
    <x v="9"/>
    <x v="1"/>
    <n v="4"/>
    <x v="102"/>
    <x v="1"/>
    <m/>
    <x v="506"/>
    <x v="134"/>
    <n v="109"/>
    <x v="1"/>
    <x v="4"/>
  </r>
  <r>
    <n v="853"/>
    <x v="809"/>
    <x v="1"/>
    <d v="1985-07-13T00:00:00"/>
    <x v="33"/>
    <x v="0"/>
    <n v="3"/>
    <x v="65"/>
    <x v="0"/>
    <s v="HIT, BodyPump, XCore"/>
    <x v="419"/>
    <x v="399"/>
    <n v="146"/>
    <x v="0"/>
    <x v="0"/>
  </r>
  <r>
    <n v="854"/>
    <x v="810"/>
    <x v="0"/>
    <d v="1998-10-29T00:00:00"/>
    <x v="37"/>
    <x v="0"/>
    <n v="2"/>
    <x v="56"/>
    <x v="1"/>
    <m/>
    <x v="507"/>
    <x v="548"/>
    <n v="176"/>
    <x v="0"/>
    <x v="0"/>
  </r>
  <r>
    <n v="855"/>
    <x v="811"/>
    <x v="1"/>
    <d v="2010-03-21T00:00:00"/>
    <x v="16"/>
    <x v="0"/>
    <n v="1"/>
    <x v="21"/>
    <x v="1"/>
    <m/>
    <x v="404"/>
    <x v="549"/>
    <n v="62"/>
    <x v="0"/>
    <x v="0"/>
  </r>
  <r>
    <n v="856"/>
    <x v="812"/>
    <x v="0"/>
    <d v="1984-09-05T00:00:00"/>
    <x v="23"/>
    <x v="1"/>
    <n v="3"/>
    <x v="1"/>
    <x v="0"/>
    <s v="HIT"/>
    <x v="508"/>
    <x v="485"/>
    <n v="32"/>
    <x v="1"/>
    <x v="2"/>
  </r>
  <r>
    <n v="857"/>
    <x v="813"/>
    <x v="0"/>
    <d v="1999-04-06T00:00:00"/>
    <x v="37"/>
    <x v="0"/>
    <n v="1"/>
    <x v="9"/>
    <x v="1"/>
    <m/>
    <x v="381"/>
    <x v="205"/>
    <n v="57"/>
    <x v="0"/>
    <x v="0"/>
  </r>
  <r>
    <n v="858"/>
    <x v="814"/>
    <x v="0"/>
    <d v="1988-01-30T00:00:00"/>
    <x v="10"/>
    <x v="0"/>
    <n v="2"/>
    <x v="53"/>
    <x v="0"/>
    <s v="HIT, Zumba, Yoga"/>
    <x v="435"/>
    <x v="550"/>
    <n v="156"/>
    <x v="1"/>
    <x v="3"/>
  </r>
  <r>
    <n v="859"/>
    <x v="815"/>
    <x v="1"/>
    <d v="1999-01-01T00:00:00"/>
    <x v="37"/>
    <x v="0"/>
    <n v="3"/>
    <x v="59"/>
    <x v="0"/>
    <s v="HIT"/>
    <x v="149"/>
    <x v="551"/>
    <n v="119"/>
    <x v="0"/>
    <x v="0"/>
  </r>
  <r>
    <n v="860"/>
    <x v="816"/>
    <x v="0"/>
    <d v="1999-12-16T00:00:00"/>
    <x v="8"/>
    <x v="0"/>
    <n v="2"/>
    <x v="4"/>
    <x v="0"/>
    <s v="HIT, Yoga, BodyPump"/>
    <x v="509"/>
    <x v="227"/>
    <n v="172"/>
    <x v="0"/>
    <x v="0"/>
  </r>
  <r>
    <n v="861"/>
    <x v="817"/>
    <x v="0"/>
    <d v="1989-04-08T00:00:00"/>
    <x v="9"/>
    <x v="0"/>
    <n v="2"/>
    <x v="18"/>
    <x v="0"/>
    <s v="BodyPump, Yoga"/>
    <x v="510"/>
    <x v="44"/>
    <n v="100"/>
    <x v="0"/>
    <x v="0"/>
  </r>
  <r>
    <n v="862"/>
    <x v="818"/>
    <x v="1"/>
    <d v="1993-01-02T00:00:00"/>
    <x v="34"/>
    <x v="1"/>
    <n v="4"/>
    <x v="58"/>
    <x v="0"/>
    <s v="LesMiles, Kickboxen"/>
    <x v="3"/>
    <x v="522"/>
    <n v="61"/>
    <x v="1"/>
    <x v="2"/>
  </r>
  <r>
    <n v="863"/>
    <x v="819"/>
    <x v="1"/>
    <d v="1992-09-03T00:00:00"/>
    <x v="18"/>
    <x v="0"/>
    <n v="5"/>
    <x v="30"/>
    <x v="1"/>
    <m/>
    <x v="511"/>
    <x v="552"/>
    <n v="109"/>
    <x v="0"/>
    <x v="0"/>
  </r>
  <r>
    <n v="864"/>
    <x v="820"/>
    <x v="1"/>
    <d v="1976-09-24T00:00:00"/>
    <x v="28"/>
    <x v="0"/>
    <n v="3"/>
    <x v="61"/>
    <x v="0"/>
    <s v="BodyBalance"/>
    <x v="322"/>
    <x v="20"/>
    <n v="49"/>
    <x v="1"/>
    <x v="4"/>
  </r>
  <r>
    <n v="865"/>
    <x v="821"/>
    <x v="1"/>
    <d v="1979-03-18T00:00:00"/>
    <x v="29"/>
    <x v="1"/>
    <n v="4"/>
    <x v="114"/>
    <x v="1"/>
    <m/>
    <x v="454"/>
    <x v="137"/>
    <n v="103"/>
    <x v="1"/>
    <x v="4"/>
  </r>
  <r>
    <n v="866"/>
    <x v="822"/>
    <x v="0"/>
    <d v="2002-07-10T00:00:00"/>
    <x v="30"/>
    <x v="0"/>
    <n v="3"/>
    <x v="59"/>
    <x v="0"/>
    <s v="Zumba"/>
    <x v="343"/>
    <x v="161"/>
    <n v="119"/>
    <x v="1"/>
    <x v="1"/>
  </r>
  <r>
    <n v="867"/>
    <x v="823"/>
    <x v="0"/>
    <d v="1984-12-08T00:00:00"/>
    <x v="33"/>
    <x v="1"/>
    <n v="5"/>
    <x v="80"/>
    <x v="0"/>
    <s v="LesMiles, Running"/>
    <x v="319"/>
    <x v="168"/>
    <n v="54"/>
    <x v="1"/>
    <x v="2"/>
  </r>
  <r>
    <n v="868"/>
    <x v="824"/>
    <x v="0"/>
    <d v="1979-02-03T00:00:00"/>
    <x v="29"/>
    <x v="1"/>
    <n v="2"/>
    <x v="7"/>
    <x v="0"/>
    <s v="BodyBalance, Spinning, BodyPump"/>
    <x v="512"/>
    <x v="553"/>
    <n v="79"/>
    <x v="1"/>
    <x v="2"/>
  </r>
  <r>
    <n v="869"/>
    <x v="825"/>
    <x v="0"/>
    <d v="2007-04-29T00:00:00"/>
    <x v="32"/>
    <x v="1"/>
    <n v="2"/>
    <x v="37"/>
    <x v="0"/>
    <s v="LesMiles"/>
    <x v="513"/>
    <x v="554"/>
    <n v="137"/>
    <x v="1"/>
    <x v="2"/>
  </r>
  <r>
    <n v="870"/>
    <x v="674"/>
    <x v="1"/>
    <d v="1989-10-13T00:00:00"/>
    <x v="21"/>
    <x v="1"/>
    <n v="2"/>
    <x v="33"/>
    <x v="0"/>
    <s v="HIT, XCore"/>
    <x v="277"/>
    <x v="346"/>
    <n v="32"/>
    <x v="0"/>
    <x v="0"/>
  </r>
  <r>
    <n v="871"/>
    <x v="826"/>
    <x v="0"/>
    <d v="1991-07-09T00:00:00"/>
    <x v="14"/>
    <x v="0"/>
    <n v="5"/>
    <x v="71"/>
    <x v="0"/>
    <s v="XCore"/>
    <x v="514"/>
    <x v="352"/>
    <n v="142"/>
    <x v="0"/>
    <x v="0"/>
  </r>
  <r>
    <n v="872"/>
    <x v="242"/>
    <x v="1"/>
    <d v="2010-07-23T00:00:00"/>
    <x v="16"/>
    <x v="1"/>
    <n v="2"/>
    <x v="52"/>
    <x v="1"/>
    <m/>
    <x v="114"/>
    <x v="555"/>
    <n v="106"/>
    <x v="0"/>
    <x v="0"/>
  </r>
  <r>
    <n v="873"/>
    <x v="827"/>
    <x v="1"/>
    <d v="1984-05-26T00:00:00"/>
    <x v="23"/>
    <x v="1"/>
    <n v="1"/>
    <x v="14"/>
    <x v="1"/>
    <m/>
    <x v="515"/>
    <x v="302"/>
    <n v="125"/>
    <x v="0"/>
    <x v="0"/>
  </r>
  <r>
    <n v="874"/>
    <x v="352"/>
    <x v="0"/>
    <d v="2001-08-21T00:00:00"/>
    <x v="31"/>
    <x v="0"/>
    <n v="2"/>
    <x v="73"/>
    <x v="0"/>
    <s v="BodyBalance, LesMiles, Zumba"/>
    <x v="30"/>
    <x v="537"/>
    <n v="82"/>
    <x v="1"/>
    <x v="3"/>
  </r>
  <r>
    <n v="875"/>
    <x v="557"/>
    <x v="1"/>
    <d v="2010-01-16T00:00:00"/>
    <x v="16"/>
    <x v="0"/>
    <n v="2"/>
    <x v="73"/>
    <x v="0"/>
    <s v="BodyPump, HIT"/>
    <x v="516"/>
    <x v="74"/>
    <n v="56"/>
    <x v="0"/>
    <x v="0"/>
  </r>
  <r>
    <n v="876"/>
    <x v="828"/>
    <x v="0"/>
    <d v="2012-01-17T00:00:00"/>
    <x v="35"/>
    <x v="1"/>
    <n v="5"/>
    <x v="49"/>
    <x v="0"/>
    <s v="Running, XCore, LesMiles"/>
    <x v="180"/>
    <x v="140"/>
    <n v="107"/>
    <x v="0"/>
    <x v="0"/>
  </r>
  <r>
    <n v="877"/>
    <x v="829"/>
    <x v="1"/>
    <d v="2009-05-07T00:00:00"/>
    <x v="4"/>
    <x v="1"/>
    <n v="2"/>
    <x v="91"/>
    <x v="1"/>
    <m/>
    <x v="208"/>
    <x v="556"/>
    <n v="102"/>
    <x v="1"/>
    <x v="4"/>
  </r>
  <r>
    <n v="878"/>
    <x v="634"/>
    <x v="0"/>
    <d v="2004-06-09T00:00:00"/>
    <x v="6"/>
    <x v="0"/>
    <n v="3"/>
    <x v="67"/>
    <x v="1"/>
    <m/>
    <x v="517"/>
    <x v="557"/>
    <n v="86"/>
    <x v="0"/>
    <x v="0"/>
  </r>
  <r>
    <n v="879"/>
    <x v="830"/>
    <x v="0"/>
    <d v="2002-12-22T00:00:00"/>
    <x v="19"/>
    <x v="0"/>
    <n v="3"/>
    <x v="20"/>
    <x v="1"/>
    <m/>
    <x v="518"/>
    <x v="555"/>
    <n v="53"/>
    <x v="1"/>
    <x v="1"/>
  </r>
  <r>
    <n v="880"/>
    <x v="831"/>
    <x v="0"/>
    <d v="1995-02-05T00:00:00"/>
    <x v="26"/>
    <x v="0"/>
    <n v="2"/>
    <x v="56"/>
    <x v="1"/>
    <m/>
    <x v="161"/>
    <x v="60"/>
    <n v="165"/>
    <x v="1"/>
    <x v="1"/>
  </r>
  <r>
    <n v="881"/>
    <x v="249"/>
    <x v="1"/>
    <d v="2000-09-22T00:00:00"/>
    <x v="8"/>
    <x v="1"/>
    <n v="3"/>
    <x v="20"/>
    <x v="1"/>
    <m/>
    <x v="519"/>
    <x v="451"/>
    <n v="74"/>
    <x v="1"/>
    <x v="3"/>
  </r>
  <r>
    <n v="882"/>
    <x v="832"/>
    <x v="0"/>
    <d v="1995-04-14T00:00:00"/>
    <x v="26"/>
    <x v="1"/>
    <n v="2"/>
    <x v="66"/>
    <x v="1"/>
    <m/>
    <x v="470"/>
    <x v="253"/>
    <n v="149"/>
    <x v="1"/>
    <x v="4"/>
  </r>
  <r>
    <n v="883"/>
    <x v="833"/>
    <x v="0"/>
    <d v="2010-10-04T00:00:00"/>
    <x v="12"/>
    <x v="0"/>
    <n v="3"/>
    <x v="75"/>
    <x v="0"/>
    <s v="Spinning, XCore"/>
    <x v="520"/>
    <x v="545"/>
    <n v="141"/>
    <x v="0"/>
    <x v="0"/>
  </r>
  <r>
    <n v="884"/>
    <x v="834"/>
    <x v="1"/>
    <d v="1975-06-21T00:00:00"/>
    <x v="36"/>
    <x v="1"/>
    <n v="1"/>
    <x v="9"/>
    <x v="0"/>
    <s v="HIT, LesMiles, XCore"/>
    <x v="521"/>
    <x v="405"/>
    <n v="92"/>
    <x v="0"/>
    <x v="0"/>
  </r>
  <r>
    <n v="885"/>
    <x v="835"/>
    <x v="0"/>
    <d v="1987-08-04T00:00:00"/>
    <x v="11"/>
    <x v="1"/>
    <n v="3"/>
    <x v="41"/>
    <x v="1"/>
    <m/>
    <x v="214"/>
    <x v="558"/>
    <n v="97"/>
    <x v="0"/>
    <x v="0"/>
  </r>
  <r>
    <n v="886"/>
    <x v="836"/>
    <x v="0"/>
    <d v="2005-03-20T00:00:00"/>
    <x v="17"/>
    <x v="1"/>
    <n v="4"/>
    <x v="48"/>
    <x v="0"/>
    <s v="HIT, Running, Pilates"/>
    <x v="178"/>
    <x v="142"/>
    <n v="148"/>
    <x v="0"/>
    <x v="0"/>
  </r>
  <r>
    <n v="887"/>
    <x v="195"/>
    <x v="1"/>
    <d v="2000-10-24T00:00:00"/>
    <x v="31"/>
    <x v="0"/>
    <n v="2"/>
    <x v="96"/>
    <x v="1"/>
    <m/>
    <x v="438"/>
    <x v="55"/>
    <n v="52"/>
    <x v="0"/>
    <x v="0"/>
  </r>
  <r>
    <n v="888"/>
    <x v="837"/>
    <x v="0"/>
    <d v="1990-07-19T00:00:00"/>
    <x v="21"/>
    <x v="0"/>
    <n v="2"/>
    <x v="53"/>
    <x v="1"/>
    <m/>
    <x v="433"/>
    <x v="559"/>
    <n v="60"/>
    <x v="1"/>
    <x v="2"/>
  </r>
  <r>
    <n v="889"/>
    <x v="838"/>
    <x v="1"/>
    <d v="2006-02-23T00:00:00"/>
    <x v="24"/>
    <x v="0"/>
    <n v="3"/>
    <x v="63"/>
    <x v="0"/>
    <s v="Spinning, Zumba, BodyPump"/>
    <x v="434"/>
    <x v="560"/>
    <n v="129"/>
    <x v="0"/>
    <x v="0"/>
  </r>
  <r>
    <n v="890"/>
    <x v="839"/>
    <x v="1"/>
    <d v="1997-08-28T00:00:00"/>
    <x v="0"/>
    <x v="0"/>
    <n v="3"/>
    <x v="75"/>
    <x v="1"/>
    <m/>
    <x v="261"/>
    <x v="431"/>
    <n v="48"/>
    <x v="1"/>
    <x v="4"/>
  </r>
  <r>
    <n v="891"/>
    <x v="840"/>
    <x v="1"/>
    <d v="1977-09-19T00:00:00"/>
    <x v="1"/>
    <x v="0"/>
    <n v="5"/>
    <x v="109"/>
    <x v="1"/>
    <m/>
    <x v="522"/>
    <x v="561"/>
    <n v="170"/>
    <x v="0"/>
    <x v="0"/>
  </r>
  <r>
    <n v="892"/>
    <x v="841"/>
    <x v="1"/>
    <d v="1993-11-25T00:00:00"/>
    <x v="5"/>
    <x v="1"/>
    <n v="2"/>
    <x v="56"/>
    <x v="1"/>
    <m/>
    <x v="523"/>
    <x v="137"/>
    <n v="40"/>
    <x v="1"/>
    <x v="2"/>
  </r>
  <r>
    <n v="893"/>
    <x v="8"/>
    <x v="1"/>
    <d v="1984-09-13T00:00:00"/>
    <x v="23"/>
    <x v="0"/>
    <n v="2"/>
    <x v="31"/>
    <x v="0"/>
    <s v="Pilates, Kickboxen"/>
    <x v="363"/>
    <x v="301"/>
    <n v="31"/>
    <x v="1"/>
    <x v="3"/>
  </r>
  <r>
    <n v="894"/>
    <x v="842"/>
    <x v="0"/>
    <d v="2004-03-21T00:00:00"/>
    <x v="6"/>
    <x v="1"/>
    <n v="1"/>
    <x v="21"/>
    <x v="0"/>
    <s v="XCore"/>
    <x v="19"/>
    <x v="283"/>
    <n v="65"/>
    <x v="0"/>
    <x v="0"/>
  </r>
  <r>
    <n v="895"/>
    <x v="843"/>
    <x v="1"/>
    <d v="1988-06-14T00:00:00"/>
    <x v="10"/>
    <x v="0"/>
    <n v="3"/>
    <x v="94"/>
    <x v="1"/>
    <m/>
    <x v="418"/>
    <x v="562"/>
    <n v="180"/>
    <x v="1"/>
    <x v="4"/>
  </r>
  <r>
    <n v="896"/>
    <x v="844"/>
    <x v="0"/>
    <d v="1979-05-08T00:00:00"/>
    <x v="29"/>
    <x v="0"/>
    <n v="4"/>
    <x v="15"/>
    <x v="1"/>
    <m/>
    <x v="524"/>
    <x v="467"/>
    <n v="162"/>
    <x v="1"/>
    <x v="4"/>
  </r>
  <r>
    <n v="897"/>
    <x v="845"/>
    <x v="0"/>
    <d v="1987-11-06T00:00:00"/>
    <x v="10"/>
    <x v="0"/>
    <n v="3"/>
    <x v="64"/>
    <x v="0"/>
    <s v="Pilates"/>
    <x v="525"/>
    <x v="163"/>
    <n v="32"/>
    <x v="0"/>
    <x v="0"/>
  </r>
  <r>
    <n v="898"/>
    <x v="846"/>
    <x v="0"/>
    <d v="1987-10-27T00:00:00"/>
    <x v="10"/>
    <x v="0"/>
    <n v="1"/>
    <x v="10"/>
    <x v="1"/>
    <m/>
    <x v="456"/>
    <x v="563"/>
    <n v="107"/>
    <x v="0"/>
    <x v="0"/>
  </r>
  <r>
    <n v="899"/>
    <x v="754"/>
    <x v="1"/>
    <d v="2008-03-27T00:00:00"/>
    <x v="25"/>
    <x v="1"/>
    <n v="1"/>
    <x v="2"/>
    <x v="0"/>
    <s v="XCore, BodyBalance"/>
    <x v="277"/>
    <x v="564"/>
    <n v="60"/>
    <x v="0"/>
    <x v="0"/>
  </r>
  <r>
    <n v="900"/>
    <x v="847"/>
    <x v="0"/>
    <d v="2000-07-08T00:00:00"/>
    <x v="8"/>
    <x v="1"/>
    <n v="3"/>
    <x v="26"/>
    <x v="1"/>
    <m/>
    <x v="526"/>
    <x v="136"/>
    <n v="140"/>
    <x v="1"/>
    <x v="2"/>
  </r>
  <r>
    <n v="901"/>
    <x v="848"/>
    <x v="0"/>
    <d v="1988-05-27T00:00:00"/>
    <x v="10"/>
    <x v="0"/>
    <n v="1"/>
    <x v="9"/>
    <x v="1"/>
    <m/>
    <x v="203"/>
    <x v="565"/>
    <n v="117"/>
    <x v="0"/>
    <x v="0"/>
  </r>
  <r>
    <n v="902"/>
    <x v="849"/>
    <x v="0"/>
    <d v="1984-01-14T00:00:00"/>
    <x v="23"/>
    <x v="1"/>
    <n v="1"/>
    <x v="10"/>
    <x v="0"/>
    <s v="BodyPump"/>
    <x v="527"/>
    <x v="566"/>
    <n v="67"/>
    <x v="0"/>
    <x v="0"/>
  </r>
  <r>
    <n v="903"/>
    <x v="74"/>
    <x v="0"/>
    <d v="1984-03-14T00:00:00"/>
    <x v="23"/>
    <x v="0"/>
    <n v="2"/>
    <x v="12"/>
    <x v="0"/>
    <s v="XCore"/>
    <x v="78"/>
    <x v="132"/>
    <n v="41"/>
    <x v="1"/>
    <x v="3"/>
  </r>
  <r>
    <n v="904"/>
    <x v="850"/>
    <x v="0"/>
    <d v="2010-01-10T00:00:00"/>
    <x v="16"/>
    <x v="0"/>
    <n v="2"/>
    <x v="55"/>
    <x v="1"/>
    <m/>
    <x v="299"/>
    <x v="210"/>
    <n v="73"/>
    <x v="1"/>
    <x v="1"/>
  </r>
  <r>
    <n v="905"/>
    <x v="851"/>
    <x v="0"/>
    <d v="1991-08-29T00:00:00"/>
    <x v="14"/>
    <x v="0"/>
    <n v="1"/>
    <x v="51"/>
    <x v="1"/>
    <m/>
    <x v="116"/>
    <x v="247"/>
    <n v="158"/>
    <x v="0"/>
    <x v="0"/>
  </r>
  <r>
    <n v="906"/>
    <x v="86"/>
    <x v="1"/>
    <d v="1981-09-22T00:00:00"/>
    <x v="22"/>
    <x v="1"/>
    <n v="1"/>
    <x v="14"/>
    <x v="1"/>
    <m/>
    <x v="337"/>
    <x v="39"/>
    <n v="159"/>
    <x v="1"/>
    <x v="2"/>
  </r>
  <r>
    <n v="907"/>
    <x v="852"/>
    <x v="1"/>
    <d v="1976-07-28T00:00:00"/>
    <x v="28"/>
    <x v="1"/>
    <n v="2"/>
    <x v="53"/>
    <x v="0"/>
    <s v="Zumba, XCore"/>
    <x v="321"/>
    <x v="567"/>
    <n v="151"/>
    <x v="0"/>
    <x v="0"/>
  </r>
  <r>
    <n v="908"/>
    <x v="853"/>
    <x v="0"/>
    <d v="2012-03-22T00:00:00"/>
    <x v="35"/>
    <x v="1"/>
    <n v="5"/>
    <x v="28"/>
    <x v="1"/>
    <m/>
    <x v="39"/>
    <x v="536"/>
    <n v="144"/>
    <x v="0"/>
    <x v="0"/>
  </r>
  <r>
    <n v="909"/>
    <x v="854"/>
    <x v="1"/>
    <d v="1985-01-23T00:00:00"/>
    <x v="33"/>
    <x v="0"/>
    <n v="4"/>
    <x v="115"/>
    <x v="0"/>
    <s v="BodyBalance, LesMiles"/>
    <x v="528"/>
    <x v="568"/>
    <n v="138"/>
    <x v="1"/>
    <x v="1"/>
  </r>
  <r>
    <n v="910"/>
    <x v="855"/>
    <x v="1"/>
    <d v="1994-09-05T00:00:00"/>
    <x v="5"/>
    <x v="0"/>
    <n v="3"/>
    <x v="45"/>
    <x v="0"/>
    <s v="Pilates, Spinning, Yoga"/>
    <x v="529"/>
    <x v="569"/>
    <n v="38"/>
    <x v="0"/>
    <x v="0"/>
  </r>
  <r>
    <n v="911"/>
    <x v="856"/>
    <x v="0"/>
    <d v="2000-06-07T00:00:00"/>
    <x v="8"/>
    <x v="1"/>
    <n v="3"/>
    <x v="13"/>
    <x v="0"/>
    <s v="XCore, BodyPump, BodyBalance"/>
    <x v="28"/>
    <x v="570"/>
    <n v="173"/>
    <x v="0"/>
    <x v="0"/>
  </r>
  <r>
    <n v="912"/>
    <x v="848"/>
    <x v="0"/>
    <d v="1977-08-19T00:00:00"/>
    <x v="1"/>
    <x v="1"/>
    <n v="1"/>
    <x v="5"/>
    <x v="1"/>
    <m/>
    <x v="478"/>
    <x v="110"/>
    <n v="139"/>
    <x v="0"/>
    <x v="0"/>
  </r>
  <r>
    <n v="913"/>
    <x v="857"/>
    <x v="1"/>
    <d v="1989-11-26T00:00:00"/>
    <x v="21"/>
    <x v="1"/>
    <n v="1"/>
    <x v="51"/>
    <x v="0"/>
    <s v="LesMiles, Yoga"/>
    <x v="170"/>
    <x v="309"/>
    <n v="151"/>
    <x v="0"/>
    <x v="0"/>
  </r>
  <r>
    <n v="914"/>
    <x v="858"/>
    <x v="1"/>
    <d v="1994-06-02T00:00:00"/>
    <x v="5"/>
    <x v="0"/>
    <n v="1"/>
    <x v="9"/>
    <x v="1"/>
    <m/>
    <x v="148"/>
    <x v="565"/>
    <n v="106"/>
    <x v="0"/>
    <x v="0"/>
  </r>
  <r>
    <n v="915"/>
    <x v="859"/>
    <x v="0"/>
    <d v="2001-04-12T00:00:00"/>
    <x v="31"/>
    <x v="1"/>
    <n v="1"/>
    <x v="5"/>
    <x v="0"/>
    <s v="Kickboxen"/>
    <x v="530"/>
    <x v="250"/>
    <n v="69"/>
    <x v="0"/>
    <x v="0"/>
  </r>
  <r>
    <n v="916"/>
    <x v="860"/>
    <x v="1"/>
    <d v="2000-08-14T00:00:00"/>
    <x v="8"/>
    <x v="1"/>
    <n v="1"/>
    <x v="51"/>
    <x v="0"/>
    <s v="Kickboxen, XCore, Yoga"/>
    <x v="251"/>
    <x v="460"/>
    <n v="54"/>
    <x v="0"/>
    <x v="0"/>
  </r>
  <r>
    <n v="917"/>
    <x v="861"/>
    <x v="1"/>
    <d v="2011-06-28T00:00:00"/>
    <x v="12"/>
    <x v="1"/>
    <n v="2"/>
    <x v="66"/>
    <x v="1"/>
    <m/>
    <x v="253"/>
    <x v="250"/>
    <n v="40"/>
    <x v="0"/>
    <x v="0"/>
  </r>
  <r>
    <n v="918"/>
    <x v="862"/>
    <x v="0"/>
    <d v="2006-05-28T00:00:00"/>
    <x v="24"/>
    <x v="1"/>
    <n v="4"/>
    <x v="116"/>
    <x v="1"/>
    <m/>
    <x v="174"/>
    <x v="147"/>
    <n v="133"/>
    <x v="0"/>
    <x v="0"/>
  </r>
  <r>
    <n v="919"/>
    <x v="863"/>
    <x v="1"/>
    <d v="1979-07-23T00:00:00"/>
    <x v="29"/>
    <x v="0"/>
    <n v="5"/>
    <x v="43"/>
    <x v="1"/>
    <m/>
    <x v="466"/>
    <x v="571"/>
    <n v="48"/>
    <x v="0"/>
    <x v="0"/>
  </r>
  <r>
    <n v="920"/>
    <x v="864"/>
    <x v="0"/>
    <d v="1983-02-20T00:00:00"/>
    <x v="2"/>
    <x v="1"/>
    <n v="1"/>
    <x v="21"/>
    <x v="1"/>
    <m/>
    <x v="29"/>
    <x v="572"/>
    <n v="82"/>
    <x v="0"/>
    <x v="0"/>
  </r>
  <r>
    <n v="921"/>
    <x v="865"/>
    <x v="0"/>
    <d v="2011-02-04T00:00:00"/>
    <x v="12"/>
    <x v="0"/>
    <n v="1"/>
    <x v="21"/>
    <x v="0"/>
    <s v="BodyPump"/>
    <x v="531"/>
    <x v="240"/>
    <n v="46"/>
    <x v="0"/>
    <x v="0"/>
  </r>
  <r>
    <n v="922"/>
    <x v="715"/>
    <x v="0"/>
    <d v="1989-11-29T00:00:00"/>
    <x v="21"/>
    <x v="1"/>
    <n v="1"/>
    <x v="10"/>
    <x v="0"/>
    <s v="BodyBalance, XCore, Kickboxen"/>
    <x v="58"/>
    <x v="573"/>
    <n v="156"/>
    <x v="1"/>
    <x v="1"/>
  </r>
  <r>
    <n v="923"/>
    <x v="866"/>
    <x v="0"/>
    <d v="1981-09-05T00:00:00"/>
    <x v="22"/>
    <x v="1"/>
    <n v="1"/>
    <x v="51"/>
    <x v="1"/>
    <m/>
    <x v="532"/>
    <x v="574"/>
    <n v="53"/>
    <x v="1"/>
    <x v="3"/>
  </r>
  <r>
    <n v="924"/>
    <x v="867"/>
    <x v="1"/>
    <d v="1985-05-11T00:00:00"/>
    <x v="33"/>
    <x v="0"/>
    <n v="2"/>
    <x v="96"/>
    <x v="1"/>
    <m/>
    <x v="137"/>
    <x v="457"/>
    <n v="137"/>
    <x v="1"/>
    <x v="3"/>
  </r>
  <r>
    <n v="925"/>
    <x v="525"/>
    <x v="0"/>
    <d v="2011-08-16T00:00:00"/>
    <x v="12"/>
    <x v="0"/>
    <n v="3"/>
    <x v="77"/>
    <x v="0"/>
    <s v="BodyPump, Pilates"/>
    <x v="533"/>
    <x v="575"/>
    <n v="165"/>
    <x v="0"/>
    <x v="0"/>
  </r>
  <r>
    <n v="926"/>
    <x v="868"/>
    <x v="1"/>
    <d v="2001-11-09T00:00:00"/>
    <x v="30"/>
    <x v="1"/>
    <n v="5"/>
    <x v="81"/>
    <x v="1"/>
    <m/>
    <x v="534"/>
    <x v="266"/>
    <n v="71"/>
    <x v="1"/>
    <x v="1"/>
  </r>
  <r>
    <n v="927"/>
    <x v="869"/>
    <x v="1"/>
    <d v="2001-03-13T00:00:00"/>
    <x v="31"/>
    <x v="1"/>
    <n v="3"/>
    <x v="6"/>
    <x v="0"/>
    <s v="Spinning, XCore"/>
    <x v="535"/>
    <x v="555"/>
    <n v="89"/>
    <x v="1"/>
    <x v="4"/>
  </r>
  <r>
    <n v="928"/>
    <x v="870"/>
    <x v="0"/>
    <d v="1987-09-17T00:00:00"/>
    <x v="11"/>
    <x v="0"/>
    <n v="3"/>
    <x v="3"/>
    <x v="1"/>
    <m/>
    <x v="408"/>
    <x v="312"/>
    <n v="73"/>
    <x v="0"/>
    <x v="0"/>
  </r>
  <r>
    <n v="929"/>
    <x v="871"/>
    <x v="1"/>
    <d v="1994-11-07T00:00:00"/>
    <x v="26"/>
    <x v="0"/>
    <n v="5"/>
    <x v="50"/>
    <x v="0"/>
    <s v="Pilates, Zumba, LesMiles"/>
    <x v="38"/>
    <x v="556"/>
    <n v="76"/>
    <x v="0"/>
    <x v="0"/>
  </r>
  <r>
    <n v="930"/>
    <x v="872"/>
    <x v="0"/>
    <d v="2001-08-15T00:00:00"/>
    <x v="31"/>
    <x v="0"/>
    <n v="5"/>
    <x v="23"/>
    <x v="1"/>
    <m/>
    <x v="173"/>
    <x v="576"/>
    <n v="47"/>
    <x v="0"/>
    <x v="0"/>
  </r>
  <r>
    <n v="931"/>
    <x v="873"/>
    <x v="0"/>
    <d v="2001-09-20T00:00:00"/>
    <x v="31"/>
    <x v="1"/>
    <n v="5"/>
    <x v="25"/>
    <x v="1"/>
    <m/>
    <x v="103"/>
    <x v="170"/>
    <n v="84"/>
    <x v="0"/>
    <x v="0"/>
  </r>
  <r>
    <n v="932"/>
    <x v="874"/>
    <x v="1"/>
    <d v="1997-03-28T00:00:00"/>
    <x v="0"/>
    <x v="0"/>
    <n v="3"/>
    <x v="42"/>
    <x v="0"/>
    <s v="Yoga, Kickboxen, Spinning"/>
    <x v="395"/>
    <x v="577"/>
    <n v="84"/>
    <x v="0"/>
    <x v="0"/>
  </r>
  <r>
    <n v="933"/>
    <x v="875"/>
    <x v="0"/>
    <d v="2009-07-08T00:00:00"/>
    <x v="4"/>
    <x v="0"/>
    <n v="1"/>
    <x v="5"/>
    <x v="0"/>
    <s v="BodyPump, Zumba, Yoga"/>
    <x v="461"/>
    <x v="106"/>
    <n v="31"/>
    <x v="1"/>
    <x v="2"/>
  </r>
  <r>
    <n v="934"/>
    <x v="277"/>
    <x v="0"/>
    <d v="1983-02-25T00:00:00"/>
    <x v="2"/>
    <x v="0"/>
    <n v="5"/>
    <x v="99"/>
    <x v="1"/>
    <m/>
    <x v="176"/>
    <x v="351"/>
    <n v="128"/>
    <x v="0"/>
    <x v="0"/>
  </r>
  <r>
    <n v="935"/>
    <x v="472"/>
    <x v="0"/>
    <d v="2009-05-29T00:00:00"/>
    <x v="4"/>
    <x v="1"/>
    <n v="2"/>
    <x v="96"/>
    <x v="1"/>
    <m/>
    <x v="74"/>
    <x v="154"/>
    <n v="141"/>
    <x v="0"/>
    <x v="0"/>
  </r>
  <r>
    <n v="936"/>
    <x v="876"/>
    <x v="1"/>
    <d v="2010-12-06T00:00:00"/>
    <x v="12"/>
    <x v="0"/>
    <n v="3"/>
    <x v="65"/>
    <x v="0"/>
    <s v="BodyPump, Kickboxen, Running"/>
    <x v="520"/>
    <x v="279"/>
    <n v="175"/>
    <x v="0"/>
    <x v="0"/>
  </r>
  <r>
    <n v="937"/>
    <x v="877"/>
    <x v="1"/>
    <d v="1975-08-05T00:00:00"/>
    <x v="36"/>
    <x v="0"/>
    <n v="3"/>
    <x v="38"/>
    <x v="0"/>
    <s v="Zumba, BodyBalance"/>
    <x v="338"/>
    <x v="370"/>
    <n v="178"/>
    <x v="0"/>
    <x v="0"/>
  </r>
  <r>
    <n v="938"/>
    <x v="878"/>
    <x v="1"/>
    <d v="1992-10-11T00:00:00"/>
    <x v="34"/>
    <x v="1"/>
    <n v="3"/>
    <x v="41"/>
    <x v="0"/>
    <s v="Yoga"/>
    <x v="41"/>
    <x v="29"/>
    <n v="81"/>
    <x v="1"/>
    <x v="2"/>
  </r>
  <r>
    <n v="939"/>
    <x v="879"/>
    <x v="0"/>
    <d v="1981-10-08T00:00:00"/>
    <x v="20"/>
    <x v="0"/>
    <n v="5"/>
    <x v="25"/>
    <x v="1"/>
    <m/>
    <x v="274"/>
    <x v="578"/>
    <n v="80"/>
    <x v="1"/>
    <x v="3"/>
  </r>
  <r>
    <n v="940"/>
    <x v="765"/>
    <x v="0"/>
    <d v="1991-06-21T00:00:00"/>
    <x v="14"/>
    <x v="0"/>
    <n v="2"/>
    <x v="17"/>
    <x v="0"/>
    <s v="BodyBalance, Spinning, Running"/>
    <x v="364"/>
    <x v="197"/>
    <n v="40"/>
    <x v="0"/>
    <x v="0"/>
  </r>
  <r>
    <n v="941"/>
    <x v="880"/>
    <x v="1"/>
    <d v="1978-12-21T00:00:00"/>
    <x v="29"/>
    <x v="0"/>
    <n v="3"/>
    <x v="46"/>
    <x v="1"/>
    <m/>
    <x v="536"/>
    <x v="29"/>
    <n v="57"/>
    <x v="1"/>
    <x v="4"/>
  </r>
  <r>
    <n v="942"/>
    <x v="881"/>
    <x v="1"/>
    <d v="1981-03-08T00:00:00"/>
    <x v="22"/>
    <x v="1"/>
    <n v="3"/>
    <x v="22"/>
    <x v="1"/>
    <m/>
    <x v="286"/>
    <x v="268"/>
    <n v="143"/>
    <x v="1"/>
    <x v="2"/>
  </r>
  <r>
    <n v="943"/>
    <x v="882"/>
    <x v="1"/>
    <d v="1984-02-22T00:00:00"/>
    <x v="23"/>
    <x v="1"/>
    <n v="3"/>
    <x v="26"/>
    <x v="1"/>
    <m/>
    <x v="537"/>
    <x v="353"/>
    <n v="155"/>
    <x v="1"/>
    <x v="2"/>
  </r>
  <r>
    <n v="944"/>
    <x v="883"/>
    <x v="0"/>
    <d v="1993-09-29T00:00:00"/>
    <x v="34"/>
    <x v="1"/>
    <n v="5"/>
    <x v="108"/>
    <x v="1"/>
    <m/>
    <x v="485"/>
    <x v="130"/>
    <n v="82"/>
    <x v="1"/>
    <x v="1"/>
  </r>
  <r>
    <n v="945"/>
    <x v="884"/>
    <x v="0"/>
    <d v="1975-11-29T00:00:00"/>
    <x v="28"/>
    <x v="1"/>
    <n v="2"/>
    <x v="33"/>
    <x v="1"/>
    <m/>
    <x v="538"/>
    <x v="145"/>
    <n v="174"/>
    <x v="1"/>
    <x v="3"/>
  </r>
  <r>
    <n v="946"/>
    <x v="885"/>
    <x v="1"/>
    <d v="2003-02-14T00:00:00"/>
    <x v="19"/>
    <x v="0"/>
    <n v="3"/>
    <x v="6"/>
    <x v="1"/>
    <m/>
    <x v="539"/>
    <x v="10"/>
    <n v="176"/>
    <x v="1"/>
    <x v="4"/>
  </r>
  <r>
    <n v="947"/>
    <x v="615"/>
    <x v="0"/>
    <d v="2006-07-10T00:00:00"/>
    <x v="24"/>
    <x v="1"/>
    <n v="4"/>
    <x v="34"/>
    <x v="1"/>
    <m/>
    <x v="281"/>
    <x v="306"/>
    <n v="120"/>
    <x v="1"/>
    <x v="2"/>
  </r>
  <r>
    <n v="948"/>
    <x v="886"/>
    <x v="0"/>
    <d v="2000-03-27T00:00:00"/>
    <x v="8"/>
    <x v="0"/>
    <n v="2"/>
    <x v="7"/>
    <x v="0"/>
    <s v="Spinning, HIT, Kickboxen"/>
    <x v="540"/>
    <x v="155"/>
    <n v="32"/>
    <x v="0"/>
    <x v="0"/>
  </r>
  <r>
    <n v="949"/>
    <x v="887"/>
    <x v="1"/>
    <d v="1990-07-08T00:00:00"/>
    <x v="21"/>
    <x v="1"/>
    <n v="2"/>
    <x v="37"/>
    <x v="1"/>
    <m/>
    <x v="541"/>
    <x v="66"/>
    <n v="69"/>
    <x v="1"/>
    <x v="4"/>
  </r>
  <r>
    <n v="950"/>
    <x v="888"/>
    <x v="0"/>
    <d v="2001-10-31T00:00:00"/>
    <x v="30"/>
    <x v="1"/>
    <n v="5"/>
    <x v="50"/>
    <x v="0"/>
    <s v="Running"/>
    <x v="346"/>
    <x v="150"/>
    <n v="116"/>
    <x v="1"/>
    <x v="1"/>
  </r>
  <r>
    <n v="951"/>
    <x v="889"/>
    <x v="0"/>
    <d v="2002-11-03T00:00:00"/>
    <x v="19"/>
    <x v="0"/>
    <n v="5"/>
    <x v="54"/>
    <x v="0"/>
    <s v="HIT, Yoga"/>
    <x v="542"/>
    <x v="62"/>
    <n v="127"/>
    <x v="0"/>
    <x v="0"/>
  </r>
  <r>
    <n v="952"/>
    <x v="890"/>
    <x v="1"/>
    <d v="1982-03-09T00:00:00"/>
    <x v="20"/>
    <x v="1"/>
    <n v="4"/>
    <x v="15"/>
    <x v="0"/>
    <s v="Zumba"/>
    <x v="543"/>
    <x v="579"/>
    <n v="55"/>
    <x v="1"/>
    <x v="1"/>
  </r>
  <r>
    <n v="953"/>
    <x v="891"/>
    <x v="0"/>
    <d v="1977-06-25T00:00:00"/>
    <x v="1"/>
    <x v="1"/>
    <n v="2"/>
    <x v="96"/>
    <x v="0"/>
    <s v="BodyPump, Spinning"/>
    <x v="544"/>
    <x v="580"/>
    <n v="88"/>
    <x v="0"/>
    <x v="0"/>
  </r>
  <r>
    <n v="954"/>
    <x v="892"/>
    <x v="1"/>
    <d v="1979-12-10T00:00:00"/>
    <x v="3"/>
    <x v="0"/>
    <n v="5"/>
    <x v="28"/>
    <x v="0"/>
    <s v="HIT, Pilates, Yoga"/>
    <x v="545"/>
    <x v="581"/>
    <n v="119"/>
    <x v="1"/>
    <x v="2"/>
  </r>
  <r>
    <n v="955"/>
    <x v="893"/>
    <x v="1"/>
    <d v="1986-01-23T00:00:00"/>
    <x v="13"/>
    <x v="1"/>
    <n v="3"/>
    <x v="20"/>
    <x v="0"/>
    <s v="BodyBalance, HIT"/>
    <x v="316"/>
    <x v="413"/>
    <n v="37"/>
    <x v="1"/>
    <x v="2"/>
  </r>
  <r>
    <n v="956"/>
    <x v="894"/>
    <x v="0"/>
    <d v="2010-08-27T00:00:00"/>
    <x v="16"/>
    <x v="0"/>
    <n v="2"/>
    <x v="27"/>
    <x v="0"/>
    <s v="Kickboxen, HIT, Running"/>
    <x v="546"/>
    <x v="274"/>
    <n v="77"/>
    <x v="0"/>
    <x v="0"/>
  </r>
  <r>
    <n v="957"/>
    <x v="895"/>
    <x v="0"/>
    <d v="2005-07-14T00:00:00"/>
    <x v="17"/>
    <x v="0"/>
    <n v="3"/>
    <x v="64"/>
    <x v="1"/>
    <m/>
    <x v="102"/>
    <x v="582"/>
    <n v="92"/>
    <x v="1"/>
    <x v="2"/>
  </r>
  <r>
    <n v="958"/>
    <x v="896"/>
    <x v="0"/>
    <d v="2010-03-25T00:00:00"/>
    <x v="16"/>
    <x v="1"/>
    <n v="3"/>
    <x v="97"/>
    <x v="0"/>
    <s v="Yoga, HIT, Spinning"/>
    <x v="330"/>
    <x v="583"/>
    <n v="104"/>
    <x v="0"/>
    <x v="0"/>
  </r>
  <r>
    <n v="959"/>
    <x v="897"/>
    <x v="0"/>
    <d v="2003-04-12T00:00:00"/>
    <x v="19"/>
    <x v="0"/>
    <n v="3"/>
    <x v="75"/>
    <x v="1"/>
    <m/>
    <x v="337"/>
    <x v="577"/>
    <n v="170"/>
    <x v="1"/>
    <x v="4"/>
  </r>
  <r>
    <n v="960"/>
    <x v="898"/>
    <x v="0"/>
    <d v="1993-02-23T00:00:00"/>
    <x v="34"/>
    <x v="1"/>
    <n v="3"/>
    <x v="64"/>
    <x v="1"/>
    <m/>
    <x v="547"/>
    <x v="525"/>
    <n v="72"/>
    <x v="1"/>
    <x v="1"/>
  </r>
  <r>
    <n v="961"/>
    <x v="899"/>
    <x v="0"/>
    <d v="1990-12-24T00:00:00"/>
    <x v="14"/>
    <x v="0"/>
    <n v="4"/>
    <x v="88"/>
    <x v="1"/>
    <m/>
    <x v="548"/>
    <x v="584"/>
    <n v="132"/>
    <x v="0"/>
    <x v="0"/>
  </r>
  <r>
    <n v="962"/>
    <x v="900"/>
    <x v="0"/>
    <d v="1995-12-21T00:00:00"/>
    <x v="27"/>
    <x v="1"/>
    <n v="3"/>
    <x v="13"/>
    <x v="1"/>
    <m/>
    <x v="549"/>
    <x v="288"/>
    <n v="104"/>
    <x v="1"/>
    <x v="3"/>
  </r>
  <r>
    <n v="963"/>
    <x v="73"/>
    <x v="1"/>
    <d v="2011-03-17T00:00:00"/>
    <x v="12"/>
    <x v="0"/>
    <n v="2"/>
    <x v="52"/>
    <x v="0"/>
    <s v="XCore"/>
    <x v="550"/>
    <x v="508"/>
    <n v="98"/>
    <x v="0"/>
    <x v="0"/>
  </r>
  <r>
    <n v="964"/>
    <x v="901"/>
    <x v="1"/>
    <d v="1981-04-27T00:00:00"/>
    <x v="22"/>
    <x v="1"/>
    <n v="3"/>
    <x v="78"/>
    <x v="1"/>
    <m/>
    <x v="551"/>
    <x v="585"/>
    <n v="107"/>
    <x v="1"/>
    <x v="2"/>
  </r>
  <r>
    <n v="965"/>
    <x v="902"/>
    <x v="1"/>
    <d v="2009-11-01T00:00:00"/>
    <x v="16"/>
    <x v="1"/>
    <n v="1"/>
    <x v="9"/>
    <x v="0"/>
    <s v="Yoga, LesMiles, Spinning"/>
    <x v="45"/>
    <x v="379"/>
    <n v="38"/>
    <x v="0"/>
    <x v="0"/>
  </r>
  <r>
    <n v="966"/>
    <x v="871"/>
    <x v="1"/>
    <d v="1988-02-23T00:00:00"/>
    <x v="10"/>
    <x v="0"/>
    <n v="2"/>
    <x v="73"/>
    <x v="1"/>
    <m/>
    <x v="481"/>
    <x v="586"/>
    <n v="49"/>
    <x v="1"/>
    <x v="4"/>
  </r>
  <r>
    <n v="967"/>
    <x v="903"/>
    <x v="0"/>
    <d v="1998-03-25T00:00:00"/>
    <x v="15"/>
    <x v="1"/>
    <n v="1"/>
    <x v="2"/>
    <x v="0"/>
    <s v="XCore"/>
    <x v="552"/>
    <x v="563"/>
    <n v="70"/>
    <x v="1"/>
    <x v="3"/>
  </r>
  <r>
    <n v="968"/>
    <x v="904"/>
    <x v="0"/>
    <d v="2011-05-25T00:00:00"/>
    <x v="12"/>
    <x v="1"/>
    <n v="3"/>
    <x v="61"/>
    <x v="1"/>
    <m/>
    <x v="553"/>
    <x v="335"/>
    <n v="43"/>
    <x v="1"/>
    <x v="2"/>
  </r>
  <r>
    <n v="969"/>
    <x v="905"/>
    <x v="1"/>
    <d v="1998-11-12T00:00:00"/>
    <x v="37"/>
    <x v="1"/>
    <n v="1"/>
    <x v="14"/>
    <x v="1"/>
    <m/>
    <x v="69"/>
    <x v="575"/>
    <n v="59"/>
    <x v="1"/>
    <x v="2"/>
  </r>
  <r>
    <n v="970"/>
    <x v="906"/>
    <x v="1"/>
    <d v="1978-05-19T00:00:00"/>
    <x v="7"/>
    <x v="0"/>
    <n v="2"/>
    <x v="17"/>
    <x v="1"/>
    <m/>
    <x v="398"/>
    <x v="144"/>
    <n v="174"/>
    <x v="1"/>
    <x v="2"/>
  </r>
  <r>
    <n v="971"/>
    <x v="907"/>
    <x v="0"/>
    <d v="2002-01-24T00:00:00"/>
    <x v="30"/>
    <x v="0"/>
    <n v="3"/>
    <x v="97"/>
    <x v="0"/>
    <s v="HIT, BodyBalance, LesMiles"/>
    <x v="504"/>
    <x v="529"/>
    <n v="112"/>
    <x v="0"/>
    <x v="0"/>
  </r>
  <r>
    <n v="972"/>
    <x v="535"/>
    <x v="1"/>
    <d v="1993-11-21T00:00:00"/>
    <x v="5"/>
    <x v="0"/>
    <n v="3"/>
    <x v="3"/>
    <x v="0"/>
    <s v="Yoga, XCore"/>
    <x v="326"/>
    <x v="566"/>
    <n v="146"/>
    <x v="1"/>
    <x v="4"/>
  </r>
  <r>
    <n v="973"/>
    <x v="908"/>
    <x v="1"/>
    <d v="1991-03-18T00:00:00"/>
    <x v="14"/>
    <x v="1"/>
    <n v="1"/>
    <x v="21"/>
    <x v="0"/>
    <s v="BodyPump, Pilates"/>
    <x v="140"/>
    <x v="587"/>
    <n v="66"/>
    <x v="0"/>
    <x v="0"/>
  </r>
  <r>
    <n v="974"/>
    <x v="909"/>
    <x v="0"/>
    <d v="1995-11-13T00:00:00"/>
    <x v="27"/>
    <x v="0"/>
    <n v="4"/>
    <x v="115"/>
    <x v="0"/>
    <s v="Spinning"/>
    <x v="458"/>
    <x v="588"/>
    <n v="59"/>
    <x v="1"/>
    <x v="2"/>
  </r>
  <r>
    <n v="975"/>
    <x v="910"/>
    <x v="1"/>
    <d v="1976-10-08T00:00:00"/>
    <x v="1"/>
    <x v="1"/>
    <n v="3"/>
    <x v="77"/>
    <x v="1"/>
    <m/>
    <x v="554"/>
    <x v="589"/>
    <n v="69"/>
    <x v="1"/>
    <x v="4"/>
  </r>
  <r>
    <n v="976"/>
    <x v="911"/>
    <x v="0"/>
    <d v="2008-10-13T00:00:00"/>
    <x v="4"/>
    <x v="0"/>
    <n v="5"/>
    <x v="85"/>
    <x v="1"/>
    <m/>
    <x v="154"/>
    <x v="71"/>
    <n v="63"/>
    <x v="0"/>
    <x v="0"/>
  </r>
  <r>
    <n v="977"/>
    <x v="912"/>
    <x v="1"/>
    <d v="1988-11-28T00:00:00"/>
    <x v="9"/>
    <x v="1"/>
    <n v="3"/>
    <x v="59"/>
    <x v="0"/>
    <s v="BodyPump"/>
    <x v="383"/>
    <x v="454"/>
    <n v="134"/>
    <x v="1"/>
    <x v="2"/>
  </r>
  <r>
    <n v="978"/>
    <x v="913"/>
    <x v="1"/>
    <d v="2000-10-06T00:00:00"/>
    <x v="31"/>
    <x v="1"/>
    <n v="3"/>
    <x v="42"/>
    <x v="1"/>
    <m/>
    <x v="530"/>
    <x v="273"/>
    <n v="40"/>
    <x v="0"/>
    <x v="0"/>
  </r>
  <r>
    <n v="979"/>
    <x v="914"/>
    <x v="1"/>
    <d v="2008-05-02T00:00:00"/>
    <x v="25"/>
    <x v="0"/>
    <n v="3"/>
    <x v="13"/>
    <x v="0"/>
    <s v="LesMiles, BodyPump, Zumba"/>
    <x v="110"/>
    <x v="103"/>
    <n v="84"/>
    <x v="0"/>
    <x v="0"/>
  </r>
  <r>
    <n v="980"/>
    <x v="915"/>
    <x v="1"/>
    <d v="1992-05-18T00:00:00"/>
    <x v="18"/>
    <x v="1"/>
    <n v="3"/>
    <x v="97"/>
    <x v="0"/>
    <s v="Kickboxen"/>
    <x v="340"/>
    <x v="590"/>
    <n v="91"/>
    <x v="0"/>
    <x v="0"/>
  </r>
  <r>
    <n v="981"/>
    <x v="916"/>
    <x v="0"/>
    <d v="1992-01-22T00:00:00"/>
    <x v="18"/>
    <x v="1"/>
    <n v="3"/>
    <x v="29"/>
    <x v="0"/>
    <s v="XCore, Pilates, BodyPump"/>
    <x v="453"/>
    <x v="33"/>
    <n v="85"/>
    <x v="0"/>
    <x v="0"/>
  </r>
  <r>
    <n v="982"/>
    <x v="917"/>
    <x v="0"/>
    <d v="2003-08-21T00:00:00"/>
    <x v="19"/>
    <x v="1"/>
    <n v="2"/>
    <x v="66"/>
    <x v="0"/>
    <s v="Spinning"/>
    <x v="131"/>
    <x v="382"/>
    <n v="46"/>
    <x v="1"/>
    <x v="2"/>
  </r>
  <r>
    <n v="983"/>
    <x v="918"/>
    <x v="1"/>
    <d v="1988-03-02T00:00:00"/>
    <x v="10"/>
    <x v="0"/>
    <n v="4"/>
    <x v="114"/>
    <x v="0"/>
    <s v="Pilates, BodyBalance, Yoga"/>
    <x v="352"/>
    <x v="347"/>
    <n v="106"/>
    <x v="1"/>
    <x v="2"/>
  </r>
  <r>
    <n v="984"/>
    <x v="919"/>
    <x v="1"/>
    <d v="1987-10-03T00:00:00"/>
    <x v="11"/>
    <x v="1"/>
    <n v="1"/>
    <x v="14"/>
    <x v="0"/>
    <s v="LesMiles, Pilates, Running"/>
    <x v="37"/>
    <x v="591"/>
    <n v="51"/>
    <x v="1"/>
    <x v="2"/>
  </r>
  <r>
    <n v="985"/>
    <x v="920"/>
    <x v="0"/>
    <d v="1975-10-12T00:00:00"/>
    <x v="28"/>
    <x v="0"/>
    <n v="1"/>
    <x v="9"/>
    <x v="0"/>
    <s v="Pilates, BodyPump, XCore"/>
    <x v="146"/>
    <x v="592"/>
    <n v="30"/>
    <x v="0"/>
    <x v="0"/>
  </r>
  <r>
    <n v="986"/>
    <x v="921"/>
    <x v="1"/>
    <d v="1981-12-16T00:00:00"/>
    <x v="20"/>
    <x v="1"/>
    <n v="1"/>
    <x v="21"/>
    <x v="0"/>
    <s v="HIT"/>
    <x v="555"/>
    <x v="593"/>
    <n v="115"/>
    <x v="1"/>
    <x v="4"/>
  </r>
  <r>
    <n v="987"/>
    <x v="922"/>
    <x v="0"/>
    <d v="1979-03-14T00:00:00"/>
    <x v="29"/>
    <x v="0"/>
    <n v="5"/>
    <x v="71"/>
    <x v="1"/>
    <m/>
    <x v="438"/>
    <x v="207"/>
    <n v="148"/>
    <x v="1"/>
    <x v="1"/>
  </r>
  <r>
    <n v="988"/>
    <x v="923"/>
    <x v="1"/>
    <d v="1977-07-29T00:00:00"/>
    <x v="1"/>
    <x v="0"/>
    <n v="3"/>
    <x v="19"/>
    <x v="1"/>
    <m/>
    <x v="395"/>
    <x v="339"/>
    <n v="89"/>
    <x v="0"/>
    <x v="0"/>
  </r>
  <r>
    <n v="989"/>
    <x v="924"/>
    <x v="0"/>
    <d v="1990-01-29T00:00:00"/>
    <x v="21"/>
    <x v="1"/>
    <n v="1"/>
    <x v="51"/>
    <x v="0"/>
    <s v="LesMiles, Zumba, XCore"/>
    <x v="331"/>
    <x v="594"/>
    <n v="84"/>
    <x v="1"/>
    <x v="1"/>
  </r>
  <r>
    <n v="990"/>
    <x v="925"/>
    <x v="1"/>
    <d v="1997-10-07T00:00:00"/>
    <x v="15"/>
    <x v="0"/>
    <n v="3"/>
    <x v="45"/>
    <x v="1"/>
    <m/>
    <x v="349"/>
    <x v="316"/>
    <n v="127"/>
    <x v="0"/>
    <x v="0"/>
  </r>
  <r>
    <n v="991"/>
    <x v="926"/>
    <x v="0"/>
    <d v="1981-04-01T00:00:00"/>
    <x v="22"/>
    <x v="1"/>
    <n v="3"/>
    <x v="8"/>
    <x v="1"/>
    <m/>
    <x v="398"/>
    <x v="595"/>
    <n v="47"/>
    <x v="1"/>
    <x v="1"/>
  </r>
  <r>
    <n v="992"/>
    <x v="927"/>
    <x v="1"/>
    <d v="1991-08-12T00:00:00"/>
    <x v="14"/>
    <x v="0"/>
    <n v="3"/>
    <x v="78"/>
    <x v="0"/>
    <s v="Kickboxen, Zumba, Yoga"/>
    <x v="548"/>
    <x v="177"/>
    <n v="101"/>
    <x v="1"/>
    <x v="1"/>
  </r>
  <r>
    <n v="993"/>
    <x v="928"/>
    <x v="0"/>
    <d v="1985-10-02T00:00:00"/>
    <x v="33"/>
    <x v="1"/>
    <n v="5"/>
    <x v="109"/>
    <x v="0"/>
    <s v="Running"/>
    <x v="281"/>
    <x v="11"/>
    <n v="121"/>
    <x v="1"/>
    <x v="1"/>
  </r>
  <r>
    <n v="994"/>
    <x v="929"/>
    <x v="1"/>
    <d v="2007-01-29T00:00:00"/>
    <x v="32"/>
    <x v="1"/>
    <n v="4"/>
    <x v="101"/>
    <x v="0"/>
    <s v="LesMiles, BodyPump"/>
    <x v="11"/>
    <x v="596"/>
    <n v="132"/>
    <x v="1"/>
    <x v="4"/>
  </r>
  <r>
    <n v="995"/>
    <x v="930"/>
    <x v="0"/>
    <d v="1988-03-23T00:00:00"/>
    <x v="10"/>
    <x v="1"/>
    <n v="2"/>
    <x v="27"/>
    <x v="1"/>
    <m/>
    <x v="448"/>
    <x v="597"/>
    <n v="34"/>
    <x v="0"/>
    <x v="0"/>
  </r>
  <r>
    <n v="996"/>
    <x v="931"/>
    <x v="0"/>
    <d v="1984-09-22T00:00:00"/>
    <x v="23"/>
    <x v="1"/>
    <n v="3"/>
    <x v="13"/>
    <x v="1"/>
    <m/>
    <x v="20"/>
    <x v="421"/>
    <n v="156"/>
    <x v="0"/>
    <x v="0"/>
  </r>
  <r>
    <n v="997"/>
    <x v="932"/>
    <x v="0"/>
    <d v="2008-11-19T00:00:00"/>
    <x v="4"/>
    <x v="1"/>
    <n v="3"/>
    <x v="46"/>
    <x v="0"/>
    <s v="XCore, LesMiles"/>
    <x v="331"/>
    <x v="598"/>
    <n v="39"/>
    <x v="0"/>
    <x v="0"/>
  </r>
  <r>
    <n v="998"/>
    <x v="933"/>
    <x v="1"/>
    <d v="1984-10-05T00:00:00"/>
    <x v="33"/>
    <x v="1"/>
    <n v="2"/>
    <x v="57"/>
    <x v="1"/>
    <m/>
    <x v="133"/>
    <x v="345"/>
    <n v="103"/>
    <x v="1"/>
    <x v="3"/>
  </r>
  <r>
    <n v="999"/>
    <x v="934"/>
    <x v="1"/>
    <d v="2001-02-22T00:00:00"/>
    <x v="31"/>
    <x v="1"/>
    <n v="4"/>
    <x v="79"/>
    <x v="0"/>
    <s v="HIT, XCore"/>
    <x v="29"/>
    <x v="482"/>
    <n v="172"/>
    <x v="1"/>
    <x v="3"/>
  </r>
  <r>
    <n v="1000"/>
    <x v="935"/>
    <x v="0"/>
    <d v="2006-05-07T00:00:00"/>
    <x v="24"/>
    <x v="0"/>
    <n v="2"/>
    <x v="37"/>
    <x v="1"/>
    <m/>
    <x v="140"/>
    <x v="417"/>
    <n v="15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n v="4"/>
  </r>
  <r>
    <x v="1"/>
    <x v="1"/>
    <n v="3"/>
  </r>
  <r>
    <x v="2"/>
    <x v="0"/>
    <n v="1"/>
  </r>
  <r>
    <x v="2"/>
    <x v="0"/>
    <n v="3"/>
  </r>
  <r>
    <x v="2"/>
    <x v="1"/>
    <n v="2"/>
  </r>
  <r>
    <x v="3"/>
    <x v="1"/>
    <n v="1"/>
  </r>
  <r>
    <x v="0"/>
    <x v="0"/>
    <n v="3"/>
  </r>
  <r>
    <x v="4"/>
    <x v="1"/>
    <n v="2"/>
  </r>
  <r>
    <x v="1"/>
    <x v="0"/>
    <n v="3"/>
  </r>
  <r>
    <x v="4"/>
    <x v="0"/>
    <n v="1"/>
  </r>
  <r>
    <x v="2"/>
    <x v="1"/>
    <n v="1"/>
  </r>
  <r>
    <x v="0"/>
    <x v="0"/>
    <n v="3"/>
  </r>
  <r>
    <x v="0"/>
    <x v="1"/>
    <n v="2"/>
  </r>
  <r>
    <x v="0"/>
    <x v="0"/>
    <n v="3"/>
  </r>
  <r>
    <x v="0"/>
    <x v="0"/>
    <n v="1"/>
  </r>
  <r>
    <x v="2"/>
    <x v="1"/>
    <n v="4"/>
  </r>
  <r>
    <x v="2"/>
    <x v="0"/>
    <n v="3"/>
  </r>
  <r>
    <x v="3"/>
    <x v="1"/>
    <n v="3"/>
  </r>
  <r>
    <x v="2"/>
    <x v="1"/>
    <n v="1"/>
  </r>
  <r>
    <x v="0"/>
    <x v="0"/>
    <n v="2"/>
  </r>
  <r>
    <x v="0"/>
    <x v="0"/>
    <n v="2"/>
  </r>
  <r>
    <x v="0"/>
    <x v="0"/>
    <n v="3"/>
  </r>
  <r>
    <x v="3"/>
    <x v="1"/>
    <n v="2"/>
  </r>
  <r>
    <x v="3"/>
    <x v="0"/>
    <n v="3"/>
  </r>
  <r>
    <x v="3"/>
    <x v="0"/>
    <n v="1"/>
  </r>
  <r>
    <x v="0"/>
    <x v="1"/>
    <n v="1"/>
  </r>
  <r>
    <x v="4"/>
    <x v="0"/>
    <n v="3"/>
  </r>
  <r>
    <x v="0"/>
    <x v="1"/>
    <n v="5"/>
  </r>
  <r>
    <x v="0"/>
    <x v="0"/>
    <n v="1"/>
  </r>
  <r>
    <x v="4"/>
    <x v="0"/>
    <n v="3"/>
  </r>
  <r>
    <x v="2"/>
    <x v="0"/>
    <n v="3"/>
  </r>
  <r>
    <x v="4"/>
    <x v="1"/>
    <n v="5"/>
  </r>
  <r>
    <x v="2"/>
    <x v="0"/>
    <n v="3"/>
  </r>
  <r>
    <x v="1"/>
    <x v="0"/>
    <n v="2"/>
  </r>
  <r>
    <x v="4"/>
    <x v="0"/>
    <n v="5"/>
  </r>
  <r>
    <x v="0"/>
    <x v="1"/>
    <n v="3"/>
  </r>
  <r>
    <x v="2"/>
    <x v="1"/>
    <n v="5"/>
  </r>
  <r>
    <x v="2"/>
    <x v="0"/>
    <n v="2"/>
  </r>
  <r>
    <x v="2"/>
    <x v="0"/>
    <n v="1"/>
  </r>
  <r>
    <x v="4"/>
    <x v="0"/>
    <n v="2"/>
  </r>
  <r>
    <x v="3"/>
    <x v="0"/>
    <n v="3"/>
  </r>
  <r>
    <x v="0"/>
    <x v="1"/>
    <n v="1"/>
  </r>
  <r>
    <x v="0"/>
    <x v="0"/>
    <n v="1"/>
  </r>
  <r>
    <x v="0"/>
    <x v="1"/>
    <n v="1"/>
  </r>
  <r>
    <x v="1"/>
    <x v="0"/>
    <n v="2"/>
  </r>
  <r>
    <x v="2"/>
    <x v="1"/>
    <n v="4"/>
  </r>
  <r>
    <x v="0"/>
    <x v="1"/>
    <n v="3"/>
  </r>
  <r>
    <x v="0"/>
    <x v="0"/>
    <n v="5"/>
  </r>
  <r>
    <x v="1"/>
    <x v="0"/>
    <n v="3"/>
  </r>
  <r>
    <x v="2"/>
    <x v="0"/>
    <n v="2"/>
  </r>
  <r>
    <x v="2"/>
    <x v="1"/>
    <n v="3"/>
  </r>
  <r>
    <x v="0"/>
    <x v="0"/>
    <n v="2"/>
  </r>
  <r>
    <x v="4"/>
    <x v="0"/>
    <n v="2"/>
  </r>
  <r>
    <x v="2"/>
    <x v="1"/>
    <n v="4"/>
  </r>
  <r>
    <x v="4"/>
    <x v="1"/>
    <n v="2"/>
  </r>
  <r>
    <x v="4"/>
    <x v="1"/>
    <n v="3"/>
  </r>
  <r>
    <x v="4"/>
    <x v="1"/>
    <n v="3"/>
  </r>
  <r>
    <x v="1"/>
    <x v="0"/>
    <n v="5"/>
  </r>
  <r>
    <x v="3"/>
    <x v="0"/>
    <n v="2"/>
  </r>
  <r>
    <x v="2"/>
    <x v="1"/>
    <n v="2"/>
  </r>
  <r>
    <x v="1"/>
    <x v="0"/>
    <n v="3"/>
  </r>
  <r>
    <x v="0"/>
    <x v="1"/>
    <n v="3"/>
  </r>
  <r>
    <x v="0"/>
    <x v="1"/>
    <n v="3"/>
  </r>
  <r>
    <x v="4"/>
    <x v="0"/>
    <n v="3"/>
  </r>
  <r>
    <x v="2"/>
    <x v="1"/>
    <n v="2"/>
  </r>
  <r>
    <x v="2"/>
    <x v="0"/>
    <n v="4"/>
  </r>
  <r>
    <x v="4"/>
    <x v="0"/>
    <n v="1"/>
  </r>
  <r>
    <x v="4"/>
    <x v="1"/>
    <n v="5"/>
  </r>
  <r>
    <x v="0"/>
    <x v="0"/>
    <n v="1"/>
  </r>
  <r>
    <x v="2"/>
    <x v="0"/>
    <n v="3"/>
  </r>
  <r>
    <x v="0"/>
    <x v="0"/>
    <n v="5"/>
  </r>
  <r>
    <x v="3"/>
    <x v="0"/>
    <n v="1"/>
  </r>
  <r>
    <x v="0"/>
    <x v="0"/>
    <n v="2"/>
  </r>
  <r>
    <x v="0"/>
    <x v="1"/>
    <n v="2"/>
  </r>
  <r>
    <x v="0"/>
    <x v="1"/>
    <n v="5"/>
  </r>
  <r>
    <x v="4"/>
    <x v="0"/>
    <n v="1"/>
  </r>
  <r>
    <x v="3"/>
    <x v="0"/>
    <n v="2"/>
  </r>
  <r>
    <x v="0"/>
    <x v="0"/>
    <n v="2"/>
  </r>
  <r>
    <x v="2"/>
    <x v="1"/>
    <n v="5"/>
  </r>
  <r>
    <x v="2"/>
    <x v="1"/>
    <n v="2"/>
  </r>
  <r>
    <x v="2"/>
    <x v="1"/>
    <n v="2"/>
  </r>
  <r>
    <x v="2"/>
    <x v="1"/>
    <n v="3"/>
  </r>
  <r>
    <x v="0"/>
    <x v="0"/>
    <n v="1"/>
  </r>
  <r>
    <x v="4"/>
    <x v="1"/>
    <n v="3"/>
  </r>
  <r>
    <x v="0"/>
    <x v="0"/>
    <n v="2"/>
  </r>
  <r>
    <x v="0"/>
    <x v="1"/>
    <n v="3"/>
  </r>
  <r>
    <x v="1"/>
    <x v="0"/>
    <n v="3"/>
  </r>
  <r>
    <x v="3"/>
    <x v="0"/>
    <n v="2"/>
  </r>
  <r>
    <x v="2"/>
    <x v="1"/>
    <n v="4"/>
  </r>
  <r>
    <x v="1"/>
    <x v="1"/>
    <n v="1"/>
  </r>
  <r>
    <x v="4"/>
    <x v="0"/>
    <n v="3"/>
  </r>
  <r>
    <x v="0"/>
    <x v="1"/>
    <n v="1"/>
  </r>
  <r>
    <x v="2"/>
    <x v="1"/>
    <n v="4"/>
  </r>
  <r>
    <x v="2"/>
    <x v="1"/>
    <n v="2"/>
  </r>
  <r>
    <x v="3"/>
    <x v="1"/>
    <n v="3"/>
  </r>
  <r>
    <x v="2"/>
    <x v="1"/>
    <n v="1"/>
  </r>
  <r>
    <x v="0"/>
    <x v="0"/>
    <n v="3"/>
  </r>
  <r>
    <x v="4"/>
    <x v="0"/>
    <n v="2"/>
  </r>
  <r>
    <x v="0"/>
    <x v="0"/>
    <n v="2"/>
  </r>
  <r>
    <x v="4"/>
    <x v="0"/>
    <n v="3"/>
  </r>
  <r>
    <x v="2"/>
    <x v="1"/>
    <n v="3"/>
  </r>
  <r>
    <x v="4"/>
    <x v="1"/>
    <n v="3"/>
  </r>
  <r>
    <x v="0"/>
    <x v="1"/>
    <n v="5"/>
  </r>
  <r>
    <x v="1"/>
    <x v="0"/>
    <n v="2"/>
  </r>
  <r>
    <x v="2"/>
    <x v="0"/>
    <n v="1"/>
  </r>
  <r>
    <x v="3"/>
    <x v="0"/>
    <n v="3"/>
  </r>
  <r>
    <x v="4"/>
    <x v="1"/>
    <n v="2"/>
  </r>
  <r>
    <x v="4"/>
    <x v="1"/>
    <n v="3"/>
  </r>
  <r>
    <x v="0"/>
    <x v="0"/>
    <n v="1"/>
  </r>
  <r>
    <x v="4"/>
    <x v="0"/>
    <n v="2"/>
  </r>
  <r>
    <x v="0"/>
    <x v="1"/>
    <n v="3"/>
  </r>
  <r>
    <x v="3"/>
    <x v="1"/>
    <n v="3"/>
  </r>
  <r>
    <x v="1"/>
    <x v="0"/>
    <n v="1"/>
  </r>
  <r>
    <x v="0"/>
    <x v="0"/>
    <n v="3"/>
  </r>
  <r>
    <x v="3"/>
    <x v="0"/>
    <n v="3"/>
  </r>
  <r>
    <x v="0"/>
    <x v="0"/>
    <n v="4"/>
  </r>
  <r>
    <x v="1"/>
    <x v="1"/>
    <n v="1"/>
  </r>
  <r>
    <x v="2"/>
    <x v="1"/>
    <n v="5"/>
  </r>
  <r>
    <x v="1"/>
    <x v="0"/>
    <n v="3"/>
  </r>
  <r>
    <x v="2"/>
    <x v="1"/>
    <n v="3"/>
  </r>
  <r>
    <x v="4"/>
    <x v="0"/>
    <n v="2"/>
  </r>
  <r>
    <x v="2"/>
    <x v="0"/>
    <n v="1"/>
  </r>
  <r>
    <x v="0"/>
    <x v="1"/>
    <n v="3"/>
  </r>
  <r>
    <x v="3"/>
    <x v="0"/>
    <n v="3"/>
  </r>
  <r>
    <x v="3"/>
    <x v="1"/>
    <n v="3"/>
  </r>
  <r>
    <x v="3"/>
    <x v="1"/>
    <n v="3"/>
  </r>
  <r>
    <x v="4"/>
    <x v="1"/>
    <n v="3"/>
  </r>
  <r>
    <x v="0"/>
    <x v="0"/>
    <n v="3"/>
  </r>
  <r>
    <x v="1"/>
    <x v="0"/>
    <n v="1"/>
  </r>
  <r>
    <x v="2"/>
    <x v="0"/>
    <n v="2"/>
  </r>
  <r>
    <x v="0"/>
    <x v="1"/>
    <n v="3"/>
  </r>
  <r>
    <x v="4"/>
    <x v="0"/>
    <n v="1"/>
  </r>
  <r>
    <x v="0"/>
    <x v="0"/>
    <n v="2"/>
  </r>
  <r>
    <x v="0"/>
    <x v="0"/>
    <n v="5"/>
  </r>
  <r>
    <x v="4"/>
    <x v="1"/>
    <n v="2"/>
  </r>
  <r>
    <x v="3"/>
    <x v="1"/>
    <n v="2"/>
  </r>
  <r>
    <x v="4"/>
    <x v="0"/>
    <n v="3"/>
  </r>
  <r>
    <x v="2"/>
    <x v="1"/>
    <n v="1"/>
  </r>
  <r>
    <x v="0"/>
    <x v="1"/>
    <n v="5"/>
  </r>
  <r>
    <x v="3"/>
    <x v="1"/>
    <n v="2"/>
  </r>
  <r>
    <x v="2"/>
    <x v="0"/>
    <n v="3"/>
  </r>
  <r>
    <x v="4"/>
    <x v="1"/>
    <n v="5"/>
  </r>
  <r>
    <x v="3"/>
    <x v="0"/>
    <n v="3"/>
  </r>
  <r>
    <x v="1"/>
    <x v="0"/>
    <n v="3"/>
  </r>
  <r>
    <x v="3"/>
    <x v="0"/>
    <n v="3"/>
  </r>
  <r>
    <x v="3"/>
    <x v="1"/>
    <n v="5"/>
  </r>
  <r>
    <x v="2"/>
    <x v="1"/>
    <n v="3"/>
  </r>
  <r>
    <x v="2"/>
    <x v="0"/>
    <n v="2"/>
  </r>
  <r>
    <x v="0"/>
    <x v="1"/>
    <n v="2"/>
  </r>
  <r>
    <x v="4"/>
    <x v="0"/>
    <n v="1"/>
  </r>
  <r>
    <x v="0"/>
    <x v="0"/>
    <n v="2"/>
  </r>
  <r>
    <x v="0"/>
    <x v="0"/>
    <n v="2"/>
  </r>
  <r>
    <x v="1"/>
    <x v="0"/>
    <n v="2"/>
  </r>
  <r>
    <x v="2"/>
    <x v="1"/>
    <n v="2"/>
  </r>
  <r>
    <x v="1"/>
    <x v="1"/>
    <n v="1"/>
  </r>
  <r>
    <x v="4"/>
    <x v="0"/>
    <n v="2"/>
  </r>
  <r>
    <x v="4"/>
    <x v="1"/>
    <n v="4"/>
  </r>
  <r>
    <x v="4"/>
    <x v="1"/>
    <n v="2"/>
  </r>
  <r>
    <x v="4"/>
    <x v="1"/>
    <n v="3"/>
  </r>
  <r>
    <x v="4"/>
    <x v="0"/>
    <n v="3"/>
  </r>
  <r>
    <x v="3"/>
    <x v="1"/>
    <n v="3"/>
  </r>
  <r>
    <x v="0"/>
    <x v="1"/>
    <n v="1"/>
  </r>
  <r>
    <x v="2"/>
    <x v="0"/>
    <n v="3"/>
  </r>
  <r>
    <x v="4"/>
    <x v="1"/>
    <n v="5"/>
  </r>
  <r>
    <x v="0"/>
    <x v="1"/>
    <n v="2"/>
  </r>
  <r>
    <x v="0"/>
    <x v="0"/>
    <n v="3"/>
  </r>
  <r>
    <x v="2"/>
    <x v="0"/>
    <n v="4"/>
  </r>
  <r>
    <x v="3"/>
    <x v="1"/>
    <n v="3"/>
  </r>
  <r>
    <x v="0"/>
    <x v="0"/>
    <n v="3"/>
  </r>
  <r>
    <x v="2"/>
    <x v="1"/>
    <n v="3"/>
  </r>
  <r>
    <x v="2"/>
    <x v="1"/>
    <n v="1"/>
  </r>
  <r>
    <x v="1"/>
    <x v="1"/>
    <n v="5"/>
  </r>
  <r>
    <x v="1"/>
    <x v="1"/>
    <n v="2"/>
  </r>
  <r>
    <x v="1"/>
    <x v="0"/>
    <n v="1"/>
  </r>
  <r>
    <x v="4"/>
    <x v="1"/>
    <n v="2"/>
  </r>
  <r>
    <x v="1"/>
    <x v="1"/>
    <n v="4"/>
  </r>
  <r>
    <x v="4"/>
    <x v="0"/>
    <n v="3"/>
  </r>
  <r>
    <x v="4"/>
    <x v="0"/>
    <n v="4"/>
  </r>
  <r>
    <x v="3"/>
    <x v="1"/>
    <n v="2"/>
  </r>
  <r>
    <x v="1"/>
    <x v="0"/>
    <n v="3"/>
  </r>
  <r>
    <x v="0"/>
    <x v="0"/>
    <n v="5"/>
  </r>
  <r>
    <x v="3"/>
    <x v="1"/>
    <n v="3"/>
  </r>
  <r>
    <x v="3"/>
    <x v="0"/>
    <n v="1"/>
  </r>
  <r>
    <x v="3"/>
    <x v="1"/>
    <n v="1"/>
  </r>
  <r>
    <x v="2"/>
    <x v="1"/>
    <n v="2"/>
  </r>
  <r>
    <x v="1"/>
    <x v="1"/>
    <n v="3"/>
  </r>
  <r>
    <x v="3"/>
    <x v="1"/>
    <n v="5"/>
  </r>
  <r>
    <x v="2"/>
    <x v="0"/>
    <n v="1"/>
  </r>
  <r>
    <x v="2"/>
    <x v="0"/>
    <n v="2"/>
  </r>
  <r>
    <x v="3"/>
    <x v="1"/>
    <n v="4"/>
  </r>
  <r>
    <x v="0"/>
    <x v="0"/>
    <n v="2"/>
  </r>
  <r>
    <x v="2"/>
    <x v="1"/>
    <n v="4"/>
  </r>
  <r>
    <x v="3"/>
    <x v="0"/>
    <n v="3"/>
  </r>
  <r>
    <x v="4"/>
    <x v="0"/>
    <n v="1"/>
  </r>
  <r>
    <x v="2"/>
    <x v="0"/>
    <n v="2"/>
  </r>
  <r>
    <x v="2"/>
    <x v="0"/>
    <n v="5"/>
  </r>
  <r>
    <x v="3"/>
    <x v="1"/>
    <n v="2"/>
  </r>
  <r>
    <x v="0"/>
    <x v="0"/>
    <n v="3"/>
  </r>
  <r>
    <x v="3"/>
    <x v="0"/>
    <n v="3"/>
  </r>
  <r>
    <x v="3"/>
    <x v="1"/>
    <n v="1"/>
  </r>
  <r>
    <x v="1"/>
    <x v="1"/>
    <n v="4"/>
  </r>
  <r>
    <x v="1"/>
    <x v="0"/>
    <n v="4"/>
  </r>
  <r>
    <x v="2"/>
    <x v="0"/>
    <n v="2"/>
  </r>
  <r>
    <x v="4"/>
    <x v="0"/>
    <n v="2"/>
  </r>
  <r>
    <x v="2"/>
    <x v="0"/>
    <n v="3"/>
  </r>
  <r>
    <x v="1"/>
    <x v="1"/>
    <n v="1"/>
  </r>
  <r>
    <x v="4"/>
    <x v="1"/>
    <n v="3"/>
  </r>
  <r>
    <x v="2"/>
    <x v="0"/>
    <n v="1"/>
  </r>
  <r>
    <x v="4"/>
    <x v="0"/>
    <n v="4"/>
  </r>
  <r>
    <x v="3"/>
    <x v="0"/>
    <n v="2"/>
  </r>
  <r>
    <x v="0"/>
    <x v="1"/>
    <n v="2"/>
  </r>
  <r>
    <x v="4"/>
    <x v="0"/>
    <n v="3"/>
  </r>
  <r>
    <x v="4"/>
    <x v="0"/>
    <n v="2"/>
  </r>
  <r>
    <x v="0"/>
    <x v="1"/>
    <n v="1"/>
  </r>
  <r>
    <x v="2"/>
    <x v="1"/>
    <n v="3"/>
  </r>
  <r>
    <x v="1"/>
    <x v="0"/>
    <n v="3"/>
  </r>
  <r>
    <x v="0"/>
    <x v="1"/>
    <n v="1"/>
  </r>
  <r>
    <x v="1"/>
    <x v="0"/>
    <n v="3"/>
  </r>
  <r>
    <x v="2"/>
    <x v="1"/>
    <n v="5"/>
  </r>
  <r>
    <x v="2"/>
    <x v="0"/>
    <n v="5"/>
  </r>
  <r>
    <x v="2"/>
    <x v="0"/>
    <n v="2"/>
  </r>
  <r>
    <x v="1"/>
    <x v="0"/>
    <n v="3"/>
  </r>
  <r>
    <x v="4"/>
    <x v="1"/>
    <n v="5"/>
  </r>
  <r>
    <x v="4"/>
    <x v="1"/>
    <n v="2"/>
  </r>
  <r>
    <x v="4"/>
    <x v="1"/>
    <n v="3"/>
  </r>
  <r>
    <x v="0"/>
    <x v="1"/>
    <n v="1"/>
  </r>
  <r>
    <x v="1"/>
    <x v="0"/>
    <n v="3"/>
  </r>
  <r>
    <x v="3"/>
    <x v="0"/>
    <n v="1"/>
  </r>
  <r>
    <x v="0"/>
    <x v="0"/>
    <n v="5"/>
  </r>
  <r>
    <x v="4"/>
    <x v="1"/>
    <n v="3"/>
  </r>
  <r>
    <x v="2"/>
    <x v="0"/>
    <n v="3"/>
  </r>
  <r>
    <x v="2"/>
    <x v="1"/>
    <n v="5"/>
  </r>
  <r>
    <x v="3"/>
    <x v="1"/>
    <n v="3"/>
  </r>
  <r>
    <x v="4"/>
    <x v="1"/>
    <n v="1"/>
  </r>
  <r>
    <x v="0"/>
    <x v="1"/>
    <n v="4"/>
  </r>
  <r>
    <x v="0"/>
    <x v="1"/>
    <n v="5"/>
  </r>
  <r>
    <x v="4"/>
    <x v="0"/>
    <n v="2"/>
  </r>
  <r>
    <x v="4"/>
    <x v="0"/>
    <n v="5"/>
  </r>
  <r>
    <x v="4"/>
    <x v="1"/>
    <n v="3"/>
  </r>
  <r>
    <x v="4"/>
    <x v="0"/>
    <n v="4"/>
  </r>
  <r>
    <x v="2"/>
    <x v="0"/>
    <n v="2"/>
  </r>
  <r>
    <x v="4"/>
    <x v="0"/>
    <n v="1"/>
  </r>
  <r>
    <x v="1"/>
    <x v="0"/>
    <n v="1"/>
  </r>
  <r>
    <x v="3"/>
    <x v="0"/>
    <n v="5"/>
  </r>
  <r>
    <x v="0"/>
    <x v="1"/>
    <n v="1"/>
  </r>
  <r>
    <x v="4"/>
    <x v="0"/>
    <n v="4"/>
  </r>
  <r>
    <x v="2"/>
    <x v="1"/>
    <n v="4"/>
  </r>
  <r>
    <x v="4"/>
    <x v="0"/>
    <n v="1"/>
  </r>
  <r>
    <x v="0"/>
    <x v="0"/>
    <n v="5"/>
  </r>
  <r>
    <x v="4"/>
    <x v="1"/>
    <n v="3"/>
  </r>
  <r>
    <x v="4"/>
    <x v="1"/>
    <n v="2"/>
  </r>
  <r>
    <x v="0"/>
    <x v="0"/>
    <n v="5"/>
  </r>
  <r>
    <x v="2"/>
    <x v="0"/>
    <n v="2"/>
  </r>
  <r>
    <x v="4"/>
    <x v="1"/>
    <n v="4"/>
  </r>
  <r>
    <x v="4"/>
    <x v="0"/>
    <n v="1"/>
  </r>
  <r>
    <x v="2"/>
    <x v="0"/>
    <n v="1"/>
  </r>
  <r>
    <x v="2"/>
    <x v="1"/>
    <n v="2"/>
  </r>
  <r>
    <x v="4"/>
    <x v="1"/>
    <n v="2"/>
  </r>
  <r>
    <x v="3"/>
    <x v="0"/>
    <n v="5"/>
  </r>
  <r>
    <x v="0"/>
    <x v="1"/>
    <n v="5"/>
  </r>
  <r>
    <x v="2"/>
    <x v="1"/>
    <n v="2"/>
  </r>
  <r>
    <x v="1"/>
    <x v="0"/>
    <n v="2"/>
  </r>
  <r>
    <x v="2"/>
    <x v="1"/>
    <n v="1"/>
  </r>
  <r>
    <x v="1"/>
    <x v="1"/>
    <n v="5"/>
  </r>
  <r>
    <x v="0"/>
    <x v="1"/>
    <n v="5"/>
  </r>
  <r>
    <x v="2"/>
    <x v="1"/>
    <n v="3"/>
  </r>
  <r>
    <x v="2"/>
    <x v="1"/>
    <n v="5"/>
  </r>
  <r>
    <x v="4"/>
    <x v="0"/>
    <n v="4"/>
  </r>
  <r>
    <x v="2"/>
    <x v="0"/>
    <n v="2"/>
  </r>
  <r>
    <x v="2"/>
    <x v="1"/>
    <n v="3"/>
  </r>
  <r>
    <x v="1"/>
    <x v="1"/>
    <n v="3"/>
  </r>
  <r>
    <x v="1"/>
    <x v="0"/>
    <n v="2"/>
  </r>
  <r>
    <x v="0"/>
    <x v="1"/>
    <n v="2"/>
  </r>
  <r>
    <x v="2"/>
    <x v="1"/>
    <n v="2"/>
  </r>
  <r>
    <x v="3"/>
    <x v="1"/>
    <n v="2"/>
  </r>
  <r>
    <x v="3"/>
    <x v="1"/>
    <n v="2"/>
  </r>
  <r>
    <x v="4"/>
    <x v="1"/>
    <n v="2"/>
  </r>
  <r>
    <x v="0"/>
    <x v="0"/>
    <n v="2"/>
  </r>
  <r>
    <x v="0"/>
    <x v="1"/>
    <n v="4"/>
  </r>
  <r>
    <x v="2"/>
    <x v="1"/>
    <n v="2"/>
  </r>
  <r>
    <x v="4"/>
    <x v="0"/>
    <n v="2"/>
  </r>
  <r>
    <x v="4"/>
    <x v="1"/>
    <n v="5"/>
  </r>
  <r>
    <x v="4"/>
    <x v="0"/>
    <n v="2"/>
  </r>
  <r>
    <x v="3"/>
    <x v="1"/>
    <n v="2"/>
  </r>
  <r>
    <x v="1"/>
    <x v="0"/>
    <n v="4"/>
  </r>
  <r>
    <x v="4"/>
    <x v="0"/>
    <n v="5"/>
  </r>
  <r>
    <x v="2"/>
    <x v="0"/>
    <n v="2"/>
  </r>
  <r>
    <x v="2"/>
    <x v="0"/>
    <n v="5"/>
  </r>
  <r>
    <x v="4"/>
    <x v="0"/>
    <n v="3"/>
  </r>
  <r>
    <x v="0"/>
    <x v="1"/>
    <n v="2"/>
  </r>
  <r>
    <x v="2"/>
    <x v="0"/>
    <n v="5"/>
  </r>
  <r>
    <x v="3"/>
    <x v="1"/>
    <n v="1"/>
  </r>
  <r>
    <x v="0"/>
    <x v="0"/>
    <n v="1"/>
  </r>
  <r>
    <x v="2"/>
    <x v="0"/>
    <n v="1"/>
  </r>
  <r>
    <x v="0"/>
    <x v="1"/>
    <n v="3"/>
  </r>
  <r>
    <x v="4"/>
    <x v="1"/>
    <n v="4"/>
  </r>
  <r>
    <x v="0"/>
    <x v="1"/>
    <n v="5"/>
  </r>
  <r>
    <x v="0"/>
    <x v="0"/>
    <n v="2"/>
  </r>
  <r>
    <x v="2"/>
    <x v="0"/>
    <n v="5"/>
  </r>
  <r>
    <x v="3"/>
    <x v="0"/>
    <n v="3"/>
  </r>
  <r>
    <x v="4"/>
    <x v="0"/>
    <n v="3"/>
  </r>
  <r>
    <x v="2"/>
    <x v="1"/>
    <n v="3"/>
  </r>
  <r>
    <x v="2"/>
    <x v="1"/>
    <n v="3"/>
  </r>
  <r>
    <x v="0"/>
    <x v="1"/>
    <n v="1"/>
  </r>
  <r>
    <x v="0"/>
    <x v="1"/>
    <n v="4"/>
  </r>
  <r>
    <x v="4"/>
    <x v="1"/>
    <n v="2"/>
  </r>
  <r>
    <x v="0"/>
    <x v="1"/>
    <n v="3"/>
  </r>
  <r>
    <x v="0"/>
    <x v="0"/>
    <n v="4"/>
  </r>
  <r>
    <x v="0"/>
    <x v="1"/>
    <n v="3"/>
  </r>
  <r>
    <x v="0"/>
    <x v="1"/>
    <n v="2"/>
  </r>
  <r>
    <x v="2"/>
    <x v="1"/>
    <n v="1"/>
  </r>
  <r>
    <x v="4"/>
    <x v="0"/>
    <n v="5"/>
  </r>
  <r>
    <x v="1"/>
    <x v="1"/>
    <n v="1"/>
  </r>
  <r>
    <x v="2"/>
    <x v="1"/>
    <n v="1"/>
  </r>
  <r>
    <x v="3"/>
    <x v="0"/>
    <n v="1"/>
  </r>
  <r>
    <x v="3"/>
    <x v="1"/>
    <n v="3"/>
  </r>
  <r>
    <x v="2"/>
    <x v="0"/>
    <n v="3"/>
  </r>
  <r>
    <x v="2"/>
    <x v="0"/>
    <n v="2"/>
  </r>
  <r>
    <x v="0"/>
    <x v="0"/>
    <n v="3"/>
  </r>
  <r>
    <x v="3"/>
    <x v="1"/>
    <n v="5"/>
  </r>
  <r>
    <x v="0"/>
    <x v="0"/>
    <n v="3"/>
  </r>
  <r>
    <x v="4"/>
    <x v="1"/>
    <n v="2"/>
  </r>
  <r>
    <x v="0"/>
    <x v="0"/>
    <n v="5"/>
  </r>
  <r>
    <x v="0"/>
    <x v="1"/>
    <n v="3"/>
  </r>
  <r>
    <x v="0"/>
    <x v="1"/>
    <n v="3"/>
  </r>
  <r>
    <x v="1"/>
    <x v="1"/>
    <n v="3"/>
  </r>
  <r>
    <x v="3"/>
    <x v="1"/>
    <n v="3"/>
  </r>
  <r>
    <x v="4"/>
    <x v="1"/>
    <n v="5"/>
  </r>
  <r>
    <x v="0"/>
    <x v="0"/>
    <n v="4"/>
  </r>
  <r>
    <x v="0"/>
    <x v="1"/>
    <n v="2"/>
  </r>
  <r>
    <x v="0"/>
    <x v="0"/>
    <n v="2"/>
  </r>
  <r>
    <x v="4"/>
    <x v="0"/>
    <n v="3"/>
  </r>
  <r>
    <x v="2"/>
    <x v="0"/>
    <n v="3"/>
  </r>
  <r>
    <x v="3"/>
    <x v="1"/>
    <n v="3"/>
  </r>
  <r>
    <x v="4"/>
    <x v="0"/>
    <n v="3"/>
  </r>
  <r>
    <x v="1"/>
    <x v="1"/>
    <n v="1"/>
  </r>
  <r>
    <x v="2"/>
    <x v="0"/>
    <n v="2"/>
  </r>
  <r>
    <x v="0"/>
    <x v="0"/>
    <n v="3"/>
  </r>
  <r>
    <x v="2"/>
    <x v="1"/>
    <n v="3"/>
  </r>
  <r>
    <x v="4"/>
    <x v="0"/>
    <n v="3"/>
  </r>
  <r>
    <x v="2"/>
    <x v="1"/>
    <n v="4"/>
  </r>
  <r>
    <x v="0"/>
    <x v="1"/>
    <n v="5"/>
  </r>
  <r>
    <x v="4"/>
    <x v="0"/>
    <n v="5"/>
  </r>
  <r>
    <x v="2"/>
    <x v="1"/>
    <n v="4"/>
  </r>
  <r>
    <x v="2"/>
    <x v="1"/>
    <n v="2"/>
  </r>
  <r>
    <x v="2"/>
    <x v="0"/>
    <n v="3"/>
  </r>
  <r>
    <x v="2"/>
    <x v="1"/>
    <n v="3"/>
  </r>
  <r>
    <x v="4"/>
    <x v="1"/>
    <n v="3"/>
  </r>
  <r>
    <x v="2"/>
    <x v="1"/>
    <n v="2"/>
  </r>
  <r>
    <x v="0"/>
    <x v="1"/>
    <n v="2"/>
  </r>
  <r>
    <x v="0"/>
    <x v="1"/>
    <n v="1"/>
  </r>
  <r>
    <x v="0"/>
    <x v="1"/>
    <n v="1"/>
  </r>
  <r>
    <x v="3"/>
    <x v="0"/>
    <n v="2"/>
  </r>
  <r>
    <x v="2"/>
    <x v="0"/>
    <n v="2"/>
  </r>
  <r>
    <x v="2"/>
    <x v="1"/>
    <n v="1"/>
  </r>
  <r>
    <x v="0"/>
    <x v="1"/>
    <n v="1"/>
  </r>
  <r>
    <x v="3"/>
    <x v="1"/>
    <n v="2"/>
  </r>
  <r>
    <x v="2"/>
    <x v="1"/>
    <n v="1"/>
  </r>
  <r>
    <x v="4"/>
    <x v="1"/>
    <n v="3"/>
  </r>
  <r>
    <x v="0"/>
    <x v="1"/>
    <n v="2"/>
  </r>
  <r>
    <x v="2"/>
    <x v="1"/>
    <n v="5"/>
  </r>
  <r>
    <x v="2"/>
    <x v="0"/>
    <n v="4"/>
  </r>
  <r>
    <x v="3"/>
    <x v="1"/>
    <n v="1"/>
  </r>
  <r>
    <x v="0"/>
    <x v="1"/>
    <n v="3"/>
  </r>
  <r>
    <x v="4"/>
    <x v="0"/>
    <n v="2"/>
  </r>
  <r>
    <x v="2"/>
    <x v="1"/>
    <n v="3"/>
  </r>
  <r>
    <x v="0"/>
    <x v="1"/>
    <n v="2"/>
  </r>
  <r>
    <x v="4"/>
    <x v="0"/>
    <n v="1"/>
  </r>
  <r>
    <x v="0"/>
    <x v="0"/>
    <n v="1"/>
  </r>
  <r>
    <x v="0"/>
    <x v="0"/>
    <n v="1"/>
  </r>
  <r>
    <x v="4"/>
    <x v="0"/>
    <n v="2"/>
  </r>
  <r>
    <x v="2"/>
    <x v="0"/>
    <n v="5"/>
  </r>
  <r>
    <x v="0"/>
    <x v="0"/>
    <n v="2"/>
  </r>
  <r>
    <x v="2"/>
    <x v="0"/>
    <n v="2"/>
  </r>
  <r>
    <x v="4"/>
    <x v="0"/>
    <n v="2"/>
  </r>
  <r>
    <x v="0"/>
    <x v="0"/>
    <n v="3"/>
  </r>
  <r>
    <x v="0"/>
    <x v="0"/>
    <n v="3"/>
  </r>
  <r>
    <x v="2"/>
    <x v="0"/>
    <n v="2"/>
  </r>
  <r>
    <x v="3"/>
    <x v="0"/>
    <n v="3"/>
  </r>
  <r>
    <x v="2"/>
    <x v="1"/>
    <n v="1"/>
  </r>
  <r>
    <x v="0"/>
    <x v="0"/>
    <n v="5"/>
  </r>
  <r>
    <x v="2"/>
    <x v="0"/>
    <n v="2"/>
  </r>
  <r>
    <x v="0"/>
    <x v="1"/>
    <n v="2"/>
  </r>
  <r>
    <x v="0"/>
    <x v="0"/>
    <n v="3"/>
  </r>
  <r>
    <x v="3"/>
    <x v="0"/>
    <n v="3"/>
  </r>
  <r>
    <x v="1"/>
    <x v="0"/>
    <n v="1"/>
  </r>
  <r>
    <x v="0"/>
    <x v="0"/>
    <n v="2"/>
  </r>
  <r>
    <x v="4"/>
    <x v="1"/>
    <n v="2"/>
  </r>
  <r>
    <x v="0"/>
    <x v="0"/>
    <n v="1"/>
  </r>
  <r>
    <x v="3"/>
    <x v="1"/>
    <n v="3"/>
  </r>
  <r>
    <x v="0"/>
    <x v="1"/>
    <n v="5"/>
  </r>
  <r>
    <x v="2"/>
    <x v="1"/>
    <n v="2"/>
  </r>
  <r>
    <x v="2"/>
    <x v="1"/>
    <n v="4"/>
  </r>
  <r>
    <x v="3"/>
    <x v="0"/>
    <n v="2"/>
  </r>
  <r>
    <x v="0"/>
    <x v="1"/>
    <n v="3"/>
  </r>
  <r>
    <x v="2"/>
    <x v="0"/>
    <n v="3"/>
  </r>
  <r>
    <x v="0"/>
    <x v="1"/>
    <n v="3"/>
  </r>
  <r>
    <x v="2"/>
    <x v="0"/>
    <n v="2"/>
  </r>
  <r>
    <x v="3"/>
    <x v="0"/>
    <n v="2"/>
  </r>
  <r>
    <x v="0"/>
    <x v="1"/>
    <n v="3"/>
  </r>
  <r>
    <x v="4"/>
    <x v="0"/>
    <n v="1"/>
  </r>
  <r>
    <x v="3"/>
    <x v="0"/>
    <n v="2"/>
  </r>
  <r>
    <x v="3"/>
    <x v="0"/>
    <n v="3"/>
  </r>
  <r>
    <x v="3"/>
    <x v="0"/>
    <n v="3"/>
  </r>
  <r>
    <x v="0"/>
    <x v="0"/>
    <n v="2"/>
  </r>
  <r>
    <x v="0"/>
    <x v="1"/>
    <n v="4"/>
  </r>
  <r>
    <x v="4"/>
    <x v="1"/>
    <n v="3"/>
  </r>
  <r>
    <x v="4"/>
    <x v="0"/>
    <n v="1"/>
  </r>
  <r>
    <x v="4"/>
    <x v="1"/>
    <n v="3"/>
  </r>
  <r>
    <x v="2"/>
    <x v="0"/>
    <n v="3"/>
  </r>
  <r>
    <x v="2"/>
    <x v="1"/>
    <n v="2"/>
  </r>
  <r>
    <x v="2"/>
    <x v="1"/>
    <n v="2"/>
  </r>
  <r>
    <x v="0"/>
    <x v="0"/>
    <n v="1"/>
  </r>
  <r>
    <x v="0"/>
    <x v="1"/>
    <n v="1"/>
  </r>
  <r>
    <x v="0"/>
    <x v="0"/>
    <n v="1"/>
  </r>
  <r>
    <x v="2"/>
    <x v="0"/>
    <n v="3"/>
  </r>
  <r>
    <x v="3"/>
    <x v="1"/>
    <n v="3"/>
  </r>
  <r>
    <x v="1"/>
    <x v="0"/>
    <n v="3"/>
  </r>
  <r>
    <x v="4"/>
    <x v="0"/>
    <n v="3"/>
  </r>
  <r>
    <x v="1"/>
    <x v="0"/>
    <n v="2"/>
  </r>
  <r>
    <x v="0"/>
    <x v="1"/>
    <n v="3"/>
  </r>
  <r>
    <x v="0"/>
    <x v="1"/>
    <n v="4"/>
  </r>
  <r>
    <x v="2"/>
    <x v="0"/>
    <n v="5"/>
  </r>
  <r>
    <x v="4"/>
    <x v="0"/>
    <n v="1"/>
  </r>
  <r>
    <x v="2"/>
    <x v="0"/>
    <n v="5"/>
  </r>
  <r>
    <x v="2"/>
    <x v="0"/>
    <n v="2"/>
  </r>
  <r>
    <x v="3"/>
    <x v="0"/>
    <n v="3"/>
  </r>
  <r>
    <x v="3"/>
    <x v="1"/>
    <n v="3"/>
  </r>
  <r>
    <x v="0"/>
    <x v="1"/>
    <n v="2"/>
  </r>
  <r>
    <x v="4"/>
    <x v="1"/>
    <n v="2"/>
  </r>
  <r>
    <x v="0"/>
    <x v="0"/>
    <n v="2"/>
  </r>
  <r>
    <x v="0"/>
    <x v="1"/>
    <n v="5"/>
  </r>
  <r>
    <x v="1"/>
    <x v="0"/>
    <n v="3"/>
  </r>
  <r>
    <x v="0"/>
    <x v="1"/>
    <n v="5"/>
  </r>
  <r>
    <x v="2"/>
    <x v="1"/>
    <n v="1"/>
  </r>
  <r>
    <x v="4"/>
    <x v="1"/>
    <n v="1"/>
  </r>
  <r>
    <x v="0"/>
    <x v="0"/>
    <n v="2"/>
  </r>
  <r>
    <x v="0"/>
    <x v="0"/>
    <n v="2"/>
  </r>
  <r>
    <x v="3"/>
    <x v="1"/>
    <n v="2"/>
  </r>
  <r>
    <x v="2"/>
    <x v="0"/>
    <n v="1"/>
  </r>
  <r>
    <x v="2"/>
    <x v="1"/>
    <n v="3"/>
  </r>
  <r>
    <x v="0"/>
    <x v="1"/>
    <n v="1"/>
  </r>
  <r>
    <x v="4"/>
    <x v="1"/>
    <n v="2"/>
  </r>
  <r>
    <x v="1"/>
    <x v="1"/>
    <n v="2"/>
  </r>
  <r>
    <x v="0"/>
    <x v="0"/>
    <n v="1"/>
  </r>
  <r>
    <x v="2"/>
    <x v="1"/>
    <n v="2"/>
  </r>
  <r>
    <x v="0"/>
    <x v="0"/>
    <n v="3"/>
  </r>
  <r>
    <x v="0"/>
    <x v="0"/>
    <n v="2"/>
  </r>
  <r>
    <x v="4"/>
    <x v="1"/>
    <n v="3"/>
  </r>
  <r>
    <x v="4"/>
    <x v="0"/>
    <n v="4"/>
  </r>
  <r>
    <x v="0"/>
    <x v="0"/>
    <n v="4"/>
  </r>
  <r>
    <x v="2"/>
    <x v="1"/>
    <n v="4"/>
  </r>
  <r>
    <x v="0"/>
    <x v="1"/>
    <n v="3"/>
  </r>
  <r>
    <x v="4"/>
    <x v="0"/>
    <n v="4"/>
  </r>
  <r>
    <x v="3"/>
    <x v="1"/>
    <n v="1"/>
  </r>
  <r>
    <x v="0"/>
    <x v="1"/>
    <n v="3"/>
  </r>
  <r>
    <x v="2"/>
    <x v="0"/>
    <n v="1"/>
  </r>
  <r>
    <x v="2"/>
    <x v="1"/>
    <n v="3"/>
  </r>
  <r>
    <x v="1"/>
    <x v="1"/>
    <n v="3"/>
  </r>
  <r>
    <x v="0"/>
    <x v="0"/>
    <n v="4"/>
  </r>
  <r>
    <x v="3"/>
    <x v="0"/>
    <n v="2"/>
  </r>
  <r>
    <x v="4"/>
    <x v="0"/>
    <n v="2"/>
  </r>
  <r>
    <x v="4"/>
    <x v="1"/>
    <n v="2"/>
  </r>
  <r>
    <x v="2"/>
    <x v="0"/>
    <n v="4"/>
  </r>
  <r>
    <x v="4"/>
    <x v="1"/>
    <n v="4"/>
  </r>
  <r>
    <x v="2"/>
    <x v="0"/>
    <n v="3"/>
  </r>
  <r>
    <x v="3"/>
    <x v="0"/>
    <n v="5"/>
  </r>
  <r>
    <x v="2"/>
    <x v="0"/>
    <n v="3"/>
  </r>
  <r>
    <x v="0"/>
    <x v="0"/>
    <n v="2"/>
  </r>
  <r>
    <x v="4"/>
    <x v="0"/>
    <n v="1"/>
  </r>
  <r>
    <x v="1"/>
    <x v="1"/>
    <n v="1"/>
  </r>
  <r>
    <x v="2"/>
    <x v="1"/>
    <n v="1"/>
  </r>
  <r>
    <x v="4"/>
    <x v="1"/>
    <n v="4"/>
  </r>
  <r>
    <x v="0"/>
    <x v="1"/>
    <n v="3"/>
  </r>
  <r>
    <x v="4"/>
    <x v="1"/>
    <n v="2"/>
  </r>
  <r>
    <x v="4"/>
    <x v="1"/>
    <n v="2"/>
  </r>
  <r>
    <x v="4"/>
    <x v="0"/>
    <n v="1"/>
  </r>
  <r>
    <x v="2"/>
    <x v="1"/>
    <n v="3"/>
  </r>
  <r>
    <x v="3"/>
    <x v="0"/>
    <n v="2"/>
  </r>
  <r>
    <x v="4"/>
    <x v="0"/>
    <n v="2"/>
  </r>
  <r>
    <x v="2"/>
    <x v="1"/>
    <n v="1"/>
  </r>
  <r>
    <x v="4"/>
    <x v="0"/>
    <n v="2"/>
  </r>
  <r>
    <x v="0"/>
    <x v="0"/>
    <n v="3"/>
  </r>
  <r>
    <x v="0"/>
    <x v="1"/>
    <n v="2"/>
  </r>
  <r>
    <x v="2"/>
    <x v="1"/>
    <n v="1"/>
  </r>
  <r>
    <x v="1"/>
    <x v="1"/>
    <n v="3"/>
  </r>
  <r>
    <x v="0"/>
    <x v="1"/>
    <n v="2"/>
  </r>
  <r>
    <x v="2"/>
    <x v="0"/>
    <n v="5"/>
  </r>
  <r>
    <x v="0"/>
    <x v="0"/>
    <n v="2"/>
  </r>
  <r>
    <x v="0"/>
    <x v="1"/>
    <n v="3"/>
  </r>
  <r>
    <x v="1"/>
    <x v="0"/>
    <n v="1"/>
  </r>
  <r>
    <x v="3"/>
    <x v="1"/>
    <n v="2"/>
  </r>
  <r>
    <x v="2"/>
    <x v="1"/>
    <n v="2"/>
  </r>
  <r>
    <x v="3"/>
    <x v="1"/>
    <n v="3"/>
  </r>
  <r>
    <x v="2"/>
    <x v="1"/>
    <n v="3"/>
  </r>
  <r>
    <x v="2"/>
    <x v="0"/>
    <n v="1"/>
  </r>
  <r>
    <x v="3"/>
    <x v="0"/>
    <n v="2"/>
  </r>
  <r>
    <x v="2"/>
    <x v="0"/>
    <n v="4"/>
  </r>
  <r>
    <x v="0"/>
    <x v="0"/>
    <n v="3"/>
  </r>
  <r>
    <x v="4"/>
    <x v="1"/>
    <n v="3"/>
  </r>
  <r>
    <x v="4"/>
    <x v="0"/>
    <n v="2"/>
  </r>
  <r>
    <x v="3"/>
    <x v="0"/>
    <n v="1"/>
  </r>
  <r>
    <x v="3"/>
    <x v="1"/>
    <n v="3"/>
  </r>
  <r>
    <x v="4"/>
    <x v="1"/>
    <n v="3"/>
  </r>
  <r>
    <x v="0"/>
    <x v="1"/>
    <n v="1"/>
  </r>
  <r>
    <x v="0"/>
    <x v="0"/>
    <n v="2"/>
  </r>
  <r>
    <x v="1"/>
    <x v="0"/>
    <n v="2"/>
  </r>
  <r>
    <x v="2"/>
    <x v="1"/>
    <n v="1"/>
  </r>
  <r>
    <x v="0"/>
    <x v="0"/>
    <n v="1"/>
  </r>
  <r>
    <x v="4"/>
    <x v="1"/>
    <n v="3"/>
  </r>
  <r>
    <x v="2"/>
    <x v="1"/>
    <n v="1"/>
  </r>
  <r>
    <x v="4"/>
    <x v="1"/>
    <n v="3"/>
  </r>
  <r>
    <x v="4"/>
    <x v="0"/>
    <n v="1"/>
  </r>
  <r>
    <x v="4"/>
    <x v="1"/>
    <n v="3"/>
  </r>
  <r>
    <x v="4"/>
    <x v="1"/>
    <n v="1"/>
  </r>
  <r>
    <x v="1"/>
    <x v="0"/>
    <n v="1"/>
  </r>
  <r>
    <x v="0"/>
    <x v="1"/>
    <n v="4"/>
  </r>
  <r>
    <x v="3"/>
    <x v="1"/>
    <n v="2"/>
  </r>
  <r>
    <x v="3"/>
    <x v="1"/>
    <n v="2"/>
  </r>
  <r>
    <x v="0"/>
    <x v="1"/>
    <n v="3"/>
  </r>
  <r>
    <x v="0"/>
    <x v="0"/>
    <n v="4"/>
  </r>
  <r>
    <x v="4"/>
    <x v="1"/>
    <n v="2"/>
  </r>
  <r>
    <x v="0"/>
    <x v="0"/>
    <n v="1"/>
  </r>
  <r>
    <x v="3"/>
    <x v="1"/>
    <n v="2"/>
  </r>
  <r>
    <x v="0"/>
    <x v="0"/>
    <n v="5"/>
  </r>
  <r>
    <x v="3"/>
    <x v="1"/>
    <n v="4"/>
  </r>
  <r>
    <x v="0"/>
    <x v="0"/>
    <n v="3"/>
  </r>
  <r>
    <x v="0"/>
    <x v="1"/>
    <n v="3"/>
  </r>
  <r>
    <x v="4"/>
    <x v="0"/>
    <n v="2"/>
  </r>
  <r>
    <x v="2"/>
    <x v="0"/>
    <n v="3"/>
  </r>
  <r>
    <x v="0"/>
    <x v="0"/>
    <n v="2"/>
  </r>
  <r>
    <x v="1"/>
    <x v="0"/>
    <n v="4"/>
  </r>
  <r>
    <x v="2"/>
    <x v="0"/>
    <n v="4"/>
  </r>
  <r>
    <x v="0"/>
    <x v="1"/>
    <n v="5"/>
  </r>
  <r>
    <x v="4"/>
    <x v="0"/>
    <n v="3"/>
  </r>
  <r>
    <x v="2"/>
    <x v="0"/>
    <n v="3"/>
  </r>
  <r>
    <x v="0"/>
    <x v="1"/>
    <n v="3"/>
  </r>
  <r>
    <x v="2"/>
    <x v="0"/>
    <n v="2"/>
  </r>
  <r>
    <x v="3"/>
    <x v="0"/>
    <n v="1"/>
  </r>
  <r>
    <x v="4"/>
    <x v="1"/>
    <n v="1"/>
  </r>
  <r>
    <x v="1"/>
    <x v="0"/>
    <n v="2"/>
  </r>
  <r>
    <x v="3"/>
    <x v="0"/>
    <n v="1"/>
  </r>
  <r>
    <x v="0"/>
    <x v="1"/>
    <n v="2"/>
  </r>
  <r>
    <x v="3"/>
    <x v="0"/>
    <n v="2"/>
  </r>
  <r>
    <x v="2"/>
    <x v="0"/>
    <n v="1"/>
  </r>
  <r>
    <x v="4"/>
    <x v="1"/>
    <n v="1"/>
  </r>
  <r>
    <x v="4"/>
    <x v="1"/>
    <n v="2"/>
  </r>
  <r>
    <x v="3"/>
    <x v="1"/>
    <n v="2"/>
  </r>
  <r>
    <x v="0"/>
    <x v="0"/>
    <n v="1"/>
  </r>
  <r>
    <x v="4"/>
    <x v="0"/>
    <n v="1"/>
  </r>
  <r>
    <x v="2"/>
    <x v="1"/>
    <n v="2"/>
  </r>
  <r>
    <x v="2"/>
    <x v="1"/>
    <n v="1"/>
  </r>
  <r>
    <x v="2"/>
    <x v="1"/>
    <n v="3"/>
  </r>
  <r>
    <x v="1"/>
    <x v="0"/>
    <n v="3"/>
  </r>
  <r>
    <x v="2"/>
    <x v="0"/>
    <n v="4"/>
  </r>
  <r>
    <x v="2"/>
    <x v="1"/>
    <n v="2"/>
  </r>
  <r>
    <x v="2"/>
    <x v="1"/>
    <n v="1"/>
  </r>
  <r>
    <x v="1"/>
    <x v="1"/>
    <n v="3"/>
  </r>
  <r>
    <x v="1"/>
    <x v="0"/>
    <n v="2"/>
  </r>
  <r>
    <x v="2"/>
    <x v="1"/>
    <n v="2"/>
  </r>
  <r>
    <x v="2"/>
    <x v="0"/>
    <n v="5"/>
  </r>
  <r>
    <x v="2"/>
    <x v="1"/>
    <n v="1"/>
  </r>
  <r>
    <x v="3"/>
    <x v="0"/>
    <n v="5"/>
  </r>
  <r>
    <x v="3"/>
    <x v="1"/>
    <n v="2"/>
  </r>
  <r>
    <x v="2"/>
    <x v="1"/>
    <n v="1"/>
  </r>
  <r>
    <x v="0"/>
    <x v="1"/>
    <n v="2"/>
  </r>
  <r>
    <x v="2"/>
    <x v="0"/>
    <n v="4"/>
  </r>
  <r>
    <x v="0"/>
    <x v="0"/>
    <n v="5"/>
  </r>
  <r>
    <x v="0"/>
    <x v="0"/>
    <n v="2"/>
  </r>
  <r>
    <x v="2"/>
    <x v="1"/>
    <n v="1"/>
  </r>
  <r>
    <x v="1"/>
    <x v="0"/>
    <n v="2"/>
  </r>
  <r>
    <x v="3"/>
    <x v="1"/>
    <n v="5"/>
  </r>
  <r>
    <x v="0"/>
    <x v="0"/>
    <n v="3"/>
  </r>
  <r>
    <x v="1"/>
    <x v="0"/>
    <n v="2"/>
  </r>
  <r>
    <x v="0"/>
    <x v="0"/>
    <n v="1"/>
  </r>
  <r>
    <x v="3"/>
    <x v="0"/>
    <n v="2"/>
  </r>
  <r>
    <x v="4"/>
    <x v="1"/>
    <n v="2"/>
  </r>
  <r>
    <x v="2"/>
    <x v="0"/>
    <n v="5"/>
  </r>
  <r>
    <x v="0"/>
    <x v="0"/>
    <n v="2"/>
  </r>
  <r>
    <x v="4"/>
    <x v="1"/>
    <n v="3"/>
  </r>
  <r>
    <x v="1"/>
    <x v="0"/>
    <n v="3"/>
  </r>
  <r>
    <x v="2"/>
    <x v="0"/>
    <n v="2"/>
  </r>
  <r>
    <x v="0"/>
    <x v="1"/>
    <n v="1"/>
  </r>
  <r>
    <x v="0"/>
    <x v="1"/>
    <n v="3"/>
  </r>
  <r>
    <x v="0"/>
    <x v="0"/>
    <n v="2"/>
  </r>
  <r>
    <x v="0"/>
    <x v="1"/>
    <n v="3"/>
  </r>
  <r>
    <x v="0"/>
    <x v="0"/>
    <n v="5"/>
  </r>
  <r>
    <x v="4"/>
    <x v="0"/>
    <n v="3"/>
  </r>
  <r>
    <x v="3"/>
    <x v="1"/>
    <n v="4"/>
  </r>
  <r>
    <x v="0"/>
    <x v="1"/>
    <n v="2"/>
  </r>
  <r>
    <x v="2"/>
    <x v="1"/>
    <n v="5"/>
  </r>
  <r>
    <x v="2"/>
    <x v="1"/>
    <n v="3"/>
  </r>
  <r>
    <x v="0"/>
    <x v="1"/>
    <n v="5"/>
  </r>
  <r>
    <x v="3"/>
    <x v="1"/>
    <n v="1"/>
  </r>
  <r>
    <x v="0"/>
    <x v="1"/>
    <n v="2"/>
  </r>
  <r>
    <x v="1"/>
    <x v="0"/>
    <n v="5"/>
  </r>
  <r>
    <x v="1"/>
    <x v="0"/>
    <n v="1"/>
  </r>
  <r>
    <x v="3"/>
    <x v="1"/>
    <n v="2"/>
  </r>
  <r>
    <x v="2"/>
    <x v="1"/>
    <n v="5"/>
  </r>
  <r>
    <x v="2"/>
    <x v="0"/>
    <n v="3"/>
  </r>
  <r>
    <x v="2"/>
    <x v="1"/>
    <n v="2"/>
  </r>
  <r>
    <x v="1"/>
    <x v="1"/>
    <n v="2"/>
  </r>
  <r>
    <x v="3"/>
    <x v="1"/>
    <n v="3"/>
  </r>
  <r>
    <x v="0"/>
    <x v="1"/>
    <n v="2"/>
  </r>
  <r>
    <x v="2"/>
    <x v="1"/>
    <n v="3"/>
  </r>
  <r>
    <x v="0"/>
    <x v="1"/>
    <n v="3"/>
  </r>
  <r>
    <x v="2"/>
    <x v="0"/>
    <n v="3"/>
  </r>
  <r>
    <x v="4"/>
    <x v="1"/>
    <n v="3"/>
  </r>
  <r>
    <x v="2"/>
    <x v="1"/>
    <n v="3"/>
  </r>
  <r>
    <x v="0"/>
    <x v="1"/>
    <n v="2"/>
  </r>
  <r>
    <x v="2"/>
    <x v="0"/>
    <n v="1"/>
  </r>
  <r>
    <x v="2"/>
    <x v="1"/>
    <n v="3"/>
  </r>
  <r>
    <x v="2"/>
    <x v="1"/>
    <n v="5"/>
  </r>
  <r>
    <x v="3"/>
    <x v="0"/>
    <n v="3"/>
  </r>
  <r>
    <x v="2"/>
    <x v="0"/>
    <n v="3"/>
  </r>
  <r>
    <x v="2"/>
    <x v="1"/>
    <n v="2"/>
  </r>
  <r>
    <x v="4"/>
    <x v="1"/>
    <n v="4"/>
  </r>
  <r>
    <x v="2"/>
    <x v="0"/>
    <n v="3"/>
  </r>
  <r>
    <x v="1"/>
    <x v="0"/>
    <n v="3"/>
  </r>
  <r>
    <x v="4"/>
    <x v="1"/>
    <n v="2"/>
  </r>
  <r>
    <x v="2"/>
    <x v="1"/>
    <n v="1"/>
  </r>
  <r>
    <x v="1"/>
    <x v="0"/>
    <n v="3"/>
  </r>
  <r>
    <x v="3"/>
    <x v="0"/>
    <n v="2"/>
  </r>
  <r>
    <x v="2"/>
    <x v="0"/>
    <n v="3"/>
  </r>
  <r>
    <x v="4"/>
    <x v="0"/>
    <n v="4"/>
  </r>
  <r>
    <x v="4"/>
    <x v="1"/>
    <n v="5"/>
  </r>
  <r>
    <x v="0"/>
    <x v="0"/>
    <n v="2"/>
  </r>
  <r>
    <x v="2"/>
    <x v="1"/>
    <n v="2"/>
  </r>
  <r>
    <x v="3"/>
    <x v="1"/>
    <n v="3"/>
  </r>
  <r>
    <x v="4"/>
    <x v="1"/>
    <n v="5"/>
  </r>
  <r>
    <x v="0"/>
    <x v="1"/>
    <n v="3"/>
  </r>
  <r>
    <x v="2"/>
    <x v="0"/>
    <n v="1"/>
  </r>
  <r>
    <x v="0"/>
    <x v="0"/>
    <n v="5"/>
  </r>
  <r>
    <x v="4"/>
    <x v="0"/>
    <n v="1"/>
  </r>
  <r>
    <x v="4"/>
    <x v="0"/>
    <n v="1"/>
  </r>
  <r>
    <x v="0"/>
    <x v="1"/>
    <n v="3"/>
  </r>
  <r>
    <x v="4"/>
    <x v="1"/>
    <n v="1"/>
  </r>
  <r>
    <x v="4"/>
    <x v="0"/>
    <n v="2"/>
  </r>
  <r>
    <x v="4"/>
    <x v="0"/>
    <n v="4"/>
  </r>
  <r>
    <x v="3"/>
    <x v="0"/>
    <n v="5"/>
  </r>
  <r>
    <x v="4"/>
    <x v="0"/>
    <n v="1"/>
  </r>
  <r>
    <x v="1"/>
    <x v="1"/>
    <n v="2"/>
  </r>
  <r>
    <x v="4"/>
    <x v="0"/>
    <n v="2"/>
  </r>
  <r>
    <x v="3"/>
    <x v="0"/>
    <n v="5"/>
  </r>
  <r>
    <x v="3"/>
    <x v="0"/>
    <n v="3"/>
  </r>
  <r>
    <x v="1"/>
    <x v="0"/>
    <n v="3"/>
  </r>
  <r>
    <x v="4"/>
    <x v="1"/>
    <n v="2"/>
  </r>
  <r>
    <x v="0"/>
    <x v="1"/>
    <n v="1"/>
  </r>
  <r>
    <x v="4"/>
    <x v="1"/>
    <n v="5"/>
  </r>
  <r>
    <x v="3"/>
    <x v="0"/>
    <n v="3"/>
  </r>
  <r>
    <x v="3"/>
    <x v="0"/>
    <n v="4"/>
  </r>
  <r>
    <x v="4"/>
    <x v="0"/>
    <n v="3"/>
  </r>
  <r>
    <x v="0"/>
    <x v="1"/>
    <n v="3"/>
  </r>
  <r>
    <x v="1"/>
    <x v="0"/>
    <n v="1"/>
  </r>
  <r>
    <x v="0"/>
    <x v="1"/>
    <n v="2"/>
  </r>
  <r>
    <x v="3"/>
    <x v="1"/>
    <n v="5"/>
  </r>
  <r>
    <x v="2"/>
    <x v="0"/>
    <n v="2"/>
  </r>
  <r>
    <x v="4"/>
    <x v="1"/>
    <n v="4"/>
  </r>
  <r>
    <x v="3"/>
    <x v="1"/>
    <n v="3"/>
  </r>
  <r>
    <x v="1"/>
    <x v="0"/>
    <n v="2"/>
  </r>
  <r>
    <x v="3"/>
    <x v="1"/>
    <n v="3"/>
  </r>
  <r>
    <x v="2"/>
    <x v="0"/>
    <n v="2"/>
  </r>
  <r>
    <x v="0"/>
    <x v="1"/>
    <n v="3"/>
  </r>
  <r>
    <x v="3"/>
    <x v="1"/>
    <n v="1"/>
  </r>
  <r>
    <x v="2"/>
    <x v="1"/>
    <n v="1"/>
  </r>
  <r>
    <x v="4"/>
    <x v="0"/>
    <n v="2"/>
  </r>
  <r>
    <x v="1"/>
    <x v="0"/>
    <n v="2"/>
  </r>
  <r>
    <x v="0"/>
    <x v="1"/>
    <n v="3"/>
  </r>
  <r>
    <x v="2"/>
    <x v="1"/>
    <n v="5"/>
  </r>
  <r>
    <x v="4"/>
    <x v="0"/>
    <n v="4"/>
  </r>
  <r>
    <x v="2"/>
    <x v="0"/>
    <n v="3"/>
  </r>
  <r>
    <x v="1"/>
    <x v="1"/>
    <n v="2"/>
  </r>
  <r>
    <x v="3"/>
    <x v="0"/>
    <n v="5"/>
  </r>
  <r>
    <x v="3"/>
    <x v="1"/>
    <n v="5"/>
  </r>
  <r>
    <x v="2"/>
    <x v="1"/>
    <n v="1"/>
  </r>
  <r>
    <x v="2"/>
    <x v="1"/>
    <n v="1"/>
  </r>
  <r>
    <x v="4"/>
    <x v="0"/>
    <n v="5"/>
  </r>
  <r>
    <x v="2"/>
    <x v="1"/>
    <n v="4"/>
  </r>
  <r>
    <x v="2"/>
    <x v="0"/>
    <n v="1"/>
  </r>
  <r>
    <x v="4"/>
    <x v="1"/>
    <n v="3"/>
  </r>
  <r>
    <x v="2"/>
    <x v="0"/>
    <n v="1"/>
  </r>
  <r>
    <x v="0"/>
    <x v="0"/>
    <n v="3"/>
  </r>
  <r>
    <x v="1"/>
    <x v="1"/>
    <n v="1"/>
  </r>
  <r>
    <x v="4"/>
    <x v="1"/>
    <n v="1"/>
  </r>
  <r>
    <x v="2"/>
    <x v="1"/>
    <n v="2"/>
  </r>
  <r>
    <x v="0"/>
    <x v="0"/>
    <n v="3"/>
  </r>
  <r>
    <x v="0"/>
    <x v="1"/>
    <n v="3"/>
  </r>
  <r>
    <x v="3"/>
    <x v="0"/>
    <n v="3"/>
  </r>
  <r>
    <x v="3"/>
    <x v="1"/>
    <n v="5"/>
  </r>
  <r>
    <x v="2"/>
    <x v="0"/>
    <n v="3"/>
  </r>
  <r>
    <x v="0"/>
    <x v="0"/>
    <n v="3"/>
  </r>
  <r>
    <x v="3"/>
    <x v="0"/>
    <n v="4"/>
  </r>
  <r>
    <x v="2"/>
    <x v="1"/>
    <n v="4"/>
  </r>
  <r>
    <x v="4"/>
    <x v="1"/>
    <n v="2"/>
  </r>
  <r>
    <x v="0"/>
    <x v="1"/>
    <n v="1"/>
  </r>
  <r>
    <x v="4"/>
    <x v="1"/>
    <n v="4"/>
  </r>
  <r>
    <x v="4"/>
    <x v="1"/>
    <n v="5"/>
  </r>
  <r>
    <x v="1"/>
    <x v="1"/>
    <n v="3"/>
  </r>
  <r>
    <x v="3"/>
    <x v="0"/>
    <n v="3"/>
  </r>
  <r>
    <x v="0"/>
    <x v="0"/>
    <n v="3"/>
  </r>
  <r>
    <x v="4"/>
    <x v="1"/>
    <n v="5"/>
  </r>
  <r>
    <x v="2"/>
    <x v="1"/>
    <n v="5"/>
  </r>
  <r>
    <x v="2"/>
    <x v="0"/>
    <n v="3"/>
  </r>
  <r>
    <x v="0"/>
    <x v="0"/>
    <n v="2"/>
  </r>
  <r>
    <x v="0"/>
    <x v="1"/>
    <n v="3"/>
  </r>
  <r>
    <x v="2"/>
    <x v="1"/>
    <n v="3"/>
  </r>
  <r>
    <x v="0"/>
    <x v="0"/>
    <n v="5"/>
  </r>
  <r>
    <x v="4"/>
    <x v="0"/>
    <n v="2"/>
  </r>
  <r>
    <x v="2"/>
    <x v="1"/>
    <n v="3"/>
  </r>
  <r>
    <x v="4"/>
    <x v="0"/>
    <n v="5"/>
  </r>
  <r>
    <x v="2"/>
    <x v="1"/>
    <n v="2"/>
  </r>
  <r>
    <x v="4"/>
    <x v="1"/>
    <n v="4"/>
  </r>
  <r>
    <x v="2"/>
    <x v="1"/>
    <n v="3"/>
  </r>
  <r>
    <x v="2"/>
    <x v="1"/>
    <n v="1"/>
  </r>
  <r>
    <x v="2"/>
    <x v="0"/>
    <n v="3"/>
  </r>
  <r>
    <x v="0"/>
    <x v="1"/>
    <n v="4"/>
  </r>
  <r>
    <x v="2"/>
    <x v="0"/>
    <n v="4"/>
  </r>
  <r>
    <x v="0"/>
    <x v="1"/>
    <n v="2"/>
  </r>
  <r>
    <x v="0"/>
    <x v="1"/>
    <n v="5"/>
  </r>
  <r>
    <x v="4"/>
    <x v="1"/>
    <n v="4"/>
  </r>
  <r>
    <x v="0"/>
    <x v="0"/>
    <n v="2"/>
  </r>
  <r>
    <x v="4"/>
    <x v="1"/>
    <n v="1"/>
  </r>
  <r>
    <x v="0"/>
    <x v="0"/>
    <n v="1"/>
  </r>
  <r>
    <x v="1"/>
    <x v="0"/>
    <n v="2"/>
  </r>
  <r>
    <x v="2"/>
    <x v="0"/>
    <n v="2"/>
  </r>
  <r>
    <x v="0"/>
    <x v="0"/>
    <n v="3"/>
  </r>
  <r>
    <x v="2"/>
    <x v="0"/>
    <n v="4"/>
  </r>
  <r>
    <x v="4"/>
    <x v="0"/>
    <n v="5"/>
  </r>
  <r>
    <x v="2"/>
    <x v="1"/>
    <n v="3"/>
  </r>
  <r>
    <x v="2"/>
    <x v="0"/>
    <n v="5"/>
  </r>
  <r>
    <x v="3"/>
    <x v="0"/>
    <n v="2"/>
  </r>
  <r>
    <x v="0"/>
    <x v="0"/>
    <n v="4"/>
  </r>
  <r>
    <x v="1"/>
    <x v="1"/>
    <n v="1"/>
  </r>
  <r>
    <x v="4"/>
    <x v="0"/>
    <n v="3"/>
  </r>
  <r>
    <x v="0"/>
    <x v="1"/>
    <n v="2"/>
  </r>
  <r>
    <x v="2"/>
    <x v="0"/>
    <n v="2"/>
  </r>
  <r>
    <x v="2"/>
    <x v="0"/>
    <n v="1"/>
  </r>
  <r>
    <x v="1"/>
    <x v="1"/>
    <n v="5"/>
  </r>
  <r>
    <x v="4"/>
    <x v="0"/>
    <n v="3"/>
  </r>
  <r>
    <x v="4"/>
    <x v="0"/>
    <n v="4"/>
  </r>
  <r>
    <x v="3"/>
    <x v="1"/>
    <n v="2"/>
  </r>
  <r>
    <x v="0"/>
    <x v="1"/>
    <n v="1"/>
  </r>
  <r>
    <x v="0"/>
    <x v="1"/>
    <n v="2"/>
  </r>
  <r>
    <x v="4"/>
    <x v="0"/>
    <n v="3"/>
  </r>
  <r>
    <x v="3"/>
    <x v="1"/>
    <n v="3"/>
  </r>
  <r>
    <x v="3"/>
    <x v="0"/>
    <n v="2"/>
  </r>
  <r>
    <x v="2"/>
    <x v="1"/>
    <n v="2"/>
  </r>
  <r>
    <x v="2"/>
    <x v="0"/>
    <n v="1"/>
  </r>
  <r>
    <x v="3"/>
    <x v="0"/>
    <n v="2"/>
  </r>
  <r>
    <x v="1"/>
    <x v="1"/>
    <n v="5"/>
  </r>
  <r>
    <x v="0"/>
    <x v="1"/>
    <n v="3"/>
  </r>
  <r>
    <x v="0"/>
    <x v="1"/>
    <n v="3"/>
  </r>
  <r>
    <x v="0"/>
    <x v="0"/>
    <n v="3"/>
  </r>
  <r>
    <x v="0"/>
    <x v="1"/>
    <n v="3"/>
  </r>
  <r>
    <x v="3"/>
    <x v="1"/>
    <n v="3"/>
  </r>
  <r>
    <x v="2"/>
    <x v="0"/>
    <n v="1"/>
  </r>
  <r>
    <x v="4"/>
    <x v="0"/>
    <n v="1"/>
  </r>
  <r>
    <x v="0"/>
    <x v="1"/>
    <n v="5"/>
  </r>
  <r>
    <x v="4"/>
    <x v="1"/>
    <n v="3"/>
  </r>
  <r>
    <x v="2"/>
    <x v="0"/>
    <n v="5"/>
  </r>
  <r>
    <x v="2"/>
    <x v="1"/>
    <n v="1"/>
  </r>
  <r>
    <x v="4"/>
    <x v="1"/>
    <n v="2"/>
  </r>
  <r>
    <x v="2"/>
    <x v="0"/>
    <n v="3"/>
  </r>
  <r>
    <x v="3"/>
    <x v="0"/>
    <n v="5"/>
  </r>
  <r>
    <x v="0"/>
    <x v="1"/>
    <n v="1"/>
  </r>
  <r>
    <x v="1"/>
    <x v="0"/>
    <n v="1"/>
  </r>
  <r>
    <x v="0"/>
    <x v="0"/>
    <n v="5"/>
  </r>
  <r>
    <x v="4"/>
    <x v="1"/>
    <n v="2"/>
  </r>
  <r>
    <x v="0"/>
    <x v="1"/>
    <n v="4"/>
  </r>
  <r>
    <x v="0"/>
    <x v="0"/>
    <n v="2"/>
  </r>
  <r>
    <x v="2"/>
    <x v="0"/>
    <n v="1"/>
  </r>
  <r>
    <x v="0"/>
    <x v="1"/>
    <n v="2"/>
  </r>
  <r>
    <x v="2"/>
    <x v="1"/>
    <n v="3"/>
  </r>
  <r>
    <x v="2"/>
    <x v="0"/>
    <n v="4"/>
  </r>
  <r>
    <x v="3"/>
    <x v="0"/>
    <n v="5"/>
  </r>
  <r>
    <x v="0"/>
    <x v="0"/>
    <n v="2"/>
  </r>
  <r>
    <x v="2"/>
    <x v="0"/>
    <n v="2"/>
  </r>
  <r>
    <x v="1"/>
    <x v="0"/>
    <n v="3"/>
  </r>
  <r>
    <x v="2"/>
    <x v="1"/>
    <n v="1"/>
  </r>
  <r>
    <x v="4"/>
    <x v="0"/>
    <n v="3"/>
  </r>
  <r>
    <x v="1"/>
    <x v="0"/>
    <n v="4"/>
  </r>
  <r>
    <x v="4"/>
    <x v="0"/>
    <n v="2"/>
  </r>
  <r>
    <x v="0"/>
    <x v="1"/>
    <n v="3"/>
  </r>
  <r>
    <x v="0"/>
    <x v="1"/>
    <n v="3"/>
  </r>
  <r>
    <x v="2"/>
    <x v="1"/>
    <n v="1"/>
  </r>
  <r>
    <x v="2"/>
    <x v="0"/>
    <n v="4"/>
  </r>
  <r>
    <x v="4"/>
    <x v="1"/>
    <n v="1"/>
  </r>
  <r>
    <x v="1"/>
    <x v="1"/>
    <n v="3"/>
  </r>
  <r>
    <x v="2"/>
    <x v="0"/>
    <n v="4"/>
  </r>
  <r>
    <x v="4"/>
    <x v="1"/>
    <n v="2"/>
  </r>
  <r>
    <x v="1"/>
    <x v="1"/>
    <n v="3"/>
  </r>
  <r>
    <x v="2"/>
    <x v="0"/>
    <n v="3"/>
  </r>
  <r>
    <x v="0"/>
    <x v="1"/>
    <n v="1"/>
  </r>
  <r>
    <x v="4"/>
    <x v="1"/>
    <n v="4"/>
  </r>
  <r>
    <x v="0"/>
    <x v="1"/>
    <n v="1"/>
  </r>
  <r>
    <x v="0"/>
    <x v="1"/>
    <n v="4"/>
  </r>
  <r>
    <x v="1"/>
    <x v="1"/>
    <n v="5"/>
  </r>
  <r>
    <x v="2"/>
    <x v="1"/>
    <n v="1"/>
  </r>
  <r>
    <x v="0"/>
    <x v="1"/>
    <n v="4"/>
  </r>
  <r>
    <x v="0"/>
    <x v="0"/>
    <n v="3"/>
  </r>
  <r>
    <x v="1"/>
    <x v="1"/>
    <n v="2"/>
  </r>
  <r>
    <x v="0"/>
    <x v="0"/>
    <n v="2"/>
  </r>
  <r>
    <x v="2"/>
    <x v="1"/>
    <n v="3"/>
  </r>
  <r>
    <x v="4"/>
    <x v="0"/>
    <n v="4"/>
  </r>
  <r>
    <x v="1"/>
    <x v="0"/>
    <n v="2"/>
  </r>
  <r>
    <x v="4"/>
    <x v="0"/>
    <n v="5"/>
  </r>
  <r>
    <x v="2"/>
    <x v="0"/>
    <n v="4"/>
  </r>
  <r>
    <x v="0"/>
    <x v="0"/>
    <n v="4"/>
  </r>
  <r>
    <x v="0"/>
    <x v="0"/>
    <n v="2"/>
  </r>
  <r>
    <x v="0"/>
    <x v="0"/>
    <n v="2"/>
  </r>
  <r>
    <x v="0"/>
    <x v="0"/>
    <n v="2"/>
  </r>
  <r>
    <x v="4"/>
    <x v="0"/>
    <n v="1"/>
  </r>
  <r>
    <x v="1"/>
    <x v="1"/>
    <n v="5"/>
  </r>
  <r>
    <x v="0"/>
    <x v="1"/>
    <n v="1"/>
  </r>
  <r>
    <x v="2"/>
    <x v="0"/>
    <n v="1"/>
  </r>
  <r>
    <x v="1"/>
    <x v="1"/>
    <n v="2"/>
  </r>
  <r>
    <x v="2"/>
    <x v="1"/>
    <n v="3"/>
  </r>
  <r>
    <x v="3"/>
    <x v="1"/>
    <n v="3"/>
  </r>
  <r>
    <x v="4"/>
    <x v="1"/>
    <n v="3"/>
  </r>
  <r>
    <x v="3"/>
    <x v="1"/>
    <n v="3"/>
  </r>
  <r>
    <x v="2"/>
    <x v="0"/>
    <n v="3"/>
  </r>
  <r>
    <x v="1"/>
    <x v="0"/>
    <n v="3"/>
  </r>
  <r>
    <x v="0"/>
    <x v="1"/>
    <n v="4"/>
  </r>
  <r>
    <x v="2"/>
    <x v="1"/>
    <n v="5"/>
  </r>
  <r>
    <x v="1"/>
    <x v="0"/>
    <n v="3"/>
  </r>
  <r>
    <x v="0"/>
    <x v="1"/>
    <n v="1"/>
  </r>
  <r>
    <x v="4"/>
    <x v="1"/>
    <n v="3"/>
  </r>
  <r>
    <x v="4"/>
    <x v="0"/>
    <n v="2"/>
  </r>
  <r>
    <x v="2"/>
    <x v="0"/>
    <n v="2"/>
  </r>
  <r>
    <x v="2"/>
    <x v="0"/>
    <n v="5"/>
  </r>
  <r>
    <x v="0"/>
    <x v="1"/>
    <n v="4"/>
  </r>
  <r>
    <x v="3"/>
    <x v="0"/>
    <n v="1"/>
  </r>
  <r>
    <x v="4"/>
    <x v="1"/>
    <n v="2"/>
  </r>
  <r>
    <x v="3"/>
    <x v="1"/>
    <n v="3"/>
  </r>
  <r>
    <x v="4"/>
    <x v="0"/>
    <n v="3"/>
  </r>
  <r>
    <x v="2"/>
    <x v="1"/>
    <n v="1"/>
  </r>
  <r>
    <x v="4"/>
    <x v="0"/>
    <n v="2"/>
  </r>
  <r>
    <x v="1"/>
    <x v="1"/>
    <n v="3"/>
  </r>
  <r>
    <x v="2"/>
    <x v="1"/>
    <n v="2"/>
  </r>
  <r>
    <x v="1"/>
    <x v="1"/>
    <n v="2"/>
  </r>
  <r>
    <x v="0"/>
    <x v="1"/>
    <n v="3"/>
  </r>
  <r>
    <x v="0"/>
    <x v="1"/>
    <n v="5"/>
  </r>
  <r>
    <x v="0"/>
    <x v="0"/>
    <n v="1"/>
  </r>
  <r>
    <x v="2"/>
    <x v="0"/>
    <n v="3"/>
  </r>
  <r>
    <x v="0"/>
    <x v="1"/>
    <n v="2"/>
  </r>
  <r>
    <x v="2"/>
    <x v="1"/>
    <n v="2"/>
  </r>
  <r>
    <x v="0"/>
    <x v="1"/>
    <n v="1"/>
  </r>
  <r>
    <x v="4"/>
    <x v="1"/>
    <n v="3"/>
  </r>
  <r>
    <x v="2"/>
    <x v="0"/>
    <n v="3"/>
  </r>
  <r>
    <x v="0"/>
    <x v="1"/>
    <n v="2"/>
  </r>
  <r>
    <x v="3"/>
    <x v="1"/>
    <n v="2"/>
  </r>
  <r>
    <x v="0"/>
    <x v="1"/>
    <n v="4"/>
  </r>
  <r>
    <x v="2"/>
    <x v="0"/>
    <n v="3"/>
  </r>
  <r>
    <x v="4"/>
    <x v="0"/>
    <n v="2"/>
  </r>
  <r>
    <x v="3"/>
    <x v="0"/>
    <n v="1"/>
  </r>
  <r>
    <x v="2"/>
    <x v="1"/>
    <n v="3"/>
  </r>
  <r>
    <x v="4"/>
    <x v="0"/>
    <n v="1"/>
  </r>
  <r>
    <x v="2"/>
    <x v="0"/>
    <n v="2"/>
  </r>
  <r>
    <x v="4"/>
    <x v="0"/>
    <n v="3"/>
  </r>
  <r>
    <x v="4"/>
    <x v="0"/>
    <n v="2"/>
  </r>
  <r>
    <x v="0"/>
    <x v="0"/>
    <n v="2"/>
  </r>
  <r>
    <x v="0"/>
    <x v="1"/>
    <n v="4"/>
  </r>
  <r>
    <x v="0"/>
    <x v="0"/>
    <n v="5"/>
  </r>
  <r>
    <x v="1"/>
    <x v="0"/>
    <n v="3"/>
  </r>
  <r>
    <x v="2"/>
    <x v="1"/>
    <n v="4"/>
  </r>
  <r>
    <x v="4"/>
    <x v="0"/>
    <n v="3"/>
  </r>
  <r>
    <x v="2"/>
    <x v="1"/>
    <n v="5"/>
  </r>
  <r>
    <x v="2"/>
    <x v="1"/>
    <n v="2"/>
  </r>
  <r>
    <x v="3"/>
    <x v="1"/>
    <n v="2"/>
  </r>
  <r>
    <x v="0"/>
    <x v="1"/>
    <n v="2"/>
  </r>
  <r>
    <x v="0"/>
    <x v="0"/>
    <n v="5"/>
  </r>
  <r>
    <x v="3"/>
    <x v="1"/>
    <n v="2"/>
  </r>
  <r>
    <x v="2"/>
    <x v="1"/>
    <n v="1"/>
  </r>
  <r>
    <x v="4"/>
    <x v="0"/>
    <n v="2"/>
  </r>
  <r>
    <x v="3"/>
    <x v="0"/>
    <n v="2"/>
  </r>
  <r>
    <x v="3"/>
    <x v="1"/>
    <n v="5"/>
  </r>
  <r>
    <x v="3"/>
    <x v="1"/>
    <n v="2"/>
  </r>
  <r>
    <x v="4"/>
    <x v="0"/>
    <n v="3"/>
  </r>
  <r>
    <x v="4"/>
    <x v="0"/>
    <n v="3"/>
  </r>
  <r>
    <x v="0"/>
    <x v="0"/>
    <n v="2"/>
  </r>
  <r>
    <x v="4"/>
    <x v="1"/>
    <n v="3"/>
  </r>
  <r>
    <x v="0"/>
    <x v="1"/>
    <n v="2"/>
  </r>
  <r>
    <x v="3"/>
    <x v="0"/>
    <n v="3"/>
  </r>
  <r>
    <x v="1"/>
    <x v="1"/>
    <n v="1"/>
  </r>
  <r>
    <x v="2"/>
    <x v="1"/>
    <n v="3"/>
  </r>
  <r>
    <x v="4"/>
    <x v="1"/>
    <n v="4"/>
  </r>
  <r>
    <x v="4"/>
    <x v="0"/>
    <n v="2"/>
  </r>
  <r>
    <x v="0"/>
    <x v="0"/>
    <n v="2"/>
  </r>
  <r>
    <x v="4"/>
    <x v="0"/>
    <n v="3"/>
  </r>
  <r>
    <x v="0"/>
    <x v="0"/>
    <n v="3"/>
  </r>
  <r>
    <x v="1"/>
    <x v="0"/>
    <n v="5"/>
  </r>
  <r>
    <x v="0"/>
    <x v="1"/>
    <n v="2"/>
  </r>
  <r>
    <x v="2"/>
    <x v="0"/>
    <n v="2"/>
  </r>
  <r>
    <x v="4"/>
    <x v="1"/>
    <n v="1"/>
  </r>
  <r>
    <x v="2"/>
    <x v="0"/>
    <n v="3"/>
  </r>
  <r>
    <x v="2"/>
    <x v="0"/>
    <n v="4"/>
  </r>
  <r>
    <x v="2"/>
    <x v="0"/>
    <n v="3"/>
  </r>
  <r>
    <x v="2"/>
    <x v="0"/>
    <n v="1"/>
  </r>
  <r>
    <x v="3"/>
    <x v="1"/>
    <n v="1"/>
  </r>
  <r>
    <x v="4"/>
    <x v="1"/>
    <n v="3"/>
  </r>
  <r>
    <x v="2"/>
    <x v="0"/>
    <n v="1"/>
  </r>
  <r>
    <x v="2"/>
    <x v="1"/>
    <n v="1"/>
  </r>
  <r>
    <x v="2"/>
    <x v="0"/>
    <n v="2"/>
  </r>
  <r>
    <x v="3"/>
    <x v="0"/>
    <n v="2"/>
  </r>
  <r>
    <x v="0"/>
    <x v="0"/>
    <n v="1"/>
  </r>
  <r>
    <x v="2"/>
    <x v="1"/>
    <n v="1"/>
  </r>
  <r>
    <x v="1"/>
    <x v="1"/>
    <n v="2"/>
  </r>
  <r>
    <x v="3"/>
    <x v="1"/>
    <n v="5"/>
  </r>
  <r>
    <x v="2"/>
    <x v="0"/>
    <n v="4"/>
  </r>
  <r>
    <x v="0"/>
    <x v="0"/>
    <n v="3"/>
  </r>
  <r>
    <x v="4"/>
    <x v="1"/>
    <n v="3"/>
  </r>
  <r>
    <x v="1"/>
    <x v="1"/>
    <n v="1"/>
  </r>
  <r>
    <x v="0"/>
    <x v="1"/>
    <n v="1"/>
  </r>
  <r>
    <x v="0"/>
    <x v="0"/>
    <n v="1"/>
  </r>
  <r>
    <x v="4"/>
    <x v="1"/>
    <n v="1"/>
  </r>
  <r>
    <x v="4"/>
    <x v="1"/>
    <n v="1"/>
  </r>
  <r>
    <x v="3"/>
    <x v="1"/>
    <n v="2"/>
  </r>
  <r>
    <x v="4"/>
    <x v="1"/>
    <n v="4"/>
  </r>
  <r>
    <x v="2"/>
    <x v="0"/>
    <n v="5"/>
  </r>
  <r>
    <x v="2"/>
    <x v="1"/>
    <n v="1"/>
  </r>
  <r>
    <x v="3"/>
    <x v="0"/>
    <n v="1"/>
  </r>
  <r>
    <x v="0"/>
    <x v="1"/>
    <n v="1"/>
  </r>
  <r>
    <x v="2"/>
    <x v="1"/>
    <n v="1"/>
  </r>
  <r>
    <x v="2"/>
    <x v="0"/>
    <n v="2"/>
  </r>
  <r>
    <x v="3"/>
    <x v="0"/>
    <n v="3"/>
  </r>
  <r>
    <x v="4"/>
    <x v="1"/>
    <n v="5"/>
  </r>
  <r>
    <x v="4"/>
    <x v="1"/>
    <n v="3"/>
  </r>
  <r>
    <x v="2"/>
    <x v="0"/>
    <n v="3"/>
  </r>
  <r>
    <x v="0"/>
    <x v="0"/>
    <n v="5"/>
  </r>
  <r>
    <x v="4"/>
    <x v="0"/>
    <n v="5"/>
  </r>
  <r>
    <x v="4"/>
    <x v="1"/>
    <n v="5"/>
  </r>
  <r>
    <x v="0"/>
    <x v="0"/>
    <n v="3"/>
  </r>
  <r>
    <x v="3"/>
    <x v="0"/>
    <n v="1"/>
  </r>
  <r>
    <x v="2"/>
    <x v="0"/>
    <n v="5"/>
  </r>
  <r>
    <x v="3"/>
    <x v="1"/>
    <n v="2"/>
  </r>
  <r>
    <x v="3"/>
    <x v="0"/>
    <n v="3"/>
  </r>
  <r>
    <x v="1"/>
    <x v="0"/>
    <n v="3"/>
  </r>
  <r>
    <x v="0"/>
    <x v="1"/>
    <n v="3"/>
  </r>
  <r>
    <x v="2"/>
    <x v="0"/>
    <n v="5"/>
  </r>
  <r>
    <x v="0"/>
    <x v="0"/>
    <n v="2"/>
  </r>
  <r>
    <x v="2"/>
    <x v="0"/>
    <n v="3"/>
  </r>
  <r>
    <x v="2"/>
    <x v="1"/>
    <n v="3"/>
  </r>
  <r>
    <x v="2"/>
    <x v="1"/>
    <n v="3"/>
  </r>
  <r>
    <x v="0"/>
    <x v="1"/>
    <n v="5"/>
  </r>
  <r>
    <x v="1"/>
    <x v="1"/>
    <n v="2"/>
  </r>
  <r>
    <x v="4"/>
    <x v="0"/>
    <n v="3"/>
  </r>
  <r>
    <x v="4"/>
    <x v="1"/>
    <n v="4"/>
  </r>
  <r>
    <x v="4"/>
    <x v="0"/>
    <n v="2"/>
  </r>
  <r>
    <x v="0"/>
    <x v="1"/>
    <n v="2"/>
  </r>
  <r>
    <x v="4"/>
    <x v="1"/>
    <n v="5"/>
  </r>
  <r>
    <x v="4"/>
    <x v="0"/>
    <n v="5"/>
  </r>
  <r>
    <x v="2"/>
    <x v="1"/>
    <n v="4"/>
  </r>
  <r>
    <x v="1"/>
    <x v="1"/>
    <n v="2"/>
  </r>
  <r>
    <x v="2"/>
    <x v="0"/>
    <n v="5"/>
  </r>
  <r>
    <x v="2"/>
    <x v="1"/>
    <n v="3"/>
  </r>
  <r>
    <x v="3"/>
    <x v="0"/>
    <n v="2"/>
  </r>
  <r>
    <x v="4"/>
    <x v="0"/>
    <n v="3"/>
  </r>
  <r>
    <x v="3"/>
    <x v="1"/>
    <n v="3"/>
  </r>
  <r>
    <x v="4"/>
    <x v="0"/>
    <n v="3"/>
  </r>
  <r>
    <x v="0"/>
    <x v="1"/>
    <n v="3"/>
  </r>
  <r>
    <x v="0"/>
    <x v="0"/>
    <n v="4"/>
  </r>
  <r>
    <x v="0"/>
    <x v="1"/>
    <n v="3"/>
  </r>
  <r>
    <x v="3"/>
    <x v="0"/>
    <n v="2"/>
  </r>
  <r>
    <x v="2"/>
    <x v="1"/>
    <n v="3"/>
  </r>
  <r>
    <x v="3"/>
    <x v="1"/>
    <n v="1"/>
  </r>
  <r>
    <x v="2"/>
    <x v="0"/>
    <n v="2"/>
  </r>
  <r>
    <x v="0"/>
    <x v="1"/>
    <n v="1"/>
  </r>
  <r>
    <x v="3"/>
    <x v="1"/>
    <n v="3"/>
  </r>
  <r>
    <x v="4"/>
    <x v="1"/>
    <n v="1"/>
  </r>
  <r>
    <x v="1"/>
    <x v="0"/>
    <n v="2"/>
  </r>
  <r>
    <x v="4"/>
    <x v="0"/>
    <n v="3"/>
  </r>
  <r>
    <x v="0"/>
    <x v="0"/>
    <n v="3"/>
  </r>
  <r>
    <x v="0"/>
    <x v="1"/>
    <n v="1"/>
  </r>
  <r>
    <x v="0"/>
    <x v="0"/>
    <n v="4"/>
  </r>
  <r>
    <x v="1"/>
    <x v="1"/>
    <n v="3"/>
  </r>
  <r>
    <x v="3"/>
    <x v="0"/>
    <n v="5"/>
  </r>
  <r>
    <x v="0"/>
    <x v="1"/>
    <n v="3"/>
  </r>
  <r>
    <x v="4"/>
    <x v="1"/>
    <n v="3"/>
  </r>
  <r>
    <x v="3"/>
    <x v="0"/>
    <n v="3"/>
  </r>
  <r>
    <x v="0"/>
    <x v="1"/>
    <n v="3"/>
  </r>
  <r>
    <x v="0"/>
    <x v="1"/>
    <n v="3"/>
  </r>
  <r>
    <x v="4"/>
    <x v="1"/>
    <n v="2"/>
  </r>
  <r>
    <x v="2"/>
    <x v="0"/>
    <n v="4"/>
  </r>
  <r>
    <x v="2"/>
    <x v="1"/>
    <n v="1"/>
  </r>
  <r>
    <x v="1"/>
    <x v="0"/>
    <n v="1"/>
  </r>
  <r>
    <x v="2"/>
    <x v="1"/>
    <n v="1"/>
  </r>
  <r>
    <x v="2"/>
    <x v="0"/>
    <n v="5"/>
  </r>
  <r>
    <x v="1"/>
    <x v="0"/>
    <n v="3"/>
  </r>
  <r>
    <x v="0"/>
    <x v="1"/>
    <n v="1"/>
  </r>
  <r>
    <x v="0"/>
    <x v="0"/>
    <n v="3"/>
  </r>
  <r>
    <x v="2"/>
    <x v="1"/>
    <n v="3"/>
  </r>
  <r>
    <x v="0"/>
    <x v="0"/>
    <n v="3"/>
  </r>
  <r>
    <x v="2"/>
    <x v="1"/>
    <n v="5"/>
  </r>
  <r>
    <x v="3"/>
    <x v="1"/>
    <n v="4"/>
  </r>
  <r>
    <x v="2"/>
    <x v="1"/>
    <n v="2"/>
  </r>
  <r>
    <x v="2"/>
    <x v="1"/>
    <n v="3"/>
  </r>
  <r>
    <x v="3"/>
    <x v="1"/>
    <n v="3"/>
  </r>
  <r>
    <x v="2"/>
    <x v="1"/>
    <n v="2"/>
  </r>
  <r>
    <x v="4"/>
    <x v="1"/>
    <n v="4"/>
  </r>
  <r>
    <x v="4"/>
    <x v="0"/>
    <n v="2"/>
  </r>
  <r>
    <x v="5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6EDE5-3675-42AF-AAAE-B33E08E376B5}" name="PivotTable42" cacheId="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0" rowHeaderCaption="Age Group">
  <location ref="L11:M17" firstHeaderRow="1" firstDataRow="1" firstDataCol="1"/>
  <pivotFields count="3">
    <pivotField axis="axisRow" showAll="0">
      <items count="7">
        <item x="4"/>
        <item x="0"/>
        <item x="2"/>
        <item x="1"/>
        <item x="3"/>
        <item h="1" sd="0" x="5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isit_per_week" fld="2" baseField="0" baseItem="0"/>
  </dataFields>
  <formats count="1">
    <format dxfId="2">
      <pivotArea dataOnly="0" labelOnly="1" outline="0" axis="axisValues" fieldPosition="0"/>
    </format>
  </formats>
  <chartFormats count="1">
    <chartFormat chart="4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3C109-8174-45A9-9E8D-F1B7D6CB2D67}" name="PivotTable36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6" rowHeaderCaption="Gender">
  <location ref="L4:M7" firstHeaderRow="1" firstDataRow="1" firstDataCol="1"/>
  <pivotFields count="17">
    <pivotField dataField="1" showAll="0"/>
    <pivotField showAll="0"/>
    <pivotField axis="axisRow" showAll="0">
      <items count="3">
        <item x="0"/>
        <item x="1"/>
        <item t="default"/>
      </items>
    </pivotField>
    <pivotField numFmtId="14" showAll="0"/>
    <pivotField numFmtId="1" showAll="0"/>
    <pivotField showAll="0"/>
    <pivotField numFmtId="1" showAll="0"/>
    <pivotField showAll="0"/>
    <pivotField showAll="0"/>
    <pivotField showAll="0"/>
    <pivotField numFmtId="166" showAll="0"/>
    <pivotField numFmtId="166" showAll="0"/>
    <pivotField numFmtId="1" showAll="0"/>
    <pivotField showAll="0"/>
    <pivotField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2" baseItem="0"/>
  </dataFields>
  <formats count="1">
    <format dxfId="3">
      <pivotArea dataOnly="0" labelOnly="1" outline="0" axis="axisValues" fieldPosition="0"/>
    </format>
  </formats>
  <chartFormats count="1">
    <chartFormat chart="4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2A50D-4CD0-4A50-9949-53C855593364}" name="PivotTable6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roup Lessons">
  <location ref="I11:J14" firstHeaderRow="1" firstDataRow="1" firstDataCol="1"/>
  <pivotFields count="17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numFmtId="1" showAll="0"/>
    <pivotField showAll="0">
      <items count="3">
        <item x="0"/>
        <item x="1"/>
        <item t="default"/>
      </items>
    </pivotField>
    <pivotField dataField="1" numFmtId="1" showAll="0"/>
    <pivotField showAll="0"/>
    <pivotField axis="axisRow" showAll="0">
      <items count="3">
        <item x="1"/>
        <item x="0"/>
        <item t="default"/>
      </items>
    </pivotField>
    <pivotField showAll="0"/>
    <pivotField numFmtId="166" showAll="0"/>
    <pivotField numFmtId="166" showAll="0"/>
    <pivotField numFmtId="1" showAll="0"/>
    <pivotField showAll="0">
      <items count="3">
        <item x="0"/>
        <item x="1"/>
        <item t="default"/>
      </items>
    </pivotField>
    <pivotField showAll="0"/>
    <pivotField showAll="0" defaultSubtotal="0"/>
    <pivotField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visit_per_week" fld="6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4BB4A-BECB-43A3-9DAA-D891262E0FF8}" name="PivotTable5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Personal Trainers">
  <location ref="I4:J7" firstHeaderRow="1" firstDataRow="1" firstDataCol="1"/>
  <pivotFields count="17">
    <pivotField showAll="0"/>
    <pivotField showAll="0">
      <items count="937">
        <item x="23"/>
        <item x="204"/>
        <item x="452"/>
        <item x="288"/>
        <item x="265"/>
        <item x="9"/>
        <item x="19"/>
        <item x="914"/>
        <item x="71"/>
        <item x="403"/>
        <item x="159"/>
        <item x="402"/>
        <item x="365"/>
        <item x="917"/>
        <item x="711"/>
        <item x="528"/>
        <item x="109"/>
        <item x="775"/>
        <item x="632"/>
        <item x="416"/>
        <item x="588"/>
        <item x="666"/>
        <item x="228"/>
        <item x="560"/>
        <item x="149"/>
        <item x="871"/>
        <item x="424"/>
        <item x="500"/>
        <item x="348"/>
        <item x="249"/>
        <item x="371"/>
        <item x="76"/>
        <item x="34"/>
        <item x="298"/>
        <item x="13"/>
        <item x="351"/>
        <item x="756"/>
        <item x="5"/>
        <item x="609"/>
        <item x="530"/>
        <item x="433"/>
        <item x="432"/>
        <item x="294"/>
        <item x="108"/>
        <item x="704"/>
        <item x="576"/>
        <item x="548"/>
        <item x="743"/>
        <item x="446"/>
        <item x="823"/>
        <item x="845"/>
        <item x="251"/>
        <item x="147"/>
        <item x="48"/>
        <item x="477"/>
        <item x="864"/>
        <item x="491"/>
        <item x="826"/>
        <item x="6"/>
        <item x="218"/>
        <item x="451"/>
        <item x="766"/>
        <item x="721"/>
        <item x="45"/>
        <item x="267"/>
        <item x="66"/>
        <item x="587"/>
        <item x="640"/>
        <item x="394"/>
        <item x="537"/>
        <item x="439"/>
        <item x="650"/>
        <item x="570"/>
        <item x="380"/>
        <item x="425"/>
        <item x="929"/>
        <item x="561"/>
        <item x="292"/>
        <item x="848"/>
        <item x="791"/>
        <item x="783"/>
        <item x="41"/>
        <item x="117"/>
        <item x="629"/>
        <item x="284"/>
        <item x="645"/>
        <item x="96"/>
        <item x="705"/>
        <item x="417"/>
        <item x="906"/>
        <item x="765"/>
        <item x="420"/>
        <item x="317"/>
        <item x="763"/>
        <item x="316"/>
        <item x="727"/>
        <item x="230"/>
        <item x="774"/>
        <item x="57"/>
        <item x="918"/>
        <item x="752"/>
        <item x="24"/>
        <item x="192"/>
        <item x="262"/>
        <item x="368"/>
        <item x="526"/>
        <item x="20"/>
        <item x="835"/>
        <item x="363"/>
        <item x="447"/>
        <item x="98"/>
        <item x="77"/>
        <item x="73"/>
        <item x="460"/>
        <item x="760"/>
        <item x="8"/>
        <item x="164"/>
        <item x="555"/>
        <item x="626"/>
        <item x="624"/>
        <item x="127"/>
        <item x="846"/>
        <item x="680"/>
        <item x="332"/>
        <item x="898"/>
        <item x="242"/>
        <item x="196"/>
        <item x="876"/>
        <item x="540"/>
        <item x="63"/>
        <item x="934"/>
        <item x="138"/>
        <item x="253"/>
        <item x="633"/>
        <item x="152"/>
        <item x="174"/>
        <item x="481"/>
        <item x="410"/>
        <item x="694"/>
        <item x="414"/>
        <item x="505"/>
        <item x="566"/>
        <item x="191"/>
        <item x="789"/>
        <item x="449"/>
        <item x="257"/>
        <item x="350"/>
        <item x="879"/>
        <item x="867"/>
        <item x="701"/>
        <item x="121"/>
        <item x="805"/>
        <item x="803"/>
        <item x="68"/>
        <item x="113"/>
        <item x="836"/>
        <item x="618"/>
        <item x="436"/>
        <item x="426"/>
        <item x="484"/>
        <item x="762"/>
        <item x="751"/>
        <item x="12"/>
        <item x="161"/>
        <item x="54"/>
        <item x="16"/>
        <item x="62"/>
        <item x="263"/>
        <item x="508"/>
        <item x="14"/>
        <item x="532"/>
        <item x="859"/>
        <item x="283"/>
        <item x="99"/>
        <item x="438"/>
        <item x="674"/>
        <item x="176"/>
        <item x="184"/>
        <item x="304"/>
        <item x="163"/>
        <item x="524"/>
        <item x="148"/>
        <item x="189"/>
        <item x="359"/>
        <item x="572"/>
        <item x="465"/>
        <item x="236"/>
        <item x="910"/>
        <item x="223"/>
        <item x="925"/>
        <item x="746"/>
        <item x="128"/>
        <item x="370"/>
        <item x="802"/>
        <item x="10"/>
        <item x="534"/>
        <item x="65"/>
        <item x="345"/>
        <item x="198"/>
        <item x="930"/>
        <item x="169"/>
        <item x="195"/>
        <item x="383"/>
        <item x="605"/>
        <item x="499"/>
        <item x="319"/>
        <item x="325"/>
        <item x="120"/>
        <item x="564"/>
        <item x="693"/>
        <item x="266"/>
        <item x="84"/>
        <item x="476"/>
        <item x="400"/>
        <item x="311"/>
        <item x="516"/>
        <item x="713"/>
        <item x="483"/>
        <item x="563"/>
        <item x="708"/>
        <item x="423"/>
        <item x="276"/>
        <item x="308"/>
        <item x="813"/>
        <item x="497"/>
        <item x="797"/>
        <item x="733"/>
        <item x="574"/>
        <item x="3"/>
        <item x="490"/>
        <item x="322"/>
        <item x="527"/>
        <item x="456"/>
        <item x="245"/>
        <item x="628"/>
        <item x="592"/>
        <item x="215"/>
        <item x="749"/>
        <item x="326"/>
        <item x="166"/>
        <item x="382"/>
        <item x="863"/>
        <item x="866"/>
        <item x="550"/>
        <item x="312"/>
        <item x="104"/>
        <item x="47"/>
        <item x="64"/>
        <item x="617"/>
        <item x="279"/>
        <item x="742"/>
        <item x="277"/>
        <item x="901"/>
        <item x="338"/>
        <item x="349"/>
        <item x="730"/>
        <item x="757"/>
        <item x="800"/>
        <item x="1"/>
        <item x="275"/>
        <item x="873"/>
        <item x="700"/>
        <item x="884"/>
        <item x="896"/>
        <item x="384"/>
        <item x="521"/>
        <item x="593"/>
        <item x="739"/>
        <item x="409"/>
        <item x="256"/>
        <item x="207"/>
        <item x="594"/>
        <item x="445"/>
        <item x="469"/>
        <item x="390"/>
        <item x="671"/>
        <item x="480"/>
        <item x="842"/>
        <item x="240"/>
        <item x="932"/>
        <item x="219"/>
        <item x="482"/>
        <item x="397"/>
        <item x="197"/>
        <item x="634"/>
        <item x="323"/>
        <item x="43"/>
        <item x="478"/>
        <item x="657"/>
        <item x="615"/>
        <item x="300"/>
        <item x="268"/>
        <item x="741"/>
        <item x="91"/>
        <item x="11"/>
        <item x="904"/>
        <item x="97"/>
        <item x="681"/>
        <item x="589"/>
        <item x="907"/>
        <item x="551"/>
        <item x="518"/>
        <item x="821"/>
        <item x="309"/>
        <item x="522"/>
        <item x="314"/>
        <item x="512"/>
        <item x="485"/>
        <item x="115"/>
        <item x="812"/>
        <item x="82"/>
        <item x="209"/>
        <item x="186"/>
        <item x="60"/>
        <item x="822"/>
        <item x="744"/>
        <item x="289"/>
        <item x="393"/>
        <item x="627"/>
        <item x="102"/>
        <item x="833"/>
        <item x="649"/>
        <item x="862"/>
        <item x="468"/>
        <item x="171"/>
        <item x="699"/>
        <item x="193"/>
        <item x="0"/>
        <item x="885"/>
        <item x="786"/>
        <item x="122"/>
        <item x="856"/>
        <item x="488"/>
        <item x="544"/>
        <item x="130"/>
        <item x="510"/>
        <item x="814"/>
        <item x="74"/>
        <item x="902"/>
        <item x="874"/>
        <item x="69"/>
        <item x="844"/>
        <item x="750"/>
        <item x="850"/>
        <item x="865"/>
        <item x="559"/>
        <item x="306"/>
        <item x="718"/>
        <item x="722"/>
        <item x="663"/>
        <item x="151"/>
        <item x="794"/>
        <item x="799"/>
        <item x="457"/>
        <item x="536"/>
        <item x="129"/>
        <item x="857"/>
        <item x="776"/>
        <item x="131"/>
        <item x="596"/>
        <item x="290"/>
        <item x="610"/>
        <item x="697"/>
        <item x="916"/>
        <item x="868"/>
        <item x="543"/>
        <item x="579"/>
        <item x="580"/>
        <item x="641"/>
        <item x="562"/>
        <item x="448"/>
        <item x="486"/>
        <item x="210"/>
        <item x="141"/>
        <item x="100"/>
        <item x="598"/>
        <item x="728"/>
        <item x="239"/>
        <item x="724"/>
        <item x="297"/>
        <item x="839"/>
        <item x="811"/>
        <item x="889"/>
        <item x="853"/>
        <item x="454"/>
        <item x="847"/>
        <item x="427"/>
        <item x="673"/>
        <item x="200"/>
        <item x="72"/>
        <item x="136"/>
        <item x="897"/>
        <item x="269"/>
        <item x="58"/>
        <item x="659"/>
        <item x="282"/>
        <item x="922"/>
        <item x="361"/>
        <item x="374"/>
        <item x="670"/>
        <item x="597"/>
        <item x="840"/>
        <item x="886"/>
        <item x="217"/>
        <item x="227"/>
        <item x="736"/>
        <item x="827"/>
        <item x="685"/>
        <item x="538"/>
        <item x="672"/>
        <item x="146"/>
        <item x="205"/>
        <item x="238"/>
        <item x="545"/>
        <item x="758"/>
        <item x="134"/>
        <item x="89"/>
        <item x="38"/>
        <item x="637"/>
        <item x="32"/>
        <item x="389"/>
        <item x="25"/>
        <item x="280"/>
        <item x="829"/>
        <item x="473"/>
        <item x="502"/>
        <item x="575"/>
        <item x="606"/>
        <item x="571"/>
        <item x="270"/>
        <item x="933"/>
        <item x="95"/>
        <item x="437"/>
        <item x="474"/>
        <item x="124"/>
        <item x="233"/>
        <item x="553"/>
        <item x="861"/>
        <item x="703"/>
        <item x="467"/>
        <item x="364"/>
        <item x="466"/>
        <item x="110"/>
        <item x="235"/>
        <item x="214"/>
        <item x="56"/>
        <item x="927"/>
        <item x="682"/>
        <item x="293"/>
        <item x="892"/>
        <item x="891"/>
        <item x="714"/>
        <item x="903"/>
        <item x="52"/>
        <item x="123"/>
        <item x="919"/>
        <item x="21"/>
        <item x="519"/>
        <item x="664"/>
        <item x="336"/>
        <item x="18"/>
        <item x="255"/>
        <item x="331"/>
        <item x="495"/>
        <item x="435"/>
        <item x="324"/>
        <item x="94"/>
        <item x="231"/>
        <item x="179"/>
        <item x="303"/>
        <item x="754"/>
        <item x="625"/>
        <item x="343"/>
        <item x="411"/>
        <item x="220"/>
        <item x="647"/>
        <item x="520"/>
        <item x="155"/>
        <item x="503"/>
        <item x="154"/>
        <item x="301"/>
        <item x="378"/>
        <item x="342"/>
        <item x="653"/>
        <item x="582"/>
        <item x="771"/>
        <item x="832"/>
        <item x="493"/>
        <item x="170"/>
        <item x="492"/>
        <item x="920"/>
        <item x="429"/>
        <item x="921"/>
        <item x="667"/>
        <item x="144"/>
        <item x="782"/>
        <item x="85"/>
        <item x="725"/>
        <item x="28"/>
        <item x="747"/>
        <item x="39"/>
        <item x="340"/>
        <item x="931"/>
        <item x="93"/>
        <item x="87"/>
        <item x="243"/>
        <item x="888"/>
        <item x="546"/>
        <item x="15"/>
        <item x="190"/>
        <item x="676"/>
        <item x="327"/>
        <item x="30"/>
        <item x="899"/>
        <item x="367"/>
        <item x="702"/>
        <item x="770"/>
        <item x="194"/>
        <item x="652"/>
        <item x="26"/>
        <item x="858"/>
        <item x="496"/>
        <item x="831"/>
        <item x="778"/>
        <item x="622"/>
        <item x="22"/>
        <item x="535"/>
        <item x="506"/>
        <item x="182"/>
        <item x="696"/>
        <item x="412"/>
        <item x="133"/>
        <item x="761"/>
        <item x="453"/>
        <item x="328"/>
        <item x="498"/>
        <item x="808"/>
        <item x="723"/>
        <item x="458"/>
        <item x="554"/>
        <item x="313"/>
        <item x="398"/>
        <item x="353"/>
        <item x="225"/>
        <item x="385"/>
        <item x="272"/>
        <item x="720"/>
        <item x="59"/>
        <item x="557"/>
        <item x="638"/>
        <item x="321"/>
        <item x="126"/>
        <item x="244"/>
        <item x="830"/>
        <item x="726"/>
        <item x="2"/>
        <item x="881"/>
        <item x="784"/>
        <item x="684"/>
        <item x="392"/>
        <item x="707"/>
        <item x="738"/>
        <item x="709"/>
        <item x="360"/>
        <item x="894"/>
        <item x="656"/>
        <item x="462"/>
        <item x="407"/>
        <item x="114"/>
        <item x="924"/>
        <item x="444"/>
        <item x="377"/>
        <item x="792"/>
        <item x="422"/>
        <item x="287"/>
        <item x="329"/>
        <item x="820"/>
        <item x="440"/>
        <item x="533"/>
        <item x="816"/>
        <item x="729"/>
        <item x="315"/>
        <item x="135"/>
        <item x="745"/>
        <item x="247"/>
        <item x="472"/>
        <item x="793"/>
        <item x="541"/>
        <item x="851"/>
        <item x="150"/>
        <item x="375"/>
        <item x="224"/>
        <item x="278"/>
        <item x="585"/>
        <item x="180"/>
        <item x="798"/>
        <item x="883"/>
        <item x="740"/>
        <item x="418"/>
        <item x="362"/>
        <item x="755"/>
        <item x="234"/>
        <item x="177"/>
        <item x="221"/>
        <item x="660"/>
        <item x="273"/>
        <item x="880"/>
        <item x="53"/>
        <item x="584"/>
        <item x="50"/>
        <item x="651"/>
        <item x="928"/>
        <item x="464"/>
        <item x="354"/>
        <item x="695"/>
        <item x="893"/>
        <item x="463"/>
        <item x="286"/>
        <item x="878"/>
        <item x="824"/>
        <item x="599"/>
        <item x="430"/>
        <item x="79"/>
        <item x="578"/>
        <item x="250"/>
        <item x="787"/>
        <item x="661"/>
        <item x="504"/>
        <item x="815"/>
        <item x="479"/>
        <item x="158"/>
        <item x="213"/>
        <item x="125"/>
        <item x="494"/>
        <item x="581"/>
        <item x="780"/>
        <item x="285"/>
        <item x="153"/>
        <item x="716"/>
        <item x="542"/>
        <item x="795"/>
        <item x="78"/>
        <item x="35"/>
        <item x="254"/>
        <item x="636"/>
        <item x="635"/>
        <item x="404"/>
        <item x="175"/>
        <item x="849"/>
        <item x="712"/>
        <item x="455"/>
        <item x="772"/>
        <item x="31"/>
        <item x="887"/>
        <item x="51"/>
        <item x="188"/>
        <item x="586"/>
        <item x="769"/>
        <item x="395"/>
        <item x="677"/>
        <item x="654"/>
        <item x="165"/>
        <item x="639"/>
        <item x="137"/>
        <item x="558"/>
        <item x="291"/>
        <item x="42"/>
        <item x="358"/>
        <item x="92"/>
        <item x="355"/>
        <item x="905"/>
        <item x="717"/>
        <item x="908"/>
        <item x="608"/>
        <item x="29"/>
        <item x="320"/>
        <item x="623"/>
        <item x="616"/>
        <item x="178"/>
        <item x="49"/>
        <item x="591"/>
        <item x="935"/>
        <item x="330"/>
        <item x="810"/>
        <item x="167"/>
        <item x="734"/>
        <item x="801"/>
        <item x="406"/>
        <item x="926"/>
        <item x="600"/>
        <item x="229"/>
        <item x="399"/>
        <item x="573"/>
        <item x="222"/>
        <item x="335"/>
        <item x="80"/>
        <item x="431"/>
        <item x="686"/>
        <item x="604"/>
        <item x="619"/>
        <item x="259"/>
        <item x="870"/>
        <item x="172"/>
        <item x="529"/>
        <item x="139"/>
        <item x="369"/>
        <item x="877"/>
        <item x="549"/>
        <item x="55"/>
        <item x="211"/>
        <item x="678"/>
        <item x="665"/>
        <item x="160"/>
        <item x="525"/>
        <item x="90"/>
        <item x="246"/>
        <item x="4"/>
        <item x="441"/>
        <item x="595"/>
        <item x="590"/>
        <item x="804"/>
        <item x="281"/>
        <item x="132"/>
        <item x="366"/>
        <item x="683"/>
        <item x="443"/>
        <item x="706"/>
        <item x="376"/>
        <item x="261"/>
        <item x="688"/>
        <item x="915"/>
        <item x="471"/>
        <item x="162"/>
        <item x="318"/>
        <item x="517"/>
        <item x="923"/>
        <item x="391"/>
        <item x="691"/>
        <item x="828"/>
        <item x="768"/>
        <item x="854"/>
        <item x="773"/>
        <item x="882"/>
        <item x="347"/>
        <item x="212"/>
        <item x="260"/>
        <item x="806"/>
        <item x="489"/>
        <item x="841"/>
        <item x="687"/>
        <item x="344"/>
        <item x="142"/>
        <item x="719"/>
        <item x="890"/>
        <item x="630"/>
        <item x="201"/>
        <item x="428"/>
        <item x="334"/>
        <item x="731"/>
        <item x="415"/>
        <item x="843"/>
        <item x="119"/>
        <item x="567"/>
        <item x="413"/>
        <item x="621"/>
        <item x="202"/>
        <item x="168"/>
        <item x="103"/>
        <item x="614"/>
        <item x="779"/>
        <item x="373"/>
        <item x="396"/>
        <item x="565"/>
        <item x="140"/>
        <item x="226"/>
        <item x="759"/>
        <item x="583"/>
        <item x="216"/>
        <item x="668"/>
        <item x="675"/>
        <item x="83"/>
        <item x="157"/>
        <item x="825"/>
        <item x="421"/>
        <item x="764"/>
        <item x="442"/>
        <item x="185"/>
        <item x="40"/>
        <item x="909"/>
        <item x="333"/>
        <item x="513"/>
        <item x="692"/>
        <item x="81"/>
        <item x="531"/>
        <item x="689"/>
        <item x="241"/>
        <item x="118"/>
        <item x="807"/>
        <item x="248"/>
        <item x="299"/>
        <item x="735"/>
        <item x="357"/>
        <item x="106"/>
        <item x="101"/>
        <item x="613"/>
        <item x="199"/>
        <item x="552"/>
        <item x="475"/>
        <item x="36"/>
        <item x="67"/>
        <item x="387"/>
        <item x="341"/>
        <item x="88"/>
        <item x="662"/>
        <item x="346"/>
        <item x="470"/>
        <item x="487"/>
        <item x="37"/>
        <item x="450"/>
        <item x="644"/>
        <item x="46"/>
        <item x="44"/>
        <item x="295"/>
        <item x="658"/>
        <item x="515"/>
        <item x="507"/>
        <item x="523"/>
        <item x="767"/>
        <item x="173"/>
        <item x="408"/>
        <item x="852"/>
        <item x="237"/>
        <item x="258"/>
        <item x="748"/>
        <item x="181"/>
        <item x="611"/>
        <item x="790"/>
        <item x="386"/>
        <item x="509"/>
        <item x="305"/>
        <item x="61"/>
        <item x="817"/>
        <item x="232"/>
        <item x="648"/>
        <item x="187"/>
        <item x="75"/>
        <item x="356"/>
        <item x="539"/>
        <item x="296"/>
        <item x="895"/>
        <item x="86"/>
        <item x="459"/>
        <item x="875"/>
        <item x="602"/>
        <item x="837"/>
        <item x="612"/>
        <item x="145"/>
        <item x="568"/>
        <item x="620"/>
        <item x="642"/>
        <item x="105"/>
        <item x="646"/>
        <item x="501"/>
        <item x="156"/>
        <item x="669"/>
        <item x="913"/>
        <item x="203"/>
        <item x="271"/>
        <item x="17"/>
        <item x="208"/>
        <item x="405"/>
        <item x="33"/>
        <item x="607"/>
        <item x="869"/>
        <item x="855"/>
        <item x="7"/>
        <item x="339"/>
        <item x="753"/>
        <item x="372"/>
        <item x="911"/>
        <item x="547"/>
        <item x="777"/>
        <item x="715"/>
        <item x="70"/>
        <item x="264"/>
        <item x="781"/>
        <item x="302"/>
        <item x="872"/>
        <item x="107"/>
        <item x="461"/>
        <item x="679"/>
        <item x="601"/>
        <item x="819"/>
        <item x="27"/>
        <item x="834"/>
        <item x="569"/>
        <item x="111"/>
        <item x="183"/>
        <item x="577"/>
        <item x="603"/>
        <item x="655"/>
        <item x="900"/>
        <item x="337"/>
        <item x="809"/>
        <item x="631"/>
        <item x="788"/>
        <item x="785"/>
        <item x="698"/>
        <item x="419"/>
        <item x="206"/>
        <item x="310"/>
        <item x="732"/>
        <item x="838"/>
        <item x="352"/>
        <item x="143"/>
        <item x="434"/>
        <item x="116"/>
        <item x="379"/>
        <item x="307"/>
        <item x="252"/>
        <item x="643"/>
        <item x="556"/>
        <item x="388"/>
        <item x="511"/>
        <item x="796"/>
        <item x="710"/>
        <item x="112"/>
        <item x="274"/>
        <item x="737"/>
        <item x="514"/>
        <item x="912"/>
        <item x="818"/>
        <item x="690"/>
        <item x="401"/>
        <item x="860"/>
        <item x="381"/>
        <item t="default"/>
      </items>
    </pivotField>
    <pivotField showAll="0">
      <items count="3">
        <item x="0"/>
        <item x="1"/>
        <item t="default"/>
      </items>
    </pivotField>
    <pivotField numFmtId="14" showAll="0"/>
    <pivotField numFmtId="1" showAll="0"/>
    <pivotField showAll="0">
      <items count="3">
        <item x="0"/>
        <item x="1"/>
        <item t="default"/>
      </items>
    </pivotField>
    <pivotField dataField="1" numFmtId="1" showAll="0"/>
    <pivotField showAll="0"/>
    <pivotField showAll="0">
      <items count="3">
        <item x="1"/>
        <item x="0"/>
        <item t="default"/>
      </items>
    </pivotField>
    <pivotField showAll="0"/>
    <pivotField numFmtId="166" showAll="0"/>
    <pivotField numFmtId="166" showAll="0"/>
    <pivotField numFmtId="1" showAll="0"/>
    <pivotField axis="axisRow" showAll="0">
      <items count="3">
        <item x="0"/>
        <item x="1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 defaultSubtotal="0"/>
    <pivotField showAll="0" defaultSubtota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visit_per_week" fld="6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33D87-BE12-46C8-AFA7-BB76C3C7E420}" name="PivotTable4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2" rowHeaderCaption="Time(Hrs)">
  <location ref="F4:G18" firstHeaderRow="1" firstDataRow="1" firstDataCol="1"/>
  <pivotFields count="17">
    <pivotField dataField="1" showAll="0"/>
    <pivotField showAll="0"/>
    <pivotField showAll="0"/>
    <pivotField numFmtId="14" showAll="0"/>
    <pivotField numFmtId="1" showAll="0"/>
    <pivotField showAll="0"/>
    <pivotField numFmtId="1" showAll="0"/>
    <pivotField showAll="0"/>
    <pivotField showAll="0"/>
    <pivotField showAll="0"/>
    <pivotField axis="axisRow"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"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4">
    <field x="15"/>
    <field x="16"/>
    <field x="11"/>
    <field x="10"/>
  </rowFields>
  <rowItems count="14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id" fld="0" subtotal="count" baseField="15" baseItem="9"/>
  </dataFields>
  <formats count="1">
    <format dxfId="4">
      <pivotArea dataOnly="0" outline="0" axis="axisValues" fieldPosition="0"/>
    </format>
  </formats>
  <chartFormats count="1"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55B2D-BDE8-49F0-9D31-B9AFB36CEB38}" name="PivotTable3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8" rowHeaderCaption="Gender">
  <location ref="B11:C18" firstHeaderRow="1" firstDataRow="1" firstDataCol="1"/>
  <pivotFields count="17">
    <pivotField dataField="1" showAll="0"/>
    <pivotField showAll="0"/>
    <pivotField axis="axisRow" showAll="0">
      <items count="3">
        <item x="0"/>
        <item x="1"/>
        <item t="default"/>
      </items>
    </pivotField>
    <pivotField numFmtId="14" showAll="0"/>
    <pivotField numFmtId="1" showAll="0"/>
    <pivotField axis="axisRow" showAll="0">
      <items count="3">
        <item x="0"/>
        <item x="1"/>
        <item t="default"/>
      </items>
    </pivotField>
    <pivotField numFmtId="1" showAll="0"/>
    <pivotField showAll="0">
      <items count="118">
        <item x="9"/>
        <item x="5"/>
        <item x="51"/>
        <item x="10"/>
        <item x="21"/>
        <item x="14"/>
        <item x="2"/>
        <item x="57"/>
        <item x="20"/>
        <item x="86"/>
        <item x="49"/>
        <item x="54"/>
        <item x="25"/>
        <item x="95"/>
        <item x="80"/>
        <item x="23"/>
        <item x="79"/>
        <item x="50"/>
        <item x="107"/>
        <item x="19"/>
        <item x="87"/>
        <item x="70"/>
        <item x="85"/>
        <item x="106"/>
        <item x="30"/>
        <item x="40"/>
        <item x="26"/>
        <item x="34"/>
        <item x="81"/>
        <item x="98"/>
        <item x="61"/>
        <item x="58"/>
        <item x="24"/>
        <item x="27"/>
        <item x="1"/>
        <item x="112"/>
        <item x="84"/>
        <item x="99"/>
        <item x="110"/>
        <item x="108"/>
        <item x="45"/>
        <item x="74"/>
        <item x="28"/>
        <item x="105"/>
        <item x="3"/>
        <item x="103"/>
        <item x="77"/>
        <item x="56"/>
        <item x="67"/>
        <item x="113"/>
        <item x="35"/>
        <item x="92"/>
        <item x="63"/>
        <item x="115"/>
        <item x="38"/>
        <item x="91"/>
        <item x="46"/>
        <item x="102"/>
        <item x="41"/>
        <item x="39"/>
        <item x="64"/>
        <item x="33"/>
        <item x="31"/>
        <item x="6"/>
        <item x="109"/>
        <item x="69"/>
        <item x="116"/>
        <item x="90"/>
        <item x="15"/>
        <item x="44"/>
        <item x="114"/>
        <item x="89"/>
        <item x="60"/>
        <item x="11"/>
        <item x="0"/>
        <item x="42"/>
        <item x="55"/>
        <item x="29"/>
        <item x="83"/>
        <item x="71"/>
        <item x="111"/>
        <item x="59"/>
        <item x="93"/>
        <item x="13"/>
        <item x="66"/>
        <item x="22"/>
        <item x="88"/>
        <item x="36"/>
        <item x="53"/>
        <item x="8"/>
        <item x="47"/>
        <item x="7"/>
        <item x="72"/>
        <item x="104"/>
        <item x="43"/>
        <item x="101"/>
        <item x="97"/>
        <item x="48"/>
        <item x="78"/>
        <item x="18"/>
        <item x="75"/>
        <item x="100"/>
        <item x="32"/>
        <item x="96"/>
        <item x="94"/>
        <item x="17"/>
        <item x="73"/>
        <item x="76"/>
        <item x="82"/>
        <item x="16"/>
        <item x="37"/>
        <item x="65"/>
        <item x="12"/>
        <item x="4"/>
        <item x="62"/>
        <item x="52"/>
        <item x="68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"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2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id" fld="0" subtotal="count" baseField="2" baseItem="0"/>
  </dataFields>
  <formats count="1">
    <format dxfId="6">
      <pivotArea dataOnly="0" labelOnly="1" outline="0" axis="axisValues" fieldPosition="0"/>
    </format>
  </formats>
  <chartFormats count="1"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D7617-5F93-4ABF-BB2D-220D08E832E7}" name="PivotTable1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4" rowHeaderCaption="Subscription">
  <location ref="B4:D7" firstHeaderRow="0" firstDataRow="1" firstDataCol="1"/>
  <pivotFields count="17">
    <pivotField dataField="1" showAll="0"/>
    <pivotField showAll="0"/>
    <pivotField showAll="0"/>
    <pivotField numFmtId="14" showAll="0"/>
    <pivotField numFmtId="1"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"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sit_per_week" fld="6" baseField="0" baseItem="0"/>
    <dataField name="Count of id" fld="0" subtotal="count" baseField="5" baseItem="0"/>
  </dataFields>
  <formats count="1">
    <format dxfId="5">
      <pivotArea dataOnly="0" labelOnly="1" outline="0" axis="axisValues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7EB0-FE25-46B6-B049-CACDAFECD9D3}">
  <dimension ref="A1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0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CB80-FBED-4E5F-A0A0-A20A8599261A}">
  <dimension ref="A1"/>
  <sheetViews>
    <sheetView workbookViewId="0">
      <selection activeCell="A3" sqref="A3:B6"/>
    </sheetView>
  </sheetViews>
  <sheetFormatPr defaultRowHeight="15" x14ac:dyDescent="0.25"/>
  <cols>
    <col min="1" max="1" width="13.140625" bestFit="1" customWidth="1"/>
    <col min="2" max="2" width="21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C02D-C3C4-4933-AF85-8D828E5D20B6}">
  <dimension ref="A1"/>
  <sheetViews>
    <sheetView workbookViewId="0">
      <selection activeCell="A3" sqref="A3:B6"/>
    </sheetView>
  </sheetViews>
  <sheetFormatPr defaultRowHeight="15" x14ac:dyDescent="0.25"/>
  <cols>
    <col min="1" max="1" width="13.140625" bestFit="1" customWidth="1"/>
    <col min="2" max="2" width="21.57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selection activeCell="H12" sqref="H12"/>
    </sheetView>
  </sheetViews>
  <sheetFormatPr defaultRowHeight="15" x14ac:dyDescent="0.25"/>
  <cols>
    <col min="1" max="1" width="5" style="6" bestFit="1" customWidth="1"/>
    <col min="2" max="2" width="15.42578125" bestFit="1" customWidth="1"/>
    <col min="3" max="3" width="7.5703125" bestFit="1" customWidth="1"/>
    <col min="4" max="4" width="10.7109375" style="1" bestFit="1" customWidth="1"/>
    <col min="5" max="5" width="4.42578125" style="4" bestFit="1" customWidth="1"/>
    <col min="6" max="6" width="11.85546875" style="4" customWidth="1"/>
    <col min="7" max="7" width="16.42578125" bestFit="1" customWidth="1"/>
    <col min="8" max="8" width="14.7109375" style="4" bestFit="1" customWidth="1"/>
    <col min="9" max="9" width="23.42578125" bestFit="1" customWidth="1"/>
    <col min="10" max="10" width="20" bestFit="1" customWidth="1"/>
    <col min="11" max="11" width="32.28515625" bestFit="1" customWidth="1"/>
    <col min="12" max="12" width="18.140625" style="3" bestFit="1" customWidth="1"/>
    <col min="13" max="13" width="19.42578125" style="3" bestFit="1" customWidth="1"/>
    <col min="14" max="14" width="16.7109375" style="4" bestFit="1" customWidth="1"/>
    <col min="15" max="15" width="16.7109375" bestFit="1" customWidth="1"/>
    <col min="16" max="16" width="22.140625" bestFit="1" customWidth="1"/>
  </cols>
  <sheetData>
    <row r="1" spans="1:16" s="24" customFormat="1" x14ac:dyDescent="0.25">
      <c r="A1" s="23" t="s">
        <v>0</v>
      </c>
      <c r="B1" s="24" t="s">
        <v>1</v>
      </c>
      <c r="C1" s="24" t="s">
        <v>2</v>
      </c>
      <c r="D1" s="25" t="s">
        <v>3</v>
      </c>
      <c r="E1" s="26" t="s">
        <v>4</v>
      </c>
      <c r="F1" s="26" t="s">
        <v>1368</v>
      </c>
      <c r="G1" s="24" t="s">
        <v>5</v>
      </c>
      <c r="H1" s="26" t="s">
        <v>6</v>
      </c>
      <c r="I1" s="24" t="s">
        <v>7</v>
      </c>
      <c r="J1" s="24" t="s">
        <v>8</v>
      </c>
      <c r="K1" s="24" t="s">
        <v>9</v>
      </c>
      <c r="L1" s="27" t="s">
        <v>10</v>
      </c>
      <c r="M1" s="27" t="s">
        <v>11</v>
      </c>
      <c r="N1" s="26" t="s">
        <v>12</v>
      </c>
      <c r="O1" s="24" t="s">
        <v>13</v>
      </c>
      <c r="P1" s="24" t="s">
        <v>14</v>
      </c>
    </row>
    <row r="2" spans="1:16" x14ac:dyDescent="0.25">
      <c r="A2" s="6">
        <v>1</v>
      </c>
      <c r="B2" t="s">
        <v>15</v>
      </c>
      <c r="C2" t="s">
        <v>16</v>
      </c>
      <c r="D2" s="1">
        <v>35538</v>
      </c>
      <c r="E2" s="4">
        <v>27</v>
      </c>
      <c r="F2" s="4" t="str">
        <f>IF(E:E&lt;18, "Under 18", IF(E:E&lt;=25, "18-25", IF(E:E&lt;=35, "26-35", IF(E:E&lt;=45, "36-45", "Above 45"))))</f>
        <v>26-35</v>
      </c>
      <c r="G2" t="s">
        <v>17</v>
      </c>
      <c r="H2" s="4">
        <v>4</v>
      </c>
      <c r="I2" t="s">
        <v>18</v>
      </c>
      <c r="J2" t="b">
        <v>1</v>
      </c>
      <c r="K2" t="s">
        <v>19</v>
      </c>
      <c r="L2" s="3">
        <v>0.81319444444444444</v>
      </c>
      <c r="M2" s="3">
        <v>0.90416666666666667</v>
      </c>
      <c r="N2" s="4">
        <v>131</v>
      </c>
      <c r="O2" t="b">
        <v>0</v>
      </c>
    </row>
    <row r="3" spans="1:16" x14ac:dyDescent="0.25">
      <c r="A3" s="6">
        <v>2</v>
      </c>
      <c r="B3" t="s">
        <v>20</v>
      </c>
      <c r="C3" t="s">
        <v>16</v>
      </c>
      <c r="D3" s="1">
        <v>28386</v>
      </c>
      <c r="E3" s="4">
        <v>47</v>
      </c>
      <c r="F3" s="4" t="str">
        <f t="shared" ref="F3:F66" si="0">IF(E:E&lt;18, "Under 18", IF(E:E&lt;=25, "18-25", IF(E:E&lt;=35, "26-35", IF(E:E&lt;=45, "36-45", "Above 45"))))</f>
        <v>Above 45</v>
      </c>
      <c r="G3" t="s">
        <v>21</v>
      </c>
      <c r="H3" s="4">
        <v>3</v>
      </c>
      <c r="I3" t="s">
        <v>22</v>
      </c>
      <c r="J3" t="b">
        <v>0</v>
      </c>
      <c r="L3" s="3">
        <v>0.81319444444444444</v>
      </c>
      <c r="M3" s="3">
        <v>0.90486111111111101</v>
      </c>
      <c r="N3" s="4">
        <v>132</v>
      </c>
      <c r="O3" t="b">
        <v>1</v>
      </c>
      <c r="P3" t="s">
        <v>23</v>
      </c>
    </row>
    <row r="4" spans="1:16" x14ac:dyDescent="0.25">
      <c r="A4" s="6">
        <v>3</v>
      </c>
      <c r="B4" t="s">
        <v>24</v>
      </c>
      <c r="C4" t="s">
        <v>25</v>
      </c>
      <c r="D4" s="1">
        <v>30405</v>
      </c>
      <c r="E4" s="4">
        <v>41</v>
      </c>
      <c r="F4" s="4" t="str">
        <f t="shared" si="0"/>
        <v>36-45</v>
      </c>
      <c r="G4" t="s">
        <v>17</v>
      </c>
      <c r="H4" s="4">
        <v>1</v>
      </c>
      <c r="I4" t="s">
        <v>26</v>
      </c>
      <c r="J4" t="b">
        <v>1</v>
      </c>
      <c r="K4" t="s">
        <v>27</v>
      </c>
      <c r="L4" s="3">
        <v>0.35347222222222219</v>
      </c>
      <c r="M4" s="3">
        <v>0.41319444444444442</v>
      </c>
      <c r="N4" s="4">
        <v>86</v>
      </c>
      <c r="O4" t="b">
        <v>1</v>
      </c>
      <c r="P4" t="s">
        <v>28</v>
      </c>
    </row>
    <row r="5" spans="1:16" x14ac:dyDescent="0.25">
      <c r="A5" s="6">
        <v>4</v>
      </c>
      <c r="B5" t="s">
        <v>29</v>
      </c>
      <c r="C5" t="s">
        <v>25</v>
      </c>
      <c r="D5" s="1">
        <v>29323</v>
      </c>
      <c r="E5" s="4">
        <v>44</v>
      </c>
      <c r="F5" s="4" t="str">
        <f t="shared" si="0"/>
        <v>36-45</v>
      </c>
      <c r="G5" t="s">
        <v>17</v>
      </c>
      <c r="H5" s="4">
        <v>3</v>
      </c>
      <c r="I5" t="s">
        <v>30</v>
      </c>
      <c r="J5" t="b">
        <v>0</v>
      </c>
      <c r="L5" s="3">
        <v>0.41250000000000003</v>
      </c>
      <c r="M5" s="3">
        <v>0.51041666666666663</v>
      </c>
      <c r="N5" s="4">
        <v>141</v>
      </c>
      <c r="O5" t="b">
        <v>1</v>
      </c>
      <c r="P5" t="s">
        <v>28</v>
      </c>
    </row>
    <row r="6" spans="1:16" x14ac:dyDescent="0.25">
      <c r="A6" s="6">
        <v>5</v>
      </c>
      <c r="B6" t="s">
        <v>31</v>
      </c>
      <c r="C6" t="s">
        <v>25</v>
      </c>
      <c r="D6" s="1">
        <v>29474</v>
      </c>
      <c r="E6" s="4">
        <v>44</v>
      </c>
      <c r="F6" s="4" t="str">
        <f t="shared" si="0"/>
        <v>36-45</v>
      </c>
      <c r="G6" t="s">
        <v>21</v>
      </c>
      <c r="H6" s="4">
        <v>2</v>
      </c>
      <c r="I6" t="s">
        <v>32</v>
      </c>
      <c r="J6" t="b">
        <v>1</v>
      </c>
      <c r="K6" t="s">
        <v>33</v>
      </c>
      <c r="L6" s="3">
        <v>0.35347222222222219</v>
      </c>
      <c r="M6" s="3">
        <v>0.44375000000000003</v>
      </c>
      <c r="N6" s="4">
        <v>130</v>
      </c>
      <c r="O6" t="b">
        <v>1</v>
      </c>
      <c r="P6" t="s">
        <v>28</v>
      </c>
    </row>
    <row r="7" spans="1:16" x14ac:dyDescent="0.25">
      <c r="A7" s="6">
        <v>6</v>
      </c>
      <c r="B7" t="s">
        <v>34</v>
      </c>
      <c r="C7" t="s">
        <v>16</v>
      </c>
      <c r="D7" s="1">
        <v>39993</v>
      </c>
      <c r="E7" s="4">
        <v>15</v>
      </c>
      <c r="F7" s="4" t="str">
        <f t="shared" si="0"/>
        <v>Under 18</v>
      </c>
      <c r="G7" t="s">
        <v>21</v>
      </c>
      <c r="H7" s="4">
        <v>1</v>
      </c>
      <c r="I7" t="s">
        <v>35</v>
      </c>
      <c r="J7" t="b">
        <v>0</v>
      </c>
      <c r="L7" s="3">
        <v>0.72152777777777777</v>
      </c>
      <c r="M7" s="3">
        <v>0.7631944444444444</v>
      </c>
      <c r="N7" s="4">
        <v>60</v>
      </c>
      <c r="O7" t="b">
        <v>0</v>
      </c>
    </row>
    <row r="8" spans="1:16" x14ac:dyDescent="0.25">
      <c r="A8" s="6">
        <v>7</v>
      </c>
      <c r="B8" t="s">
        <v>36</v>
      </c>
      <c r="C8" t="s">
        <v>25</v>
      </c>
      <c r="D8" s="1">
        <v>34553</v>
      </c>
      <c r="E8" s="4">
        <v>30</v>
      </c>
      <c r="F8" s="4" t="str">
        <f t="shared" si="0"/>
        <v>26-35</v>
      </c>
      <c r="G8" t="s">
        <v>17</v>
      </c>
      <c r="H8" s="4">
        <v>3</v>
      </c>
      <c r="I8" t="s">
        <v>37</v>
      </c>
      <c r="J8" t="b">
        <v>1</v>
      </c>
      <c r="K8" t="s">
        <v>38</v>
      </c>
      <c r="L8" s="3">
        <v>0.82361111111111107</v>
      </c>
      <c r="M8" s="3">
        <v>0.94513888888888886</v>
      </c>
      <c r="N8" s="4">
        <v>175</v>
      </c>
      <c r="O8" t="b">
        <v>0</v>
      </c>
    </row>
    <row r="9" spans="1:16" x14ac:dyDescent="0.25">
      <c r="A9" s="6">
        <v>8</v>
      </c>
      <c r="B9" t="s">
        <v>39</v>
      </c>
      <c r="C9" t="s">
        <v>25</v>
      </c>
      <c r="D9" s="1">
        <v>37938</v>
      </c>
      <c r="E9" s="4">
        <v>20</v>
      </c>
      <c r="F9" s="4" t="str">
        <f t="shared" si="0"/>
        <v>18-25</v>
      </c>
      <c r="G9" t="s">
        <v>21</v>
      </c>
      <c r="H9" s="4">
        <v>2</v>
      </c>
      <c r="I9" t="s">
        <v>40</v>
      </c>
      <c r="J9" t="b">
        <v>1</v>
      </c>
      <c r="K9" t="s">
        <v>41</v>
      </c>
      <c r="L9" s="3">
        <v>0.73958333333333337</v>
      </c>
      <c r="M9" s="3">
        <v>0.78680555555555554</v>
      </c>
      <c r="N9" s="4">
        <v>68</v>
      </c>
      <c r="O9" t="b">
        <v>0</v>
      </c>
    </row>
    <row r="10" spans="1:16" x14ac:dyDescent="0.25">
      <c r="A10" s="6">
        <v>9</v>
      </c>
      <c r="B10" t="s">
        <v>42</v>
      </c>
      <c r="C10" t="s">
        <v>25</v>
      </c>
      <c r="D10" s="1">
        <v>28699</v>
      </c>
      <c r="E10" s="4">
        <v>46</v>
      </c>
      <c r="F10" s="4" t="str">
        <f t="shared" si="0"/>
        <v>Above 45</v>
      </c>
      <c r="G10" t="s">
        <v>17</v>
      </c>
      <c r="H10" s="4">
        <v>3</v>
      </c>
      <c r="I10" t="s">
        <v>43</v>
      </c>
      <c r="J10" t="b">
        <v>1</v>
      </c>
      <c r="K10" t="s">
        <v>44</v>
      </c>
      <c r="L10" s="3">
        <v>0.40625</v>
      </c>
      <c r="M10" s="3">
        <v>0.5229166666666667</v>
      </c>
      <c r="N10" s="4">
        <v>168</v>
      </c>
      <c r="O10" t="b">
        <v>1</v>
      </c>
      <c r="P10" t="s">
        <v>28</v>
      </c>
    </row>
    <row r="11" spans="1:16" x14ac:dyDescent="0.25">
      <c r="A11" s="6">
        <v>10</v>
      </c>
      <c r="B11" t="s">
        <v>45</v>
      </c>
      <c r="C11" t="s">
        <v>16</v>
      </c>
      <c r="D11" s="1">
        <v>36652</v>
      </c>
      <c r="E11" s="4">
        <v>24</v>
      </c>
      <c r="F11" s="4" t="str">
        <f t="shared" si="0"/>
        <v>18-25</v>
      </c>
      <c r="G11" t="s">
        <v>17</v>
      </c>
      <c r="H11" s="4">
        <v>1</v>
      </c>
      <c r="I11" t="s">
        <v>46</v>
      </c>
      <c r="J11" t="b">
        <v>0</v>
      </c>
      <c r="L11" s="3">
        <v>0.54513888888888895</v>
      </c>
      <c r="M11" s="3">
        <v>0.57708333333333328</v>
      </c>
      <c r="N11" s="4">
        <v>46</v>
      </c>
      <c r="O11" t="b">
        <v>1</v>
      </c>
      <c r="P11" t="s">
        <v>47</v>
      </c>
    </row>
    <row r="12" spans="1:16" x14ac:dyDescent="0.25">
      <c r="A12" s="6">
        <v>11</v>
      </c>
      <c r="B12" t="s">
        <v>48</v>
      </c>
      <c r="C12" t="s">
        <v>25</v>
      </c>
      <c r="D12" s="1">
        <v>30508</v>
      </c>
      <c r="E12" s="4">
        <v>41</v>
      </c>
      <c r="F12" s="4" t="str">
        <f t="shared" si="0"/>
        <v>36-45</v>
      </c>
      <c r="G12" t="s">
        <v>21</v>
      </c>
      <c r="H12" s="4">
        <v>1</v>
      </c>
      <c r="I12" t="s">
        <v>49</v>
      </c>
      <c r="J12" t="b">
        <v>0</v>
      </c>
      <c r="L12" s="3">
        <v>0.57638888888888895</v>
      </c>
      <c r="M12" s="3">
        <v>0.69791666666666663</v>
      </c>
      <c r="N12" s="4">
        <v>175</v>
      </c>
      <c r="O12" t="b">
        <v>1</v>
      </c>
      <c r="P12" t="s">
        <v>50</v>
      </c>
    </row>
    <row r="13" spans="1:16" x14ac:dyDescent="0.25">
      <c r="A13" s="6">
        <v>12</v>
      </c>
      <c r="B13" t="s">
        <v>51</v>
      </c>
      <c r="C13" t="s">
        <v>25</v>
      </c>
      <c r="D13" s="1">
        <v>35692</v>
      </c>
      <c r="E13" s="4">
        <v>27</v>
      </c>
      <c r="F13" s="4" t="str">
        <f t="shared" si="0"/>
        <v>26-35</v>
      </c>
      <c r="G13" t="s">
        <v>17</v>
      </c>
      <c r="H13" s="4">
        <v>3</v>
      </c>
      <c r="I13" t="s">
        <v>52</v>
      </c>
      <c r="J13" t="b">
        <v>1</v>
      </c>
      <c r="K13" t="s">
        <v>53</v>
      </c>
      <c r="L13" s="3">
        <v>0.42499999999999999</v>
      </c>
      <c r="M13" s="3">
        <v>0.48819444444444443</v>
      </c>
      <c r="N13" s="4">
        <v>91</v>
      </c>
      <c r="O13" t="b">
        <v>1</v>
      </c>
      <c r="P13" t="s">
        <v>28</v>
      </c>
    </row>
    <row r="14" spans="1:16" x14ac:dyDescent="0.25">
      <c r="A14" s="6">
        <v>13</v>
      </c>
      <c r="B14" t="s">
        <v>54</v>
      </c>
      <c r="C14" t="s">
        <v>16</v>
      </c>
      <c r="D14" s="1">
        <v>34446</v>
      </c>
      <c r="E14" s="4">
        <v>30</v>
      </c>
      <c r="F14" s="4" t="str">
        <f t="shared" si="0"/>
        <v>26-35</v>
      </c>
      <c r="G14" t="s">
        <v>21</v>
      </c>
      <c r="H14" s="4">
        <v>2</v>
      </c>
      <c r="I14" t="s">
        <v>55</v>
      </c>
      <c r="J14" t="b">
        <v>1</v>
      </c>
      <c r="K14" t="s">
        <v>27</v>
      </c>
      <c r="L14" s="3">
        <v>0.71111111111111114</v>
      </c>
      <c r="M14" s="3">
        <v>0.78333333333333333</v>
      </c>
      <c r="N14" s="4">
        <v>104</v>
      </c>
      <c r="O14" t="b">
        <v>0</v>
      </c>
    </row>
    <row r="15" spans="1:16" x14ac:dyDescent="0.25">
      <c r="A15" s="6">
        <v>14</v>
      </c>
      <c r="B15" t="s">
        <v>56</v>
      </c>
      <c r="C15" t="s">
        <v>16</v>
      </c>
      <c r="D15" s="1">
        <v>32588</v>
      </c>
      <c r="E15" s="4">
        <v>35</v>
      </c>
      <c r="F15" s="4" t="str">
        <f t="shared" si="0"/>
        <v>26-35</v>
      </c>
      <c r="G15" t="s">
        <v>17</v>
      </c>
      <c r="H15" s="4">
        <v>3</v>
      </c>
      <c r="I15" t="s">
        <v>57</v>
      </c>
      <c r="J15" t="b">
        <v>0</v>
      </c>
      <c r="L15" s="3">
        <v>0.82638888888888884</v>
      </c>
      <c r="M15" s="3">
        <v>0.90972222222222221</v>
      </c>
      <c r="N15" s="4">
        <v>120</v>
      </c>
      <c r="O15" t="b">
        <v>0</v>
      </c>
    </row>
    <row r="16" spans="1:16" x14ac:dyDescent="0.25">
      <c r="A16" s="6">
        <v>15</v>
      </c>
      <c r="B16" t="s">
        <v>58</v>
      </c>
      <c r="C16" t="s">
        <v>16</v>
      </c>
      <c r="D16" s="1">
        <v>32782</v>
      </c>
      <c r="E16" s="4">
        <v>35</v>
      </c>
      <c r="F16" s="4" t="str">
        <f t="shared" si="0"/>
        <v>26-35</v>
      </c>
      <c r="G16" t="s">
        <v>17</v>
      </c>
      <c r="H16" s="4">
        <v>1</v>
      </c>
      <c r="I16" t="s">
        <v>59</v>
      </c>
      <c r="J16" t="b">
        <v>0</v>
      </c>
      <c r="L16" s="3">
        <v>0.84166666666666667</v>
      </c>
      <c r="M16" s="3">
        <v>0.90416666666666667</v>
      </c>
      <c r="N16" s="4">
        <v>90</v>
      </c>
      <c r="O16" t="b">
        <v>1</v>
      </c>
      <c r="P16" t="s">
        <v>28</v>
      </c>
    </row>
    <row r="17" spans="1:16" x14ac:dyDescent="0.25">
      <c r="A17" s="6">
        <v>16</v>
      </c>
      <c r="B17" t="s">
        <v>60</v>
      </c>
      <c r="C17" t="s">
        <v>16</v>
      </c>
      <c r="D17" s="1">
        <v>32131</v>
      </c>
      <c r="E17" s="4">
        <v>36</v>
      </c>
      <c r="F17" s="4" t="str">
        <f t="shared" si="0"/>
        <v>36-45</v>
      </c>
      <c r="G17" t="s">
        <v>21</v>
      </c>
      <c r="H17" s="4">
        <v>4</v>
      </c>
      <c r="I17" t="s">
        <v>61</v>
      </c>
      <c r="J17" t="b">
        <v>1</v>
      </c>
      <c r="K17" t="s">
        <v>62</v>
      </c>
      <c r="L17" s="3">
        <v>0.72777777777777775</v>
      </c>
      <c r="M17" s="3">
        <v>0.8256944444444444</v>
      </c>
      <c r="N17" s="4">
        <v>141</v>
      </c>
      <c r="O17" t="b">
        <v>0</v>
      </c>
    </row>
    <row r="18" spans="1:16" x14ac:dyDescent="0.25">
      <c r="A18" s="6">
        <v>17</v>
      </c>
      <c r="B18" t="s">
        <v>63</v>
      </c>
      <c r="C18" t="s">
        <v>25</v>
      </c>
      <c r="D18" s="1">
        <v>31763</v>
      </c>
      <c r="E18" s="4">
        <v>37</v>
      </c>
      <c r="F18" s="4" t="str">
        <f t="shared" si="0"/>
        <v>36-45</v>
      </c>
      <c r="G18" t="s">
        <v>17</v>
      </c>
      <c r="H18" s="4">
        <v>3</v>
      </c>
      <c r="I18" t="s">
        <v>37</v>
      </c>
      <c r="J18" t="b">
        <v>0</v>
      </c>
      <c r="L18" s="3">
        <v>0.3923611111111111</v>
      </c>
      <c r="M18" s="3">
        <v>0.44861111111111113</v>
      </c>
      <c r="N18" s="4">
        <v>81</v>
      </c>
      <c r="O18" t="b">
        <v>1</v>
      </c>
      <c r="P18" t="s">
        <v>47</v>
      </c>
    </row>
    <row r="19" spans="1:16" x14ac:dyDescent="0.25">
      <c r="A19" s="6">
        <v>18</v>
      </c>
      <c r="B19" t="s">
        <v>64</v>
      </c>
      <c r="C19" t="s">
        <v>16</v>
      </c>
      <c r="D19" s="1">
        <v>40663</v>
      </c>
      <c r="E19" s="4">
        <v>13</v>
      </c>
      <c r="F19" s="4" t="str">
        <f t="shared" si="0"/>
        <v>Under 18</v>
      </c>
      <c r="G19" t="s">
        <v>21</v>
      </c>
      <c r="H19" s="4">
        <v>3</v>
      </c>
      <c r="I19" t="s">
        <v>65</v>
      </c>
      <c r="J19" t="b">
        <v>0</v>
      </c>
      <c r="L19" s="3">
        <v>0.70416666666666661</v>
      </c>
      <c r="M19" s="3">
        <v>0.79166666666666663</v>
      </c>
      <c r="N19" s="4">
        <v>126</v>
      </c>
      <c r="O19" t="b">
        <v>1</v>
      </c>
      <c r="P19" t="s">
        <v>28</v>
      </c>
    </row>
    <row r="20" spans="1:16" x14ac:dyDescent="0.25">
      <c r="A20" s="6">
        <v>19</v>
      </c>
      <c r="B20" t="s">
        <v>66</v>
      </c>
      <c r="C20" t="s">
        <v>16</v>
      </c>
      <c r="D20" s="1">
        <v>31561</v>
      </c>
      <c r="E20" s="4">
        <v>38</v>
      </c>
      <c r="F20" s="4" t="str">
        <f t="shared" si="0"/>
        <v>36-45</v>
      </c>
      <c r="G20" t="s">
        <v>21</v>
      </c>
      <c r="H20" s="4">
        <v>1</v>
      </c>
      <c r="I20" t="s">
        <v>35</v>
      </c>
      <c r="J20" t="b">
        <v>1</v>
      </c>
      <c r="K20" t="s">
        <v>67</v>
      </c>
      <c r="L20" s="3">
        <v>0.41736111111111113</v>
      </c>
      <c r="M20" s="3">
        <v>0.4826388888888889</v>
      </c>
      <c r="N20" s="4">
        <v>94</v>
      </c>
      <c r="O20" t="b">
        <v>1</v>
      </c>
      <c r="P20" t="s">
        <v>50</v>
      </c>
    </row>
    <row r="21" spans="1:16" x14ac:dyDescent="0.25">
      <c r="A21" s="6">
        <v>20</v>
      </c>
      <c r="B21" t="s">
        <v>68</v>
      </c>
      <c r="C21" t="s">
        <v>25</v>
      </c>
      <c r="D21" s="1">
        <v>33494</v>
      </c>
      <c r="E21" s="4">
        <v>33</v>
      </c>
      <c r="F21" s="4" t="str">
        <f t="shared" si="0"/>
        <v>26-35</v>
      </c>
      <c r="G21" t="s">
        <v>17</v>
      </c>
      <c r="H21" s="4">
        <v>2</v>
      </c>
      <c r="I21" t="s">
        <v>69</v>
      </c>
      <c r="J21" t="b">
        <v>1</v>
      </c>
      <c r="K21" t="s">
        <v>70</v>
      </c>
      <c r="L21" s="3">
        <v>0.57986111111111105</v>
      </c>
      <c r="M21" s="3">
        <v>0.67291666666666661</v>
      </c>
      <c r="N21" s="4">
        <v>134</v>
      </c>
      <c r="O21" t="b">
        <v>0</v>
      </c>
    </row>
    <row r="22" spans="1:16" x14ac:dyDescent="0.25">
      <c r="A22" s="6">
        <v>21</v>
      </c>
      <c r="B22" t="s">
        <v>71</v>
      </c>
      <c r="C22" t="s">
        <v>16</v>
      </c>
      <c r="D22" s="1">
        <v>35795</v>
      </c>
      <c r="E22" s="4">
        <v>26</v>
      </c>
      <c r="F22" s="4" t="str">
        <f t="shared" si="0"/>
        <v>26-35</v>
      </c>
      <c r="G22" t="s">
        <v>17</v>
      </c>
      <c r="H22" s="4">
        <v>2</v>
      </c>
      <c r="I22" t="s">
        <v>72</v>
      </c>
      <c r="J22" t="b">
        <v>0</v>
      </c>
      <c r="L22" s="3">
        <v>0.34652777777777777</v>
      </c>
      <c r="M22" s="3">
        <v>0.3756944444444445</v>
      </c>
      <c r="N22" s="4">
        <v>42</v>
      </c>
      <c r="O22" t="b">
        <v>1</v>
      </c>
      <c r="P22" t="s">
        <v>50</v>
      </c>
    </row>
    <row r="23" spans="1:16" x14ac:dyDescent="0.25">
      <c r="A23" s="6">
        <v>22</v>
      </c>
      <c r="B23" t="s">
        <v>73</v>
      </c>
      <c r="C23" t="s">
        <v>25</v>
      </c>
      <c r="D23" s="1">
        <v>35732</v>
      </c>
      <c r="E23" s="4">
        <v>26</v>
      </c>
      <c r="F23" s="4" t="str">
        <f t="shared" si="0"/>
        <v>26-35</v>
      </c>
      <c r="G23" t="s">
        <v>17</v>
      </c>
      <c r="H23" s="4">
        <v>3</v>
      </c>
      <c r="I23" t="s">
        <v>74</v>
      </c>
      <c r="J23" t="b">
        <v>1</v>
      </c>
      <c r="K23" t="s">
        <v>75</v>
      </c>
      <c r="L23" s="3">
        <v>0.62916666666666665</v>
      </c>
      <c r="M23" s="3">
        <v>0.70138888888888884</v>
      </c>
      <c r="N23" s="4">
        <v>104</v>
      </c>
      <c r="O23" t="b">
        <v>0</v>
      </c>
    </row>
    <row r="24" spans="1:16" x14ac:dyDescent="0.25">
      <c r="A24" s="6">
        <v>23</v>
      </c>
      <c r="B24" t="s">
        <v>76</v>
      </c>
      <c r="C24" t="s">
        <v>16</v>
      </c>
      <c r="D24" s="1">
        <v>40473</v>
      </c>
      <c r="E24" s="4">
        <v>13</v>
      </c>
      <c r="F24" s="4" t="str">
        <f t="shared" si="0"/>
        <v>Under 18</v>
      </c>
      <c r="G24" t="s">
        <v>21</v>
      </c>
      <c r="H24" s="4">
        <v>2</v>
      </c>
      <c r="I24" t="s">
        <v>32</v>
      </c>
      <c r="J24" t="b">
        <v>1</v>
      </c>
      <c r="K24" t="s">
        <v>77</v>
      </c>
      <c r="L24" s="3">
        <v>0.87222222222222223</v>
      </c>
      <c r="M24" s="3">
        <v>0.94861111111111107</v>
      </c>
      <c r="N24" s="4">
        <v>110</v>
      </c>
      <c r="O24" t="b">
        <v>1</v>
      </c>
      <c r="P24" t="s">
        <v>28</v>
      </c>
    </row>
    <row r="25" spans="1:16" x14ac:dyDescent="0.25">
      <c r="A25" s="6">
        <v>24</v>
      </c>
      <c r="B25" t="s">
        <v>78</v>
      </c>
      <c r="C25" t="s">
        <v>25</v>
      </c>
      <c r="D25" s="1">
        <v>40202</v>
      </c>
      <c r="E25" s="4">
        <v>14</v>
      </c>
      <c r="F25" s="4" t="str">
        <f t="shared" si="0"/>
        <v>Under 18</v>
      </c>
      <c r="G25" t="s">
        <v>17</v>
      </c>
      <c r="H25" s="4">
        <v>3</v>
      </c>
      <c r="I25" t="s">
        <v>79</v>
      </c>
      <c r="J25" t="b">
        <v>0</v>
      </c>
      <c r="L25" s="3">
        <v>0.6069444444444444</v>
      </c>
      <c r="M25" s="3">
        <v>0.66319444444444442</v>
      </c>
      <c r="N25" s="4">
        <v>81</v>
      </c>
      <c r="O25" t="b">
        <v>1</v>
      </c>
      <c r="P25" t="s">
        <v>47</v>
      </c>
    </row>
    <row r="26" spans="1:16" x14ac:dyDescent="0.25">
      <c r="A26" s="6">
        <v>25</v>
      </c>
      <c r="B26" t="s">
        <v>80</v>
      </c>
      <c r="C26" t="s">
        <v>16</v>
      </c>
      <c r="D26" s="1">
        <v>39725</v>
      </c>
      <c r="E26" s="4">
        <v>15</v>
      </c>
      <c r="F26" s="4" t="str">
        <f t="shared" si="0"/>
        <v>Under 18</v>
      </c>
      <c r="G26" t="s">
        <v>17</v>
      </c>
      <c r="H26" s="4">
        <v>1</v>
      </c>
      <c r="I26" t="s">
        <v>81</v>
      </c>
      <c r="J26" t="b">
        <v>0</v>
      </c>
      <c r="L26" s="3">
        <v>0.36249999999999999</v>
      </c>
      <c r="M26" s="3">
        <v>0.46249999999999997</v>
      </c>
      <c r="N26" s="4">
        <v>144</v>
      </c>
      <c r="O26" t="b">
        <v>0</v>
      </c>
    </row>
    <row r="27" spans="1:16" x14ac:dyDescent="0.25">
      <c r="A27" s="6">
        <v>26</v>
      </c>
      <c r="B27" t="s">
        <v>82</v>
      </c>
      <c r="C27" t="s">
        <v>25</v>
      </c>
      <c r="D27" s="1">
        <v>32676</v>
      </c>
      <c r="E27" s="4">
        <v>35</v>
      </c>
      <c r="F27" s="4" t="str">
        <f t="shared" si="0"/>
        <v>26-35</v>
      </c>
      <c r="G27" t="s">
        <v>21</v>
      </c>
      <c r="H27" s="4">
        <v>1</v>
      </c>
      <c r="I27" t="s">
        <v>81</v>
      </c>
      <c r="J27" t="b">
        <v>1</v>
      </c>
      <c r="K27" t="s">
        <v>83</v>
      </c>
      <c r="L27" s="3">
        <v>0.54999999999999993</v>
      </c>
      <c r="M27" s="3">
        <v>0.63402777777777775</v>
      </c>
      <c r="N27" s="4">
        <v>121</v>
      </c>
      <c r="O27" t="b">
        <v>1</v>
      </c>
      <c r="P27" t="s">
        <v>23</v>
      </c>
    </row>
    <row r="28" spans="1:16" x14ac:dyDescent="0.25">
      <c r="A28" s="6">
        <v>27</v>
      </c>
      <c r="B28" t="s">
        <v>84</v>
      </c>
      <c r="C28" t="s">
        <v>25</v>
      </c>
      <c r="D28" s="1">
        <v>38442</v>
      </c>
      <c r="E28" s="4">
        <v>19</v>
      </c>
      <c r="F28" s="4" t="str">
        <f t="shared" si="0"/>
        <v>18-25</v>
      </c>
      <c r="G28" t="s">
        <v>17</v>
      </c>
      <c r="H28" s="4">
        <v>3</v>
      </c>
      <c r="I28" t="s">
        <v>85</v>
      </c>
      <c r="J28" t="b">
        <v>1</v>
      </c>
      <c r="K28" t="s">
        <v>86</v>
      </c>
      <c r="L28" s="3">
        <v>0.62569444444444444</v>
      </c>
      <c r="M28" s="3">
        <v>0.66249999999999998</v>
      </c>
      <c r="N28" s="4">
        <v>53</v>
      </c>
      <c r="O28" t="b">
        <v>0</v>
      </c>
    </row>
    <row r="29" spans="1:16" x14ac:dyDescent="0.25">
      <c r="A29" s="6">
        <v>28</v>
      </c>
      <c r="B29" t="s">
        <v>87</v>
      </c>
      <c r="C29" t="s">
        <v>25</v>
      </c>
      <c r="D29" s="1">
        <v>33704</v>
      </c>
      <c r="E29" s="4">
        <v>32</v>
      </c>
      <c r="F29" s="4" t="str">
        <f t="shared" si="0"/>
        <v>26-35</v>
      </c>
      <c r="G29" t="s">
        <v>21</v>
      </c>
      <c r="H29" s="4">
        <v>5</v>
      </c>
      <c r="I29" t="s">
        <v>88</v>
      </c>
      <c r="J29" t="b">
        <v>1</v>
      </c>
      <c r="K29" t="s">
        <v>89</v>
      </c>
      <c r="L29" s="3">
        <v>0.82013888888888886</v>
      </c>
      <c r="M29" s="3">
        <v>0.90694444444444444</v>
      </c>
      <c r="N29" s="4">
        <v>125</v>
      </c>
      <c r="O29" t="b">
        <v>1</v>
      </c>
      <c r="P29" t="s">
        <v>23</v>
      </c>
    </row>
    <row r="30" spans="1:16" x14ac:dyDescent="0.25">
      <c r="A30" s="6">
        <v>29</v>
      </c>
      <c r="B30" t="s">
        <v>90</v>
      </c>
      <c r="C30" t="s">
        <v>16</v>
      </c>
      <c r="D30" s="1">
        <v>35451</v>
      </c>
      <c r="E30" s="4">
        <v>27</v>
      </c>
      <c r="F30" s="4" t="str">
        <f t="shared" si="0"/>
        <v>26-35</v>
      </c>
      <c r="G30" t="s">
        <v>17</v>
      </c>
      <c r="H30" s="4">
        <v>1</v>
      </c>
      <c r="I30" t="s">
        <v>35</v>
      </c>
      <c r="J30" t="b">
        <v>0</v>
      </c>
      <c r="L30" s="3">
        <v>0.47569444444444442</v>
      </c>
      <c r="M30" s="3">
        <v>0.51944444444444449</v>
      </c>
      <c r="N30" s="4">
        <v>63</v>
      </c>
      <c r="O30" t="b">
        <v>0</v>
      </c>
    </row>
    <row r="31" spans="1:16" x14ac:dyDescent="0.25">
      <c r="A31" s="6">
        <v>30</v>
      </c>
      <c r="B31" t="s">
        <v>91</v>
      </c>
      <c r="C31" t="s">
        <v>16</v>
      </c>
      <c r="D31" s="1">
        <v>37564</v>
      </c>
      <c r="E31" s="4">
        <v>21</v>
      </c>
      <c r="F31" s="4" t="str">
        <f t="shared" si="0"/>
        <v>18-25</v>
      </c>
      <c r="G31" t="s">
        <v>17</v>
      </c>
      <c r="H31" s="4">
        <v>3</v>
      </c>
      <c r="I31" t="s">
        <v>92</v>
      </c>
      <c r="J31" t="b">
        <v>1</v>
      </c>
      <c r="K31" t="s">
        <v>93</v>
      </c>
      <c r="L31" s="3">
        <v>0.84375</v>
      </c>
      <c r="M31" s="3">
        <v>0.86597222222222225</v>
      </c>
      <c r="N31" s="4">
        <v>32</v>
      </c>
      <c r="O31" t="b">
        <v>0</v>
      </c>
    </row>
    <row r="32" spans="1:16" x14ac:dyDescent="0.25">
      <c r="A32" s="6">
        <v>31</v>
      </c>
      <c r="B32" t="s">
        <v>94</v>
      </c>
      <c r="C32" t="s">
        <v>25</v>
      </c>
      <c r="D32" s="1">
        <v>32206</v>
      </c>
      <c r="E32" s="4">
        <v>36</v>
      </c>
      <c r="F32" s="4" t="str">
        <f t="shared" si="0"/>
        <v>36-45</v>
      </c>
      <c r="G32" t="s">
        <v>17</v>
      </c>
      <c r="H32" s="4">
        <v>3</v>
      </c>
      <c r="I32" t="s">
        <v>22</v>
      </c>
      <c r="J32" t="b">
        <v>0</v>
      </c>
      <c r="L32" s="3">
        <v>0.41736111111111113</v>
      </c>
      <c r="M32" s="3">
        <v>0.47083333333333338</v>
      </c>
      <c r="N32" s="4">
        <v>77</v>
      </c>
      <c r="O32" t="b">
        <v>1</v>
      </c>
      <c r="P32" t="s">
        <v>47</v>
      </c>
    </row>
    <row r="33" spans="1:16" x14ac:dyDescent="0.25">
      <c r="A33" s="6">
        <v>32</v>
      </c>
      <c r="B33" t="s">
        <v>95</v>
      </c>
      <c r="C33" t="s">
        <v>25</v>
      </c>
      <c r="D33" s="1">
        <v>36587</v>
      </c>
      <c r="E33" s="4">
        <v>24</v>
      </c>
      <c r="F33" s="4" t="str">
        <f t="shared" si="0"/>
        <v>18-25</v>
      </c>
      <c r="G33" t="s">
        <v>21</v>
      </c>
      <c r="H33" s="4">
        <v>5</v>
      </c>
      <c r="I33" t="s">
        <v>96</v>
      </c>
      <c r="J33" t="b">
        <v>0</v>
      </c>
      <c r="L33" s="3">
        <v>0.87013888888888891</v>
      </c>
      <c r="M33" s="3">
        <v>0.95138888888888884</v>
      </c>
      <c r="N33" s="4">
        <v>117</v>
      </c>
      <c r="O33" t="b">
        <v>0</v>
      </c>
    </row>
    <row r="34" spans="1:16" x14ac:dyDescent="0.25">
      <c r="A34" s="6">
        <v>33</v>
      </c>
      <c r="B34" t="s">
        <v>97</v>
      </c>
      <c r="C34" t="s">
        <v>16</v>
      </c>
      <c r="D34" s="1">
        <v>30008</v>
      </c>
      <c r="E34" s="4">
        <v>42</v>
      </c>
      <c r="F34" s="4" t="str">
        <f t="shared" si="0"/>
        <v>36-45</v>
      </c>
      <c r="G34" t="s">
        <v>17</v>
      </c>
      <c r="H34" s="4">
        <v>3</v>
      </c>
      <c r="I34" t="s">
        <v>98</v>
      </c>
      <c r="J34" t="b">
        <v>1</v>
      </c>
      <c r="K34" t="s">
        <v>99</v>
      </c>
      <c r="L34" s="3">
        <v>0.43263888888888885</v>
      </c>
      <c r="M34" s="3">
        <v>0.47083333333333338</v>
      </c>
      <c r="N34" s="4">
        <v>55</v>
      </c>
      <c r="O34" t="b">
        <v>1</v>
      </c>
      <c r="P34" t="s">
        <v>23</v>
      </c>
    </row>
    <row r="35" spans="1:16" x14ac:dyDescent="0.25">
      <c r="A35" s="6">
        <v>34</v>
      </c>
      <c r="B35" t="s">
        <v>100</v>
      </c>
      <c r="C35" t="s">
        <v>16</v>
      </c>
      <c r="D35" s="1">
        <v>28101</v>
      </c>
      <c r="E35" s="4">
        <v>47</v>
      </c>
      <c r="F35" s="4" t="str">
        <f t="shared" si="0"/>
        <v>Above 45</v>
      </c>
      <c r="G35" t="s">
        <v>17</v>
      </c>
      <c r="H35" s="4">
        <v>2</v>
      </c>
      <c r="I35" t="s">
        <v>101</v>
      </c>
      <c r="J35" t="b">
        <v>1</v>
      </c>
      <c r="K35" t="s">
        <v>102</v>
      </c>
      <c r="L35" s="3">
        <v>0.61249999999999993</v>
      </c>
      <c r="M35" s="3">
        <v>0.70624999999999993</v>
      </c>
      <c r="N35" s="4">
        <v>135</v>
      </c>
      <c r="O35" t="b">
        <v>1</v>
      </c>
      <c r="P35" t="s">
        <v>50</v>
      </c>
    </row>
    <row r="36" spans="1:16" x14ac:dyDescent="0.25">
      <c r="A36" s="6">
        <v>35</v>
      </c>
      <c r="B36" t="s">
        <v>103</v>
      </c>
      <c r="C36" t="s">
        <v>25</v>
      </c>
      <c r="D36" s="1">
        <v>38052</v>
      </c>
      <c r="E36" s="4">
        <v>20</v>
      </c>
      <c r="F36" s="4" t="str">
        <f t="shared" si="0"/>
        <v>18-25</v>
      </c>
      <c r="G36" t="s">
        <v>17</v>
      </c>
      <c r="H36" s="4">
        <v>5</v>
      </c>
      <c r="I36" t="s">
        <v>104</v>
      </c>
      <c r="J36" t="b">
        <v>0</v>
      </c>
      <c r="L36" s="3">
        <v>0.76041666666666663</v>
      </c>
      <c r="M36" s="3">
        <v>0.83472222222222225</v>
      </c>
      <c r="N36" s="4">
        <v>107</v>
      </c>
      <c r="O36" t="b">
        <v>1</v>
      </c>
      <c r="P36" t="s">
        <v>28</v>
      </c>
    </row>
    <row r="37" spans="1:16" x14ac:dyDescent="0.25">
      <c r="A37" s="6">
        <v>36</v>
      </c>
      <c r="B37" t="s">
        <v>105</v>
      </c>
      <c r="C37" t="s">
        <v>25</v>
      </c>
      <c r="D37" s="1">
        <v>32941</v>
      </c>
      <c r="E37" s="4">
        <v>34</v>
      </c>
      <c r="F37" s="4" t="str">
        <f t="shared" si="0"/>
        <v>26-35</v>
      </c>
      <c r="G37" t="s">
        <v>21</v>
      </c>
      <c r="H37" s="4">
        <v>3</v>
      </c>
      <c r="I37" t="s">
        <v>106</v>
      </c>
      <c r="J37" t="b">
        <v>1</v>
      </c>
      <c r="K37" t="s">
        <v>107</v>
      </c>
      <c r="L37" s="3">
        <v>0.56874999999999998</v>
      </c>
      <c r="M37" s="3">
        <v>0.67847222222222225</v>
      </c>
      <c r="N37" s="4">
        <v>158</v>
      </c>
      <c r="O37" t="b">
        <v>0</v>
      </c>
    </row>
    <row r="38" spans="1:16" x14ac:dyDescent="0.25">
      <c r="A38" s="6">
        <v>37</v>
      </c>
      <c r="B38" t="s">
        <v>108</v>
      </c>
      <c r="C38" t="s">
        <v>16</v>
      </c>
      <c r="D38" s="1">
        <v>29663</v>
      </c>
      <c r="E38" s="4">
        <v>43</v>
      </c>
      <c r="F38" s="4" t="str">
        <f t="shared" si="0"/>
        <v>36-45</v>
      </c>
      <c r="G38" t="s">
        <v>21</v>
      </c>
      <c r="H38" s="4">
        <v>5</v>
      </c>
      <c r="I38" t="s">
        <v>109</v>
      </c>
      <c r="J38" t="b">
        <v>0</v>
      </c>
      <c r="L38" s="3">
        <v>0.37638888888888888</v>
      </c>
      <c r="M38" s="3">
        <v>0.4381944444444445</v>
      </c>
      <c r="N38" s="4">
        <v>89</v>
      </c>
      <c r="O38" t="b">
        <v>0</v>
      </c>
    </row>
    <row r="39" spans="1:16" x14ac:dyDescent="0.25">
      <c r="A39" s="6">
        <v>38</v>
      </c>
      <c r="B39" t="s">
        <v>110</v>
      </c>
      <c r="C39" t="s">
        <v>16</v>
      </c>
      <c r="D39" s="1">
        <v>30621</v>
      </c>
      <c r="E39" s="4">
        <v>40</v>
      </c>
      <c r="F39" s="4" t="str">
        <f t="shared" si="0"/>
        <v>36-45</v>
      </c>
      <c r="G39" t="s">
        <v>17</v>
      </c>
      <c r="H39" s="4">
        <v>2</v>
      </c>
      <c r="I39" t="s">
        <v>111</v>
      </c>
      <c r="J39" t="b">
        <v>0</v>
      </c>
      <c r="L39" s="3">
        <v>0.36041666666666666</v>
      </c>
      <c r="M39" s="3">
        <v>0.39374999999999999</v>
      </c>
      <c r="N39" s="4">
        <v>48</v>
      </c>
      <c r="O39" t="b">
        <v>0</v>
      </c>
    </row>
    <row r="40" spans="1:16" x14ac:dyDescent="0.25">
      <c r="A40" s="6">
        <v>39</v>
      </c>
      <c r="B40" t="s">
        <v>112</v>
      </c>
      <c r="C40" t="s">
        <v>25</v>
      </c>
      <c r="D40" s="1">
        <v>29407</v>
      </c>
      <c r="E40" s="4">
        <v>44</v>
      </c>
      <c r="F40" s="4" t="str">
        <f t="shared" si="0"/>
        <v>36-45</v>
      </c>
      <c r="G40" t="s">
        <v>17</v>
      </c>
      <c r="H40" s="4">
        <v>1</v>
      </c>
      <c r="I40" t="s">
        <v>81</v>
      </c>
      <c r="J40" t="b">
        <v>0</v>
      </c>
      <c r="L40" s="3">
        <v>0.86319444444444438</v>
      </c>
      <c r="M40" s="3">
        <v>0.90625</v>
      </c>
      <c r="N40" s="4">
        <v>62</v>
      </c>
      <c r="O40" t="b">
        <v>0</v>
      </c>
    </row>
    <row r="41" spans="1:16" x14ac:dyDescent="0.25">
      <c r="A41" s="6">
        <v>40</v>
      </c>
      <c r="B41" t="s">
        <v>113</v>
      </c>
      <c r="C41" t="s">
        <v>16</v>
      </c>
      <c r="D41" s="1">
        <v>38736</v>
      </c>
      <c r="E41" s="4">
        <v>18</v>
      </c>
      <c r="F41" s="4" t="str">
        <f t="shared" si="0"/>
        <v>18-25</v>
      </c>
      <c r="G41" t="s">
        <v>17</v>
      </c>
      <c r="H41" s="4">
        <v>2</v>
      </c>
      <c r="I41" t="s">
        <v>72</v>
      </c>
      <c r="J41" t="b">
        <v>1</v>
      </c>
      <c r="K41" t="s">
        <v>114</v>
      </c>
      <c r="L41" s="3">
        <v>0.43472222222222223</v>
      </c>
      <c r="M41" s="3">
        <v>0.49861111111111112</v>
      </c>
      <c r="N41" s="4">
        <v>92</v>
      </c>
      <c r="O41" t="b">
        <v>0</v>
      </c>
    </row>
    <row r="42" spans="1:16" x14ac:dyDescent="0.25">
      <c r="A42" s="6">
        <v>41</v>
      </c>
      <c r="B42" t="s">
        <v>115</v>
      </c>
      <c r="C42" t="s">
        <v>16</v>
      </c>
      <c r="D42" s="1">
        <v>39610</v>
      </c>
      <c r="E42" s="4">
        <v>16</v>
      </c>
      <c r="F42" s="4" t="str">
        <f t="shared" si="0"/>
        <v>Under 18</v>
      </c>
      <c r="G42" t="s">
        <v>17</v>
      </c>
      <c r="H42" s="4">
        <v>3</v>
      </c>
      <c r="I42" t="s">
        <v>116</v>
      </c>
      <c r="J42" t="b">
        <v>0</v>
      </c>
      <c r="L42" s="3">
        <v>0.6694444444444444</v>
      </c>
      <c r="M42" s="3">
        <v>0.72152777777777777</v>
      </c>
      <c r="N42" s="4">
        <v>75</v>
      </c>
      <c r="O42" t="b">
        <v>1</v>
      </c>
      <c r="P42" t="s">
        <v>50</v>
      </c>
    </row>
    <row r="43" spans="1:16" x14ac:dyDescent="0.25">
      <c r="A43" s="6">
        <v>42</v>
      </c>
      <c r="B43" t="s">
        <v>117</v>
      </c>
      <c r="C43" t="s">
        <v>16</v>
      </c>
      <c r="D43" s="1">
        <v>32697</v>
      </c>
      <c r="E43" s="4">
        <v>35</v>
      </c>
      <c r="F43" s="4" t="str">
        <f t="shared" si="0"/>
        <v>26-35</v>
      </c>
      <c r="G43" t="s">
        <v>21</v>
      </c>
      <c r="H43" s="4">
        <v>1</v>
      </c>
      <c r="I43" t="s">
        <v>59</v>
      </c>
      <c r="J43" t="b">
        <v>0</v>
      </c>
      <c r="L43" s="3">
        <v>0.40138888888888885</v>
      </c>
      <c r="M43" s="3">
        <v>0.50069444444444444</v>
      </c>
      <c r="N43" s="4">
        <v>143</v>
      </c>
      <c r="O43" t="b">
        <v>0</v>
      </c>
    </row>
    <row r="44" spans="1:16" x14ac:dyDescent="0.25">
      <c r="A44" s="6">
        <v>43</v>
      </c>
      <c r="B44" t="s">
        <v>118</v>
      </c>
      <c r="C44" t="s">
        <v>16</v>
      </c>
      <c r="D44" s="1">
        <v>34876</v>
      </c>
      <c r="E44" s="4">
        <v>29</v>
      </c>
      <c r="F44" s="4" t="str">
        <f t="shared" si="0"/>
        <v>26-35</v>
      </c>
      <c r="G44" t="s">
        <v>17</v>
      </c>
      <c r="H44" s="4">
        <v>1</v>
      </c>
      <c r="I44" t="s">
        <v>59</v>
      </c>
      <c r="J44" t="b">
        <v>1</v>
      </c>
      <c r="K44" t="s">
        <v>83</v>
      </c>
      <c r="L44" s="3">
        <v>0.43402777777777773</v>
      </c>
      <c r="M44" s="3">
        <v>0.46388888888888885</v>
      </c>
      <c r="N44" s="4">
        <v>43</v>
      </c>
      <c r="O44" t="b">
        <v>1</v>
      </c>
      <c r="P44" t="s">
        <v>23</v>
      </c>
    </row>
    <row r="45" spans="1:16" x14ac:dyDescent="0.25">
      <c r="A45" s="6">
        <v>44</v>
      </c>
      <c r="B45" t="s">
        <v>119</v>
      </c>
      <c r="C45" t="s">
        <v>16</v>
      </c>
      <c r="D45" s="1">
        <v>35160</v>
      </c>
      <c r="E45" s="4">
        <v>28</v>
      </c>
      <c r="F45" s="4" t="str">
        <f t="shared" si="0"/>
        <v>26-35</v>
      </c>
      <c r="G45" t="s">
        <v>21</v>
      </c>
      <c r="H45" s="4">
        <v>1</v>
      </c>
      <c r="I45" t="s">
        <v>26</v>
      </c>
      <c r="J45" t="b">
        <v>0</v>
      </c>
      <c r="L45" s="3">
        <v>0.49236111111111108</v>
      </c>
      <c r="M45" s="3">
        <v>0.51458333333333328</v>
      </c>
      <c r="N45" s="4">
        <v>32</v>
      </c>
      <c r="O45" t="b">
        <v>1</v>
      </c>
      <c r="P45" t="s">
        <v>50</v>
      </c>
    </row>
    <row r="46" spans="1:16" x14ac:dyDescent="0.25">
      <c r="A46" s="6">
        <v>45</v>
      </c>
      <c r="B46" t="s">
        <v>120</v>
      </c>
      <c r="C46" t="s">
        <v>25</v>
      </c>
      <c r="D46" s="1">
        <v>27778</v>
      </c>
      <c r="E46" s="4">
        <v>48</v>
      </c>
      <c r="F46" s="4" t="str">
        <f t="shared" si="0"/>
        <v>Above 45</v>
      </c>
      <c r="G46" t="s">
        <v>17</v>
      </c>
      <c r="H46" s="4">
        <v>2</v>
      </c>
      <c r="I46" t="s">
        <v>121</v>
      </c>
      <c r="J46" t="b">
        <v>0</v>
      </c>
      <c r="L46" s="3">
        <v>0.4145833333333333</v>
      </c>
      <c r="M46" s="3">
        <v>0.46597222222222223</v>
      </c>
      <c r="N46" s="4">
        <v>74</v>
      </c>
      <c r="O46" t="b">
        <v>1</v>
      </c>
      <c r="P46" t="s">
        <v>50</v>
      </c>
    </row>
    <row r="47" spans="1:16" x14ac:dyDescent="0.25">
      <c r="A47" s="6">
        <v>46</v>
      </c>
      <c r="B47" t="s">
        <v>122</v>
      </c>
      <c r="C47" t="s">
        <v>16</v>
      </c>
      <c r="D47" s="1">
        <v>29728</v>
      </c>
      <c r="E47" s="4">
        <v>43</v>
      </c>
      <c r="F47" s="4" t="str">
        <f t="shared" si="0"/>
        <v>36-45</v>
      </c>
      <c r="G47" t="s">
        <v>21</v>
      </c>
      <c r="H47" s="4">
        <v>4</v>
      </c>
      <c r="I47" t="s">
        <v>123</v>
      </c>
      <c r="J47" t="b">
        <v>1</v>
      </c>
      <c r="K47" t="s">
        <v>124</v>
      </c>
      <c r="L47" s="3">
        <v>0.77847222222222223</v>
      </c>
      <c r="M47" s="3">
        <v>0.82638888888888884</v>
      </c>
      <c r="N47" s="4">
        <v>69</v>
      </c>
      <c r="O47" t="b">
        <v>1</v>
      </c>
      <c r="P47" t="s">
        <v>50</v>
      </c>
    </row>
    <row r="48" spans="1:16" x14ac:dyDescent="0.25">
      <c r="A48" s="6">
        <v>47</v>
      </c>
      <c r="B48" t="s">
        <v>125</v>
      </c>
      <c r="C48" t="s">
        <v>25</v>
      </c>
      <c r="D48" s="1">
        <v>32571</v>
      </c>
      <c r="E48" s="4">
        <v>35</v>
      </c>
      <c r="F48" s="4" t="str">
        <f t="shared" si="0"/>
        <v>26-35</v>
      </c>
      <c r="G48" t="s">
        <v>21</v>
      </c>
      <c r="H48" s="4">
        <v>3</v>
      </c>
      <c r="I48" t="s">
        <v>74</v>
      </c>
      <c r="J48" t="b">
        <v>0</v>
      </c>
      <c r="L48" s="3">
        <v>0.62638888888888888</v>
      </c>
      <c r="M48" s="3">
        <v>0.66805555555555562</v>
      </c>
      <c r="N48" s="4">
        <v>60</v>
      </c>
      <c r="O48" t="b">
        <v>0</v>
      </c>
    </row>
    <row r="49" spans="1:16" x14ac:dyDescent="0.25">
      <c r="A49" s="6">
        <v>48</v>
      </c>
      <c r="B49" t="s">
        <v>126</v>
      </c>
      <c r="C49" t="s">
        <v>25</v>
      </c>
      <c r="D49" s="1">
        <v>35749</v>
      </c>
      <c r="E49" s="4">
        <v>26</v>
      </c>
      <c r="F49" s="4" t="str">
        <f t="shared" si="0"/>
        <v>26-35</v>
      </c>
      <c r="G49" t="s">
        <v>17</v>
      </c>
      <c r="H49" s="4">
        <v>5</v>
      </c>
      <c r="I49" t="s">
        <v>127</v>
      </c>
      <c r="J49" t="b">
        <v>1</v>
      </c>
      <c r="K49" t="s">
        <v>128</v>
      </c>
      <c r="L49" s="3">
        <v>0.68680555555555556</v>
      </c>
      <c r="M49" s="3">
        <v>0.71944444444444444</v>
      </c>
      <c r="N49" s="4">
        <v>47</v>
      </c>
      <c r="O49" t="b">
        <v>1</v>
      </c>
      <c r="P49" t="s">
        <v>47</v>
      </c>
    </row>
    <row r="50" spans="1:16" x14ac:dyDescent="0.25">
      <c r="A50" s="6">
        <v>49</v>
      </c>
      <c r="B50" t="s">
        <v>129</v>
      </c>
      <c r="C50" t="s">
        <v>16</v>
      </c>
      <c r="D50" s="1">
        <v>27690</v>
      </c>
      <c r="E50" s="4">
        <v>48</v>
      </c>
      <c r="F50" s="4" t="str">
        <f t="shared" si="0"/>
        <v>Above 45</v>
      </c>
      <c r="G50" t="s">
        <v>17</v>
      </c>
      <c r="H50" s="4">
        <v>3</v>
      </c>
      <c r="I50" t="s">
        <v>130</v>
      </c>
      <c r="J50" t="b">
        <v>1</v>
      </c>
      <c r="K50" t="s">
        <v>131</v>
      </c>
      <c r="L50" s="3">
        <v>0.49722222222222223</v>
      </c>
      <c r="M50" s="3">
        <v>0.57777777777777783</v>
      </c>
      <c r="N50" s="4">
        <v>116</v>
      </c>
      <c r="O50" t="b">
        <v>1</v>
      </c>
      <c r="P50" t="s">
        <v>23</v>
      </c>
    </row>
    <row r="51" spans="1:16" x14ac:dyDescent="0.25">
      <c r="A51" s="6">
        <v>50</v>
      </c>
      <c r="B51" t="s">
        <v>132</v>
      </c>
      <c r="C51" t="s">
        <v>16</v>
      </c>
      <c r="D51" s="1">
        <v>29218</v>
      </c>
      <c r="E51" s="4">
        <v>44</v>
      </c>
      <c r="F51" s="4" t="str">
        <f t="shared" si="0"/>
        <v>36-45</v>
      </c>
      <c r="G51" t="s">
        <v>17</v>
      </c>
      <c r="H51" s="4">
        <v>2</v>
      </c>
      <c r="I51" t="s">
        <v>133</v>
      </c>
      <c r="J51" t="b">
        <v>1</v>
      </c>
      <c r="K51" t="s">
        <v>134</v>
      </c>
      <c r="L51" s="3">
        <v>0.37083333333333335</v>
      </c>
      <c r="M51" s="3">
        <v>0.46458333333333335</v>
      </c>
      <c r="N51" s="4">
        <v>135</v>
      </c>
      <c r="O51" t="b">
        <v>0</v>
      </c>
    </row>
    <row r="52" spans="1:16" x14ac:dyDescent="0.25">
      <c r="A52" s="6">
        <v>51</v>
      </c>
      <c r="B52" t="s">
        <v>135</v>
      </c>
      <c r="C52" t="s">
        <v>25</v>
      </c>
      <c r="D52" s="1">
        <v>29053</v>
      </c>
      <c r="E52" s="4">
        <v>45</v>
      </c>
      <c r="F52" s="4" t="str">
        <f t="shared" si="0"/>
        <v>36-45</v>
      </c>
      <c r="G52" t="s">
        <v>21</v>
      </c>
      <c r="H52" s="4">
        <v>3</v>
      </c>
      <c r="I52" t="s">
        <v>136</v>
      </c>
      <c r="J52" t="b">
        <v>0</v>
      </c>
      <c r="L52" s="3">
        <v>0.40486111111111112</v>
      </c>
      <c r="M52" s="3">
        <v>0.46736111111111112</v>
      </c>
      <c r="N52" s="4">
        <v>90</v>
      </c>
      <c r="O52" t="b">
        <v>0</v>
      </c>
    </row>
    <row r="53" spans="1:16" x14ac:dyDescent="0.25">
      <c r="A53" s="6">
        <v>52</v>
      </c>
      <c r="B53" t="s">
        <v>137</v>
      </c>
      <c r="C53" t="s">
        <v>25</v>
      </c>
      <c r="D53" s="1">
        <v>35176</v>
      </c>
      <c r="E53" s="4">
        <v>28</v>
      </c>
      <c r="F53" s="4" t="str">
        <f t="shared" si="0"/>
        <v>26-35</v>
      </c>
      <c r="G53" t="s">
        <v>17</v>
      </c>
      <c r="H53" s="4">
        <v>2</v>
      </c>
      <c r="I53" t="s">
        <v>138</v>
      </c>
      <c r="J53" t="b">
        <v>1</v>
      </c>
      <c r="K53" t="s">
        <v>139</v>
      </c>
      <c r="L53" s="3">
        <v>0.87361111111111101</v>
      </c>
      <c r="M53" s="3">
        <v>0.90625</v>
      </c>
      <c r="N53" s="4">
        <v>47</v>
      </c>
      <c r="O53" t="b">
        <v>0</v>
      </c>
    </row>
    <row r="54" spans="1:16" x14ac:dyDescent="0.25">
      <c r="A54" s="6">
        <v>53</v>
      </c>
      <c r="B54" t="s">
        <v>140</v>
      </c>
      <c r="C54" t="s">
        <v>16</v>
      </c>
      <c r="D54" s="1">
        <v>38185</v>
      </c>
      <c r="E54" s="4">
        <v>20</v>
      </c>
      <c r="F54" s="4" t="str">
        <f t="shared" si="0"/>
        <v>18-25</v>
      </c>
      <c r="G54" t="s">
        <v>17</v>
      </c>
      <c r="H54" s="4">
        <v>2</v>
      </c>
      <c r="I54" t="s">
        <v>111</v>
      </c>
      <c r="J54" t="b">
        <v>1</v>
      </c>
      <c r="K54" t="s">
        <v>141</v>
      </c>
      <c r="L54" s="3">
        <v>0.39305555555555555</v>
      </c>
      <c r="M54" s="3">
        <v>0.44861111111111113</v>
      </c>
      <c r="N54" s="4">
        <v>80</v>
      </c>
      <c r="O54" t="b">
        <v>0</v>
      </c>
    </row>
    <row r="55" spans="1:16" x14ac:dyDescent="0.25">
      <c r="A55" s="6">
        <v>54</v>
      </c>
      <c r="B55" t="s">
        <v>142</v>
      </c>
      <c r="C55" t="s">
        <v>16</v>
      </c>
      <c r="D55" s="1">
        <v>29552</v>
      </c>
      <c r="E55" s="4">
        <v>43</v>
      </c>
      <c r="F55" s="4" t="str">
        <f t="shared" si="0"/>
        <v>36-45</v>
      </c>
      <c r="G55" t="s">
        <v>21</v>
      </c>
      <c r="H55" s="4">
        <v>4</v>
      </c>
      <c r="I55" t="s">
        <v>143</v>
      </c>
      <c r="J55" t="b">
        <v>1</v>
      </c>
      <c r="K55" t="s">
        <v>144</v>
      </c>
      <c r="L55" s="3">
        <v>0.85833333333333339</v>
      </c>
      <c r="M55" s="3">
        <v>0.93125000000000002</v>
      </c>
      <c r="N55" s="4">
        <v>105</v>
      </c>
      <c r="O55" t="b">
        <v>1</v>
      </c>
      <c r="P55" t="s">
        <v>28</v>
      </c>
    </row>
    <row r="56" spans="1:16" x14ac:dyDescent="0.25">
      <c r="A56" s="6">
        <v>55</v>
      </c>
      <c r="B56" t="s">
        <v>145</v>
      </c>
      <c r="C56" t="s">
        <v>25</v>
      </c>
      <c r="D56" s="1">
        <v>36529</v>
      </c>
      <c r="E56" s="4">
        <v>24</v>
      </c>
      <c r="F56" s="4" t="str">
        <f t="shared" si="0"/>
        <v>18-25</v>
      </c>
      <c r="G56" t="s">
        <v>21</v>
      </c>
      <c r="H56" s="4">
        <v>2</v>
      </c>
      <c r="I56" t="s">
        <v>138</v>
      </c>
      <c r="J56" t="b">
        <v>1</v>
      </c>
      <c r="K56" t="s">
        <v>146</v>
      </c>
      <c r="L56" s="3">
        <v>0.65902777777777777</v>
      </c>
      <c r="M56" s="3">
        <v>0.71458333333333324</v>
      </c>
      <c r="N56" s="4">
        <v>80</v>
      </c>
      <c r="O56" t="b">
        <v>1</v>
      </c>
      <c r="P56" t="s">
        <v>23</v>
      </c>
    </row>
    <row r="57" spans="1:16" x14ac:dyDescent="0.25">
      <c r="A57" s="6">
        <v>56</v>
      </c>
      <c r="B57" t="s">
        <v>147</v>
      </c>
      <c r="C57" t="s">
        <v>25</v>
      </c>
      <c r="D57" s="1">
        <v>37463</v>
      </c>
      <c r="E57" s="4">
        <v>22</v>
      </c>
      <c r="F57" s="4" t="str">
        <f t="shared" si="0"/>
        <v>18-25</v>
      </c>
      <c r="G57" t="s">
        <v>21</v>
      </c>
      <c r="H57" s="4">
        <v>3</v>
      </c>
      <c r="I57" t="s">
        <v>148</v>
      </c>
      <c r="J57" t="b">
        <v>0</v>
      </c>
      <c r="L57" s="3">
        <v>0.71736111111111101</v>
      </c>
      <c r="M57" s="3">
        <v>0.79791666666666661</v>
      </c>
      <c r="N57" s="4">
        <v>116</v>
      </c>
      <c r="O57" t="b">
        <v>0</v>
      </c>
    </row>
    <row r="58" spans="1:16" x14ac:dyDescent="0.25">
      <c r="A58" s="6">
        <v>57</v>
      </c>
      <c r="B58" t="s">
        <v>149</v>
      </c>
      <c r="C58" t="s">
        <v>16</v>
      </c>
      <c r="D58" s="1">
        <v>37054</v>
      </c>
      <c r="E58" s="4">
        <v>23</v>
      </c>
      <c r="F58" s="4" t="str">
        <f t="shared" si="0"/>
        <v>18-25</v>
      </c>
      <c r="G58" t="s">
        <v>21</v>
      </c>
      <c r="H58" s="4">
        <v>3</v>
      </c>
      <c r="I58" t="s">
        <v>150</v>
      </c>
      <c r="J58" t="b">
        <v>0</v>
      </c>
      <c r="L58" s="3">
        <v>0.35833333333333334</v>
      </c>
      <c r="M58" s="3">
        <v>0.43055555555555558</v>
      </c>
      <c r="N58" s="4">
        <v>104</v>
      </c>
      <c r="O58" t="b">
        <v>0</v>
      </c>
    </row>
    <row r="59" spans="1:16" x14ac:dyDescent="0.25">
      <c r="A59" s="6">
        <v>58</v>
      </c>
      <c r="B59" t="s">
        <v>151</v>
      </c>
      <c r="C59" t="s">
        <v>25</v>
      </c>
      <c r="D59" s="1">
        <v>28489</v>
      </c>
      <c r="E59" s="4">
        <v>46</v>
      </c>
      <c r="F59" s="4" t="str">
        <f t="shared" si="0"/>
        <v>Above 45</v>
      </c>
      <c r="G59" t="s">
        <v>17</v>
      </c>
      <c r="H59" s="4">
        <v>5</v>
      </c>
      <c r="I59" t="s">
        <v>152</v>
      </c>
      <c r="J59" t="b">
        <v>1</v>
      </c>
      <c r="K59" t="s">
        <v>153</v>
      </c>
      <c r="L59" s="3">
        <v>0.5131944444444444</v>
      </c>
      <c r="M59" s="3">
        <v>0.62986111111111109</v>
      </c>
      <c r="N59" s="4">
        <v>168</v>
      </c>
      <c r="O59" t="b">
        <v>1</v>
      </c>
      <c r="P59" t="s">
        <v>23</v>
      </c>
    </row>
    <row r="60" spans="1:16" x14ac:dyDescent="0.25">
      <c r="A60" s="6">
        <v>59</v>
      </c>
      <c r="B60" t="s">
        <v>154</v>
      </c>
      <c r="C60" t="s">
        <v>25</v>
      </c>
      <c r="D60" s="1">
        <v>39274</v>
      </c>
      <c r="E60" s="4">
        <v>17</v>
      </c>
      <c r="F60" s="4" t="str">
        <f t="shared" si="0"/>
        <v>Under 18</v>
      </c>
      <c r="G60" t="s">
        <v>17</v>
      </c>
      <c r="H60" s="4">
        <v>2</v>
      </c>
      <c r="I60" t="s">
        <v>133</v>
      </c>
      <c r="J60" t="b">
        <v>1</v>
      </c>
      <c r="K60" t="s">
        <v>155</v>
      </c>
      <c r="L60" s="3">
        <v>0.44444444444444442</v>
      </c>
      <c r="M60" s="3">
        <v>0.47916666666666669</v>
      </c>
      <c r="N60" s="4">
        <v>50</v>
      </c>
      <c r="O60" t="b">
        <v>0</v>
      </c>
    </row>
    <row r="61" spans="1:16" x14ac:dyDescent="0.25">
      <c r="A61" s="6">
        <v>60</v>
      </c>
      <c r="B61" t="s">
        <v>156</v>
      </c>
      <c r="C61" t="s">
        <v>16</v>
      </c>
      <c r="D61" s="1">
        <v>32375</v>
      </c>
      <c r="E61" s="4">
        <v>36</v>
      </c>
      <c r="F61" s="4" t="str">
        <f t="shared" si="0"/>
        <v>36-45</v>
      </c>
      <c r="G61" t="s">
        <v>21</v>
      </c>
      <c r="H61" s="4">
        <v>2</v>
      </c>
      <c r="I61" t="s">
        <v>32</v>
      </c>
      <c r="J61" t="b">
        <v>1</v>
      </c>
      <c r="K61" t="s">
        <v>157</v>
      </c>
      <c r="L61" s="3">
        <v>0.81805555555555554</v>
      </c>
      <c r="M61" s="3">
        <v>0.90694444444444444</v>
      </c>
      <c r="N61" s="4">
        <v>128</v>
      </c>
      <c r="O61" t="b">
        <v>1</v>
      </c>
      <c r="P61" t="s">
        <v>23</v>
      </c>
    </row>
    <row r="62" spans="1:16" x14ac:dyDescent="0.25">
      <c r="A62" s="6">
        <v>61</v>
      </c>
      <c r="B62" t="s">
        <v>158</v>
      </c>
      <c r="C62" t="s">
        <v>16</v>
      </c>
      <c r="D62" s="1">
        <v>28253</v>
      </c>
      <c r="E62" s="4">
        <v>47</v>
      </c>
      <c r="F62" s="4" t="str">
        <f t="shared" si="0"/>
        <v>Above 45</v>
      </c>
      <c r="G62" t="s">
        <v>17</v>
      </c>
      <c r="H62" s="4">
        <v>3</v>
      </c>
      <c r="I62" t="s">
        <v>159</v>
      </c>
      <c r="J62" t="b">
        <v>0</v>
      </c>
      <c r="L62" s="3">
        <v>0.77083333333333337</v>
      </c>
      <c r="M62" s="3">
        <v>0.8305555555555556</v>
      </c>
      <c r="N62" s="4">
        <v>86</v>
      </c>
      <c r="O62" t="b">
        <v>1</v>
      </c>
      <c r="P62" t="s">
        <v>23</v>
      </c>
    </row>
    <row r="63" spans="1:16" x14ac:dyDescent="0.25">
      <c r="A63" s="6">
        <v>62</v>
      </c>
      <c r="B63" t="s">
        <v>160</v>
      </c>
      <c r="C63" t="s">
        <v>16</v>
      </c>
      <c r="D63" s="1">
        <v>34832</v>
      </c>
      <c r="E63" s="4">
        <v>29</v>
      </c>
      <c r="F63" s="4" t="str">
        <f t="shared" si="0"/>
        <v>26-35</v>
      </c>
      <c r="G63" t="s">
        <v>21</v>
      </c>
      <c r="H63" s="4">
        <v>3</v>
      </c>
      <c r="I63" t="s">
        <v>161</v>
      </c>
      <c r="J63" t="b">
        <v>0</v>
      </c>
      <c r="L63" s="3">
        <v>0.43611111111111112</v>
      </c>
      <c r="M63" s="3">
        <v>0.55972222222222223</v>
      </c>
      <c r="N63" s="4">
        <v>178</v>
      </c>
      <c r="O63" t="b">
        <v>1</v>
      </c>
      <c r="P63" t="s">
        <v>23</v>
      </c>
    </row>
    <row r="64" spans="1:16" x14ac:dyDescent="0.25">
      <c r="A64" s="6">
        <v>63</v>
      </c>
      <c r="B64" t="s">
        <v>162</v>
      </c>
      <c r="C64" t="s">
        <v>25</v>
      </c>
      <c r="D64" s="1">
        <v>34403</v>
      </c>
      <c r="E64" s="4">
        <v>30</v>
      </c>
      <c r="F64" s="4" t="str">
        <f t="shared" si="0"/>
        <v>26-35</v>
      </c>
      <c r="G64" t="s">
        <v>21</v>
      </c>
      <c r="H64" s="4">
        <v>3</v>
      </c>
      <c r="I64" t="s">
        <v>22</v>
      </c>
      <c r="J64" t="b">
        <v>0</v>
      </c>
      <c r="L64" s="3">
        <v>0.72361111111111109</v>
      </c>
      <c r="M64" s="3">
        <v>0.80555555555555547</v>
      </c>
      <c r="N64" s="4">
        <v>118</v>
      </c>
      <c r="O64" t="b">
        <v>0</v>
      </c>
    </row>
    <row r="65" spans="1:16" x14ac:dyDescent="0.25">
      <c r="A65" s="6">
        <v>64</v>
      </c>
      <c r="B65" t="s">
        <v>163</v>
      </c>
      <c r="C65" t="s">
        <v>16</v>
      </c>
      <c r="D65" s="1">
        <v>37392</v>
      </c>
      <c r="E65" s="4">
        <v>22</v>
      </c>
      <c r="F65" s="4" t="str">
        <f t="shared" si="0"/>
        <v>18-25</v>
      </c>
      <c r="G65" t="s">
        <v>17</v>
      </c>
      <c r="H65" s="4">
        <v>3</v>
      </c>
      <c r="I65" t="s">
        <v>164</v>
      </c>
      <c r="J65" t="b">
        <v>0</v>
      </c>
      <c r="L65" s="3">
        <v>0.44513888888888892</v>
      </c>
      <c r="M65" s="3">
        <v>0.50208333333333333</v>
      </c>
      <c r="N65" s="4">
        <v>82</v>
      </c>
      <c r="O65" t="b">
        <v>1</v>
      </c>
      <c r="P65" t="s">
        <v>50</v>
      </c>
    </row>
    <row r="66" spans="1:16" x14ac:dyDescent="0.25">
      <c r="A66" s="6">
        <v>65</v>
      </c>
      <c r="B66" t="s">
        <v>165</v>
      </c>
      <c r="C66" t="s">
        <v>16</v>
      </c>
      <c r="D66" s="1">
        <v>30276</v>
      </c>
      <c r="E66" s="4">
        <v>41</v>
      </c>
      <c r="F66" s="4" t="str">
        <f t="shared" si="0"/>
        <v>36-45</v>
      </c>
      <c r="G66" t="s">
        <v>21</v>
      </c>
      <c r="H66" s="4">
        <v>2</v>
      </c>
      <c r="I66" t="s">
        <v>166</v>
      </c>
      <c r="J66" t="b">
        <v>0</v>
      </c>
      <c r="L66" s="3">
        <v>0.57986111111111105</v>
      </c>
      <c r="M66" s="3">
        <v>0.67708333333333337</v>
      </c>
      <c r="N66" s="4">
        <v>140</v>
      </c>
      <c r="O66" t="b">
        <v>0</v>
      </c>
    </row>
    <row r="67" spans="1:16" x14ac:dyDescent="0.25">
      <c r="A67" s="6">
        <v>66</v>
      </c>
      <c r="B67" t="s">
        <v>167</v>
      </c>
      <c r="C67" t="s">
        <v>16</v>
      </c>
      <c r="D67" s="1">
        <v>28941</v>
      </c>
      <c r="E67" s="4">
        <v>45</v>
      </c>
      <c r="F67" s="4" t="str">
        <f t="shared" ref="F67:F130" si="1">IF(E:E&lt;18, "Under 18", IF(E:E&lt;=25, "18-25", IF(E:E&lt;=35, "26-35", IF(E:E&lt;=45, "36-45", "Above 45"))))</f>
        <v>36-45</v>
      </c>
      <c r="G67" t="s">
        <v>17</v>
      </c>
      <c r="H67" s="4">
        <v>4</v>
      </c>
      <c r="I67" t="s">
        <v>168</v>
      </c>
      <c r="J67" t="b">
        <v>0</v>
      </c>
      <c r="L67" s="3">
        <v>0.54583333333333328</v>
      </c>
      <c r="M67" s="3">
        <v>0.57430555555555551</v>
      </c>
      <c r="N67" s="4">
        <v>41</v>
      </c>
      <c r="O67" t="b">
        <v>0</v>
      </c>
    </row>
    <row r="68" spans="1:16" x14ac:dyDescent="0.25">
      <c r="A68" s="6">
        <v>67</v>
      </c>
      <c r="B68" t="s">
        <v>169</v>
      </c>
      <c r="C68" t="s">
        <v>16</v>
      </c>
      <c r="D68" s="1">
        <v>37372</v>
      </c>
      <c r="E68" s="4">
        <v>22</v>
      </c>
      <c r="F68" s="4" t="str">
        <f t="shared" si="1"/>
        <v>18-25</v>
      </c>
      <c r="G68" t="s">
        <v>17</v>
      </c>
      <c r="H68" s="4">
        <v>1</v>
      </c>
      <c r="I68" t="s">
        <v>26</v>
      </c>
      <c r="J68" t="b">
        <v>1</v>
      </c>
      <c r="K68" t="s">
        <v>170</v>
      </c>
      <c r="L68" s="3">
        <v>0.34583333333333338</v>
      </c>
      <c r="M68" s="3">
        <v>0.37152777777777773</v>
      </c>
      <c r="N68" s="4">
        <v>37</v>
      </c>
      <c r="O68" t="b">
        <v>0</v>
      </c>
    </row>
    <row r="69" spans="1:16" x14ac:dyDescent="0.25">
      <c r="A69" s="6">
        <v>68</v>
      </c>
      <c r="B69" t="s">
        <v>171</v>
      </c>
      <c r="C69" t="s">
        <v>25</v>
      </c>
      <c r="D69" s="1">
        <v>38184</v>
      </c>
      <c r="E69" s="4">
        <v>20</v>
      </c>
      <c r="F69" s="4" t="str">
        <f t="shared" si="1"/>
        <v>18-25</v>
      </c>
      <c r="G69" t="s">
        <v>21</v>
      </c>
      <c r="H69" s="4">
        <v>5</v>
      </c>
      <c r="I69" t="s">
        <v>152</v>
      </c>
      <c r="J69" t="b">
        <v>1</v>
      </c>
      <c r="K69" t="s">
        <v>172</v>
      </c>
      <c r="L69" s="3">
        <v>0.5444444444444444</v>
      </c>
      <c r="M69" s="3">
        <v>0.57152777777777775</v>
      </c>
      <c r="N69" s="4">
        <v>39</v>
      </c>
      <c r="O69" t="b">
        <v>1</v>
      </c>
      <c r="P69" t="s">
        <v>28</v>
      </c>
    </row>
    <row r="70" spans="1:16" x14ac:dyDescent="0.25">
      <c r="A70" s="6">
        <v>69</v>
      </c>
      <c r="B70" t="s">
        <v>173</v>
      </c>
      <c r="C70" t="s">
        <v>25</v>
      </c>
      <c r="D70" s="1">
        <v>33219</v>
      </c>
      <c r="E70" s="4">
        <v>33</v>
      </c>
      <c r="F70" s="4" t="str">
        <f t="shared" si="1"/>
        <v>26-35</v>
      </c>
      <c r="G70" t="s">
        <v>17</v>
      </c>
      <c r="H70" s="4">
        <v>1</v>
      </c>
      <c r="I70" t="s">
        <v>46</v>
      </c>
      <c r="J70" t="b">
        <v>1</v>
      </c>
      <c r="K70" t="s">
        <v>174</v>
      </c>
      <c r="L70" s="3">
        <v>0.37777777777777777</v>
      </c>
      <c r="M70" s="3">
        <v>0.43055555555555558</v>
      </c>
      <c r="N70" s="4">
        <v>76</v>
      </c>
      <c r="O70" t="b">
        <v>0</v>
      </c>
    </row>
    <row r="71" spans="1:16" x14ac:dyDescent="0.25">
      <c r="A71" s="6">
        <v>70</v>
      </c>
      <c r="B71" t="s">
        <v>175</v>
      </c>
      <c r="C71" t="s">
        <v>16</v>
      </c>
      <c r="D71" s="1">
        <v>32356</v>
      </c>
      <c r="E71" s="4">
        <v>36</v>
      </c>
      <c r="F71" s="4" t="str">
        <f t="shared" si="1"/>
        <v>36-45</v>
      </c>
      <c r="G71" t="s">
        <v>17</v>
      </c>
      <c r="H71" s="4">
        <v>3</v>
      </c>
      <c r="I71" t="s">
        <v>30</v>
      </c>
      <c r="J71" t="b">
        <v>0</v>
      </c>
      <c r="L71" s="3">
        <v>0.46597222222222223</v>
      </c>
      <c r="M71" s="3">
        <v>0.58402777777777781</v>
      </c>
      <c r="N71" s="4">
        <v>170</v>
      </c>
      <c r="O71" t="b">
        <v>0</v>
      </c>
    </row>
    <row r="72" spans="1:16" x14ac:dyDescent="0.25">
      <c r="A72" s="6">
        <v>71</v>
      </c>
      <c r="B72" t="s">
        <v>176</v>
      </c>
      <c r="C72" t="s">
        <v>25</v>
      </c>
      <c r="D72" s="1">
        <v>34598</v>
      </c>
      <c r="E72" s="4">
        <v>30</v>
      </c>
      <c r="F72" s="4" t="str">
        <f t="shared" si="1"/>
        <v>26-35</v>
      </c>
      <c r="G72" t="s">
        <v>17</v>
      </c>
      <c r="H72" s="4">
        <v>5</v>
      </c>
      <c r="I72" t="s">
        <v>177</v>
      </c>
      <c r="J72" t="b">
        <v>1</v>
      </c>
      <c r="K72" t="s">
        <v>178</v>
      </c>
      <c r="L72" s="3">
        <v>0.5444444444444444</v>
      </c>
      <c r="M72" s="3">
        <v>0.61458333333333337</v>
      </c>
      <c r="N72" s="4">
        <v>101</v>
      </c>
      <c r="O72" t="b">
        <v>1</v>
      </c>
      <c r="P72" t="s">
        <v>50</v>
      </c>
    </row>
    <row r="73" spans="1:16" x14ac:dyDescent="0.25">
      <c r="A73" s="6">
        <v>72</v>
      </c>
      <c r="B73" t="s">
        <v>179</v>
      </c>
      <c r="C73" t="s">
        <v>25</v>
      </c>
      <c r="D73" s="1">
        <v>39154</v>
      </c>
      <c r="E73" s="4">
        <v>17</v>
      </c>
      <c r="F73" s="4" t="str">
        <f t="shared" si="1"/>
        <v>Under 18</v>
      </c>
      <c r="G73" t="s">
        <v>17</v>
      </c>
      <c r="H73" s="4">
        <v>1</v>
      </c>
      <c r="I73" t="s">
        <v>26</v>
      </c>
      <c r="J73" t="b">
        <v>0</v>
      </c>
      <c r="L73" s="3">
        <v>0.4375</v>
      </c>
      <c r="M73" s="3">
        <v>0.54027777777777775</v>
      </c>
      <c r="N73" s="4">
        <v>148</v>
      </c>
      <c r="O73" t="b">
        <v>1</v>
      </c>
      <c r="P73" t="s">
        <v>28</v>
      </c>
    </row>
    <row r="74" spans="1:16" x14ac:dyDescent="0.25">
      <c r="A74" s="6">
        <v>73</v>
      </c>
      <c r="B74" t="s">
        <v>180</v>
      </c>
      <c r="C74" t="s">
        <v>25</v>
      </c>
      <c r="D74" s="1">
        <v>32508</v>
      </c>
      <c r="E74" s="4">
        <v>35</v>
      </c>
      <c r="F74" s="4" t="str">
        <f t="shared" si="1"/>
        <v>26-35</v>
      </c>
      <c r="G74" t="s">
        <v>17</v>
      </c>
      <c r="H74" s="4">
        <v>2</v>
      </c>
      <c r="I74" t="s">
        <v>138</v>
      </c>
      <c r="J74" t="b">
        <v>0</v>
      </c>
      <c r="L74" s="3">
        <v>0.71250000000000002</v>
      </c>
      <c r="M74" s="3">
        <v>0.75694444444444453</v>
      </c>
      <c r="N74" s="4">
        <v>64</v>
      </c>
      <c r="O74" t="b">
        <v>1</v>
      </c>
      <c r="P74" t="s">
        <v>23</v>
      </c>
    </row>
    <row r="75" spans="1:16" x14ac:dyDescent="0.25">
      <c r="A75" s="6">
        <v>74</v>
      </c>
      <c r="B75" t="s">
        <v>181</v>
      </c>
      <c r="C75" t="s">
        <v>25</v>
      </c>
      <c r="D75" s="1">
        <v>35049</v>
      </c>
      <c r="E75" s="4">
        <v>28</v>
      </c>
      <c r="F75" s="4" t="str">
        <f t="shared" si="1"/>
        <v>26-35</v>
      </c>
      <c r="G75" t="s">
        <v>21</v>
      </c>
      <c r="H75" s="4">
        <v>2</v>
      </c>
      <c r="I75" t="s">
        <v>166</v>
      </c>
      <c r="J75" t="b">
        <v>0</v>
      </c>
      <c r="L75" s="3">
        <v>0.84513888888888899</v>
      </c>
      <c r="M75" s="3">
        <v>0.87430555555555556</v>
      </c>
      <c r="N75" s="4">
        <v>42</v>
      </c>
      <c r="O75" t="b">
        <v>0</v>
      </c>
    </row>
    <row r="76" spans="1:16" x14ac:dyDescent="0.25">
      <c r="A76" s="6">
        <v>75</v>
      </c>
      <c r="B76" t="s">
        <v>182</v>
      </c>
      <c r="C76" t="s">
        <v>16</v>
      </c>
      <c r="D76" s="1">
        <v>35399</v>
      </c>
      <c r="E76" s="4">
        <v>27</v>
      </c>
      <c r="F76" s="4" t="str">
        <f t="shared" si="1"/>
        <v>26-35</v>
      </c>
      <c r="G76" t="s">
        <v>21</v>
      </c>
      <c r="H76" s="4">
        <v>5</v>
      </c>
      <c r="I76" t="s">
        <v>183</v>
      </c>
      <c r="J76" t="b">
        <v>0</v>
      </c>
      <c r="L76" s="3">
        <v>0.4145833333333333</v>
      </c>
      <c r="M76" s="3">
        <v>0.47013888888888888</v>
      </c>
      <c r="N76" s="4">
        <v>80</v>
      </c>
      <c r="O76" t="b">
        <v>0</v>
      </c>
    </row>
    <row r="77" spans="1:16" x14ac:dyDescent="0.25">
      <c r="A77" s="6">
        <v>76</v>
      </c>
      <c r="B77" t="s">
        <v>184</v>
      </c>
      <c r="C77" t="s">
        <v>25</v>
      </c>
      <c r="D77" s="1">
        <v>38147</v>
      </c>
      <c r="E77" s="4">
        <v>20</v>
      </c>
      <c r="F77" s="4" t="str">
        <f t="shared" si="1"/>
        <v>18-25</v>
      </c>
      <c r="G77" t="s">
        <v>17</v>
      </c>
      <c r="H77" s="4">
        <v>1</v>
      </c>
      <c r="I77" t="s">
        <v>185</v>
      </c>
      <c r="J77" t="b">
        <v>0</v>
      </c>
      <c r="L77" s="3">
        <v>0.6479166666666667</v>
      </c>
      <c r="M77" s="3">
        <v>0.67986111111111114</v>
      </c>
      <c r="N77" s="4">
        <v>46</v>
      </c>
      <c r="O77" t="b">
        <v>1</v>
      </c>
      <c r="P77" t="s">
        <v>28</v>
      </c>
    </row>
    <row r="78" spans="1:16" x14ac:dyDescent="0.25">
      <c r="A78" s="6">
        <v>77</v>
      </c>
      <c r="B78" t="s">
        <v>186</v>
      </c>
      <c r="C78" t="s">
        <v>16</v>
      </c>
      <c r="D78" s="1">
        <v>39191</v>
      </c>
      <c r="E78" s="4">
        <v>17</v>
      </c>
      <c r="F78" s="4" t="str">
        <f t="shared" si="1"/>
        <v>Under 18</v>
      </c>
      <c r="G78" t="s">
        <v>17</v>
      </c>
      <c r="H78" s="4">
        <v>2</v>
      </c>
      <c r="I78" t="s">
        <v>187</v>
      </c>
      <c r="J78" t="b">
        <v>0</v>
      </c>
      <c r="L78" s="3">
        <v>0.66249999999999998</v>
      </c>
      <c r="M78" s="3">
        <v>0.69861111111111107</v>
      </c>
      <c r="N78" s="4">
        <v>52</v>
      </c>
      <c r="O78" t="b">
        <v>1</v>
      </c>
      <c r="P78" t="s">
        <v>50</v>
      </c>
    </row>
    <row r="79" spans="1:16" x14ac:dyDescent="0.25">
      <c r="A79" s="6">
        <v>78</v>
      </c>
      <c r="B79" t="s">
        <v>188</v>
      </c>
      <c r="C79" t="s">
        <v>25</v>
      </c>
      <c r="D79" s="1">
        <v>33170</v>
      </c>
      <c r="E79" s="4">
        <v>33</v>
      </c>
      <c r="F79" s="4" t="str">
        <f t="shared" si="1"/>
        <v>26-35</v>
      </c>
      <c r="G79" t="s">
        <v>17</v>
      </c>
      <c r="H79" s="4">
        <v>2</v>
      </c>
      <c r="I79" t="s">
        <v>189</v>
      </c>
      <c r="J79" t="b">
        <v>1</v>
      </c>
      <c r="K79" t="s">
        <v>190</v>
      </c>
      <c r="L79" s="3">
        <v>0.6777777777777777</v>
      </c>
      <c r="M79" s="3">
        <v>0.73749999999999993</v>
      </c>
      <c r="N79" s="4">
        <v>86</v>
      </c>
      <c r="O79" t="b">
        <v>1</v>
      </c>
      <c r="P79" t="s">
        <v>28</v>
      </c>
    </row>
    <row r="80" spans="1:16" x14ac:dyDescent="0.25">
      <c r="A80" s="6">
        <v>79</v>
      </c>
      <c r="B80" t="s">
        <v>191</v>
      </c>
      <c r="C80" t="s">
        <v>16</v>
      </c>
      <c r="D80" s="1">
        <v>29700</v>
      </c>
      <c r="E80" s="4">
        <v>43</v>
      </c>
      <c r="F80" s="4" t="str">
        <f t="shared" si="1"/>
        <v>36-45</v>
      </c>
      <c r="G80" t="s">
        <v>21</v>
      </c>
      <c r="H80" s="4">
        <v>5</v>
      </c>
      <c r="I80" t="s">
        <v>192</v>
      </c>
      <c r="J80" t="b">
        <v>1</v>
      </c>
      <c r="K80" t="s">
        <v>193</v>
      </c>
      <c r="L80" s="3">
        <v>0.53055555555555556</v>
      </c>
      <c r="M80" s="3">
        <v>0.62847222222222221</v>
      </c>
      <c r="N80" s="4">
        <v>141</v>
      </c>
      <c r="O80" t="b">
        <v>0</v>
      </c>
    </row>
    <row r="81" spans="1:16" x14ac:dyDescent="0.25">
      <c r="A81" s="6">
        <v>80</v>
      </c>
      <c r="B81" t="s">
        <v>194</v>
      </c>
      <c r="C81" t="s">
        <v>16</v>
      </c>
      <c r="D81" s="1">
        <v>32409</v>
      </c>
      <c r="E81" s="4">
        <v>36</v>
      </c>
      <c r="F81" s="4" t="str">
        <f t="shared" si="1"/>
        <v>36-45</v>
      </c>
      <c r="G81" t="s">
        <v>21</v>
      </c>
      <c r="H81" s="4">
        <v>2</v>
      </c>
      <c r="I81" t="s">
        <v>195</v>
      </c>
      <c r="J81" t="b">
        <v>1</v>
      </c>
      <c r="K81" t="s">
        <v>196</v>
      </c>
      <c r="L81" s="3">
        <v>0.7631944444444444</v>
      </c>
      <c r="M81" s="3">
        <v>0.8208333333333333</v>
      </c>
      <c r="N81" s="4">
        <v>83</v>
      </c>
      <c r="O81" t="b">
        <v>1</v>
      </c>
      <c r="P81" t="s">
        <v>47</v>
      </c>
    </row>
    <row r="82" spans="1:16" x14ac:dyDescent="0.25">
      <c r="A82" s="6">
        <v>81</v>
      </c>
      <c r="B82" t="s">
        <v>197</v>
      </c>
      <c r="C82" t="s">
        <v>25</v>
      </c>
      <c r="D82" s="1">
        <v>28778</v>
      </c>
      <c r="E82" s="4">
        <v>45</v>
      </c>
      <c r="F82" s="4" t="str">
        <f t="shared" si="1"/>
        <v>36-45</v>
      </c>
      <c r="G82" t="s">
        <v>21</v>
      </c>
      <c r="H82" s="4">
        <v>2</v>
      </c>
      <c r="I82" t="s">
        <v>189</v>
      </c>
      <c r="J82" t="b">
        <v>0</v>
      </c>
      <c r="L82" s="3">
        <v>0.52430555555555558</v>
      </c>
      <c r="M82" s="3">
        <v>0.6118055555555556</v>
      </c>
      <c r="N82" s="4">
        <v>126</v>
      </c>
      <c r="O82" t="b">
        <v>1</v>
      </c>
      <c r="P82" t="s">
        <v>28</v>
      </c>
    </row>
    <row r="83" spans="1:16" x14ac:dyDescent="0.25">
      <c r="A83" s="6">
        <v>82</v>
      </c>
      <c r="B83" t="s">
        <v>198</v>
      </c>
      <c r="C83" t="s">
        <v>25</v>
      </c>
      <c r="D83" s="1">
        <v>29896</v>
      </c>
      <c r="E83" s="4">
        <v>42</v>
      </c>
      <c r="F83" s="4" t="str">
        <f t="shared" si="1"/>
        <v>36-45</v>
      </c>
      <c r="G83" t="s">
        <v>21</v>
      </c>
      <c r="H83" s="4">
        <v>3</v>
      </c>
      <c r="I83" t="s">
        <v>159</v>
      </c>
      <c r="J83" t="b">
        <v>1</v>
      </c>
      <c r="K83" t="s">
        <v>33</v>
      </c>
      <c r="L83" s="3">
        <v>0.78819444444444453</v>
      </c>
      <c r="M83" s="3">
        <v>0.86736111111111114</v>
      </c>
      <c r="N83" s="4">
        <v>114</v>
      </c>
      <c r="O83" t="b">
        <v>0</v>
      </c>
    </row>
    <row r="84" spans="1:16" x14ac:dyDescent="0.25">
      <c r="A84" s="6">
        <v>83</v>
      </c>
      <c r="B84" t="s">
        <v>199</v>
      </c>
      <c r="C84" t="s">
        <v>25</v>
      </c>
      <c r="D84" s="1">
        <v>34791</v>
      </c>
      <c r="E84" s="4">
        <v>29</v>
      </c>
      <c r="F84" s="4" t="str">
        <f t="shared" si="1"/>
        <v>26-35</v>
      </c>
      <c r="G84" t="s">
        <v>17</v>
      </c>
      <c r="H84" s="4">
        <v>1</v>
      </c>
      <c r="I84" t="s">
        <v>49</v>
      </c>
      <c r="J84" t="b">
        <v>0</v>
      </c>
      <c r="L84" s="3">
        <v>0.35625000000000001</v>
      </c>
      <c r="M84" s="3">
        <v>0.40416666666666662</v>
      </c>
      <c r="N84" s="4">
        <v>69</v>
      </c>
      <c r="O84" t="b">
        <v>0</v>
      </c>
    </row>
    <row r="85" spans="1:16" x14ac:dyDescent="0.25">
      <c r="A85" s="6">
        <v>84</v>
      </c>
      <c r="B85" t="s">
        <v>200</v>
      </c>
      <c r="C85" t="s">
        <v>25</v>
      </c>
      <c r="D85" s="1">
        <v>38928</v>
      </c>
      <c r="E85" s="4">
        <v>18</v>
      </c>
      <c r="F85" s="4" t="str">
        <f t="shared" si="1"/>
        <v>18-25</v>
      </c>
      <c r="G85" t="s">
        <v>21</v>
      </c>
      <c r="H85" s="4">
        <v>3</v>
      </c>
      <c r="I85" t="s">
        <v>98</v>
      </c>
      <c r="J85" t="b">
        <v>1</v>
      </c>
      <c r="K85" t="s">
        <v>201</v>
      </c>
      <c r="L85" s="3">
        <v>0.38541666666666669</v>
      </c>
      <c r="M85" s="3">
        <v>0.42152777777777778</v>
      </c>
      <c r="N85" s="4">
        <v>52</v>
      </c>
      <c r="O85" t="b">
        <v>0</v>
      </c>
    </row>
    <row r="86" spans="1:16" x14ac:dyDescent="0.25">
      <c r="A86" s="6">
        <v>85</v>
      </c>
      <c r="B86" t="s">
        <v>202</v>
      </c>
      <c r="C86" t="s">
        <v>16</v>
      </c>
      <c r="D86" s="1">
        <v>33721</v>
      </c>
      <c r="E86" s="4">
        <v>32</v>
      </c>
      <c r="F86" s="4" t="str">
        <f t="shared" si="1"/>
        <v>26-35</v>
      </c>
      <c r="G86" t="s">
        <v>17</v>
      </c>
      <c r="H86" s="4">
        <v>2</v>
      </c>
      <c r="I86" t="s">
        <v>203</v>
      </c>
      <c r="J86" t="b">
        <v>1</v>
      </c>
      <c r="K86" t="s">
        <v>204</v>
      </c>
      <c r="L86" s="3">
        <v>0.79652777777777783</v>
      </c>
      <c r="M86" s="3">
        <v>0.90208333333333324</v>
      </c>
      <c r="N86" s="4">
        <v>152</v>
      </c>
      <c r="O86" t="b">
        <v>0</v>
      </c>
    </row>
    <row r="87" spans="1:16" x14ac:dyDescent="0.25">
      <c r="A87" s="6">
        <v>86</v>
      </c>
      <c r="B87" t="s">
        <v>205</v>
      </c>
      <c r="C87" t="s">
        <v>16</v>
      </c>
      <c r="D87" s="1">
        <v>35470</v>
      </c>
      <c r="E87" s="4">
        <v>27</v>
      </c>
      <c r="F87" s="4" t="str">
        <f t="shared" si="1"/>
        <v>26-35</v>
      </c>
      <c r="G87" t="s">
        <v>21</v>
      </c>
      <c r="H87" s="4">
        <v>3</v>
      </c>
      <c r="I87" t="s">
        <v>37</v>
      </c>
      <c r="J87" t="b">
        <v>1</v>
      </c>
      <c r="K87" t="s">
        <v>206</v>
      </c>
      <c r="L87" s="3">
        <v>0.8534722222222223</v>
      </c>
      <c r="M87" s="3">
        <v>0.97222222222222221</v>
      </c>
      <c r="N87" s="4">
        <v>171</v>
      </c>
      <c r="O87" t="b">
        <v>1</v>
      </c>
      <c r="P87" t="s">
        <v>23</v>
      </c>
    </row>
    <row r="88" spans="1:16" x14ac:dyDescent="0.25">
      <c r="A88" s="6">
        <v>87</v>
      </c>
      <c r="B88" t="s">
        <v>207</v>
      </c>
      <c r="C88" t="s">
        <v>25</v>
      </c>
      <c r="D88" s="1">
        <v>28303</v>
      </c>
      <c r="E88" s="4">
        <v>47</v>
      </c>
      <c r="F88" s="4" t="str">
        <f t="shared" si="1"/>
        <v>Above 45</v>
      </c>
      <c r="G88" t="s">
        <v>17</v>
      </c>
      <c r="H88" s="4">
        <v>3</v>
      </c>
      <c r="I88" t="s">
        <v>159</v>
      </c>
      <c r="J88" t="b">
        <v>1</v>
      </c>
      <c r="K88" t="s">
        <v>208</v>
      </c>
      <c r="L88" s="3">
        <v>0.53541666666666665</v>
      </c>
      <c r="M88" s="3">
        <v>0.65069444444444446</v>
      </c>
      <c r="N88" s="4">
        <v>166</v>
      </c>
      <c r="O88" t="b">
        <v>1</v>
      </c>
      <c r="P88" t="s">
        <v>23</v>
      </c>
    </row>
    <row r="89" spans="1:16" x14ac:dyDescent="0.25">
      <c r="A89" s="6">
        <v>88</v>
      </c>
      <c r="B89" t="s">
        <v>209</v>
      </c>
      <c r="C89" t="s">
        <v>16</v>
      </c>
      <c r="D89" s="1">
        <v>39726</v>
      </c>
      <c r="E89" s="4">
        <v>15</v>
      </c>
      <c r="F89" s="4" t="str">
        <f t="shared" si="1"/>
        <v>Under 18</v>
      </c>
      <c r="G89" t="s">
        <v>17</v>
      </c>
      <c r="H89" s="4">
        <v>2</v>
      </c>
      <c r="I89" t="s">
        <v>210</v>
      </c>
      <c r="J89" t="b">
        <v>0</v>
      </c>
      <c r="L89" s="3">
        <v>0.47847222222222219</v>
      </c>
      <c r="M89" s="3">
        <v>0.51388888888888895</v>
      </c>
      <c r="N89" s="4">
        <v>51</v>
      </c>
      <c r="O89" t="b">
        <v>0</v>
      </c>
    </row>
    <row r="90" spans="1:16" x14ac:dyDescent="0.25">
      <c r="A90" s="6">
        <v>89</v>
      </c>
      <c r="B90" t="s">
        <v>211</v>
      </c>
      <c r="C90" t="s">
        <v>16</v>
      </c>
      <c r="D90" s="1">
        <v>31037</v>
      </c>
      <c r="E90" s="4">
        <v>39</v>
      </c>
      <c r="F90" s="4" t="str">
        <f t="shared" si="1"/>
        <v>36-45</v>
      </c>
      <c r="G90" t="s">
        <v>21</v>
      </c>
      <c r="H90" s="4">
        <v>4</v>
      </c>
      <c r="I90" t="s">
        <v>212</v>
      </c>
      <c r="J90" t="b">
        <v>1</v>
      </c>
      <c r="K90" t="s">
        <v>201</v>
      </c>
      <c r="L90" s="3">
        <v>0.44027777777777777</v>
      </c>
      <c r="M90" s="3">
        <v>0.46458333333333335</v>
      </c>
      <c r="N90" s="4">
        <v>35</v>
      </c>
      <c r="O90" t="b">
        <v>0</v>
      </c>
    </row>
    <row r="91" spans="1:16" x14ac:dyDescent="0.25">
      <c r="A91" s="6">
        <v>90</v>
      </c>
      <c r="B91" t="s">
        <v>213</v>
      </c>
      <c r="C91" t="s">
        <v>16</v>
      </c>
      <c r="D91" s="1">
        <v>28726</v>
      </c>
      <c r="E91" s="4">
        <v>46</v>
      </c>
      <c r="F91" s="4" t="str">
        <f t="shared" si="1"/>
        <v>Above 45</v>
      </c>
      <c r="G91" t="s">
        <v>21</v>
      </c>
      <c r="H91" s="4">
        <v>1</v>
      </c>
      <c r="I91" t="s">
        <v>35</v>
      </c>
      <c r="J91" t="b">
        <v>0</v>
      </c>
      <c r="L91" s="3">
        <v>0.46736111111111112</v>
      </c>
      <c r="M91" s="3">
        <v>0.51041666666666663</v>
      </c>
      <c r="N91" s="4">
        <v>62</v>
      </c>
      <c r="O91" t="b">
        <v>0</v>
      </c>
    </row>
    <row r="92" spans="1:16" x14ac:dyDescent="0.25">
      <c r="A92" s="6">
        <v>91</v>
      </c>
      <c r="B92" t="s">
        <v>214</v>
      </c>
      <c r="C92" t="s">
        <v>16</v>
      </c>
      <c r="D92" s="1">
        <v>37688</v>
      </c>
      <c r="E92" s="4">
        <v>21</v>
      </c>
      <c r="F92" s="4" t="str">
        <f t="shared" si="1"/>
        <v>18-25</v>
      </c>
      <c r="G92" t="s">
        <v>17</v>
      </c>
      <c r="H92" s="4">
        <v>3</v>
      </c>
      <c r="I92" t="s">
        <v>215</v>
      </c>
      <c r="J92" t="b">
        <v>0</v>
      </c>
      <c r="L92" s="3">
        <v>0.5444444444444444</v>
      </c>
      <c r="M92" s="3">
        <v>0.6069444444444444</v>
      </c>
      <c r="N92" s="4">
        <v>90</v>
      </c>
      <c r="O92" t="b">
        <v>0</v>
      </c>
    </row>
    <row r="93" spans="1:16" x14ac:dyDescent="0.25">
      <c r="A93" s="6">
        <v>92</v>
      </c>
      <c r="B93" t="s">
        <v>216</v>
      </c>
      <c r="C93" t="s">
        <v>25</v>
      </c>
      <c r="D93" s="1">
        <v>34198</v>
      </c>
      <c r="E93" s="4">
        <v>31</v>
      </c>
      <c r="F93" s="4" t="str">
        <f t="shared" si="1"/>
        <v>26-35</v>
      </c>
      <c r="G93" t="s">
        <v>21</v>
      </c>
      <c r="H93" s="4">
        <v>1</v>
      </c>
      <c r="I93" t="s">
        <v>26</v>
      </c>
      <c r="J93" t="b">
        <v>1</v>
      </c>
      <c r="K93" t="s">
        <v>217</v>
      </c>
      <c r="L93" s="3">
        <v>0.60902777777777783</v>
      </c>
      <c r="M93" s="3">
        <v>0.69097222222222221</v>
      </c>
      <c r="N93" s="4">
        <v>118</v>
      </c>
      <c r="O93" t="b">
        <v>1</v>
      </c>
      <c r="P93" t="s">
        <v>23</v>
      </c>
    </row>
    <row r="94" spans="1:16" x14ac:dyDescent="0.25">
      <c r="A94" s="6">
        <v>93</v>
      </c>
      <c r="B94" t="s">
        <v>218</v>
      </c>
      <c r="C94" t="s">
        <v>16</v>
      </c>
      <c r="D94" s="1">
        <v>30839</v>
      </c>
      <c r="E94" s="4">
        <v>40</v>
      </c>
      <c r="F94" s="4" t="str">
        <f t="shared" si="1"/>
        <v>36-45</v>
      </c>
      <c r="G94" t="s">
        <v>21</v>
      </c>
      <c r="H94" s="4">
        <v>4</v>
      </c>
      <c r="I94" t="s">
        <v>219</v>
      </c>
      <c r="J94" t="b">
        <v>1</v>
      </c>
      <c r="K94" t="s">
        <v>206</v>
      </c>
      <c r="L94" s="3">
        <v>0.41319444444444442</v>
      </c>
      <c r="M94" s="3">
        <v>0.4777777777777778</v>
      </c>
      <c r="N94" s="4">
        <v>93</v>
      </c>
      <c r="O94" t="b">
        <v>0</v>
      </c>
    </row>
    <row r="95" spans="1:16" x14ac:dyDescent="0.25">
      <c r="A95" s="6">
        <v>94</v>
      </c>
      <c r="B95" t="s">
        <v>220</v>
      </c>
      <c r="C95" t="s">
        <v>16</v>
      </c>
      <c r="D95" s="1">
        <v>30470</v>
      </c>
      <c r="E95" s="4">
        <v>41</v>
      </c>
      <c r="F95" s="4" t="str">
        <f t="shared" si="1"/>
        <v>36-45</v>
      </c>
      <c r="G95" t="s">
        <v>21</v>
      </c>
      <c r="H95" s="4">
        <v>2</v>
      </c>
      <c r="I95" t="s">
        <v>121</v>
      </c>
      <c r="J95" t="b">
        <v>1</v>
      </c>
      <c r="K95" t="s">
        <v>44</v>
      </c>
      <c r="L95" s="3">
        <v>0.69652777777777775</v>
      </c>
      <c r="M95" s="3">
        <v>0.76111111111111107</v>
      </c>
      <c r="N95" s="4">
        <v>93</v>
      </c>
      <c r="O95" t="b">
        <v>1</v>
      </c>
      <c r="P95" t="s">
        <v>23</v>
      </c>
    </row>
    <row r="96" spans="1:16" x14ac:dyDescent="0.25">
      <c r="A96" s="6">
        <v>95</v>
      </c>
      <c r="B96" t="s">
        <v>221</v>
      </c>
      <c r="C96" t="s">
        <v>16</v>
      </c>
      <c r="D96" s="1">
        <v>41039</v>
      </c>
      <c r="E96" s="4">
        <v>12</v>
      </c>
      <c r="F96" s="4" t="str">
        <f t="shared" si="1"/>
        <v>Under 18</v>
      </c>
      <c r="G96" t="s">
        <v>21</v>
      </c>
      <c r="H96" s="4">
        <v>3</v>
      </c>
      <c r="I96" t="s">
        <v>222</v>
      </c>
      <c r="J96" t="b">
        <v>1</v>
      </c>
      <c r="K96" t="s">
        <v>223</v>
      </c>
      <c r="L96" s="3">
        <v>0.4236111111111111</v>
      </c>
      <c r="M96" s="3">
        <v>0.4826388888888889</v>
      </c>
      <c r="N96" s="4">
        <v>85</v>
      </c>
      <c r="O96" t="b">
        <v>0</v>
      </c>
    </row>
    <row r="97" spans="1:16" x14ac:dyDescent="0.25">
      <c r="A97" s="6">
        <v>96</v>
      </c>
      <c r="B97" t="s">
        <v>224</v>
      </c>
      <c r="C97" t="s">
        <v>25</v>
      </c>
      <c r="D97" s="1">
        <v>30782</v>
      </c>
      <c r="E97" s="4">
        <v>40</v>
      </c>
      <c r="F97" s="4" t="str">
        <f t="shared" si="1"/>
        <v>36-45</v>
      </c>
      <c r="G97" t="s">
        <v>21</v>
      </c>
      <c r="H97" s="4">
        <v>1</v>
      </c>
      <c r="I97" t="s">
        <v>46</v>
      </c>
      <c r="J97" t="b">
        <v>0</v>
      </c>
      <c r="L97" s="3">
        <v>0.43611111111111112</v>
      </c>
      <c r="M97" s="3">
        <v>0.53819444444444442</v>
      </c>
      <c r="N97" s="4">
        <v>147</v>
      </c>
      <c r="O97" t="b">
        <v>0</v>
      </c>
    </row>
    <row r="98" spans="1:16" x14ac:dyDescent="0.25">
      <c r="A98" s="6">
        <v>97</v>
      </c>
      <c r="B98" t="s">
        <v>225</v>
      </c>
      <c r="C98" t="s">
        <v>25</v>
      </c>
      <c r="D98" s="1">
        <v>34782</v>
      </c>
      <c r="E98" s="4">
        <v>29</v>
      </c>
      <c r="F98" s="4" t="str">
        <f t="shared" si="1"/>
        <v>26-35</v>
      </c>
      <c r="G98" t="s">
        <v>17</v>
      </c>
      <c r="H98" s="4">
        <v>3</v>
      </c>
      <c r="I98" t="s">
        <v>116</v>
      </c>
      <c r="J98" t="b">
        <v>0</v>
      </c>
      <c r="L98" s="3">
        <v>0.59444444444444444</v>
      </c>
      <c r="M98" s="3">
        <v>0.71736111111111101</v>
      </c>
      <c r="N98" s="4">
        <v>177</v>
      </c>
      <c r="O98" t="b">
        <v>0</v>
      </c>
    </row>
    <row r="99" spans="1:16" x14ac:dyDescent="0.25">
      <c r="A99" s="6">
        <v>98</v>
      </c>
      <c r="B99" t="s">
        <v>226</v>
      </c>
      <c r="C99" t="s">
        <v>25</v>
      </c>
      <c r="D99" s="1">
        <v>38613</v>
      </c>
      <c r="E99" s="4">
        <v>19</v>
      </c>
      <c r="F99" s="4" t="str">
        <f t="shared" si="1"/>
        <v>18-25</v>
      </c>
      <c r="G99" t="s">
        <v>17</v>
      </c>
      <c r="H99" s="4">
        <v>2</v>
      </c>
      <c r="I99" t="s">
        <v>166</v>
      </c>
      <c r="J99" t="b">
        <v>0</v>
      </c>
      <c r="L99" s="3">
        <v>0.70624999999999993</v>
      </c>
      <c r="M99" s="3">
        <v>0.7416666666666667</v>
      </c>
      <c r="N99" s="4">
        <v>51</v>
      </c>
      <c r="O99" t="b">
        <v>1</v>
      </c>
      <c r="P99" t="s">
        <v>47</v>
      </c>
    </row>
    <row r="100" spans="1:16" x14ac:dyDescent="0.25">
      <c r="A100" s="6">
        <v>99</v>
      </c>
      <c r="B100" t="s">
        <v>227</v>
      </c>
      <c r="C100" t="s">
        <v>16</v>
      </c>
      <c r="D100" s="1">
        <v>32955</v>
      </c>
      <c r="E100" s="4">
        <v>34</v>
      </c>
      <c r="F100" s="4" t="str">
        <f t="shared" si="1"/>
        <v>26-35</v>
      </c>
      <c r="G100" t="s">
        <v>17</v>
      </c>
      <c r="H100" s="4">
        <v>2</v>
      </c>
      <c r="I100" t="s">
        <v>187</v>
      </c>
      <c r="J100" t="b">
        <v>0</v>
      </c>
      <c r="L100" s="3">
        <v>0.39930555555555558</v>
      </c>
      <c r="M100" s="3">
        <v>0.45624999999999999</v>
      </c>
      <c r="N100" s="4">
        <v>82</v>
      </c>
      <c r="O100" t="b">
        <v>1</v>
      </c>
      <c r="P100" t="s">
        <v>50</v>
      </c>
    </row>
    <row r="101" spans="1:16" x14ac:dyDescent="0.25">
      <c r="A101" s="6">
        <v>100</v>
      </c>
      <c r="B101" t="s">
        <v>228</v>
      </c>
      <c r="C101" t="s">
        <v>16</v>
      </c>
      <c r="D101" s="1">
        <v>37660</v>
      </c>
      <c r="E101" s="4">
        <v>21</v>
      </c>
      <c r="F101" s="4" t="str">
        <f t="shared" si="1"/>
        <v>18-25</v>
      </c>
      <c r="G101" t="s">
        <v>17</v>
      </c>
      <c r="H101" s="4">
        <v>3</v>
      </c>
      <c r="I101" t="s">
        <v>37</v>
      </c>
      <c r="J101" t="b">
        <v>0</v>
      </c>
      <c r="L101" s="3">
        <v>0.35694444444444445</v>
      </c>
      <c r="M101" s="3">
        <v>0.42291666666666666</v>
      </c>
      <c r="N101" s="4">
        <v>95</v>
      </c>
      <c r="O101" t="b">
        <v>0</v>
      </c>
    </row>
    <row r="102" spans="1:16" x14ac:dyDescent="0.25">
      <c r="A102" s="6">
        <v>101</v>
      </c>
      <c r="B102" t="s">
        <v>229</v>
      </c>
      <c r="C102" t="s">
        <v>25</v>
      </c>
      <c r="D102" s="1">
        <v>29359</v>
      </c>
      <c r="E102" s="4">
        <v>44</v>
      </c>
      <c r="F102" s="4" t="str">
        <f t="shared" si="1"/>
        <v>36-45</v>
      </c>
      <c r="G102" t="s">
        <v>21</v>
      </c>
      <c r="H102" s="4">
        <v>3</v>
      </c>
      <c r="I102" t="s">
        <v>74</v>
      </c>
      <c r="J102" t="b">
        <v>1</v>
      </c>
      <c r="K102" t="s">
        <v>230</v>
      </c>
      <c r="L102" s="3">
        <v>0.42430555555555555</v>
      </c>
      <c r="M102" s="3">
        <v>0.54236111111111118</v>
      </c>
      <c r="N102" s="4">
        <v>170</v>
      </c>
      <c r="O102" t="b">
        <v>1</v>
      </c>
      <c r="P102" t="s">
        <v>47</v>
      </c>
    </row>
    <row r="103" spans="1:16" x14ac:dyDescent="0.25">
      <c r="A103" s="6">
        <v>102</v>
      </c>
      <c r="B103" t="s">
        <v>231</v>
      </c>
      <c r="C103" t="s">
        <v>16</v>
      </c>
      <c r="D103" s="1">
        <v>36571</v>
      </c>
      <c r="E103" s="4">
        <v>24</v>
      </c>
      <c r="F103" s="4" t="str">
        <f t="shared" si="1"/>
        <v>18-25</v>
      </c>
      <c r="G103" t="s">
        <v>21</v>
      </c>
      <c r="H103" s="4">
        <v>3</v>
      </c>
      <c r="I103" t="s">
        <v>150</v>
      </c>
      <c r="J103" t="b">
        <v>1</v>
      </c>
      <c r="K103" t="s">
        <v>232</v>
      </c>
      <c r="L103" s="3">
        <v>0.73749999999999993</v>
      </c>
      <c r="M103" s="3">
        <v>0.84930555555555554</v>
      </c>
      <c r="N103" s="4">
        <v>161</v>
      </c>
      <c r="O103" t="b">
        <v>1</v>
      </c>
      <c r="P103" t="s">
        <v>28</v>
      </c>
    </row>
    <row r="104" spans="1:16" x14ac:dyDescent="0.25">
      <c r="A104" s="6">
        <v>103</v>
      </c>
      <c r="B104" t="s">
        <v>233</v>
      </c>
      <c r="C104" t="s">
        <v>25</v>
      </c>
      <c r="D104" s="1">
        <v>33183</v>
      </c>
      <c r="E104" s="4">
        <v>33</v>
      </c>
      <c r="F104" s="4" t="str">
        <f t="shared" si="1"/>
        <v>26-35</v>
      </c>
      <c r="G104" t="s">
        <v>21</v>
      </c>
      <c r="H104" s="4">
        <v>5</v>
      </c>
      <c r="I104" t="s">
        <v>104</v>
      </c>
      <c r="J104" t="b">
        <v>1</v>
      </c>
      <c r="K104" t="s">
        <v>234</v>
      </c>
      <c r="L104" s="3">
        <v>0.4368055555555555</v>
      </c>
      <c r="M104" s="3">
        <v>0.52847222222222223</v>
      </c>
      <c r="N104" s="4">
        <v>132</v>
      </c>
      <c r="O104" t="b">
        <v>1</v>
      </c>
      <c r="P104" t="s">
        <v>23</v>
      </c>
    </row>
    <row r="105" spans="1:16" x14ac:dyDescent="0.25">
      <c r="A105" s="6">
        <v>104</v>
      </c>
      <c r="B105" t="s">
        <v>235</v>
      </c>
      <c r="C105" t="s">
        <v>16</v>
      </c>
      <c r="D105" s="1">
        <v>28114</v>
      </c>
      <c r="E105" s="4">
        <v>47</v>
      </c>
      <c r="F105" s="4" t="str">
        <f t="shared" si="1"/>
        <v>Above 45</v>
      </c>
      <c r="G105" t="s">
        <v>17</v>
      </c>
      <c r="H105" s="4">
        <v>2</v>
      </c>
      <c r="I105" t="s">
        <v>203</v>
      </c>
      <c r="J105" t="b">
        <v>0</v>
      </c>
      <c r="L105" s="3">
        <v>0.55486111111111114</v>
      </c>
      <c r="M105" s="3">
        <v>0.65347222222222223</v>
      </c>
      <c r="N105" s="4">
        <v>142</v>
      </c>
      <c r="O105" t="b">
        <v>1</v>
      </c>
      <c r="P105" t="s">
        <v>28</v>
      </c>
    </row>
    <row r="106" spans="1:16" x14ac:dyDescent="0.25">
      <c r="A106" s="6">
        <v>105</v>
      </c>
      <c r="B106" t="s">
        <v>236</v>
      </c>
      <c r="C106" t="s">
        <v>16</v>
      </c>
      <c r="D106" s="1">
        <v>31486</v>
      </c>
      <c r="E106" s="4">
        <v>38</v>
      </c>
      <c r="F106" s="4" t="str">
        <f t="shared" si="1"/>
        <v>36-45</v>
      </c>
      <c r="G106" t="s">
        <v>17</v>
      </c>
      <c r="H106" s="4">
        <v>1</v>
      </c>
      <c r="I106" t="s">
        <v>185</v>
      </c>
      <c r="J106" t="b">
        <v>1</v>
      </c>
      <c r="K106" t="s">
        <v>206</v>
      </c>
      <c r="L106" s="3">
        <v>0.41041666666666665</v>
      </c>
      <c r="M106" s="3">
        <v>0.44097222222222227</v>
      </c>
      <c r="N106" s="4">
        <v>44</v>
      </c>
      <c r="O106" t="b">
        <v>1</v>
      </c>
      <c r="P106" t="s">
        <v>28</v>
      </c>
    </row>
    <row r="107" spans="1:16" x14ac:dyDescent="0.25">
      <c r="A107" s="6">
        <v>106</v>
      </c>
      <c r="B107" t="s">
        <v>237</v>
      </c>
      <c r="C107" t="s">
        <v>25</v>
      </c>
      <c r="D107" s="1">
        <v>41149</v>
      </c>
      <c r="E107" s="4">
        <v>12</v>
      </c>
      <c r="F107" s="4" t="str">
        <f t="shared" si="1"/>
        <v>Under 18</v>
      </c>
      <c r="G107" t="s">
        <v>17</v>
      </c>
      <c r="H107" s="4">
        <v>3</v>
      </c>
      <c r="I107" t="s">
        <v>30</v>
      </c>
      <c r="J107" t="b">
        <v>1</v>
      </c>
      <c r="K107" t="s">
        <v>238</v>
      </c>
      <c r="L107" s="3">
        <v>0.83124999999999993</v>
      </c>
      <c r="M107" s="3">
        <v>0.86736111111111114</v>
      </c>
      <c r="N107" s="4">
        <v>52</v>
      </c>
      <c r="O107" t="b">
        <v>0</v>
      </c>
    </row>
    <row r="108" spans="1:16" x14ac:dyDescent="0.25">
      <c r="A108" s="6">
        <v>107</v>
      </c>
      <c r="B108" t="s">
        <v>239</v>
      </c>
      <c r="C108" t="s">
        <v>16</v>
      </c>
      <c r="D108" s="1">
        <v>37824</v>
      </c>
      <c r="E108" s="4">
        <v>21</v>
      </c>
      <c r="F108" s="4" t="str">
        <f t="shared" si="1"/>
        <v>18-25</v>
      </c>
      <c r="G108" t="s">
        <v>21</v>
      </c>
      <c r="H108" s="4">
        <v>2</v>
      </c>
      <c r="I108" t="s">
        <v>111</v>
      </c>
      <c r="J108" t="b">
        <v>0</v>
      </c>
      <c r="L108" s="3">
        <v>0.84236111111111101</v>
      </c>
      <c r="M108" s="3">
        <v>0.9458333333333333</v>
      </c>
      <c r="N108" s="4">
        <v>149</v>
      </c>
      <c r="O108" t="b">
        <v>0</v>
      </c>
    </row>
    <row r="109" spans="1:16" x14ac:dyDescent="0.25">
      <c r="A109" s="6">
        <v>108</v>
      </c>
      <c r="B109" t="s">
        <v>240</v>
      </c>
      <c r="C109" t="s">
        <v>16</v>
      </c>
      <c r="D109" s="1">
        <v>37320</v>
      </c>
      <c r="E109" s="4">
        <v>22</v>
      </c>
      <c r="F109" s="4" t="str">
        <f t="shared" si="1"/>
        <v>18-25</v>
      </c>
      <c r="G109" t="s">
        <v>21</v>
      </c>
      <c r="H109" s="4">
        <v>3</v>
      </c>
      <c r="I109" t="s">
        <v>241</v>
      </c>
      <c r="J109" t="b">
        <v>1</v>
      </c>
      <c r="K109" t="s">
        <v>170</v>
      </c>
      <c r="L109" s="3">
        <v>0.82777777777777783</v>
      </c>
      <c r="M109" s="3">
        <v>0.88680555555555562</v>
      </c>
      <c r="N109" s="4">
        <v>85</v>
      </c>
      <c r="O109" t="b">
        <v>1</v>
      </c>
      <c r="P109" t="s">
        <v>23</v>
      </c>
    </row>
    <row r="110" spans="1:16" x14ac:dyDescent="0.25">
      <c r="A110" s="6">
        <v>109</v>
      </c>
      <c r="B110" t="s">
        <v>242</v>
      </c>
      <c r="C110" t="s">
        <v>16</v>
      </c>
      <c r="D110" s="1">
        <v>33324</v>
      </c>
      <c r="E110" s="4">
        <v>33</v>
      </c>
      <c r="F110" s="4" t="str">
        <f t="shared" si="1"/>
        <v>26-35</v>
      </c>
      <c r="G110" t="s">
        <v>17</v>
      </c>
      <c r="H110" s="4">
        <v>1</v>
      </c>
      <c r="I110" t="s">
        <v>81</v>
      </c>
      <c r="J110" t="b">
        <v>0</v>
      </c>
      <c r="L110" s="3">
        <v>0.58472222222222225</v>
      </c>
      <c r="M110" s="3">
        <v>0.62291666666666667</v>
      </c>
      <c r="N110" s="4">
        <v>55</v>
      </c>
      <c r="O110" t="b">
        <v>0</v>
      </c>
    </row>
    <row r="111" spans="1:16" x14ac:dyDescent="0.25">
      <c r="A111" s="6">
        <v>110</v>
      </c>
      <c r="B111" t="s">
        <v>243</v>
      </c>
      <c r="C111" t="s">
        <v>16</v>
      </c>
      <c r="D111" s="1">
        <v>38047</v>
      </c>
      <c r="E111" s="4">
        <v>20</v>
      </c>
      <c r="F111" s="4" t="str">
        <f t="shared" si="1"/>
        <v>18-25</v>
      </c>
      <c r="G111" t="s">
        <v>17</v>
      </c>
      <c r="H111" s="4">
        <v>2</v>
      </c>
      <c r="I111" t="s">
        <v>72</v>
      </c>
      <c r="J111" t="b">
        <v>1</v>
      </c>
      <c r="K111" t="s">
        <v>67</v>
      </c>
      <c r="L111" s="3">
        <v>0.74444444444444446</v>
      </c>
      <c r="M111" s="3">
        <v>0.86041666666666661</v>
      </c>
      <c r="N111" s="4">
        <v>167</v>
      </c>
      <c r="O111" t="b">
        <v>0</v>
      </c>
    </row>
    <row r="112" spans="1:16" x14ac:dyDescent="0.25">
      <c r="A112" s="6">
        <v>111</v>
      </c>
      <c r="B112" t="s">
        <v>244</v>
      </c>
      <c r="C112" t="s">
        <v>16</v>
      </c>
      <c r="D112" s="1">
        <v>34366</v>
      </c>
      <c r="E112" s="4">
        <v>30</v>
      </c>
      <c r="F112" s="4" t="str">
        <f t="shared" si="1"/>
        <v>26-35</v>
      </c>
      <c r="G112" t="s">
        <v>21</v>
      </c>
      <c r="H112" s="4">
        <v>3</v>
      </c>
      <c r="I112" t="s">
        <v>245</v>
      </c>
      <c r="J112" t="b">
        <v>1</v>
      </c>
      <c r="K112" t="s">
        <v>230</v>
      </c>
      <c r="L112" s="3">
        <v>0.73819444444444438</v>
      </c>
      <c r="M112" s="3">
        <v>0.76736111111111116</v>
      </c>
      <c r="N112" s="4">
        <v>42</v>
      </c>
      <c r="O112" t="b">
        <v>0</v>
      </c>
    </row>
    <row r="113" spans="1:16" x14ac:dyDescent="0.25">
      <c r="A113" s="6">
        <v>112</v>
      </c>
      <c r="B113" t="s">
        <v>246</v>
      </c>
      <c r="C113" t="s">
        <v>25</v>
      </c>
      <c r="D113" s="1">
        <v>39878</v>
      </c>
      <c r="E113" s="4">
        <v>15</v>
      </c>
      <c r="F113" s="4" t="str">
        <f t="shared" si="1"/>
        <v>Under 18</v>
      </c>
      <c r="G113" t="s">
        <v>21</v>
      </c>
      <c r="H113" s="4">
        <v>3</v>
      </c>
      <c r="I113" t="s">
        <v>247</v>
      </c>
      <c r="J113" t="b">
        <v>1</v>
      </c>
      <c r="K113" t="s">
        <v>248</v>
      </c>
      <c r="L113" s="3">
        <v>0.68958333333333333</v>
      </c>
      <c r="M113" s="3">
        <v>0.74930555555555556</v>
      </c>
      <c r="N113" s="4">
        <v>86</v>
      </c>
      <c r="O113" t="b">
        <v>0</v>
      </c>
    </row>
    <row r="114" spans="1:16" x14ac:dyDescent="0.25">
      <c r="A114" s="6">
        <v>113</v>
      </c>
      <c r="B114" t="s">
        <v>249</v>
      </c>
      <c r="C114" t="s">
        <v>16</v>
      </c>
      <c r="D114" s="1">
        <v>28337</v>
      </c>
      <c r="E114" s="4">
        <v>47</v>
      </c>
      <c r="F114" s="4" t="str">
        <f t="shared" si="1"/>
        <v>Above 45</v>
      </c>
      <c r="G114" t="s">
        <v>17</v>
      </c>
      <c r="H114" s="4">
        <v>1</v>
      </c>
      <c r="I114" t="s">
        <v>26</v>
      </c>
      <c r="J114" t="b">
        <v>0</v>
      </c>
      <c r="L114" s="3">
        <v>0.68263888888888891</v>
      </c>
      <c r="M114" s="3">
        <v>0.73333333333333339</v>
      </c>
      <c r="N114" s="4">
        <v>73</v>
      </c>
      <c r="O114" t="b">
        <v>1</v>
      </c>
      <c r="P114" t="s">
        <v>23</v>
      </c>
    </row>
    <row r="115" spans="1:16" x14ac:dyDescent="0.25">
      <c r="A115" s="6">
        <v>114</v>
      </c>
      <c r="B115" t="s">
        <v>250</v>
      </c>
      <c r="C115" t="s">
        <v>16</v>
      </c>
      <c r="D115" s="1">
        <v>34503</v>
      </c>
      <c r="E115" s="4">
        <v>30</v>
      </c>
      <c r="F115" s="4" t="str">
        <f t="shared" si="1"/>
        <v>26-35</v>
      </c>
      <c r="G115" t="s">
        <v>17</v>
      </c>
      <c r="H115" s="4">
        <v>3</v>
      </c>
      <c r="I115" t="s">
        <v>251</v>
      </c>
      <c r="J115" t="b">
        <v>0</v>
      </c>
      <c r="L115" s="3">
        <v>0.57708333333333328</v>
      </c>
      <c r="M115" s="3">
        <v>0.62083333333333335</v>
      </c>
      <c r="N115" s="4">
        <v>63</v>
      </c>
      <c r="O115" t="b">
        <v>1</v>
      </c>
      <c r="P115" t="s">
        <v>47</v>
      </c>
    </row>
    <row r="116" spans="1:16" x14ac:dyDescent="0.25">
      <c r="A116" s="6">
        <v>115</v>
      </c>
      <c r="B116" t="s">
        <v>252</v>
      </c>
      <c r="C116" t="s">
        <v>16</v>
      </c>
      <c r="D116" s="1">
        <v>40437</v>
      </c>
      <c r="E116" s="4">
        <v>14</v>
      </c>
      <c r="F116" s="4" t="str">
        <f t="shared" si="1"/>
        <v>Under 18</v>
      </c>
      <c r="G116" t="s">
        <v>17</v>
      </c>
      <c r="H116" s="4">
        <v>3</v>
      </c>
      <c r="I116" t="s">
        <v>130</v>
      </c>
      <c r="J116" t="b">
        <v>0</v>
      </c>
      <c r="L116" s="3">
        <v>0.60833333333333328</v>
      </c>
      <c r="M116" s="3">
        <v>0.66875000000000007</v>
      </c>
      <c r="N116" s="4">
        <v>87</v>
      </c>
      <c r="O116" t="b">
        <v>1</v>
      </c>
      <c r="P116" t="s">
        <v>47</v>
      </c>
    </row>
    <row r="117" spans="1:16" x14ac:dyDescent="0.25">
      <c r="A117" s="6">
        <v>116</v>
      </c>
      <c r="B117" t="s">
        <v>253</v>
      </c>
      <c r="C117" t="s">
        <v>25</v>
      </c>
      <c r="D117" s="1">
        <v>33314</v>
      </c>
      <c r="E117" s="4">
        <v>33</v>
      </c>
      <c r="F117" s="4" t="str">
        <f t="shared" si="1"/>
        <v>26-35</v>
      </c>
      <c r="G117" t="s">
        <v>17</v>
      </c>
      <c r="H117" s="4">
        <v>4</v>
      </c>
      <c r="I117" t="s">
        <v>168</v>
      </c>
      <c r="J117" t="b">
        <v>0</v>
      </c>
      <c r="L117" s="3">
        <v>0.79722222222222217</v>
      </c>
      <c r="M117" s="3">
        <v>0.89166666666666661</v>
      </c>
      <c r="N117" s="4">
        <v>136</v>
      </c>
      <c r="O117" t="b">
        <v>0</v>
      </c>
    </row>
    <row r="118" spans="1:16" x14ac:dyDescent="0.25">
      <c r="A118" s="6">
        <v>117</v>
      </c>
      <c r="B118" t="s">
        <v>254</v>
      </c>
      <c r="C118" t="s">
        <v>25</v>
      </c>
      <c r="D118" s="1">
        <v>27488</v>
      </c>
      <c r="E118" s="4">
        <v>49</v>
      </c>
      <c r="F118" s="4" t="str">
        <f t="shared" si="1"/>
        <v>Above 45</v>
      </c>
      <c r="G118" t="s">
        <v>21</v>
      </c>
      <c r="H118" s="4">
        <v>1</v>
      </c>
      <c r="I118" t="s">
        <v>59</v>
      </c>
      <c r="J118" t="b">
        <v>1</v>
      </c>
      <c r="K118" t="s">
        <v>67</v>
      </c>
      <c r="L118" s="3">
        <v>0.75138888888888899</v>
      </c>
      <c r="M118" s="3">
        <v>0.81736111111111109</v>
      </c>
      <c r="N118" s="4">
        <v>95</v>
      </c>
      <c r="O118" t="b">
        <v>0</v>
      </c>
    </row>
    <row r="119" spans="1:16" x14ac:dyDescent="0.25">
      <c r="A119" s="6">
        <v>118</v>
      </c>
      <c r="B119" t="s">
        <v>253</v>
      </c>
      <c r="C119" t="s">
        <v>25</v>
      </c>
      <c r="D119" s="1">
        <v>30678</v>
      </c>
      <c r="E119" s="4">
        <v>40</v>
      </c>
      <c r="F119" s="4" t="str">
        <f t="shared" si="1"/>
        <v>36-45</v>
      </c>
      <c r="G119" t="s">
        <v>21</v>
      </c>
      <c r="H119" s="4">
        <v>5</v>
      </c>
      <c r="I119" t="s">
        <v>183</v>
      </c>
      <c r="J119" t="b">
        <v>0</v>
      </c>
      <c r="L119" s="3">
        <v>0.34930555555555554</v>
      </c>
      <c r="M119" s="3">
        <v>0.41805555555555557</v>
      </c>
      <c r="N119" s="4">
        <v>99</v>
      </c>
      <c r="O119" t="b">
        <v>0</v>
      </c>
    </row>
    <row r="120" spans="1:16" x14ac:dyDescent="0.25">
      <c r="A120" s="6">
        <v>119</v>
      </c>
      <c r="B120" t="s">
        <v>255</v>
      </c>
      <c r="C120" t="s">
        <v>25</v>
      </c>
      <c r="D120" s="1">
        <v>28678</v>
      </c>
      <c r="E120" s="4">
        <v>46</v>
      </c>
      <c r="F120" s="4" t="str">
        <f t="shared" si="1"/>
        <v>Above 45</v>
      </c>
      <c r="G120" t="s">
        <v>17</v>
      </c>
      <c r="H120" s="4">
        <v>3</v>
      </c>
      <c r="I120" t="s">
        <v>130</v>
      </c>
      <c r="J120" t="b">
        <v>1</v>
      </c>
      <c r="K120" t="s">
        <v>256</v>
      </c>
      <c r="L120" s="3">
        <v>0.5625</v>
      </c>
      <c r="M120" s="3">
        <v>0.68472222222222223</v>
      </c>
      <c r="N120" s="4">
        <v>176</v>
      </c>
      <c r="O120" t="b">
        <v>1</v>
      </c>
      <c r="P120" t="s">
        <v>47</v>
      </c>
    </row>
    <row r="121" spans="1:16" x14ac:dyDescent="0.25">
      <c r="A121" s="6">
        <v>120</v>
      </c>
      <c r="B121" t="s">
        <v>257</v>
      </c>
      <c r="C121" t="s">
        <v>16</v>
      </c>
      <c r="D121" s="1">
        <v>30808</v>
      </c>
      <c r="E121" s="4">
        <v>40</v>
      </c>
      <c r="F121" s="4" t="str">
        <f t="shared" si="1"/>
        <v>36-45</v>
      </c>
      <c r="G121" t="s">
        <v>21</v>
      </c>
      <c r="H121" s="4">
        <v>3</v>
      </c>
      <c r="I121" t="s">
        <v>37</v>
      </c>
      <c r="J121" t="b">
        <v>0</v>
      </c>
      <c r="L121" s="3">
        <v>0.62152777777777779</v>
      </c>
      <c r="M121" s="3">
        <v>0.73958333333333337</v>
      </c>
      <c r="N121" s="4">
        <v>170</v>
      </c>
      <c r="O121" t="b">
        <v>1</v>
      </c>
      <c r="P121" t="s">
        <v>23</v>
      </c>
    </row>
    <row r="122" spans="1:16" x14ac:dyDescent="0.25">
      <c r="A122" s="6">
        <v>121</v>
      </c>
      <c r="B122" t="s">
        <v>258</v>
      </c>
      <c r="C122" t="s">
        <v>16</v>
      </c>
      <c r="D122" s="1">
        <v>37345</v>
      </c>
      <c r="E122" s="4">
        <v>22</v>
      </c>
      <c r="F122" s="4" t="str">
        <f t="shared" si="1"/>
        <v>18-25</v>
      </c>
      <c r="G122" t="s">
        <v>17</v>
      </c>
      <c r="H122" s="4">
        <v>2</v>
      </c>
      <c r="I122" t="s">
        <v>259</v>
      </c>
      <c r="J122" t="b">
        <v>1</v>
      </c>
      <c r="K122" t="s">
        <v>260</v>
      </c>
      <c r="L122" s="3">
        <v>0.80486111111111114</v>
      </c>
      <c r="M122" s="3">
        <v>0.91041666666666676</v>
      </c>
      <c r="N122" s="4">
        <v>152</v>
      </c>
      <c r="O122" t="b">
        <v>0</v>
      </c>
    </row>
    <row r="123" spans="1:16" x14ac:dyDescent="0.25">
      <c r="A123" s="6">
        <v>122</v>
      </c>
      <c r="B123" t="s">
        <v>261</v>
      </c>
      <c r="C123" t="s">
        <v>16</v>
      </c>
      <c r="D123" s="1">
        <v>29769</v>
      </c>
      <c r="E123" s="4">
        <v>43</v>
      </c>
      <c r="F123" s="4" t="str">
        <f t="shared" si="1"/>
        <v>36-45</v>
      </c>
      <c r="G123" t="s">
        <v>17</v>
      </c>
      <c r="H123" s="4">
        <v>1</v>
      </c>
      <c r="I123" t="s">
        <v>35</v>
      </c>
      <c r="J123" t="b">
        <v>1</v>
      </c>
      <c r="K123" t="s">
        <v>262</v>
      </c>
      <c r="L123" s="3">
        <v>0.83958333333333324</v>
      </c>
      <c r="M123" s="3">
        <v>0.92708333333333337</v>
      </c>
      <c r="N123" s="4">
        <v>126</v>
      </c>
      <c r="O123" t="b">
        <v>0</v>
      </c>
    </row>
    <row r="124" spans="1:16" x14ac:dyDescent="0.25">
      <c r="A124" s="6">
        <v>123</v>
      </c>
      <c r="B124" t="s">
        <v>263</v>
      </c>
      <c r="C124" t="s">
        <v>16</v>
      </c>
      <c r="D124" s="1">
        <v>33174</v>
      </c>
      <c r="E124" s="4">
        <v>33</v>
      </c>
      <c r="F124" s="4" t="str">
        <f t="shared" si="1"/>
        <v>26-35</v>
      </c>
      <c r="G124" t="s">
        <v>21</v>
      </c>
      <c r="H124" s="4">
        <v>3</v>
      </c>
      <c r="I124" t="s">
        <v>22</v>
      </c>
      <c r="J124" t="b">
        <v>0</v>
      </c>
      <c r="L124" s="3">
        <v>0.4069444444444445</v>
      </c>
      <c r="M124" s="3">
        <v>0.43472222222222223</v>
      </c>
      <c r="N124" s="4">
        <v>40</v>
      </c>
      <c r="O124" t="b">
        <v>0</v>
      </c>
    </row>
    <row r="125" spans="1:16" x14ac:dyDescent="0.25">
      <c r="A125" s="6">
        <v>124</v>
      </c>
      <c r="B125" t="s">
        <v>264</v>
      </c>
      <c r="C125" t="s">
        <v>16</v>
      </c>
      <c r="D125" s="1">
        <v>40388</v>
      </c>
      <c r="E125" s="4">
        <v>14</v>
      </c>
      <c r="F125" s="4" t="str">
        <f t="shared" si="1"/>
        <v>Under 18</v>
      </c>
      <c r="G125" t="s">
        <v>17</v>
      </c>
      <c r="H125" s="4">
        <v>3</v>
      </c>
      <c r="I125" t="s">
        <v>215</v>
      </c>
      <c r="J125" t="b">
        <v>0</v>
      </c>
      <c r="L125" s="3">
        <v>0.61111111111111105</v>
      </c>
      <c r="M125" s="3">
        <v>0.64513888888888882</v>
      </c>
      <c r="N125" s="4">
        <v>49</v>
      </c>
      <c r="O125" t="b">
        <v>1</v>
      </c>
      <c r="P125" t="s">
        <v>50</v>
      </c>
    </row>
    <row r="126" spans="1:16" x14ac:dyDescent="0.25">
      <c r="A126" s="6">
        <v>125</v>
      </c>
      <c r="B126" t="s">
        <v>265</v>
      </c>
      <c r="C126" t="s">
        <v>25</v>
      </c>
      <c r="D126" s="1">
        <v>40288</v>
      </c>
      <c r="E126" s="4">
        <v>14</v>
      </c>
      <c r="F126" s="4" t="str">
        <f t="shared" si="1"/>
        <v>Under 18</v>
      </c>
      <c r="G126" t="s">
        <v>21</v>
      </c>
      <c r="H126" s="4">
        <v>3</v>
      </c>
      <c r="I126" t="s">
        <v>266</v>
      </c>
      <c r="J126" t="b">
        <v>0</v>
      </c>
      <c r="L126" s="3">
        <v>0.58958333333333335</v>
      </c>
      <c r="M126" s="3">
        <v>0.71250000000000002</v>
      </c>
      <c r="N126" s="4">
        <v>177</v>
      </c>
      <c r="O126" t="b">
        <v>1</v>
      </c>
      <c r="P126" t="s">
        <v>47</v>
      </c>
    </row>
    <row r="127" spans="1:16" x14ac:dyDescent="0.25">
      <c r="A127" s="6">
        <v>126</v>
      </c>
      <c r="B127" t="s">
        <v>267</v>
      </c>
      <c r="C127" t="s">
        <v>25</v>
      </c>
      <c r="D127" s="1">
        <v>40102</v>
      </c>
      <c r="E127" s="4">
        <v>14</v>
      </c>
      <c r="F127" s="4" t="str">
        <f t="shared" si="1"/>
        <v>Under 18</v>
      </c>
      <c r="G127" t="s">
        <v>21</v>
      </c>
      <c r="H127" s="4">
        <v>3</v>
      </c>
      <c r="I127" t="s">
        <v>215</v>
      </c>
      <c r="J127" t="b">
        <v>0</v>
      </c>
      <c r="L127" s="3">
        <v>0.3611111111111111</v>
      </c>
      <c r="M127" s="3">
        <v>0.41388888888888892</v>
      </c>
      <c r="N127" s="4">
        <v>76</v>
      </c>
      <c r="O127" t="b">
        <v>1</v>
      </c>
      <c r="P127" t="s">
        <v>23</v>
      </c>
    </row>
    <row r="128" spans="1:16" x14ac:dyDescent="0.25">
      <c r="A128" s="6">
        <v>127</v>
      </c>
      <c r="B128" t="s">
        <v>268</v>
      </c>
      <c r="C128" t="s">
        <v>16</v>
      </c>
      <c r="D128" s="1">
        <v>38337</v>
      </c>
      <c r="E128" s="4">
        <v>19</v>
      </c>
      <c r="F128" s="4" t="str">
        <f t="shared" si="1"/>
        <v>18-25</v>
      </c>
      <c r="G128" t="s">
        <v>21</v>
      </c>
      <c r="H128" s="4">
        <v>3</v>
      </c>
      <c r="I128" t="s">
        <v>241</v>
      </c>
      <c r="J128" t="b">
        <v>0</v>
      </c>
      <c r="L128" s="3">
        <v>0.45694444444444443</v>
      </c>
      <c r="M128" s="3">
        <v>0.52708333333333335</v>
      </c>
      <c r="N128" s="4">
        <v>101</v>
      </c>
      <c r="O128" t="b">
        <v>1</v>
      </c>
      <c r="P128" t="s">
        <v>50</v>
      </c>
    </row>
    <row r="129" spans="1:16" x14ac:dyDescent="0.25">
      <c r="A129" s="6">
        <v>128</v>
      </c>
      <c r="B129" t="s">
        <v>269</v>
      </c>
      <c r="C129" t="s">
        <v>16</v>
      </c>
      <c r="D129" s="1">
        <v>33661</v>
      </c>
      <c r="E129" s="4">
        <v>32</v>
      </c>
      <c r="F129" s="4" t="str">
        <f t="shared" si="1"/>
        <v>26-35</v>
      </c>
      <c r="G129" t="s">
        <v>17</v>
      </c>
      <c r="H129" s="4">
        <v>3</v>
      </c>
      <c r="I129" t="s">
        <v>251</v>
      </c>
      <c r="J129" t="b">
        <v>0</v>
      </c>
      <c r="L129" s="3">
        <v>0.59930555555555554</v>
      </c>
      <c r="M129" s="3">
        <v>0.70624999999999993</v>
      </c>
      <c r="N129" s="4">
        <v>154</v>
      </c>
      <c r="O129" t="b">
        <v>0</v>
      </c>
    </row>
    <row r="130" spans="1:16" x14ac:dyDescent="0.25">
      <c r="A130" s="6">
        <v>129</v>
      </c>
      <c r="B130" t="s">
        <v>270</v>
      </c>
      <c r="C130" t="s">
        <v>25</v>
      </c>
      <c r="D130" s="1">
        <v>28214</v>
      </c>
      <c r="E130" s="4">
        <v>47</v>
      </c>
      <c r="F130" s="4" t="str">
        <f t="shared" si="1"/>
        <v>Above 45</v>
      </c>
      <c r="G130" t="s">
        <v>17</v>
      </c>
      <c r="H130" s="4">
        <v>1</v>
      </c>
      <c r="I130" t="s">
        <v>185</v>
      </c>
      <c r="J130" t="b">
        <v>1</v>
      </c>
      <c r="K130" t="s">
        <v>217</v>
      </c>
      <c r="L130" s="3">
        <v>0.51666666666666672</v>
      </c>
      <c r="M130" s="3">
        <v>0.55069444444444449</v>
      </c>
      <c r="N130" s="4">
        <v>49</v>
      </c>
      <c r="O130" t="b">
        <v>1</v>
      </c>
      <c r="P130" t="s">
        <v>50</v>
      </c>
    </row>
    <row r="131" spans="1:16" x14ac:dyDescent="0.25">
      <c r="A131" s="6">
        <v>130</v>
      </c>
      <c r="B131" t="s">
        <v>271</v>
      </c>
      <c r="C131" t="s">
        <v>25</v>
      </c>
      <c r="D131" s="1">
        <v>29733</v>
      </c>
      <c r="E131" s="4">
        <v>43</v>
      </c>
      <c r="F131" s="4" t="str">
        <f t="shared" ref="F131:F194" si="2">IF(E:E&lt;18, "Under 18", IF(E:E&lt;=25, "18-25", IF(E:E&lt;=35, "26-35", IF(E:E&lt;=45, "36-45", "Above 45"))))</f>
        <v>36-45</v>
      </c>
      <c r="G131" t="s">
        <v>17</v>
      </c>
      <c r="H131" s="4">
        <v>2</v>
      </c>
      <c r="I131" t="s">
        <v>272</v>
      </c>
      <c r="J131" t="b">
        <v>0</v>
      </c>
      <c r="L131" s="3">
        <v>0.81944444444444453</v>
      </c>
      <c r="M131" s="3">
        <v>0.875</v>
      </c>
      <c r="N131" s="4">
        <v>80</v>
      </c>
      <c r="O131" t="b">
        <v>1</v>
      </c>
      <c r="P131" t="s">
        <v>23</v>
      </c>
    </row>
    <row r="132" spans="1:16" x14ac:dyDescent="0.25">
      <c r="A132" s="6">
        <v>131</v>
      </c>
      <c r="B132" t="s">
        <v>273</v>
      </c>
      <c r="C132" t="s">
        <v>25</v>
      </c>
      <c r="D132" s="1">
        <v>32829</v>
      </c>
      <c r="E132" s="4">
        <v>34</v>
      </c>
      <c r="F132" s="4" t="str">
        <f t="shared" si="2"/>
        <v>26-35</v>
      </c>
      <c r="G132" t="s">
        <v>21</v>
      </c>
      <c r="H132" s="4">
        <v>3</v>
      </c>
      <c r="I132" t="s">
        <v>65</v>
      </c>
      <c r="J132" t="b">
        <v>0</v>
      </c>
      <c r="L132" s="3">
        <v>0.65347222222222223</v>
      </c>
      <c r="M132" s="3">
        <v>0.7270833333333333</v>
      </c>
      <c r="N132" s="4">
        <v>106</v>
      </c>
      <c r="O132" t="b">
        <v>1</v>
      </c>
      <c r="P132" t="s">
        <v>50</v>
      </c>
    </row>
    <row r="133" spans="1:16" x14ac:dyDescent="0.25">
      <c r="A133" s="6">
        <v>132</v>
      </c>
      <c r="B133" t="s">
        <v>274</v>
      </c>
      <c r="C133" t="s">
        <v>25</v>
      </c>
      <c r="D133" s="1">
        <v>37699</v>
      </c>
      <c r="E133" s="4">
        <v>21</v>
      </c>
      <c r="F133" s="4" t="str">
        <f t="shared" si="2"/>
        <v>18-25</v>
      </c>
      <c r="G133" t="s">
        <v>17</v>
      </c>
      <c r="H133" s="4">
        <v>1</v>
      </c>
      <c r="I133" t="s">
        <v>35</v>
      </c>
      <c r="J133" t="b">
        <v>0</v>
      </c>
      <c r="L133" s="3">
        <v>0.75763888888888886</v>
      </c>
      <c r="M133" s="3">
        <v>0.8222222222222223</v>
      </c>
      <c r="N133" s="4">
        <v>93</v>
      </c>
      <c r="O133" t="b">
        <v>1</v>
      </c>
      <c r="P133" t="s">
        <v>50</v>
      </c>
    </row>
    <row r="134" spans="1:16" x14ac:dyDescent="0.25">
      <c r="A134" s="6">
        <v>133</v>
      </c>
      <c r="B134" t="s">
        <v>275</v>
      </c>
      <c r="C134" t="s">
        <v>25</v>
      </c>
      <c r="D134" s="1">
        <v>35546</v>
      </c>
      <c r="E134" s="4">
        <v>27</v>
      </c>
      <c r="F134" s="4" t="str">
        <f t="shared" si="2"/>
        <v>26-35</v>
      </c>
      <c r="G134" t="s">
        <v>17</v>
      </c>
      <c r="H134" s="4">
        <v>2</v>
      </c>
      <c r="I134" t="s">
        <v>40</v>
      </c>
      <c r="J134" t="b">
        <v>1</v>
      </c>
      <c r="K134" t="s">
        <v>174</v>
      </c>
      <c r="L134" s="3">
        <v>0.4826388888888889</v>
      </c>
      <c r="M134" s="3">
        <v>0.60486111111111118</v>
      </c>
      <c r="N134" s="4">
        <v>176</v>
      </c>
      <c r="O134" t="b">
        <v>0</v>
      </c>
    </row>
    <row r="135" spans="1:16" x14ac:dyDescent="0.25">
      <c r="A135" s="6">
        <v>134</v>
      </c>
      <c r="B135" t="s">
        <v>276</v>
      </c>
      <c r="C135" t="s">
        <v>16</v>
      </c>
      <c r="D135" s="1">
        <v>34201</v>
      </c>
      <c r="E135" s="4">
        <v>31</v>
      </c>
      <c r="F135" s="4" t="str">
        <f t="shared" si="2"/>
        <v>26-35</v>
      </c>
      <c r="G135" t="s">
        <v>17</v>
      </c>
      <c r="H135" s="4">
        <v>5</v>
      </c>
      <c r="I135" t="s">
        <v>277</v>
      </c>
      <c r="J135" t="b">
        <v>1</v>
      </c>
      <c r="K135" t="s">
        <v>62</v>
      </c>
      <c r="L135" s="3">
        <v>0.39652777777777781</v>
      </c>
      <c r="M135" s="3">
        <v>0.51666666666666672</v>
      </c>
      <c r="N135" s="4">
        <v>173</v>
      </c>
      <c r="O135" t="b">
        <v>1</v>
      </c>
      <c r="P135" t="s">
        <v>28</v>
      </c>
    </row>
    <row r="136" spans="1:16" x14ac:dyDescent="0.25">
      <c r="A136" s="6">
        <v>135</v>
      </c>
      <c r="B136" t="s">
        <v>278</v>
      </c>
      <c r="C136" t="s">
        <v>16</v>
      </c>
      <c r="D136" s="1">
        <v>37760</v>
      </c>
      <c r="E136" s="4">
        <v>21</v>
      </c>
      <c r="F136" s="4" t="str">
        <f t="shared" si="2"/>
        <v>18-25</v>
      </c>
      <c r="G136" t="s">
        <v>21</v>
      </c>
      <c r="H136" s="4">
        <v>2</v>
      </c>
      <c r="I136" t="s">
        <v>133</v>
      </c>
      <c r="J136" t="b">
        <v>0</v>
      </c>
      <c r="L136" s="3">
        <v>0.54513888888888895</v>
      </c>
      <c r="M136" s="3">
        <v>0.58472222222222225</v>
      </c>
      <c r="N136" s="4">
        <v>57</v>
      </c>
      <c r="O136" t="b">
        <v>1</v>
      </c>
      <c r="P136" t="s">
        <v>28</v>
      </c>
    </row>
    <row r="137" spans="1:16" x14ac:dyDescent="0.25">
      <c r="A137" s="6">
        <v>136</v>
      </c>
      <c r="B137" t="s">
        <v>279</v>
      </c>
      <c r="C137" t="s">
        <v>16</v>
      </c>
      <c r="D137" s="1">
        <v>39994</v>
      </c>
      <c r="E137" s="4">
        <v>15</v>
      </c>
      <c r="F137" s="4" t="str">
        <f t="shared" si="2"/>
        <v>Under 18</v>
      </c>
      <c r="G137" t="s">
        <v>21</v>
      </c>
      <c r="H137" s="4">
        <v>2</v>
      </c>
      <c r="I137" t="s">
        <v>138</v>
      </c>
      <c r="J137" t="b">
        <v>0</v>
      </c>
      <c r="L137" s="3">
        <v>0.70208333333333339</v>
      </c>
      <c r="M137" s="3">
        <v>0.73333333333333339</v>
      </c>
      <c r="N137" s="4">
        <v>45</v>
      </c>
      <c r="O137" t="b">
        <v>0</v>
      </c>
    </row>
    <row r="138" spans="1:16" x14ac:dyDescent="0.25">
      <c r="A138" s="6">
        <v>137</v>
      </c>
      <c r="B138" t="s">
        <v>280</v>
      </c>
      <c r="C138" t="s">
        <v>16</v>
      </c>
      <c r="D138" s="1">
        <v>38248</v>
      </c>
      <c r="E138" s="4">
        <v>20</v>
      </c>
      <c r="F138" s="4" t="str">
        <f t="shared" si="2"/>
        <v>18-25</v>
      </c>
      <c r="G138" t="s">
        <v>17</v>
      </c>
      <c r="H138" s="4">
        <v>3</v>
      </c>
      <c r="I138" t="s">
        <v>79</v>
      </c>
      <c r="J138" t="b">
        <v>0</v>
      </c>
      <c r="L138" s="3">
        <v>0.43888888888888888</v>
      </c>
      <c r="M138" s="3">
        <v>0.5625</v>
      </c>
      <c r="N138" s="4">
        <v>178</v>
      </c>
      <c r="O138" t="b">
        <v>0</v>
      </c>
    </row>
    <row r="139" spans="1:16" x14ac:dyDescent="0.25">
      <c r="A139" s="6">
        <v>138</v>
      </c>
      <c r="B139" t="s">
        <v>281</v>
      </c>
      <c r="C139" t="s">
        <v>25</v>
      </c>
      <c r="D139" s="1">
        <v>32243</v>
      </c>
      <c r="E139" s="4">
        <v>36</v>
      </c>
      <c r="F139" s="4" t="str">
        <f t="shared" si="2"/>
        <v>36-45</v>
      </c>
      <c r="G139" t="s">
        <v>21</v>
      </c>
      <c r="H139" s="4">
        <v>1</v>
      </c>
      <c r="I139" t="s">
        <v>185</v>
      </c>
      <c r="J139" t="b">
        <v>0</v>
      </c>
      <c r="L139" s="3">
        <v>0.87152777777777779</v>
      </c>
      <c r="M139" s="3">
        <v>0.9277777777777777</v>
      </c>
      <c r="N139" s="4">
        <v>81</v>
      </c>
      <c r="O139" t="b">
        <v>0</v>
      </c>
    </row>
    <row r="140" spans="1:16" x14ac:dyDescent="0.25">
      <c r="A140" s="6">
        <v>139</v>
      </c>
      <c r="B140" t="s">
        <v>282</v>
      </c>
      <c r="C140" t="s">
        <v>16</v>
      </c>
      <c r="D140" s="1">
        <v>34066</v>
      </c>
      <c r="E140" s="4">
        <v>31</v>
      </c>
      <c r="F140" s="4" t="str">
        <f t="shared" si="2"/>
        <v>26-35</v>
      </c>
      <c r="G140" t="s">
        <v>21</v>
      </c>
      <c r="H140" s="4">
        <v>5</v>
      </c>
      <c r="I140" t="s">
        <v>283</v>
      </c>
      <c r="J140" t="b">
        <v>0</v>
      </c>
      <c r="L140" s="3">
        <v>0.81111111111111101</v>
      </c>
      <c r="M140" s="3">
        <v>0.89930555555555547</v>
      </c>
      <c r="N140" s="4">
        <v>127</v>
      </c>
      <c r="O140" t="b">
        <v>0</v>
      </c>
    </row>
    <row r="141" spans="1:16" x14ac:dyDescent="0.25">
      <c r="A141" s="6">
        <v>140</v>
      </c>
      <c r="B141" t="s">
        <v>284</v>
      </c>
      <c r="C141" t="s">
        <v>16</v>
      </c>
      <c r="D141" s="1">
        <v>40234</v>
      </c>
      <c r="E141" s="4">
        <v>14</v>
      </c>
      <c r="F141" s="4" t="str">
        <f t="shared" si="2"/>
        <v>Under 18</v>
      </c>
      <c r="G141" t="s">
        <v>21</v>
      </c>
      <c r="H141" s="4">
        <v>2</v>
      </c>
      <c r="I141" t="s">
        <v>55</v>
      </c>
      <c r="J141" t="b">
        <v>1</v>
      </c>
      <c r="K141" t="s">
        <v>285</v>
      </c>
      <c r="L141" s="3">
        <v>0.43958333333333338</v>
      </c>
      <c r="M141" s="3">
        <v>0.46180555555555558</v>
      </c>
      <c r="N141" s="4">
        <v>32</v>
      </c>
      <c r="O141" t="b">
        <v>0</v>
      </c>
    </row>
    <row r="142" spans="1:16" x14ac:dyDescent="0.25">
      <c r="A142" s="6">
        <v>141</v>
      </c>
      <c r="B142" t="s">
        <v>286</v>
      </c>
      <c r="C142" t="s">
        <v>25</v>
      </c>
      <c r="D142" s="1">
        <v>30830</v>
      </c>
      <c r="E142" s="4">
        <v>40</v>
      </c>
      <c r="F142" s="4" t="str">
        <f t="shared" si="2"/>
        <v>36-45</v>
      </c>
      <c r="G142" t="s">
        <v>17</v>
      </c>
      <c r="H142" s="4">
        <v>3</v>
      </c>
      <c r="I142" t="s">
        <v>30</v>
      </c>
      <c r="J142" t="b">
        <v>1</v>
      </c>
      <c r="K142" t="s">
        <v>287</v>
      </c>
      <c r="L142" s="3">
        <v>0.83263888888888893</v>
      </c>
      <c r="M142" s="3">
        <v>0.94236111111111109</v>
      </c>
      <c r="N142" s="4">
        <v>158</v>
      </c>
      <c r="O142" t="b">
        <v>1</v>
      </c>
      <c r="P142" t="s">
        <v>28</v>
      </c>
    </row>
    <row r="143" spans="1:16" x14ac:dyDescent="0.25">
      <c r="A143" s="6">
        <v>142</v>
      </c>
      <c r="B143" t="s">
        <v>288</v>
      </c>
      <c r="C143" t="s">
        <v>16</v>
      </c>
      <c r="D143" s="1">
        <v>37322</v>
      </c>
      <c r="E143" s="4">
        <v>22</v>
      </c>
      <c r="F143" s="4" t="str">
        <f t="shared" si="2"/>
        <v>18-25</v>
      </c>
      <c r="G143" t="s">
        <v>21</v>
      </c>
      <c r="H143" s="4">
        <v>5</v>
      </c>
      <c r="I143" t="s">
        <v>289</v>
      </c>
      <c r="J143" t="b">
        <v>1</v>
      </c>
      <c r="K143" t="s">
        <v>290</v>
      </c>
      <c r="L143" s="3">
        <v>0.34236111111111112</v>
      </c>
      <c r="M143" s="3">
        <v>0.46458333333333335</v>
      </c>
      <c r="N143" s="4">
        <v>176</v>
      </c>
      <c r="O143" t="b">
        <v>0</v>
      </c>
    </row>
    <row r="144" spans="1:16" x14ac:dyDescent="0.25">
      <c r="A144" s="6">
        <v>143</v>
      </c>
      <c r="B144" t="s">
        <v>291</v>
      </c>
      <c r="C144" t="s">
        <v>16</v>
      </c>
      <c r="D144" s="1">
        <v>39526</v>
      </c>
      <c r="E144" s="4">
        <v>16</v>
      </c>
      <c r="F144" s="4" t="str">
        <f t="shared" si="2"/>
        <v>Under 18</v>
      </c>
      <c r="G144" t="s">
        <v>17</v>
      </c>
      <c r="H144" s="4">
        <v>3</v>
      </c>
      <c r="I144" t="s">
        <v>98</v>
      </c>
      <c r="J144" t="b">
        <v>0</v>
      </c>
      <c r="L144" s="3">
        <v>0.72291666666666676</v>
      </c>
      <c r="M144" s="3">
        <v>0.80555555555555547</v>
      </c>
      <c r="N144" s="4">
        <v>119</v>
      </c>
      <c r="O144" t="b">
        <v>1</v>
      </c>
      <c r="P144" t="s">
        <v>23</v>
      </c>
    </row>
    <row r="145" spans="1:16" x14ac:dyDescent="0.25">
      <c r="A145" s="6">
        <v>144</v>
      </c>
      <c r="B145" t="s">
        <v>292</v>
      </c>
      <c r="C145" t="s">
        <v>25</v>
      </c>
      <c r="D145" s="1">
        <v>27464</v>
      </c>
      <c r="E145" s="4">
        <v>49</v>
      </c>
      <c r="F145" s="4" t="str">
        <f t="shared" si="2"/>
        <v>Above 45</v>
      </c>
      <c r="G145" t="s">
        <v>17</v>
      </c>
      <c r="H145" s="4">
        <v>3</v>
      </c>
      <c r="I145" t="s">
        <v>164</v>
      </c>
      <c r="J145" t="b">
        <v>1</v>
      </c>
      <c r="K145" t="s">
        <v>293</v>
      </c>
      <c r="L145" s="3">
        <v>0.85416666666666663</v>
      </c>
      <c r="M145" s="3">
        <v>0.95347222222222217</v>
      </c>
      <c r="N145" s="4">
        <v>143</v>
      </c>
      <c r="O145" t="b">
        <v>1</v>
      </c>
      <c r="P145" t="s">
        <v>47</v>
      </c>
    </row>
    <row r="146" spans="1:16" x14ac:dyDescent="0.25">
      <c r="A146" s="6">
        <v>145</v>
      </c>
      <c r="B146" t="s">
        <v>294</v>
      </c>
      <c r="C146" t="s">
        <v>16</v>
      </c>
      <c r="D146" s="1">
        <v>40350</v>
      </c>
      <c r="E146" s="4">
        <v>14</v>
      </c>
      <c r="F146" s="4" t="str">
        <f t="shared" si="2"/>
        <v>Under 18</v>
      </c>
      <c r="G146" t="s">
        <v>17</v>
      </c>
      <c r="H146" s="4">
        <v>3</v>
      </c>
      <c r="I146" t="s">
        <v>295</v>
      </c>
      <c r="J146" t="b">
        <v>0</v>
      </c>
      <c r="L146" s="3">
        <v>0.42430555555555555</v>
      </c>
      <c r="M146" s="3">
        <v>0.4604166666666667</v>
      </c>
      <c r="N146" s="4">
        <v>52</v>
      </c>
      <c r="O146" t="b">
        <v>0</v>
      </c>
    </row>
    <row r="147" spans="1:16" x14ac:dyDescent="0.25">
      <c r="A147" s="6">
        <v>146</v>
      </c>
      <c r="B147" t="s">
        <v>296</v>
      </c>
      <c r="C147" t="s">
        <v>16</v>
      </c>
      <c r="D147" s="1">
        <v>40410</v>
      </c>
      <c r="E147" s="4">
        <v>14</v>
      </c>
      <c r="F147" s="4" t="str">
        <f t="shared" si="2"/>
        <v>Under 18</v>
      </c>
      <c r="G147" t="s">
        <v>21</v>
      </c>
      <c r="H147" s="4">
        <v>5</v>
      </c>
      <c r="I147" t="s">
        <v>283</v>
      </c>
      <c r="J147" t="b">
        <v>1</v>
      </c>
      <c r="K147" t="s">
        <v>107</v>
      </c>
      <c r="L147" s="3">
        <v>0.84930555555555554</v>
      </c>
      <c r="M147" s="3">
        <v>0.89097222222222217</v>
      </c>
      <c r="N147" s="4">
        <v>60</v>
      </c>
      <c r="O147" t="b">
        <v>1</v>
      </c>
      <c r="P147" t="s">
        <v>28</v>
      </c>
    </row>
    <row r="148" spans="1:16" x14ac:dyDescent="0.25">
      <c r="A148" s="6">
        <v>147</v>
      </c>
      <c r="B148" t="s">
        <v>297</v>
      </c>
      <c r="C148" t="s">
        <v>25</v>
      </c>
      <c r="D148" s="1">
        <v>32219</v>
      </c>
      <c r="E148" s="4">
        <v>36</v>
      </c>
      <c r="F148" s="4" t="str">
        <f t="shared" si="2"/>
        <v>36-45</v>
      </c>
      <c r="G148" t="s">
        <v>21</v>
      </c>
      <c r="H148" s="4">
        <v>3</v>
      </c>
      <c r="I148" t="s">
        <v>251</v>
      </c>
      <c r="J148" t="b">
        <v>1</v>
      </c>
      <c r="K148" t="s">
        <v>217</v>
      </c>
      <c r="L148" s="3">
        <v>0.7631944444444444</v>
      </c>
      <c r="M148" s="3">
        <v>0.82500000000000007</v>
      </c>
      <c r="N148" s="4">
        <v>89</v>
      </c>
      <c r="O148" t="b">
        <v>0</v>
      </c>
    </row>
    <row r="149" spans="1:16" x14ac:dyDescent="0.25">
      <c r="A149" s="6">
        <v>148</v>
      </c>
      <c r="B149" t="s">
        <v>298</v>
      </c>
      <c r="C149" t="s">
        <v>25</v>
      </c>
      <c r="D149" s="1">
        <v>32224</v>
      </c>
      <c r="E149" s="4">
        <v>36</v>
      </c>
      <c r="F149" s="4" t="str">
        <f t="shared" si="2"/>
        <v>36-45</v>
      </c>
      <c r="G149" t="s">
        <v>17</v>
      </c>
      <c r="H149" s="4">
        <v>2</v>
      </c>
      <c r="I149" t="s">
        <v>187</v>
      </c>
      <c r="J149" t="b">
        <v>1</v>
      </c>
      <c r="K149" t="s">
        <v>299</v>
      </c>
      <c r="L149" s="3">
        <v>0.38055555555555554</v>
      </c>
      <c r="M149" s="3">
        <v>0.50138888888888888</v>
      </c>
      <c r="N149" s="4">
        <v>174</v>
      </c>
      <c r="O149" t="b">
        <v>1</v>
      </c>
      <c r="P149" t="s">
        <v>28</v>
      </c>
    </row>
    <row r="150" spans="1:16" x14ac:dyDescent="0.25">
      <c r="A150" s="6">
        <v>149</v>
      </c>
      <c r="B150" t="s">
        <v>300</v>
      </c>
      <c r="C150" t="s">
        <v>25</v>
      </c>
      <c r="D150" s="1">
        <v>35975</v>
      </c>
      <c r="E150" s="4">
        <v>26</v>
      </c>
      <c r="F150" s="4" t="str">
        <f t="shared" si="2"/>
        <v>26-35</v>
      </c>
      <c r="G150" t="s">
        <v>21</v>
      </c>
      <c r="H150" s="4">
        <v>2</v>
      </c>
      <c r="I150" t="s">
        <v>187</v>
      </c>
      <c r="J150" t="b">
        <v>0</v>
      </c>
      <c r="L150" s="3">
        <v>0.74791666666666667</v>
      </c>
      <c r="M150" s="3">
        <v>0.8256944444444444</v>
      </c>
      <c r="N150" s="4">
        <v>112</v>
      </c>
      <c r="O150" t="b">
        <v>0</v>
      </c>
    </row>
    <row r="151" spans="1:16" x14ac:dyDescent="0.25">
      <c r="A151" s="6">
        <v>150</v>
      </c>
      <c r="B151" t="s">
        <v>301</v>
      </c>
      <c r="C151" t="s">
        <v>25</v>
      </c>
      <c r="D151" s="1">
        <v>38530</v>
      </c>
      <c r="E151" s="4">
        <v>19</v>
      </c>
      <c r="F151" s="4" t="str">
        <f t="shared" si="2"/>
        <v>18-25</v>
      </c>
      <c r="G151" t="s">
        <v>17</v>
      </c>
      <c r="H151" s="4">
        <v>1</v>
      </c>
      <c r="I151" t="s">
        <v>46</v>
      </c>
      <c r="J151" t="b">
        <v>0</v>
      </c>
      <c r="L151" s="3">
        <v>0.67361111111111116</v>
      </c>
      <c r="M151" s="3">
        <v>0.73055555555555562</v>
      </c>
      <c r="N151" s="4">
        <v>82</v>
      </c>
      <c r="O151" t="b">
        <v>1</v>
      </c>
      <c r="P151" t="s">
        <v>28</v>
      </c>
    </row>
    <row r="152" spans="1:16" x14ac:dyDescent="0.25">
      <c r="A152" s="6">
        <v>151</v>
      </c>
      <c r="B152" t="s">
        <v>302</v>
      </c>
      <c r="C152" t="s">
        <v>25</v>
      </c>
      <c r="D152" s="1">
        <v>34732</v>
      </c>
      <c r="E152" s="4">
        <v>29</v>
      </c>
      <c r="F152" s="4" t="str">
        <f t="shared" si="2"/>
        <v>26-35</v>
      </c>
      <c r="G152" t="s">
        <v>17</v>
      </c>
      <c r="H152" s="4">
        <v>2</v>
      </c>
      <c r="I152" t="s">
        <v>121</v>
      </c>
      <c r="J152" t="b">
        <v>1</v>
      </c>
      <c r="K152" t="s">
        <v>303</v>
      </c>
      <c r="L152" s="3">
        <v>0.84375</v>
      </c>
      <c r="M152" s="3">
        <v>0.88263888888888886</v>
      </c>
      <c r="N152" s="4">
        <v>56</v>
      </c>
      <c r="O152" t="b">
        <v>0</v>
      </c>
    </row>
    <row r="153" spans="1:16" x14ac:dyDescent="0.25">
      <c r="A153" s="6">
        <v>152</v>
      </c>
      <c r="B153" t="s">
        <v>304</v>
      </c>
      <c r="C153" t="s">
        <v>25</v>
      </c>
      <c r="D153" s="1">
        <v>35698</v>
      </c>
      <c r="E153" s="4">
        <v>27</v>
      </c>
      <c r="F153" s="4" t="str">
        <f t="shared" si="2"/>
        <v>26-35</v>
      </c>
      <c r="G153" t="s">
        <v>17</v>
      </c>
      <c r="H153" s="4">
        <v>2</v>
      </c>
      <c r="I153" t="s">
        <v>189</v>
      </c>
      <c r="J153" t="b">
        <v>0</v>
      </c>
      <c r="L153" s="3">
        <v>0.86388888888888893</v>
      </c>
      <c r="M153" s="3">
        <v>0.8979166666666667</v>
      </c>
      <c r="N153" s="4">
        <v>49</v>
      </c>
      <c r="O153" t="b">
        <v>1</v>
      </c>
      <c r="P153" t="s">
        <v>50</v>
      </c>
    </row>
    <row r="154" spans="1:16" x14ac:dyDescent="0.25">
      <c r="A154" s="6">
        <v>153</v>
      </c>
      <c r="B154" t="s">
        <v>305</v>
      </c>
      <c r="C154" t="s">
        <v>25</v>
      </c>
      <c r="D154" s="1">
        <v>28328</v>
      </c>
      <c r="E154" s="4">
        <v>47</v>
      </c>
      <c r="F154" s="4" t="str">
        <f t="shared" si="2"/>
        <v>Above 45</v>
      </c>
      <c r="G154" t="s">
        <v>17</v>
      </c>
      <c r="H154" s="4">
        <v>2</v>
      </c>
      <c r="I154" t="s">
        <v>306</v>
      </c>
      <c r="J154" t="b">
        <v>1</v>
      </c>
      <c r="K154" t="s">
        <v>307</v>
      </c>
      <c r="L154" s="3">
        <v>0.69513888888888886</v>
      </c>
      <c r="M154" s="3">
        <v>0.71944444444444444</v>
      </c>
      <c r="N154" s="4">
        <v>35</v>
      </c>
      <c r="O154" t="b">
        <v>1</v>
      </c>
      <c r="P154" t="s">
        <v>23</v>
      </c>
    </row>
    <row r="155" spans="1:16" x14ac:dyDescent="0.25">
      <c r="A155" s="6">
        <v>154</v>
      </c>
      <c r="B155" t="s">
        <v>308</v>
      </c>
      <c r="C155" t="s">
        <v>25</v>
      </c>
      <c r="D155" s="1">
        <v>31122</v>
      </c>
      <c r="E155" s="4">
        <v>39</v>
      </c>
      <c r="F155" s="4" t="str">
        <f t="shared" si="2"/>
        <v>36-45</v>
      </c>
      <c r="G155" t="s">
        <v>21</v>
      </c>
      <c r="H155" s="4">
        <v>2</v>
      </c>
      <c r="I155" t="s">
        <v>72</v>
      </c>
      <c r="J155" t="b">
        <v>1</v>
      </c>
      <c r="K155" t="s">
        <v>19</v>
      </c>
      <c r="L155" s="3">
        <v>0.47083333333333338</v>
      </c>
      <c r="M155" s="3">
        <v>0.54305555555555551</v>
      </c>
      <c r="N155" s="4">
        <v>104</v>
      </c>
      <c r="O155" t="b">
        <v>1</v>
      </c>
      <c r="P155" t="s">
        <v>28</v>
      </c>
    </row>
    <row r="156" spans="1:16" x14ac:dyDescent="0.25">
      <c r="A156" s="6">
        <v>155</v>
      </c>
      <c r="B156" t="s">
        <v>309</v>
      </c>
      <c r="C156" t="s">
        <v>25</v>
      </c>
      <c r="D156" s="1">
        <v>28364</v>
      </c>
      <c r="E156" s="4">
        <v>47</v>
      </c>
      <c r="F156" s="4" t="str">
        <f t="shared" si="2"/>
        <v>Above 45</v>
      </c>
      <c r="G156" t="s">
        <v>21</v>
      </c>
      <c r="H156" s="4">
        <v>1</v>
      </c>
      <c r="I156" t="s">
        <v>46</v>
      </c>
      <c r="J156" t="b">
        <v>0</v>
      </c>
      <c r="L156" s="3">
        <v>0.6118055555555556</v>
      </c>
      <c r="M156" s="3">
        <v>0.63472222222222219</v>
      </c>
      <c r="N156" s="4">
        <v>33</v>
      </c>
      <c r="O156" t="b">
        <v>1</v>
      </c>
      <c r="P156" t="s">
        <v>50</v>
      </c>
    </row>
    <row r="157" spans="1:16" x14ac:dyDescent="0.25">
      <c r="A157" s="6">
        <v>156</v>
      </c>
      <c r="B157" t="s">
        <v>310</v>
      </c>
      <c r="C157" t="s">
        <v>16</v>
      </c>
      <c r="D157" s="1">
        <v>38018</v>
      </c>
      <c r="E157" s="4">
        <v>20</v>
      </c>
      <c r="F157" s="4" t="str">
        <f t="shared" si="2"/>
        <v>18-25</v>
      </c>
      <c r="G157" t="s">
        <v>17</v>
      </c>
      <c r="H157" s="4">
        <v>2</v>
      </c>
      <c r="I157" t="s">
        <v>101</v>
      </c>
      <c r="J157" t="b">
        <v>0</v>
      </c>
      <c r="L157" s="3">
        <v>0.78749999999999998</v>
      </c>
      <c r="M157" s="3">
        <v>0.83611111111111114</v>
      </c>
      <c r="N157" s="4">
        <v>70</v>
      </c>
      <c r="O157" t="b">
        <v>1</v>
      </c>
      <c r="P157" t="s">
        <v>23</v>
      </c>
    </row>
    <row r="158" spans="1:16" x14ac:dyDescent="0.25">
      <c r="A158" s="6">
        <v>157</v>
      </c>
      <c r="B158" t="s">
        <v>311</v>
      </c>
      <c r="C158" t="s">
        <v>16</v>
      </c>
      <c r="D158" s="1">
        <v>38229</v>
      </c>
      <c r="E158" s="4">
        <v>20</v>
      </c>
      <c r="F158" s="4" t="str">
        <f t="shared" si="2"/>
        <v>18-25</v>
      </c>
      <c r="G158" t="s">
        <v>21</v>
      </c>
      <c r="H158" s="4">
        <v>4</v>
      </c>
      <c r="I158" t="s">
        <v>312</v>
      </c>
      <c r="J158" t="b">
        <v>0</v>
      </c>
      <c r="L158" s="3">
        <v>0.49374999999999997</v>
      </c>
      <c r="M158" s="3">
        <v>0.55069444444444449</v>
      </c>
      <c r="N158" s="4">
        <v>82</v>
      </c>
      <c r="O158" t="b">
        <v>1</v>
      </c>
      <c r="P158" t="s">
        <v>47</v>
      </c>
    </row>
    <row r="159" spans="1:16" x14ac:dyDescent="0.25">
      <c r="A159" s="6">
        <v>158</v>
      </c>
      <c r="B159" t="s">
        <v>313</v>
      </c>
      <c r="C159" t="s">
        <v>25</v>
      </c>
      <c r="D159" s="1">
        <v>37289</v>
      </c>
      <c r="E159" s="4">
        <v>22</v>
      </c>
      <c r="F159" s="4" t="str">
        <f t="shared" si="2"/>
        <v>18-25</v>
      </c>
      <c r="G159" t="s">
        <v>21</v>
      </c>
      <c r="H159" s="4">
        <v>2</v>
      </c>
      <c r="I159" t="s">
        <v>189</v>
      </c>
      <c r="J159" t="b">
        <v>0</v>
      </c>
      <c r="L159" s="3">
        <v>0.59166666666666667</v>
      </c>
      <c r="M159" s="3">
        <v>0.65069444444444446</v>
      </c>
      <c r="N159" s="4">
        <v>85</v>
      </c>
      <c r="O159" t="b">
        <v>1</v>
      </c>
      <c r="P159" t="s">
        <v>28</v>
      </c>
    </row>
    <row r="160" spans="1:16" x14ac:dyDescent="0.25">
      <c r="A160" s="6">
        <v>159</v>
      </c>
      <c r="B160" t="s">
        <v>314</v>
      </c>
      <c r="C160" t="s">
        <v>16</v>
      </c>
      <c r="D160" s="1">
        <v>37410</v>
      </c>
      <c r="E160" s="4">
        <v>22</v>
      </c>
      <c r="F160" s="4" t="str">
        <f t="shared" si="2"/>
        <v>18-25</v>
      </c>
      <c r="G160" t="s">
        <v>21</v>
      </c>
      <c r="H160" s="4">
        <v>3</v>
      </c>
      <c r="I160" t="s">
        <v>315</v>
      </c>
      <c r="J160" t="b">
        <v>1</v>
      </c>
      <c r="K160" t="s">
        <v>316</v>
      </c>
      <c r="L160" s="3">
        <v>0.74791666666666667</v>
      </c>
      <c r="M160" s="3">
        <v>0.84652777777777777</v>
      </c>
      <c r="N160" s="4">
        <v>142</v>
      </c>
      <c r="O160" t="b">
        <v>1</v>
      </c>
      <c r="P160" t="s">
        <v>50</v>
      </c>
    </row>
    <row r="161" spans="1:16" x14ac:dyDescent="0.25">
      <c r="A161" s="6">
        <v>160</v>
      </c>
      <c r="B161" t="s">
        <v>317</v>
      </c>
      <c r="C161" t="s">
        <v>16</v>
      </c>
      <c r="D161" s="1">
        <v>36604</v>
      </c>
      <c r="E161" s="4">
        <v>24</v>
      </c>
      <c r="F161" s="4" t="str">
        <f t="shared" si="2"/>
        <v>18-25</v>
      </c>
      <c r="G161" t="s">
        <v>17</v>
      </c>
      <c r="H161" s="4">
        <v>3</v>
      </c>
      <c r="I161" t="s">
        <v>318</v>
      </c>
      <c r="J161" t="b">
        <v>1</v>
      </c>
      <c r="K161" t="s">
        <v>319</v>
      </c>
      <c r="L161" s="3">
        <v>0.63680555555555551</v>
      </c>
      <c r="M161" s="3">
        <v>0.70000000000000007</v>
      </c>
      <c r="N161" s="4">
        <v>91</v>
      </c>
      <c r="O161" t="b">
        <v>1</v>
      </c>
      <c r="P161" t="s">
        <v>50</v>
      </c>
    </row>
    <row r="162" spans="1:16" x14ac:dyDescent="0.25">
      <c r="A162" s="6">
        <v>161</v>
      </c>
      <c r="B162" t="s">
        <v>320</v>
      </c>
      <c r="C162" t="s">
        <v>16</v>
      </c>
      <c r="D162" s="1">
        <v>39073</v>
      </c>
      <c r="E162" s="4">
        <v>17</v>
      </c>
      <c r="F162" s="4" t="str">
        <f t="shared" si="2"/>
        <v>Under 18</v>
      </c>
      <c r="G162" t="s">
        <v>21</v>
      </c>
      <c r="H162" s="4">
        <v>3</v>
      </c>
      <c r="I162" t="s">
        <v>321</v>
      </c>
      <c r="J162" t="b">
        <v>1</v>
      </c>
      <c r="K162" t="s">
        <v>322</v>
      </c>
      <c r="L162" s="3">
        <v>0.65347222222222223</v>
      </c>
      <c r="M162" s="3">
        <v>0.76041666666666663</v>
      </c>
      <c r="N162" s="4">
        <v>154</v>
      </c>
      <c r="O162" t="b">
        <v>1</v>
      </c>
      <c r="P162" t="s">
        <v>23</v>
      </c>
    </row>
    <row r="163" spans="1:16" x14ac:dyDescent="0.25">
      <c r="A163" s="6">
        <v>162</v>
      </c>
      <c r="B163" t="s">
        <v>323</v>
      </c>
      <c r="C163" t="s">
        <v>25</v>
      </c>
      <c r="D163" s="1">
        <v>34726</v>
      </c>
      <c r="E163" s="4">
        <v>29</v>
      </c>
      <c r="F163" s="4" t="str">
        <f t="shared" si="2"/>
        <v>26-35</v>
      </c>
      <c r="G163" t="s">
        <v>21</v>
      </c>
      <c r="H163" s="4">
        <v>1</v>
      </c>
      <c r="I163" t="s">
        <v>49</v>
      </c>
      <c r="J163" t="b">
        <v>0</v>
      </c>
      <c r="L163" s="3">
        <v>0.70833333333333337</v>
      </c>
      <c r="M163" s="3">
        <v>0.82361111111111107</v>
      </c>
      <c r="N163" s="4">
        <v>166</v>
      </c>
      <c r="O163" t="b">
        <v>0</v>
      </c>
    </row>
    <row r="164" spans="1:16" x14ac:dyDescent="0.25">
      <c r="A164" s="6">
        <v>163</v>
      </c>
      <c r="B164" t="s">
        <v>324</v>
      </c>
      <c r="C164" t="s">
        <v>25</v>
      </c>
      <c r="D164" s="1">
        <v>32105</v>
      </c>
      <c r="E164" s="4">
        <v>36</v>
      </c>
      <c r="F164" s="4" t="str">
        <f t="shared" si="2"/>
        <v>36-45</v>
      </c>
      <c r="G164" t="s">
        <v>17</v>
      </c>
      <c r="H164" s="4">
        <v>3</v>
      </c>
      <c r="I164" t="s">
        <v>325</v>
      </c>
      <c r="J164" t="b">
        <v>0</v>
      </c>
      <c r="L164" s="3">
        <v>0.36249999999999999</v>
      </c>
      <c r="M164" s="3">
        <v>0.4694444444444445</v>
      </c>
      <c r="N164" s="4">
        <v>154</v>
      </c>
      <c r="O164" t="b">
        <v>1</v>
      </c>
      <c r="P164" t="s">
        <v>47</v>
      </c>
    </row>
    <row r="165" spans="1:16" x14ac:dyDescent="0.25">
      <c r="A165" s="6">
        <v>164</v>
      </c>
      <c r="B165" t="s">
        <v>326</v>
      </c>
      <c r="C165" t="s">
        <v>25</v>
      </c>
      <c r="D165" s="1">
        <v>38015</v>
      </c>
      <c r="E165" s="4">
        <v>20</v>
      </c>
      <c r="F165" s="4" t="str">
        <f t="shared" si="2"/>
        <v>18-25</v>
      </c>
      <c r="G165" t="s">
        <v>21</v>
      </c>
      <c r="H165" s="4">
        <v>5</v>
      </c>
      <c r="I165" t="s">
        <v>88</v>
      </c>
      <c r="J165" t="b">
        <v>0</v>
      </c>
      <c r="L165" s="3">
        <v>0.7368055555555556</v>
      </c>
      <c r="M165" s="3">
        <v>0.83888888888888891</v>
      </c>
      <c r="N165" s="4">
        <v>147</v>
      </c>
      <c r="O165" t="b">
        <v>0</v>
      </c>
    </row>
    <row r="166" spans="1:16" x14ac:dyDescent="0.25">
      <c r="A166" s="6">
        <v>165</v>
      </c>
      <c r="B166" t="s">
        <v>327</v>
      </c>
      <c r="C166" t="s">
        <v>25</v>
      </c>
      <c r="D166" s="1">
        <v>34841</v>
      </c>
      <c r="E166" s="4">
        <v>29</v>
      </c>
      <c r="F166" s="4" t="str">
        <f t="shared" si="2"/>
        <v>26-35</v>
      </c>
      <c r="G166" t="s">
        <v>21</v>
      </c>
      <c r="H166" s="4">
        <v>2</v>
      </c>
      <c r="I166" t="s">
        <v>133</v>
      </c>
      <c r="J166" t="b">
        <v>1</v>
      </c>
      <c r="K166" t="s">
        <v>174</v>
      </c>
      <c r="L166" s="3">
        <v>0.61458333333333337</v>
      </c>
      <c r="M166" s="3">
        <v>0.7270833333333333</v>
      </c>
      <c r="N166" s="4">
        <v>162</v>
      </c>
      <c r="O166" t="b">
        <v>1</v>
      </c>
      <c r="P166" t="s">
        <v>23</v>
      </c>
    </row>
    <row r="167" spans="1:16" x14ac:dyDescent="0.25">
      <c r="A167" s="6">
        <v>166</v>
      </c>
      <c r="B167" t="s">
        <v>328</v>
      </c>
      <c r="C167" t="s">
        <v>25</v>
      </c>
      <c r="D167" s="1">
        <v>33866</v>
      </c>
      <c r="E167" s="4">
        <v>32</v>
      </c>
      <c r="F167" s="4" t="str">
        <f t="shared" si="2"/>
        <v>26-35</v>
      </c>
      <c r="G167" t="s">
        <v>17</v>
      </c>
      <c r="H167" s="4">
        <v>3</v>
      </c>
      <c r="I167" t="s">
        <v>74</v>
      </c>
      <c r="J167" t="b">
        <v>0</v>
      </c>
      <c r="L167" s="3">
        <v>0.8569444444444444</v>
      </c>
      <c r="M167" s="3">
        <v>0.89097222222222217</v>
      </c>
      <c r="N167" s="4">
        <v>49</v>
      </c>
      <c r="O167" t="b">
        <v>1</v>
      </c>
      <c r="P167" t="s">
        <v>23</v>
      </c>
    </row>
    <row r="168" spans="1:16" x14ac:dyDescent="0.25">
      <c r="A168" s="6">
        <v>167</v>
      </c>
      <c r="B168" t="s">
        <v>329</v>
      </c>
      <c r="C168" t="s">
        <v>16</v>
      </c>
      <c r="D168" s="1">
        <v>29874</v>
      </c>
      <c r="E168" s="4">
        <v>42</v>
      </c>
      <c r="F168" s="4" t="str">
        <f t="shared" si="2"/>
        <v>36-45</v>
      </c>
      <c r="G168" t="s">
        <v>17</v>
      </c>
      <c r="H168" s="4">
        <v>4</v>
      </c>
      <c r="I168" t="s">
        <v>212</v>
      </c>
      <c r="J168" t="b">
        <v>1</v>
      </c>
      <c r="K168" t="s">
        <v>330</v>
      </c>
      <c r="L168" s="3">
        <v>0.41319444444444442</v>
      </c>
      <c r="M168" s="3">
        <v>0.53055555555555556</v>
      </c>
      <c r="N168" s="4">
        <v>169</v>
      </c>
      <c r="O168" t="b">
        <v>0</v>
      </c>
    </row>
    <row r="169" spans="1:16" x14ac:dyDescent="0.25">
      <c r="A169" s="6">
        <v>168</v>
      </c>
      <c r="B169" t="s">
        <v>331</v>
      </c>
      <c r="C169" t="s">
        <v>25</v>
      </c>
      <c r="D169" s="1">
        <v>40456</v>
      </c>
      <c r="E169" s="4">
        <v>13</v>
      </c>
      <c r="F169" s="4" t="str">
        <f t="shared" si="2"/>
        <v>Under 18</v>
      </c>
      <c r="G169" t="s">
        <v>21</v>
      </c>
      <c r="H169" s="4">
        <v>3</v>
      </c>
      <c r="I169" t="s">
        <v>92</v>
      </c>
      <c r="J169" t="b">
        <v>1</v>
      </c>
      <c r="K169" t="s">
        <v>217</v>
      </c>
      <c r="L169" s="3">
        <v>0.51874999999999993</v>
      </c>
      <c r="M169" s="3">
        <v>0.56666666666666665</v>
      </c>
      <c r="N169" s="4">
        <v>69</v>
      </c>
      <c r="O169" t="b">
        <v>0</v>
      </c>
    </row>
    <row r="170" spans="1:16" x14ac:dyDescent="0.25">
      <c r="A170" s="6">
        <v>169</v>
      </c>
      <c r="B170" t="s">
        <v>332</v>
      </c>
      <c r="C170" t="s">
        <v>16</v>
      </c>
      <c r="D170" s="1">
        <v>32475</v>
      </c>
      <c r="E170" s="4">
        <v>35</v>
      </c>
      <c r="F170" s="4" t="str">
        <f t="shared" si="2"/>
        <v>26-35</v>
      </c>
      <c r="G170" t="s">
        <v>17</v>
      </c>
      <c r="H170" s="4">
        <v>3</v>
      </c>
      <c r="I170" t="s">
        <v>22</v>
      </c>
      <c r="J170" t="b">
        <v>1</v>
      </c>
      <c r="K170" t="s">
        <v>19</v>
      </c>
      <c r="L170" s="3">
        <v>0.56388888888888888</v>
      </c>
      <c r="M170" s="3">
        <v>0.58958333333333335</v>
      </c>
      <c r="N170" s="4">
        <v>37</v>
      </c>
      <c r="O170" t="b">
        <v>0</v>
      </c>
    </row>
    <row r="171" spans="1:16" x14ac:dyDescent="0.25">
      <c r="A171" s="6">
        <v>170</v>
      </c>
      <c r="B171" t="s">
        <v>333</v>
      </c>
      <c r="C171" t="s">
        <v>25</v>
      </c>
      <c r="D171" s="1">
        <v>29796</v>
      </c>
      <c r="E171" s="4">
        <v>43</v>
      </c>
      <c r="F171" s="4" t="str">
        <f t="shared" si="2"/>
        <v>36-45</v>
      </c>
      <c r="G171" t="s">
        <v>21</v>
      </c>
      <c r="H171" s="4">
        <v>3</v>
      </c>
      <c r="I171" t="s">
        <v>116</v>
      </c>
      <c r="J171" t="b">
        <v>0</v>
      </c>
      <c r="L171" s="3">
        <v>0.5083333333333333</v>
      </c>
      <c r="M171" s="3">
        <v>0.54513888888888895</v>
      </c>
      <c r="N171" s="4">
        <v>53</v>
      </c>
      <c r="O171" t="b">
        <v>1</v>
      </c>
      <c r="P171" t="s">
        <v>28</v>
      </c>
    </row>
    <row r="172" spans="1:16" x14ac:dyDescent="0.25">
      <c r="A172" s="6">
        <v>171</v>
      </c>
      <c r="B172" t="s">
        <v>334</v>
      </c>
      <c r="C172" t="s">
        <v>16</v>
      </c>
      <c r="D172" s="1">
        <v>32011</v>
      </c>
      <c r="E172" s="4">
        <v>37</v>
      </c>
      <c r="F172" s="4" t="str">
        <f t="shared" si="2"/>
        <v>36-45</v>
      </c>
      <c r="G172" t="s">
        <v>21</v>
      </c>
      <c r="H172" s="4">
        <v>1</v>
      </c>
      <c r="I172" t="s">
        <v>26</v>
      </c>
      <c r="J172" t="b">
        <v>0</v>
      </c>
      <c r="L172" s="3">
        <v>0.69374999999999998</v>
      </c>
      <c r="M172" s="3">
        <v>0.73611111111111116</v>
      </c>
      <c r="N172" s="4">
        <v>61</v>
      </c>
      <c r="O172" t="b">
        <v>1</v>
      </c>
      <c r="P172" t="s">
        <v>50</v>
      </c>
    </row>
    <row r="173" spans="1:16" x14ac:dyDescent="0.25">
      <c r="A173" s="6">
        <v>172</v>
      </c>
      <c r="B173" t="s">
        <v>335</v>
      </c>
      <c r="C173" t="s">
        <v>16</v>
      </c>
      <c r="D173" s="1">
        <v>27580</v>
      </c>
      <c r="E173" s="4">
        <v>49</v>
      </c>
      <c r="F173" s="4" t="str">
        <f t="shared" si="2"/>
        <v>Above 45</v>
      </c>
      <c r="G173" t="s">
        <v>21</v>
      </c>
      <c r="H173" s="4">
        <v>5</v>
      </c>
      <c r="I173" t="s">
        <v>192</v>
      </c>
      <c r="J173" t="b">
        <v>1</v>
      </c>
      <c r="K173" t="s">
        <v>67</v>
      </c>
      <c r="L173" s="3">
        <v>0.34375</v>
      </c>
      <c r="M173" s="3">
        <v>0.42083333333333334</v>
      </c>
      <c r="N173" s="4">
        <v>111</v>
      </c>
      <c r="O173" t="b">
        <v>0</v>
      </c>
    </row>
    <row r="174" spans="1:16" x14ac:dyDescent="0.25">
      <c r="A174" s="6">
        <v>173</v>
      </c>
      <c r="B174" t="s">
        <v>336</v>
      </c>
      <c r="C174" t="s">
        <v>25</v>
      </c>
      <c r="D174" s="1">
        <v>28333</v>
      </c>
      <c r="E174" s="4">
        <v>47</v>
      </c>
      <c r="F174" s="4" t="str">
        <f t="shared" si="2"/>
        <v>Above 45</v>
      </c>
      <c r="G174" t="s">
        <v>21</v>
      </c>
      <c r="H174" s="4">
        <v>2</v>
      </c>
      <c r="I174" t="s">
        <v>259</v>
      </c>
      <c r="J174" t="b">
        <v>0</v>
      </c>
      <c r="L174" s="3">
        <v>0.70486111111111116</v>
      </c>
      <c r="M174" s="3">
        <v>0.81527777777777777</v>
      </c>
      <c r="N174" s="4">
        <v>159</v>
      </c>
      <c r="O174" t="b">
        <v>0</v>
      </c>
    </row>
    <row r="175" spans="1:16" x14ac:dyDescent="0.25">
      <c r="A175" s="6">
        <v>174</v>
      </c>
      <c r="B175" t="s">
        <v>337</v>
      </c>
      <c r="C175" t="s">
        <v>25</v>
      </c>
      <c r="D175" s="1">
        <v>27470</v>
      </c>
      <c r="E175" s="4">
        <v>49</v>
      </c>
      <c r="F175" s="4" t="str">
        <f t="shared" si="2"/>
        <v>Above 45</v>
      </c>
      <c r="G175" t="s">
        <v>17</v>
      </c>
      <c r="H175" s="4">
        <v>1</v>
      </c>
      <c r="I175" t="s">
        <v>59</v>
      </c>
      <c r="J175" t="b">
        <v>0</v>
      </c>
      <c r="L175" s="3">
        <v>0.47291666666666665</v>
      </c>
      <c r="M175" s="3">
        <v>0.52916666666666667</v>
      </c>
      <c r="N175" s="4">
        <v>81</v>
      </c>
      <c r="O175" t="b">
        <v>0</v>
      </c>
    </row>
    <row r="176" spans="1:16" x14ac:dyDescent="0.25">
      <c r="A176" s="6">
        <v>175</v>
      </c>
      <c r="B176" t="s">
        <v>338</v>
      </c>
      <c r="C176" t="s">
        <v>25</v>
      </c>
      <c r="D176" s="1">
        <v>38617</v>
      </c>
      <c r="E176" s="4">
        <v>19</v>
      </c>
      <c r="F176" s="4" t="str">
        <f t="shared" si="2"/>
        <v>18-25</v>
      </c>
      <c r="G176" t="s">
        <v>21</v>
      </c>
      <c r="H176" s="4">
        <v>2</v>
      </c>
      <c r="I176" t="s">
        <v>166</v>
      </c>
      <c r="J176" t="b">
        <v>1</v>
      </c>
      <c r="K176" t="s">
        <v>201</v>
      </c>
      <c r="L176" s="3">
        <v>0.58402777777777781</v>
      </c>
      <c r="M176" s="3">
        <v>0.62222222222222223</v>
      </c>
      <c r="N176" s="4">
        <v>55</v>
      </c>
      <c r="O176" t="b">
        <v>0</v>
      </c>
    </row>
    <row r="177" spans="1:16" x14ac:dyDescent="0.25">
      <c r="A177" s="6">
        <v>176</v>
      </c>
      <c r="B177" t="s">
        <v>339</v>
      </c>
      <c r="C177" t="s">
        <v>25</v>
      </c>
      <c r="D177" s="1">
        <v>27814</v>
      </c>
      <c r="E177" s="4">
        <v>48</v>
      </c>
      <c r="F177" s="4" t="str">
        <f t="shared" si="2"/>
        <v>Above 45</v>
      </c>
      <c r="G177" t="s">
        <v>21</v>
      </c>
      <c r="H177" s="4">
        <v>4</v>
      </c>
      <c r="I177" t="s">
        <v>212</v>
      </c>
      <c r="J177" t="b">
        <v>0</v>
      </c>
      <c r="L177" s="3">
        <v>0.39861111111111108</v>
      </c>
      <c r="M177" s="3">
        <v>0.5229166666666667</v>
      </c>
      <c r="N177" s="4">
        <v>179</v>
      </c>
      <c r="O177" t="b">
        <v>0</v>
      </c>
    </row>
    <row r="178" spans="1:16" x14ac:dyDescent="0.25">
      <c r="A178" s="6">
        <v>177</v>
      </c>
      <c r="B178" t="s">
        <v>340</v>
      </c>
      <c r="C178" t="s">
        <v>16</v>
      </c>
      <c r="D178" s="1">
        <v>36920</v>
      </c>
      <c r="E178" s="4">
        <v>23</v>
      </c>
      <c r="F178" s="4" t="str">
        <f t="shared" si="2"/>
        <v>18-25</v>
      </c>
      <c r="G178" t="s">
        <v>17</v>
      </c>
      <c r="H178" s="4">
        <v>3</v>
      </c>
      <c r="I178" t="s">
        <v>150</v>
      </c>
      <c r="J178" t="b">
        <v>0</v>
      </c>
      <c r="L178" s="3">
        <v>0.41388888888888892</v>
      </c>
      <c r="M178" s="3">
        <v>0.50763888888888886</v>
      </c>
      <c r="N178" s="4">
        <v>135</v>
      </c>
      <c r="O178" t="b">
        <v>1</v>
      </c>
      <c r="P178" t="s">
        <v>23</v>
      </c>
    </row>
    <row r="179" spans="1:16" x14ac:dyDescent="0.25">
      <c r="A179" s="6">
        <v>178</v>
      </c>
      <c r="B179" t="s">
        <v>341</v>
      </c>
      <c r="C179" t="s">
        <v>25</v>
      </c>
      <c r="D179" s="1">
        <v>36848</v>
      </c>
      <c r="E179" s="4">
        <v>23</v>
      </c>
      <c r="F179" s="4" t="str">
        <f t="shared" si="2"/>
        <v>18-25</v>
      </c>
      <c r="G179" t="s">
        <v>17</v>
      </c>
      <c r="H179" s="4">
        <v>4</v>
      </c>
      <c r="I179" t="s">
        <v>342</v>
      </c>
      <c r="J179" t="b">
        <v>0</v>
      </c>
      <c r="L179" s="3">
        <v>0.4597222222222222</v>
      </c>
      <c r="M179" s="3">
        <v>0.52638888888888891</v>
      </c>
      <c r="N179" s="4">
        <v>96</v>
      </c>
      <c r="O179" t="b">
        <v>1</v>
      </c>
      <c r="P179" t="s">
        <v>23</v>
      </c>
    </row>
    <row r="180" spans="1:16" x14ac:dyDescent="0.25">
      <c r="A180" s="6">
        <v>179</v>
      </c>
      <c r="B180" t="s">
        <v>343</v>
      </c>
      <c r="C180" t="s">
        <v>16</v>
      </c>
      <c r="D180" s="1">
        <v>40507</v>
      </c>
      <c r="E180" s="4">
        <v>13</v>
      </c>
      <c r="F180" s="4" t="str">
        <f t="shared" si="2"/>
        <v>Under 18</v>
      </c>
      <c r="G180" t="s">
        <v>21</v>
      </c>
      <c r="H180" s="4">
        <v>2</v>
      </c>
      <c r="I180" t="s">
        <v>72</v>
      </c>
      <c r="J180" t="b">
        <v>0</v>
      </c>
      <c r="L180" s="3">
        <v>0.7270833333333333</v>
      </c>
      <c r="M180" s="3">
        <v>0.80763888888888891</v>
      </c>
      <c r="N180" s="4">
        <v>116</v>
      </c>
      <c r="O180" t="b">
        <v>0</v>
      </c>
    </row>
    <row r="181" spans="1:16" x14ac:dyDescent="0.25">
      <c r="A181" s="6">
        <v>180</v>
      </c>
      <c r="B181" t="s">
        <v>344</v>
      </c>
      <c r="C181" t="s">
        <v>25</v>
      </c>
      <c r="D181" s="1">
        <v>27931</v>
      </c>
      <c r="E181" s="4">
        <v>48</v>
      </c>
      <c r="F181" s="4" t="str">
        <f t="shared" si="2"/>
        <v>Above 45</v>
      </c>
      <c r="G181" t="s">
        <v>17</v>
      </c>
      <c r="H181" s="4">
        <v>3</v>
      </c>
      <c r="I181" t="s">
        <v>222</v>
      </c>
      <c r="J181" t="b">
        <v>1</v>
      </c>
      <c r="K181" t="s">
        <v>345</v>
      </c>
      <c r="L181" s="3">
        <v>0.35625000000000001</v>
      </c>
      <c r="M181" s="3">
        <v>0.39583333333333331</v>
      </c>
      <c r="N181" s="4">
        <v>57</v>
      </c>
      <c r="O181" t="b">
        <v>1</v>
      </c>
      <c r="P181" t="s">
        <v>47</v>
      </c>
    </row>
    <row r="182" spans="1:16" x14ac:dyDescent="0.25">
      <c r="A182" s="6">
        <v>181</v>
      </c>
      <c r="B182" t="s">
        <v>346</v>
      </c>
      <c r="C182" t="s">
        <v>25</v>
      </c>
      <c r="D182" s="1">
        <v>35419</v>
      </c>
      <c r="E182" s="4">
        <v>27</v>
      </c>
      <c r="F182" s="4" t="str">
        <f t="shared" si="2"/>
        <v>26-35</v>
      </c>
      <c r="G182" t="s">
        <v>17</v>
      </c>
      <c r="H182" s="4">
        <v>5</v>
      </c>
      <c r="I182" t="s">
        <v>347</v>
      </c>
      <c r="J182" t="b">
        <v>1</v>
      </c>
      <c r="K182" t="s">
        <v>348</v>
      </c>
      <c r="L182" s="3">
        <v>0.4513888888888889</v>
      </c>
      <c r="M182" s="3">
        <v>0.50416666666666665</v>
      </c>
      <c r="N182" s="4">
        <v>76</v>
      </c>
      <c r="O182" t="b">
        <v>0</v>
      </c>
    </row>
    <row r="183" spans="1:16" x14ac:dyDescent="0.25">
      <c r="A183" s="6">
        <v>182</v>
      </c>
      <c r="B183" t="s">
        <v>349</v>
      </c>
      <c r="C183" t="s">
        <v>16</v>
      </c>
      <c r="D183" s="1">
        <v>40225</v>
      </c>
      <c r="E183" s="4">
        <v>14</v>
      </c>
      <c r="F183" s="4" t="str">
        <f t="shared" si="2"/>
        <v>Under 18</v>
      </c>
      <c r="G183" t="s">
        <v>21</v>
      </c>
      <c r="H183" s="4">
        <v>3</v>
      </c>
      <c r="I183" t="s">
        <v>106</v>
      </c>
      <c r="J183" t="b">
        <v>1</v>
      </c>
      <c r="K183" t="s">
        <v>107</v>
      </c>
      <c r="L183" s="3">
        <v>0.3756944444444445</v>
      </c>
      <c r="M183" s="3">
        <v>0.42222222222222222</v>
      </c>
      <c r="N183" s="4">
        <v>67</v>
      </c>
      <c r="O183" t="b">
        <v>1</v>
      </c>
      <c r="P183" t="s">
        <v>23</v>
      </c>
    </row>
    <row r="184" spans="1:16" x14ac:dyDescent="0.25">
      <c r="A184" s="6">
        <v>183</v>
      </c>
      <c r="B184" t="s">
        <v>350</v>
      </c>
      <c r="C184" t="s">
        <v>25</v>
      </c>
      <c r="D184" s="1">
        <v>40373</v>
      </c>
      <c r="E184" s="4">
        <v>14</v>
      </c>
      <c r="F184" s="4" t="str">
        <f t="shared" si="2"/>
        <v>Under 18</v>
      </c>
      <c r="G184" t="s">
        <v>17</v>
      </c>
      <c r="H184" s="4">
        <v>1</v>
      </c>
      <c r="I184" t="s">
        <v>59</v>
      </c>
      <c r="J184" t="b">
        <v>0</v>
      </c>
      <c r="L184" s="3">
        <v>0.54583333333333328</v>
      </c>
      <c r="M184" s="3">
        <v>0.57291666666666663</v>
      </c>
      <c r="N184" s="4">
        <v>39</v>
      </c>
      <c r="O184" t="b">
        <v>0</v>
      </c>
    </row>
    <row r="185" spans="1:16" x14ac:dyDescent="0.25">
      <c r="A185" s="6">
        <v>184</v>
      </c>
      <c r="B185" t="s">
        <v>351</v>
      </c>
      <c r="C185" t="s">
        <v>25</v>
      </c>
      <c r="D185" s="1">
        <v>39006</v>
      </c>
      <c r="E185" s="4">
        <v>17</v>
      </c>
      <c r="F185" s="4" t="str">
        <f t="shared" si="2"/>
        <v>Under 18</v>
      </c>
      <c r="G185" t="s">
        <v>21</v>
      </c>
      <c r="H185" s="4">
        <v>1</v>
      </c>
      <c r="I185" t="s">
        <v>26</v>
      </c>
      <c r="J185" t="b">
        <v>0</v>
      </c>
      <c r="L185" s="3">
        <v>0.74861111111111101</v>
      </c>
      <c r="M185" s="3">
        <v>0.79027777777777775</v>
      </c>
      <c r="N185" s="4">
        <v>60</v>
      </c>
      <c r="O185" t="b">
        <v>1</v>
      </c>
      <c r="P185" t="s">
        <v>50</v>
      </c>
    </row>
    <row r="186" spans="1:16" x14ac:dyDescent="0.25">
      <c r="A186" s="6">
        <v>185</v>
      </c>
      <c r="B186" t="s">
        <v>352</v>
      </c>
      <c r="C186" t="s">
        <v>25</v>
      </c>
      <c r="D186" s="1">
        <v>31308</v>
      </c>
      <c r="E186" s="4">
        <v>39</v>
      </c>
      <c r="F186" s="4" t="str">
        <f t="shared" si="2"/>
        <v>36-45</v>
      </c>
      <c r="G186" t="s">
        <v>21</v>
      </c>
      <c r="H186" s="4">
        <v>2</v>
      </c>
      <c r="I186" t="s">
        <v>195</v>
      </c>
      <c r="J186" t="b">
        <v>1</v>
      </c>
      <c r="K186" t="s">
        <v>353</v>
      </c>
      <c r="L186" s="3">
        <v>0.3888888888888889</v>
      </c>
      <c r="M186" s="3">
        <v>0.42430555555555555</v>
      </c>
      <c r="N186" s="4">
        <v>51</v>
      </c>
      <c r="O186" t="b">
        <v>0</v>
      </c>
    </row>
    <row r="187" spans="1:16" x14ac:dyDescent="0.25">
      <c r="A187" s="6">
        <v>186</v>
      </c>
      <c r="B187" t="s">
        <v>354</v>
      </c>
      <c r="C187" t="s">
        <v>16</v>
      </c>
      <c r="D187" s="1">
        <v>27477</v>
      </c>
      <c r="E187" s="4">
        <v>49</v>
      </c>
      <c r="F187" s="4" t="str">
        <f t="shared" si="2"/>
        <v>Above 45</v>
      </c>
      <c r="G187" t="s">
        <v>21</v>
      </c>
      <c r="H187" s="4">
        <v>3</v>
      </c>
      <c r="I187" t="s">
        <v>37</v>
      </c>
      <c r="J187" t="b">
        <v>0</v>
      </c>
      <c r="L187" s="3">
        <v>0.73749999999999993</v>
      </c>
      <c r="M187" s="3">
        <v>0.7993055555555556</v>
      </c>
      <c r="N187" s="4">
        <v>89</v>
      </c>
      <c r="O187" t="b">
        <v>1</v>
      </c>
      <c r="P187" t="s">
        <v>28</v>
      </c>
    </row>
    <row r="188" spans="1:16" x14ac:dyDescent="0.25">
      <c r="A188" s="6">
        <v>187</v>
      </c>
      <c r="B188" t="s">
        <v>355</v>
      </c>
      <c r="C188" t="s">
        <v>25</v>
      </c>
      <c r="D188" s="1">
        <v>41016</v>
      </c>
      <c r="E188" s="4">
        <v>12</v>
      </c>
      <c r="F188" s="4" t="str">
        <f t="shared" si="2"/>
        <v>Under 18</v>
      </c>
      <c r="G188" t="s">
        <v>21</v>
      </c>
      <c r="H188" s="4">
        <v>5</v>
      </c>
      <c r="I188" t="s">
        <v>183</v>
      </c>
      <c r="J188" t="b">
        <v>1</v>
      </c>
      <c r="K188" t="s">
        <v>356</v>
      </c>
      <c r="L188" s="3">
        <v>0.8256944444444444</v>
      </c>
      <c r="M188" s="3">
        <v>0.86875000000000002</v>
      </c>
      <c r="N188" s="4">
        <v>62</v>
      </c>
      <c r="O188" t="b">
        <v>1</v>
      </c>
      <c r="P188" t="s">
        <v>28</v>
      </c>
    </row>
    <row r="189" spans="1:16" x14ac:dyDescent="0.25">
      <c r="A189" s="6">
        <v>188</v>
      </c>
      <c r="B189" t="s">
        <v>357</v>
      </c>
      <c r="C189" t="s">
        <v>16</v>
      </c>
      <c r="D189" s="1">
        <v>31836</v>
      </c>
      <c r="E189" s="4">
        <v>37</v>
      </c>
      <c r="F189" s="4" t="str">
        <f t="shared" si="2"/>
        <v>36-45</v>
      </c>
      <c r="G189" t="s">
        <v>17</v>
      </c>
      <c r="H189" s="4">
        <v>1</v>
      </c>
      <c r="I189" t="s">
        <v>59</v>
      </c>
      <c r="J189" t="b">
        <v>1</v>
      </c>
      <c r="K189" t="s">
        <v>358</v>
      </c>
      <c r="L189" s="3">
        <v>0.34791666666666665</v>
      </c>
      <c r="M189" s="3">
        <v>0.37777777777777777</v>
      </c>
      <c r="N189" s="4">
        <v>43</v>
      </c>
      <c r="O189" t="b">
        <v>0</v>
      </c>
    </row>
    <row r="190" spans="1:16" x14ac:dyDescent="0.25">
      <c r="A190" s="6">
        <v>189</v>
      </c>
      <c r="B190" t="s">
        <v>359</v>
      </c>
      <c r="C190" t="s">
        <v>25</v>
      </c>
      <c r="D190" s="1">
        <v>32093</v>
      </c>
      <c r="E190" s="4">
        <v>36</v>
      </c>
      <c r="F190" s="4" t="str">
        <f t="shared" si="2"/>
        <v>36-45</v>
      </c>
      <c r="G190" t="s">
        <v>17</v>
      </c>
      <c r="H190" s="4">
        <v>2</v>
      </c>
      <c r="I190" t="s">
        <v>133</v>
      </c>
      <c r="J190" t="b">
        <v>1</v>
      </c>
      <c r="K190" t="s">
        <v>360</v>
      </c>
      <c r="L190" s="3">
        <v>0.4777777777777778</v>
      </c>
      <c r="M190" s="3">
        <v>0.52986111111111112</v>
      </c>
      <c r="N190" s="4">
        <v>75</v>
      </c>
      <c r="O190" t="b">
        <v>0</v>
      </c>
    </row>
    <row r="191" spans="1:16" x14ac:dyDescent="0.25">
      <c r="A191" s="6">
        <v>190</v>
      </c>
      <c r="B191" t="s">
        <v>361</v>
      </c>
      <c r="C191" t="s">
        <v>25</v>
      </c>
      <c r="D191" s="1">
        <v>40794</v>
      </c>
      <c r="E191" s="4">
        <v>13</v>
      </c>
      <c r="F191" s="4" t="str">
        <f t="shared" si="2"/>
        <v>Under 18</v>
      </c>
      <c r="G191" t="s">
        <v>21</v>
      </c>
      <c r="H191" s="4">
        <v>4</v>
      </c>
      <c r="I191" t="s">
        <v>168</v>
      </c>
      <c r="J191" t="b">
        <v>0</v>
      </c>
      <c r="L191" s="3">
        <v>0.61597222222222225</v>
      </c>
      <c r="M191" s="3">
        <v>0.70763888888888893</v>
      </c>
      <c r="N191" s="4">
        <v>132</v>
      </c>
      <c r="O191" t="b">
        <v>0</v>
      </c>
    </row>
    <row r="192" spans="1:16" x14ac:dyDescent="0.25">
      <c r="A192" s="6">
        <v>191</v>
      </c>
      <c r="B192" t="s">
        <v>362</v>
      </c>
      <c r="C192" t="s">
        <v>25</v>
      </c>
      <c r="D192" s="1">
        <v>33900</v>
      </c>
      <c r="E192" s="4">
        <v>31</v>
      </c>
      <c r="F192" s="4" t="str">
        <f t="shared" si="2"/>
        <v>26-35</v>
      </c>
      <c r="G192" t="s">
        <v>17</v>
      </c>
      <c r="H192" s="4">
        <v>2</v>
      </c>
      <c r="I192" t="s">
        <v>189</v>
      </c>
      <c r="J192" t="b">
        <v>0</v>
      </c>
      <c r="L192" s="3">
        <v>0.57500000000000007</v>
      </c>
      <c r="M192" s="3">
        <v>0.68541666666666667</v>
      </c>
      <c r="N192" s="4">
        <v>159</v>
      </c>
      <c r="O192" t="b">
        <v>0</v>
      </c>
    </row>
    <row r="193" spans="1:16" x14ac:dyDescent="0.25">
      <c r="A193" s="6">
        <v>192</v>
      </c>
      <c r="B193" t="s">
        <v>363</v>
      </c>
      <c r="C193" t="s">
        <v>16</v>
      </c>
      <c r="D193" s="1">
        <v>31239</v>
      </c>
      <c r="E193" s="4">
        <v>39</v>
      </c>
      <c r="F193" s="4" t="str">
        <f t="shared" si="2"/>
        <v>36-45</v>
      </c>
      <c r="G193" t="s">
        <v>21</v>
      </c>
      <c r="H193" s="4">
        <v>4</v>
      </c>
      <c r="I193" t="s">
        <v>18</v>
      </c>
      <c r="J193" t="b">
        <v>0</v>
      </c>
      <c r="L193" s="3">
        <v>0.71319444444444446</v>
      </c>
      <c r="M193" s="3">
        <v>0.74791666666666667</v>
      </c>
      <c r="N193" s="4">
        <v>50</v>
      </c>
      <c r="O193" t="b">
        <v>0</v>
      </c>
    </row>
    <row r="194" spans="1:16" x14ac:dyDescent="0.25">
      <c r="A194" s="6">
        <v>193</v>
      </c>
      <c r="B194" t="s">
        <v>364</v>
      </c>
      <c r="C194" t="s">
        <v>16</v>
      </c>
      <c r="D194" s="1">
        <v>41069</v>
      </c>
      <c r="E194" s="4">
        <v>12</v>
      </c>
      <c r="F194" s="4" t="str">
        <f t="shared" si="2"/>
        <v>Under 18</v>
      </c>
      <c r="G194" t="s">
        <v>17</v>
      </c>
      <c r="H194" s="4">
        <v>3</v>
      </c>
      <c r="I194" t="s">
        <v>92</v>
      </c>
      <c r="J194" t="b">
        <v>1</v>
      </c>
      <c r="K194" t="s">
        <v>174</v>
      </c>
      <c r="L194" s="3">
        <v>0.58124999999999993</v>
      </c>
      <c r="M194" s="3">
        <v>0.70416666666666661</v>
      </c>
      <c r="N194" s="4">
        <v>177</v>
      </c>
      <c r="O194" t="b">
        <v>0</v>
      </c>
    </row>
    <row r="195" spans="1:16" x14ac:dyDescent="0.25">
      <c r="A195" s="6">
        <v>194</v>
      </c>
      <c r="B195" t="s">
        <v>365</v>
      </c>
      <c r="C195" t="s">
        <v>16</v>
      </c>
      <c r="D195" s="1">
        <v>37118</v>
      </c>
      <c r="E195" s="4">
        <v>23</v>
      </c>
      <c r="F195" s="4" t="str">
        <f t="shared" ref="F195:F258" si="3">IF(E:E&lt;18, "Under 18", IF(E:E&lt;=25, "18-25", IF(E:E&lt;=35, "26-35", IF(E:E&lt;=45, "36-45", "Above 45"))))</f>
        <v>18-25</v>
      </c>
      <c r="G195" t="s">
        <v>17</v>
      </c>
      <c r="H195" s="4">
        <v>1</v>
      </c>
      <c r="I195" t="s">
        <v>81</v>
      </c>
      <c r="J195" t="b">
        <v>0</v>
      </c>
      <c r="L195" s="3">
        <v>0.70416666666666661</v>
      </c>
      <c r="M195" s="3">
        <v>0.82013888888888886</v>
      </c>
      <c r="N195" s="4">
        <v>167</v>
      </c>
      <c r="O195" t="b">
        <v>0</v>
      </c>
    </row>
    <row r="196" spans="1:16" x14ac:dyDescent="0.25">
      <c r="A196" s="6">
        <v>195</v>
      </c>
      <c r="B196" t="s">
        <v>366</v>
      </c>
      <c r="C196" t="s">
        <v>25</v>
      </c>
      <c r="D196" s="1">
        <v>28969</v>
      </c>
      <c r="E196" s="4">
        <v>45</v>
      </c>
      <c r="F196" s="4" t="str">
        <f t="shared" si="3"/>
        <v>36-45</v>
      </c>
      <c r="G196" t="s">
        <v>17</v>
      </c>
      <c r="H196" s="4">
        <v>2</v>
      </c>
      <c r="I196" t="s">
        <v>133</v>
      </c>
      <c r="J196" t="b">
        <v>0</v>
      </c>
      <c r="L196" s="3">
        <v>0.47430555555555554</v>
      </c>
      <c r="M196" s="3">
        <v>0.54166666666666663</v>
      </c>
      <c r="N196" s="4">
        <v>97</v>
      </c>
      <c r="O196" t="b">
        <v>0</v>
      </c>
    </row>
    <row r="197" spans="1:16" x14ac:dyDescent="0.25">
      <c r="A197" s="6">
        <v>196</v>
      </c>
      <c r="B197" t="s">
        <v>367</v>
      </c>
      <c r="C197" t="s">
        <v>25</v>
      </c>
      <c r="D197" s="1">
        <v>31087</v>
      </c>
      <c r="E197" s="4">
        <v>39</v>
      </c>
      <c r="F197" s="4" t="str">
        <f t="shared" si="3"/>
        <v>36-45</v>
      </c>
      <c r="G197" t="s">
        <v>17</v>
      </c>
      <c r="H197" s="4">
        <v>5</v>
      </c>
      <c r="I197" t="s">
        <v>368</v>
      </c>
      <c r="J197" t="b">
        <v>0</v>
      </c>
      <c r="L197" s="3">
        <v>0.8340277777777777</v>
      </c>
      <c r="M197" s="3">
        <v>0.9555555555555556</v>
      </c>
      <c r="N197" s="4">
        <v>175</v>
      </c>
      <c r="O197" t="b">
        <v>1</v>
      </c>
      <c r="P197" t="s">
        <v>47</v>
      </c>
    </row>
    <row r="198" spans="1:16" x14ac:dyDescent="0.25">
      <c r="A198" s="6">
        <v>197</v>
      </c>
      <c r="B198" t="s">
        <v>369</v>
      </c>
      <c r="C198" t="s">
        <v>25</v>
      </c>
      <c r="D198" s="1">
        <v>40263</v>
      </c>
      <c r="E198" s="4">
        <v>14</v>
      </c>
      <c r="F198" s="4" t="str">
        <f t="shared" si="3"/>
        <v>Under 18</v>
      </c>
      <c r="G198" t="s">
        <v>21</v>
      </c>
      <c r="H198" s="4">
        <v>2</v>
      </c>
      <c r="I198" t="s">
        <v>272</v>
      </c>
      <c r="J198" t="b">
        <v>0</v>
      </c>
      <c r="L198" s="3">
        <v>0.57847222222222217</v>
      </c>
      <c r="M198" s="3">
        <v>0.61111111111111105</v>
      </c>
      <c r="N198" s="4">
        <v>47</v>
      </c>
      <c r="O198" t="b">
        <v>1</v>
      </c>
      <c r="P198" t="s">
        <v>28</v>
      </c>
    </row>
    <row r="199" spans="1:16" x14ac:dyDescent="0.25">
      <c r="A199" s="6">
        <v>198</v>
      </c>
      <c r="B199" t="s">
        <v>370</v>
      </c>
      <c r="C199" t="s">
        <v>25</v>
      </c>
      <c r="D199" s="1">
        <v>34551</v>
      </c>
      <c r="E199" s="4">
        <v>30</v>
      </c>
      <c r="F199" s="4" t="str">
        <f t="shared" si="3"/>
        <v>26-35</v>
      </c>
      <c r="G199" t="s">
        <v>17</v>
      </c>
      <c r="H199" s="4">
        <v>3</v>
      </c>
      <c r="I199" t="s">
        <v>130</v>
      </c>
      <c r="J199" t="b">
        <v>1</v>
      </c>
      <c r="K199" t="s">
        <v>371</v>
      </c>
      <c r="L199" s="3">
        <v>0.54166666666666663</v>
      </c>
      <c r="M199" s="3">
        <v>0.61736111111111114</v>
      </c>
      <c r="N199" s="4">
        <v>109</v>
      </c>
      <c r="O199" t="b">
        <v>1</v>
      </c>
      <c r="P199" t="s">
        <v>47</v>
      </c>
    </row>
    <row r="200" spans="1:16" x14ac:dyDescent="0.25">
      <c r="A200" s="6">
        <v>199</v>
      </c>
      <c r="B200" t="s">
        <v>372</v>
      </c>
      <c r="C200" t="s">
        <v>16</v>
      </c>
      <c r="D200" s="1">
        <v>39819</v>
      </c>
      <c r="E200" s="4">
        <v>15</v>
      </c>
      <c r="F200" s="4" t="str">
        <f t="shared" si="3"/>
        <v>Under 18</v>
      </c>
      <c r="G200" t="s">
        <v>17</v>
      </c>
      <c r="H200" s="4">
        <v>3</v>
      </c>
      <c r="I200" t="s">
        <v>321</v>
      </c>
      <c r="J200" t="b">
        <v>0</v>
      </c>
      <c r="L200" s="3">
        <v>0.41319444444444442</v>
      </c>
      <c r="M200" s="3">
        <v>0.50347222222222221</v>
      </c>
      <c r="N200" s="4">
        <v>130</v>
      </c>
      <c r="O200" t="b">
        <v>1</v>
      </c>
      <c r="P200" t="s">
        <v>47</v>
      </c>
    </row>
    <row r="201" spans="1:16" x14ac:dyDescent="0.25">
      <c r="A201" s="6">
        <v>200</v>
      </c>
      <c r="B201" t="s">
        <v>373</v>
      </c>
      <c r="C201" t="s">
        <v>25</v>
      </c>
      <c r="D201" s="1">
        <v>41152</v>
      </c>
      <c r="E201" s="4">
        <v>12</v>
      </c>
      <c r="F201" s="4" t="str">
        <f t="shared" si="3"/>
        <v>Under 18</v>
      </c>
      <c r="G201" t="s">
        <v>21</v>
      </c>
      <c r="H201" s="4">
        <v>1</v>
      </c>
      <c r="I201" t="s">
        <v>49</v>
      </c>
      <c r="J201" t="b">
        <v>0</v>
      </c>
      <c r="L201" s="3">
        <v>0.65763888888888888</v>
      </c>
      <c r="M201" s="3">
        <v>0.68125000000000002</v>
      </c>
      <c r="N201" s="4">
        <v>34</v>
      </c>
      <c r="O201" t="b">
        <v>1</v>
      </c>
      <c r="P201" t="s">
        <v>47</v>
      </c>
    </row>
    <row r="202" spans="1:16" x14ac:dyDescent="0.25">
      <c r="A202" s="6">
        <v>201</v>
      </c>
      <c r="B202" t="s">
        <v>374</v>
      </c>
      <c r="C202" t="s">
        <v>25</v>
      </c>
      <c r="D202" s="1">
        <v>28762</v>
      </c>
      <c r="E202" s="4">
        <v>46</v>
      </c>
      <c r="F202" s="4" t="str">
        <f t="shared" si="3"/>
        <v>Above 45</v>
      </c>
      <c r="G202" t="s">
        <v>21</v>
      </c>
      <c r="H202" s="4">
        <v>4</v>
      </c>
      <c r="I202" t="s">
        <v>375</v>
      </c>
      <c r="J202" t="b">
        <v>1</v>
      </c>
      <c r="K202" t="s">
        <v>230</v>
      </c>
      <c r="L202" s="3">
        <v>0.56319444444444444</v>
      </c>
      <c r="M202" s="3">
        <v>0.61597222222222225</v>
      </c>
      <c r="N202" s="4">
        <v>76</v>
      </c>
      <c r="O202" t="b">
        <v>1</v>
      </c>
      <c r="P202" t="s">
        <v>28</v>
      </c>
    </row>
    <row r="203" spans="1:16" x14ac:dyDescent="0.25">
      <c r="A203" s="6">
        <v>202</v>
      </c>
      <c r="B203" t="s">
        <v>376</v>
      </c>
      <c r="C203" t="s">
        <v>25</v>
      </c>
      <c r="D203" s="1">
        <v>27539</v>
      </c>
      <c r="E203" s="4">
        <v>49</v>
      </c>
      <c r="F203" s="4" t="str">
        <f t="shared" si="3"/>
        <v>Above 45</v>
      </c>
      <c r="G203" t="s">
        <v>17</v>
      </c>
      <c r="H203" s="4">
        <v>4</v>
      </c>
      <c r="I203" t="s">
        <v>377</v>
      </c>
      <c r="J203" t="b">
        <v>0</v>
      </c>
      <c r="L203" s="3">
        <v>0.34791666666666665</v>
      </c>
      <c r="M203" s="3">
        <v>0.375</v>
      </c>
      <c r="N203" s="4">
        <v>39</v>
      </c>
      <c r="O203" t="b">
        <v>0</v>
      </c>
    </row>
    <row r="204" spans="1:16" x14ac:dyDescent="0.25">
      <c r="A204" s="6">
        <v>203</v>
      </c>
      <c r="B204" t="s">
        <v>378</v>
      </c>
      <c r="C204" t="s">
        <v>16</v>
      </c>
      <c r="D204" s="1">
        <v>29575</v>
      </c>
      <c r="E204" s="4">
        <v>43</v>
      </c>
      <c r="F204" s="4" t="str">
        <f t="shared" si="3"/>
        <v>36-45</v>
      </c>
      <c r="G204" t="s">
        <v>17</v>
      </c>
      <c r="H204" s="4">
        <v>2</v>
      </c>
      <c r="I204" t="s">
        <v>72</v>
      </c>
      <c r="J204" t="b">
        <v>0</v>
      </c>
      <c r="L204" s="3">
        <v>0.77222222222222225</v>
      </c>
      <c r="M204" s="3">
        <v>0.84652777777777777</v>
      </c>
      <c r="N204" s="4">
        <v>107</v>
      </c>
      <c r="O204" t="b">
        <v>1</v>
      </c>
      <c r="P204" t="s">
        <v>23</v>
      </c>
    </row>
    <row r="205" spans="1:16" x14ac:dyDescent="0.25">
      <c r="A205" s="6">
        <v>204</v>
      </c>
      <c r="B205" t="s">
        <v>379</v>
      </c>
      <c r="C205" t="s">
        <v>25</v>
      </c>
      <c r="D205" s="1">
        <v>38401</v>
      </c>
      <c r="E205" s="4">
        <v>19</v>
      </c>
      <c r="F205" s="4" t="str">
        <f t="shared" si="3"/>
        <v>18-25</v>
      </c>
      <c r="G205" t="s">
        <v>17</v>
      </c>
      <c r="H205" s="4">
        <v>2</v>
      </c>
      <c r="I205" t="s">
        <v>40</v>
      </c>
      <c r="J205" t="b">
        <v>1</v>
      </c>
      <c r="K205" t="s">
        <v>380</v>
      </c>
      <c r="L205" s="3">
        <v>0.71736111111111101</v>
      </c>
      <c r="M205" s="3">
        <v>0.77638888888888891</v>
      </c>
      <c r="N205" s="4">
        <v>85</v>
      </c>
      <c r="O205" t="b">
        <v>1</v>
      </c>
      <c r="P205" t="s">
        <v>47</v>
      </c>
    </row>
    <row r="206" spans="1:16" x14ac:dyDescent="0.25">
      <c r="A206" s="6">
        <v>205</v>
      </c>
      <c r="B206" t="s">
        <v>381</v>
      </c>
      <c r="C206" t="s">
        <v>25</v>
      </c>
      <c r="D206" s="1">
        <v>30100</v>
      </c>
      <c r="E206" s="4">
        <v>42</v>
      </c>
      <c r="F206" s="4" t="str">
        <f t="shared" si="3"/>
        <v>36-45</v>
      </c>
      <c r="G206" t="s">
        <v>17</v>
      </c>
      <c r="H206" s="4">
        <v>3</v>
      </c>
      <c r="I206" t="s">
        <v>215</v>
      </c>
      <c r="J206" t="b">
        <v>0</v>
      </c>
      <c r="L206" s="3">
        <v>0.4145833333333333</v>
      </c>
      <c r="M206" s="3">
        <v>0.47986111111111113</v>
      </c>
      <c r="N206" s="4">
        <v>94</v>
      </c>
      <c r="O206" t="b">
        <v>1</v>
      </c>
      <c r="P206" t="s">
        <v>23</v>
      </c>
    </row>
    <row r="207" spans="1:16" x14ac:dyDescent="0.25">
      <c r="A207" s="6">
        <v>206</v>
      </c>
      <c r="B207" t="s">
        <v>382</v>
      </c>
      <c r="C207" t="s">
        <v>25</v>
      </c>
      <c r="D207" s="1">
        <v>28570</v>
      </c>
      <c r="E207" s="4">
        <v>46</v>
      </c>
      <c r="F207" s="4" t="str">
        <f t="shared" si="3"/>
        <v>Above 45</v>
      </c>
      <c r="G207" t="s">
        <v>21</v>
      </c>
      <c r="H207" s="4">
        <v>1</v>
      </c>
      <c r="I207" t="s">
        <v>46</v>
      </c>
      <c r="J207" t="b">
        <v>1</v>
      </c>
      <c r="K207" t="s">
        <v>383</v>
      </c>
      <c r="L207" s="3">
        <v>0.75416666666666676</v>
      </c>
      <c r="M207" s="3">
        <v>0.8340277777777777</v>
      </c>
      <c r="N207" s="4">
        <v>115</v>
      </c>
      <c r="O207" t="b">
        <v>0</v>
      </c>
    </row>
    <row r="208" spans="1:16" x14ac:dyDescent="0.25">
      <c r="A208" s="6">
        <v>207</v>
      </c>
      <c r="B208" t="s">
        <v>384</v>
      </c>
      <c r="C208" t="s">
        <v>25</v>
      </c>
      <c r="D208" s="1">
        <v>38888</v>
      </c>
      <c r="E208" s="4">
        <v>18</v>
      </c>
      <c r="F208" s="4" t="str">
        <f t="shared" si="3"/>
        <v>18-25</v>
      </c>
      <c r="G208" t="s">
        <v>21</v>
      </c>
      <c r="H208" s="4">
        <v>3</v>
      </c>
      <c r="I208" t="s">
        <v>52</v>
      </c>
      <c r="J208" t="b">
        <v>1</v>
      </c>
      <c r="K208" t="s">
        <v>385</v>
      </c>
      <c r="L208" s="3">
        <v>0.4909722222222222</v>
      </c>
      <c r="M208" s="3">
        <v>0.52430555555555558</v>
      </c>
      <c r="N208" s="4">
        <v>48</v>
      </c>
      <c r="O208" t="b">
        <v>1</v>
      </c>
      <c r="P208" t="s">
        <v>23</v>
      </c>
    </row>
    <row r="209" spans="1:16" x14ac:dyDescent="0.25">
      <c r="A209" s="6">
        <v>208</v>
      </c>
      <c r="B209" t="s">
        <v>386</v>
      </c>
      <c r="C209" t="s">
        <v>25</v>
      </c>
      <c r="D209" s="1">
        <v>30318</v>
      </c>
      <c r="E209" s="4">
        <v>41</v>
      </c>
      <c r="F209" s="4" t="str">
        <f t="shared" si="3"/>
        <v>36-45</v>
      </c>
      <c r="G209" t="s">
        <v>17</v>
      </c>
      <c r="H209" s="4">
        <v>1</v>
      </c>
      <c r="I209" t="s">
        <v>185</v>
      </c>
      <c r="J209" t="b">
        <v>1</v>
      </c>
      <c r="K209" t="s">
        <v>387</v>
      </c>
      <c r="L209" s="3">
        <v>0.4777777777777778</v>
      </c>
      <c r="M209" s="3">
        <v>0.58888888888888891</v>
      </c>
      <c r="N209" s="4">
        <v>160</v>
      </c>
      <c r="O209" t="b">
        <v>1</v>
      </c>
      <c r="P209" t="s">
        <v>47</v>
      </c>
    </row>
    <row r="210" spans="1:16" x14ac:dyDescent="0.25">
      <c r="A210" s="6">
        <v>209</v>
      </c>
      <c r="B210" t="s">
        <v>388</v>
      </c>
      <c r="C210" t="s">
        <v>25</v>
      </c>
      <c r="D210" s="1">
        <v>38606</v>
      </c>
      <c r="E210" s="4">
        <v>19</v>
      </c>
      <c r="F210" s="4" t="str">
        <f t="shared" si="3"/>
        <v>18-25</v>
      </c>
      <c r="G210" t="s">
        <v>17</v>
      </c>
      <c r="H210" s="4">
        <v>4</v>
      </c>
      <c r="I210" t="s">
        <v>312</v>
      </c>
      <c r="J210" t="b">
        <v>0</v>
      </c>
      <c r="L210" s="3">
        <v>0.79652777777777783</v>
      </c>
      <c r="M210" s="3">
        <v>0.81874999999999998</v>
      </c>
      <c r="N210" s="4">
        <v>32</v>
      </c>
      <c r="O210" t="b">
        <v>1</v>
      </c>
      <c r="P210" t="s">
        <v>50</v>
      </c>
    </row>
    <row r="211" spans="1:16" x14ac:dyDescent="0.25">
      <c r="A211" s="6">
        <v>210</v>
      </c>
      <c r="B211" t="s">
        <v>389</v>
      </c>
      <c r="C211" t="s">
        <v>25</v>
      </c>
      <c r="D211" s="1">
        <v>39315</v>
      </c>
      <c r="E211" s="4">
        <v>17</v>
      </c>
      <c r="F211" s="4" t="str">
        <f t="shared" si="3"/>
        <v>Under 18</v>
      </c>
      <c r="G211" t="s">
        <v>17</v>
      </c>
      <c r="H211" s="4">
        <v>2</v>
      </c>
      <c r="I211" t="s">
        <v>133</v>
      </c>
      <c r="J211" t="b">
        <v>0</v>
      </c>
      <c r="L211" s="3">
        <v>0.73888888888888893</v>
      </c>
      <c r="M211" s="3">
        <v>0.79583333333333339</v>
      </c>
      <c r="N211" s="4">
        <v>82</v>
      </c>
      <c r="O211" t="b">
        <v>1</v>
      </c>
      <c r="P211" t="s">
        <v>23</v>
      </c>
    </row>
    <row r="212" spans="1:16" x14ac:dyDescent="0.25">
      <c r="A212" s="6">
        <v>211</v>
      </c>
      <c r="B212" t="s">
        <v>390</v>
      </c>
      <c r="C212" t="s">
        <v>16</v>
      </c>
      <c r="D212" s="1">
        <v>35515</v>
      </c>
      <c r="E212" s="4">
        <v>27</v>
      </c>
      <c r="F212" s="4" t="str">
        <f t="shared" si="3"/>
        <v>26-35</v>
      </c>
      <c r="G212" t="s">
        <v>21</v>
      </c>
      <c r="H212" s="4">
        <v>2</v>
      </c>
      <c r="I212" t="s">
        <v>166</v>
      </c>
      <c r="J212" t="b">
        <v>1</v>
      </c>
      <c r="K212" t="s">
        <v>67</v>
      </c>
      <c r="L212" s="3">
        <v>0.38194444444444442</v>
      </c>
      <c r="M212" s="3">
        <v>0.46111111111111108</v>
      </c>
      <c r="N212" s="4">
        <v>114</v>
      </c>
      <c r="O212" t="b">
        <v>1</v>
      </c>
      <c r="P212" t="s">
        <v>23</v>
      </c>
    </row>
    <row r="213" spans="1:16" x14ac:dyDescent="0.25">
      <c r="A213" s="6">
        <v>212</v>
      </c>
      <c r="B213" t="s">
        <v>391</v>
      </c>
      <c r="C213" t="s">
        <v>25</v>
      </c>
      <c r="D213" s="1">
        <v>36182</v>
      </c>
      <c r="E213" s="4">
        <v>25</v>
      </c>
      <c r="F213" s="4" t="str">
        <f t="shared" si="3"/>
        <v>18-25</v>
      </c>
      <c r="G213" t="s">
        <v>17</v>
      </c>
      <c r="H213" s="4">
        <v>3</v>
      </c>
      <c r="I213" t="s">
        <v>30</v>
      </c>
      <c r="J213" t="b">
        <v>0</v>
      </c>
      <c r="L213" s="3">
        <v>0.72291666666666676</v>
      </c>
      <c r="M213" s="3">
        <v>0.7715277777777777</v>
      </c>
      <c r="N213" s="4">
        <v>70</v>
      </c>
      <c r="O213" t="b">
        <v>0</v>
      </c>
    </row>
    <row r="214" spans="1:16" x14ac:dyDescent="0.25">
      <c r="A214" s="6">
        <v>213</v>
      </c>
      <c r="B214" t="s">
        <v>392</v>
      </c>
      <c r="C214" t="s">
        <v>25</v>
      </c>
      <c r="D214" s="1">
        <v>37090</v>
      </c>
      <c r="E214" s="4">
        <v>23</v>
      </c>
      <c r="F214" s="4" t="str">
        <f t="shared" si="3"/>
        <v>18-25</v>
      </c>
      <c r="G214" t="s">
        <v>17</v>
      </c>
      <c r="H214" s="4">
        <v>2</v>
      </c>
      <c r="I214" t="s">
        <v>195</v>
      </c>
      <c r="J214" t="b">
        <v>1</v>
      </c>
      <c r="K214" t="s">
        <v>107</v>
      </c>
      <c r="L214" s="3">
        <v>0.54027777777777775</v>
      </c>
      <c r="M214" s="3">
        <v>0.60972222222222217</v>
      </c>
      <c r="N214" s="4">
        <v>100</v>
      </c>
      <c r="O214" t="b">
        <v>0</v>
      </c>
    </row>
    <row r="215" spans="1:16" x14ac:dyDescent="0.25">
      <c r="A215" s="6">
        <v>214</v>
      </c>
      <c r="B215" t="s">
        <v>393</v>
      </c>
      <c r="C215" t="s">
        <v>16</v>
      </c>
      <c r="D215" s="1">
        <v>32509</v>
      </c>
      <c r="E215" s="4">
        <v>35</v>
      </c>
      <c r="F215" s="4" t="str">
        <f t="shared" si="3"/>
        <v>26-35</v>
      </c>
      <c r="G215" t="s">
        <v>21</v>
      </c>
      <c r="H215" s="4">
        <v>1</v>
      </c>
      <c r="I215" t="s">
        <v>185</v>
      </c>
      <c r="J215" t="b">
        <v>0</v>
      </c>
      <c r="L215" s="3">
        <v>0.35694444444444445</v>
      </c>
      <c r="M215" s="3">
        <v>0.38819444444444445</v>
      </c>
      <c r="N215" s="4">
        <v>45</v>
      </c>
      <c r="O215" t="b">
        <v>1</v>
      </c>
      <c r="P215" t="s">
        <v>23</v>
      </c>
    </row>
    <row r="216" spans="1:16" x14ac:dyDescent="0.25">
      <c r="A216" s="6">
        <v>215</v>
      </c>
      <c r="B216" t="s">
        <v>394</v>
      </c>
      <c r="C216" t="s">
        <v>16</v>
      </c>
      <c r="D216" s="1">
        <v>31395</v>
      </c>
      <c r="E216" s="4">
        <v>38</v>
      </c>
      <c r="F216" s="4" t="str">
        <f t="shared" si="3"/>
        <v>36-45</v>
      </c>
      <c r="G216" t="s">
        <v>21</v>
      </c>
      <c r="H216" s="4">
        <v>3</v>
      </c>
      <c r="I216" t="s">
        <v>295</v>
      </c>
      <c r="J216" t="b">
        <v>1</v>
      </c>
      <c r="K216" t="s">
        <v>395</v>
      </c>
      <c r="L216" s="3">
        <v>0.34513888888888888</v>
      </c>
      <c r="M216" s="3">
        <v>0.375</v>
      </c>
      <c r="N216" s="4">
        <v>43</v>
      </c>
      <c r="O216" t="b">
        <v>0</v>
      </c>
    </row>
    <row r="217" spans="1:16" x14ac:dyDescent="0.25">
      <c r="A217" s="6">
        <v>216</v>
      </c>
      <c r="B217" t="s">
        <v>396</v>
      </c>
      <c r="C217" t="s">
        <v>25</v>
      </c>
      <c r="D217" s="1">
        <v>27495</v>
      </c>
      <c r="E217" s="4">
        <v>49</v>
      </c>
      <c r="F217" s="4" t="str">
        <f t="shared" si="3"/>
        <v>Above 45</v>
      </c>
      <c r="G217" t="s">
        <v>17</v>
      </c>
      <c r="H217" s="4">
        <v>3</v>
      </c>
      <c r="I217" t="s">
        <v>74</v>
      </c>
      <c r="J217" t="b">
        <v>0</v>
      </c>
      <c r="L217" s="3">
        <v>0.52569444444444446</v>
      </c>
      <c r="M217" s="3">
        <v>0.59861111111111109</v>
      </c>
      <c r="N217" s="4">
        <v>105</v>
      </c>
      <c r="O217" t="b">
        <v>1</v>
      </c>
      <c r="P217" t="s">
        <v>28</v>
      </c>
    </row>
    <row r="218" spans="1:16" x14ac:dyDescent="0.25">
      <c r="A218" s="6">
        <v>217</v>
      </c>
      <c r="B218" t="s">
        <v>397</v>
      </c>
      <c r="C218" t="s">
        <v>25</v>
      </c>
      <c r="D218" s="1">
        <v>33040</v>
      </c>
      <c r="E218" s="4">
        <v>34</v>
      </c>
      <c r="F218" s="4" t="str">
        <f t="shared" si="3"/>
        <v>26-35</v>
      </c>
      <c r="G218" t="s">
        <v>21</v>
      </c>
      <c r="H218" s="4">
        <v>1</v>
      </c>
      <c r="I218" t="s">
        <v>185</v>
      </c>
      <c r="J218" t="b">
        <v>0</v>
      </c>
      <c r="L218" s="3">
        <v>0.52916666666666667</v>
      </c>
      <c r="M218" s="3">
        <v>0.60486111111111118</v>
      </c>
      <c r="N218" s="4">
        <v>109</v>
      </c>
      <c r="O218" t="b">
        <v>1</v>
      </c>
      <c r="P218" t="s">
        <v>47</v>
      </c>
    </row>
    <row r="219" spans="1:16" x14ac:dyDescent="0.25">
      <c r="A219" s="6">
        <v>218</v>
      </c>
      <c r="B219" t="s">
        <v>398</v>
      </c>
      <c r="C219" t="s">
        <v>16</v>
      </c>
      <c r="D219" s="1">
        <v>28502</v>
      </c>
      <c r="E219" s="4">
        <v>46</v>
      </c>
      <c r="F219" s="4" t="str">
        <f t="shared" si="3"/>
        <v>Above 45</v>
      </c>
      <c r="G219" t="s">
        <v>17</v>
      </c>
      <c r="H219" s="4">
        <v>3</v>
      </c>
      <c r="I219" t="s">
        <v>251</v>
      </c>
      <c r="J219" t="b">
        <v>1</v>
      </c>
      <c r="K219" t="s">
        <v>44</v>
      </c>
      <c r="L219" s="3">
        <v>0.75069444444444444</v>
      </c>
      <c r="M219" s="3">
        <v>0.85138888888888886</v>
      </c>
      <c r="N219" s="4">
        <v>145</v>
      </c>
      <c r="O219" t="b">
        <v>0</v>
      </c>
    </row>
    <row r="220" spans="1:16" x14ac:dyDescent="0.25">
      <c r="A220" s="6">
        <v>219</v>
      </c>
      <c r="B220" t="s">
        <v>399</v>
      </c>
      <c r="C220" t="s">
        <v>25</v>
      </c>
      <c r="D220" s="1">
        <v>29024</v>
      </c>
      <c r="E220" s="4">
        <v>45</v>
      </c>
      <c r="F220" s="4" t="str">
        <f t="shared" si="3"/>
        <v>36-45</v>
      </c>
      <c r="G220" t="s">
        <v>21</v>
      </c>
      <c r="H220" s="4">
        <v>5</v>
      </c>
      <c r="I220" t="s">
        <v>88</v>
      </c>
      <c r="J220" t="b">
        <v>1</v>
      </c>
      <c r="K220" t="s">
        <v>93</v>
      </c>
      <c r="L220" s="3">
        <v>0.62430555555555556</v>
      </c>
      <c r="M220" s="3">
        <v>0.69652777777777775</v>
      </c>
      <c r="N220" s="4">
        <v>104</v>
      </c>
      <c r="O220" t="b">
        <v>0</v>
      </c>
    </row>
    <row r="221" spans="1:16" x14ac:dyDescent="0.25">
      <c r="A221" s="6">
        <v>220</v>
      </c>
      <c r="B221" t="s">
        <v>400</v>
      </c>
      <c r="C221" t="s">
        <v>25</v>
      </c>
      <c r="D221" s="1">
        <v>32093</v>
      </c>
      <c r="E221" s="4">
        <v>36</v>
      </c>
      <c r="F221" s="4" t="str">
        <f t="shared" si="3"/>
        <v>36-45</v>
      </c>
      <c r="G221" t="s">
        <v>17</v>
      </c>
      <c r="H221" s="4">
        <v>5</v>
      </c>
      <c r="I221" t="s">
        <v>177</v>
      </c>
      <c r="J221" t="b">
        <v>0</v>
      </c>
      <c r="L221" s="3">
        <v>0.87291666666666667</v>
      </c>
      <c r="M221" s="3">
        <v>0.9458333333333333</v>
      </c>
      <c r="N221" s="4">
        <v>105</v>
      </c>
      <c r="O221" t="b">
        <v>1</v>
      </c>
      <c r="P221" t="s">
        <v>28</v>
      </c>
    </row>
    <row r="222" spans="1:16" x14ac:dyDescent="0.25">
      <c r="A222" s="6">
        <v>221</v>
      </c>
      <c r="B222" t="s">
        <v>401</v>
      </c>
      <c r="C222" t="s">
        <v>25</v>
      </c>
      <c r="D222" s="1">
        <v>28919</v>
      </c>
      <c r="E222" s="4">
        <v>45</v>
      </c>
      <c r="F222" s="4" t="str">
        <f t="shared" si="3"/>
        <v>36-45</v>
      </c>
      <c r="G222" t="s">
        <v>17</v>
      </c>
      <c r="H222" s="4">
        <v>2</v>
      </c>
      <c r="I222" t="s">
        <v>203</v>
      </c>
      <c r="J222" t="b">
        <v>0</v>
      </c>
      <c r="L222" s="3">
        <v>0.50902777777777775</v>
      </c>
      <c r="M222" s="3">
        <v>0.61944444444444446</v>
      </c>
      <c r="N222" s="4">
        <v>159</v>
      </c>
      <c r="O222" t="b">
        <v>1</v>
      </c>
      <c r="P222" t="s">
        <v>23</v>
      </c>
    </row>
    <row r="223" spans="1:16" x14ac:dyDescent="0.25">
      <c r="A223" s="6">
        <v>222</v>
      </c>
      <c r="B223" t="s">
        <v>402</v>
      </c>
      <c r="C223" t="s">
        <v>25</v>
      </c>
      <c r="D223" s="1">
        <v>27492</v>
      </c>
      <c r="E223" s="4">
        <v>49</v>
      </c>
      <c r="F223" s="4" t="str">
        <f t="shared" si="3"/>
        <v>Above 45</v>
      </c>
      <c r="G223" t="s">
        <v>17</v>
      </c>
      <c r="H223" s="4">
        <v>3</v>
      </c>
      <c r="I223" t="s">
        <v>92</v>
      </c>
      <c r="J223" t="b">
        <v>1</v>
      </c>
      <c r="K223" t="s">
        <v>303</v>
      </c>
      <c r="L223" s="3">
        <v>0.8340277777777777</v>
      </c>
      <c r="M223" s="3">
        <v>0.91736111111111107</v>
      </c>
      <c r="N223" s="4">
        <v>120</v>
      </c>
      <c r="O223" t="b">
        <v>1</v>
      </c>
      <c r="P223" t="s">
        <v>28</v>
      </c>
    </row>
    <row r="224" spans="1:16" x14ac:dyDescent="0.25">
      <c r="A224" s="6">
        <v>223</v>
      </c>
      <c r="B224" t="s">
        <v>403</v>
      </c>
      <c r="C224" t="s">
        <v>25</v>
      </c>
      <c r="D224" s="1">
        <v>38630</v>
      </c>
      <c r="E224" s="4">
        <v>18</v>
      </c>
      <c r="F224" s="4" t="str">
        <f t="shared" si="3"/>
        <v>18-25</v>
      </c>
      <c r="G224" t="s">
        <v>21</v>
      </c>
      <c r="H224" s="4">
        <v>5</v>
      </c>
      <c r="I224" t="s">
        <v>152</v>
      </c>
      <c r="J224" t="b">
        <v>0</v>
      </c>
      <c r="L224" s="3">
        <v>0.84930555555555554</v>
      </c>
      <c r="M224" s="3">
        <v>0.87847222222222221</v>
      </c>
      <c r="N224" s="4">
        <v>42</v>
      </c>
      <c r="O224" t="b">
        <v>0</v>
      </c>
    </row>
    <row r="225" spans="1:16" x14ac:dyDescent="0.25">
      <c r="A225" s="6">
        <v>224</v>
      </c>
      <c r="B225" t="s">
        <v>404</v>
      </c>
      <c r="C225" t="s">
        <v>16</v>
      </c>
      <c r="D225" s="1">
        <v>36737</v>
      </c>
      <c r="E225" s="4">
        <v>24</v>
      </c>
      <c r="F225" s="4" t="str">
        <f t="shared" si="3"/>
        <v>18-25</v>
      </c>
      <c r="G225" t="s">
        <v>21</v>
      </c>
      <c r="H225" s="4">
        <v>2</v>
      </c>
      <c r="I225" t="s">
        <v>187</v>
      </c>
      <c r="J225" t="b">
        <v>0</v>
      </c>
      <c r="L225" s="3">
        <v>0.8618055555555556</v>
      </c>
      <c r="M225" s="3">
        <v>0.96319444444444446</v>
      </c>
      <c r="N225" s="4">
        <v>146</v>
      </c>
      <c r="O225" t="b">
        <v>0</v>
      </c>
    </row>
    <row r="226" spans="1:16" x14ac:dyDescent="0.25">
      <c r="A226" s="6">
        <v>225</v>
      </c>
      <c r="B226" t="s">
        <v>405</v>
      </c>
      <c r="C226" t="s">
        <v>25</v>
      </c>
      <c r="D226" s="1">
        <v>36799</v>
      </c>
      <c r="E226" s="4">
        <v>24</v>
      </c>
      <c r="F226" s="4" t="str">
        <f t="shared" si="3"/>
        <v>18-25</v>
      </c>
      <c r="G226" t="s">
        <v>21</v>
      </c>
      <c r="H226" s="4">
        <v>3</v>
      </c>
      <c r="I226" t="s">
        <v>106</v>
      </c>
      <c r="J226" t="b">
        <v>0</v>
      </c>
      <c r="L226" s="3">
        <v>0.83888888888888891</v>
      </c>
      <c r="M226" s="3">
        <v>0.94097222222222221</v>
      </c>
      <c r="N226" s="4">
        <v>147</v>
      </c>
      <c r="O226" t="b">
        <v>0</v>
      </c>
    </row>
    <row r="227" spans="1:16" x14ac:dyDescent="0.25">
      <c r="A227" s="6">
        <v>226</v>
      </c>
      <c r="B227" t="s">
        <v>406</v>
      </c>
      <c r="C227" t="s">
        <v>25</v>
      </c>
      <c r="D227" s="1">
        <v>34180</v>
      </c>
      <c r="E227" s="4">
        <v>31</v>
      </c>
      <c r="F227" s="4" t="str">
        <f t="shared" si="3"/>
        <v>26-35</v>
      </c>
      <c r="G227" t="s">
        <v>21</v>
      </c>
      <c r="H227" s="4">
        <v>1</v>
      </c>
      <c r="I227" t="s">
        <v>26</v>
      </c>
      <c r="J227" t="b">
        <v>0</v>
      </c>
      <c r="L227" s="3">
        <v>0.62569444444444444</v>
      </c>
      <c r="M227" s="3">
        <v>0.74652777777777779</v>
      </c>
      <c r="N227" s="4">
        <v>174</v>
      </c>
      <c r="O227" t="b">
        <v>0</v>
      </c>
    </row>
    <row r="228" spans="1:16" x14ac:dyDescent="0.25">
      <c r="A228" s="6">
        <v>227</v>
      </c>
      <c r="B228" t="s">
        <v>407</v>
      </c>
      <c r="C228" t="s">
        <v>16</v>
      </c>
      <c r="D228" s="1">
        <v>28034</v>
      </c>
      <c r="E228" s="4">
        <v>48</v>
      </c>
      <c r="F228" s="4" t="str">
        <f t="shared" si="3"/>
        <v>Above 45</v>
      </c>
      <c r="G228" t="s">
        <v>17</v>
      </c>
      <c r="H228" s="4">
        <v>3</v>
      </c>
      <c r="I228" t="s">
        <v>245</v>
      </c>
      <c r="J228" t="b">
        <v>1</v>
      </c>
      <c r="K228" t="s">
        <v>408</v>
      </c>
      <c r="L228" s="3">
        <v>0.85902777777777783</v>
      </c>
      <c r="M228" s="3">
        <v>0.89097222222222217</v>
      </c>
      <c r="N228" s="4">
        <v>46</v>
      </c>
      <c r="O228" t="b">
        <v>1</v>
      </c>
      <c r="P228" t="s">
        <v>47</v>
      </c>
    </row>
    <row r="229" spans="1:16" x14ac:dyDescent="0.25">
      <c r="A229" s="6">
        <v>228</v>
      </c>
      <c r="B229" t="s">
        <v>409</v>
      </c>
      <c r="C229" t="s">
        <v>25</v>
      </c>
      <c r="D229" s="1">
        <v>39146</v>
      </c>
      <c r="E229" s="4">
        <v>17</v>
      </c>
      <c r="F229" s="4" t="str">
        <f t="shared" si="3"/>
        <v>Under 18</v>
      </c>
      <c r="G229" t="s">
        <v>17</v>
      </c>
      <c r="H229" s="4">
        <v>1</v>
      </c>
      <c r="I229" t="s">
        <v>46</v>
      </c>
      <c r="J229" t="b">
        <v>1</v>
      </c>
      <c r="K229" t="s">
        <v>410</v>
      </c>
      <c r="L229" s="3">
        <v>0.79513888888888884</v>
      </c>
      <c r="M229" s="3">
        <v>0.90902777777777777</v>
      </c>
      <c r="N229" s="4">
        <v>164</v>
      </c>
      <c r="O229" t="b">
        <v>1</v>
      </c>
      <c r="P229" t="s">
        <v>23</v>
      </c>
    </row>
    <row r="230" spans="1:16" x14ac:dyDescent="0.25">
      <c r="A230" s="6">
        <v>229</v>
      </c>
      <c r="B230" t="s">
        <v>411</v>
      </c>
      <c r="C230" t="s">
        <v>25</v>
      </c>
      <c r="D230" s="1">
        <v>34054</v>
      </c>
      <c r="E230" s="4">
        <v>31</v>
      </c>
      <c r="F230" s="4" t="str">
        <f t="shared" si="3"/>
        <v>26-35</v>
      </c>
      <c r="G230" t="s">
        <v>17</v>
      </c>
      <c r="H230" s="4">
        <v>5</v>
      </c>
      <c r="I230" t="s">
        <v>412</v>
      </c>
      <c r="J230" t="b">
        <v>0</v>
      </c>
      <c r="L230" s="3">
        <v>0.86041666666666661</v>
      </c>
      <c r="M230" s="3">
        <v>0.95763888888888893</v>
      </c>
      <c r="N230" s="4">
        <v>140</v>
      </c>
      <c r="O230" t="b">
        <v>0</v>
      </c>
    </row>
    <row r="231" spans="1:16" x14ac:dyDescent="0.25">
      <c r="A231" s="6">
        <v>230</v>
      </c>
      <c r="B231" t="s">
        <v>413</v>
      </c>
      <c r="C231" t="s">
        <v>25</v>
      </c>
      <c r="D231" s="1">
        <v>37186</v>
      </c>
      <c r="E231" s="4">
        <v>22</v>
      </c>
      <c r="F231" s="4" t="str">
        <f t="shared" si="3"/>
        <v>18-25</v>
      </c>
      <c r="G231" t="s">
        <v>21</v>
      </c>
      <c r="H231" s="4">
        <v>3</v>
      </c>
      <c r="I231" t="s">
        <v>22</v>
      </c>
      <c r="J231" t="b">
        <v>1</v>
      </c>
      <c r="K231" t="s">
        <v>414</v>
      </c>
      <c r="L231" s="3">
        <v>0.68819444444444444</v>
      </c>
      <c r="M231" s="3">
        <v>0.72499999999999998</v>
      </c>
      <c r="N231" s="4">
        <v>53</v>
      </c>
      <c r="O231" t="b">
        <v>0</v>
      </c>
    </row>
    <row r="232" spans="1:16" x14ac:dyDescent="0.25">
      <c r="A232" s="6">
        <v>231</v>
      </c>
      <c r="B232" t="s">
        <v>415</v>
      </c>
      <c r="C232" t="s">
        <v>25</v>
      </c>
      <c r="D232" s="1">
        <v>31739</v>
      </c>
      <c r="E232" s="4">
        <v>37</v>
      </c>
      <c r="F232" s="4" t="str">
        <f t="shared" si="3"/>
        <v>36-45</v>
      </c>
      <c r="G232" t="s">
        <v>17</v>
      </c>
      <c r="H232" s="4">
        <v>3</v>
      </c>
      <c r="I232" t="s">
        <v>222</v>
      </c>
      <c r="J232" t="b">
        <v>0</v>
      </c>
      <c r="L232" s="3">
        <v>0.74513888888888891</v>
      </c>
      <c r="M232" s="3">
        <v>0.85833333333333339</v>
      </c>
      <c r="N232" s="4">
        <v>163</v>
      </c>
      <c r="O232" t="b">
        <v>0</v>
      </c>
    </row>
    <row r="233" spans="1:16" x14ac:dyDescent="0.25">
      <c r="A233" s="6">
        <v>232</v>
      </c>
      <c r="B233" t="s">
        <v>416</v>
      </c>
      <c r="C233" t="s">
        <v>25</v>
      </c>
      <c r="D233" s="1">
        <v>31283</v>
      </c>
      <c r="E233" s="4">
        <v>39</v>
      </c>
      <c r="F233" s="4" t="str">
        <f t="shared" si="3"/>
        <v>36-45</v>
      </c>
      <c r="G233" t="s">
        <v>21</v>
      </c>
      <c r="H233" s="4">
        <v>5</v>
      </c>
      <c r="I233" t="s">
        <v>417</v>
      </c>
      <c r="J233" t="b">
        <v>1</v>
      </c>
      <c r="K233" t="s">
        <v>418</v>
      </c>
      <c r="L233" s="3">
        <v>0.63611111111111118</v>
      </c>
      <c r="M233" s="3">
        <v>0.70277777777777783</v>
      </c>
      <c r="N233" s="4">
        <v>96</v>
      </c>
      <c r="O233" t="b">
        <v>1</v>
      </c>
      <c r="P233" t="s">
        <v>28</v>
      </c>
    </row>
    <row r="234" spans="1:16" x14ac:dyDescent="0.25">
      <c r="A234" s="6">
        <v>233</v>
      </c>
      <c r="B234" t="s">
        <v>419</v>
      </c>
      <c r="C234" t="s">
        <v>16</v>
      </c>
      <c r="D234" s="1">
        <v>40450</v>
      </c>
      <c r="E234" s="4">
        <v>14</v>
      </c>
      <c r="F234" s="4" t="str">
        <f t="shared" si="3"/>
        <v>Under 18</v>
      </c>
      <c r="G234" t="s">
        <v>21</v>
      </c>
      <c r="H234" s="4">
        <v>3</v>
      </c>
      <c r="I234" t="s">
        <v>247</v>
      </c>
      <c r="J234" t="b">
        <v>0</v>
      </c>
      <c r="L234" s="3">
        <v>0.35694444444444445</v>
      </c>
      <c r="M234" s="3">
        <v>0.40208333333333335</v>
      </c>
      <c r="N234" s="4">
        <v>65</v>
      </c>
      <c r="O234" t="b">
        <v>0</v>
      </c>
    </row>
    <row r="235" spans="1:16" x14ac:dyDescent="0.25">
      <c r="A235" s="6">
        <v>234</v>
      </c>
      <c r="B235" t="s">
        <v>160</v>
      </c>
      <c r="C235" t="s">
        <v>16</v>
      </c>
      <c r="D235" s="1">
        <v>38605</v>
      </c>
      <c r="E235" s="4">
        <v>19</v>
      </c>
      <c r="F235" s="4" t="str">
        <f t="shared" si="3"/>
        <v>18-25</v>
      </c>
      <c r="G235" t="s">
        <v>21</v>
      </c>
      <c r="H235" s="4">
        <v>1</v>
      </c>
      <c r="I235" t="s">
        <v>46</v>
      </c>
      <c r="J235" t="b">
        <v>0</v>
      </c>
      <c r="L235" s="3">
        <v>0.85138888888888886</v>
      </c>
      <c r="M235" s="3">
        <v>0.89722222222222225</v>
      </c>
      <c r="N235" s="4">
        <v>66</v>
      </c>
      <c r="O235" t="b">
        <v>0</v>
      </c>
    </row>
    <row r="236" spans="1:16" x14ac:dyDescent="0.25">
      <c r="A236" s="6">
        <v>235</v>
      </c>
      <c r="B236" t="s">
        <v>420</v>
      </c>
      <c r="C236" t="s">
        <v>16</v>
      </c>
      <c r="D236" s="1">
        <v>35632</v>
      </c>
      <c r="E236" s="4">
        <v>27</v>
      </c>
      <c r="F236" s="4" t="str">
        <f t="shared" si="3"/>
        <v>26-35</v>
      </c>
      <c r="G236" t="s">
        <v>21</v>
      </c>
      <c r="H236" s="4">
        <v>4</v>
      </c>
      <c r="I236" t="s">
        <v>421</v>
      </c>
      <c r="J236" t="b">
        <v>0</v>
      </c>
      <c r="L236" s="3">
        <v>0.49236111111111108</v>
      </c>
      <c r="M236" s="3">
        <v>0.59791666666666665</v>
      </c>
      <c r="N236" s="4">
        <v>152</v>
      </c>
      <c r="O236" t="b">
        <v>1</v>
      </c>
      <c r="P236" t="s">
        <v>50</v>
      </c>
    </row>
    <row r="237" spans="1:16" x14ac:dyDescent="0.25">
      <c r="A237" s="6">
        <v>236</v>
      </c>
      <c r="B237" t="s">
        <v>422</v>
      </c>
      <c r="C237" t="s">
        <v>16</v>
      </c>
      <c r="D237" s="1">
        <v>32606</v>
      </c>
      <c r="E237" s="4">
        <v>35</v>
      </c>
      <c r="F237" s="4" t="str">
        <f t="shared" si="3"/>
        <v>26-35</v>
      </c>
      <c r="G237" t="s">
        <v>21</v>
      </c>
      <c r="H237" s="4">
        <v>5</v>
      </c>
      <c r="I237" t="s">
        <v>88</v>
      </c>
      <c r="J237" t="b">
        <v>1</v>
      </c>
      <c r="K237" t="s">
        <v>423</v>
      </c>
      <c r="L237" s="3">
        <v>0.65625</v>
      </c>
      <c r="M237" s="3">
        <v>0.68402777777777779</v>
      </c>
      <c r="N237" s="4">
        <v>40</v>
      </c>
      <c r="O237" t="b">
        <v>0</v>
      </c>
    </row>
    <row r="238" spans="1:16" x14ac:dyDescent="0.25">
      <c r="A238" s="6">
        <v>237</v>
      </c>
      <c r="B238" t="s">
        <v>424</v>
      </c>
      <c r="C238" t="s">
        <v>16</v>
      </c>
      <c r="D238" s="1">
        <v>38361</v>
      </c>
      <c r="E238" s="4">
        <v>19</v>
      </c>
      <c r="F238" s="4" t="str">
        <f t="shared" si="3"/>
        <v>18-25</v>
      </c>
      <c r="G238" t="s">
        <v>17</v>
      </c>
      <c r="H238" s="4">
        <v>2</v>
      </c>
      <c r="I238" t="s">
        <v>101</v>
      </c>
      <c r="J238" t="b">
        <v>1</v>
      </c>
      <c r="K238" t="s">
        <v>93</v>
      </c>
      <c r="L238" s="3">
        <v>0.43888888888888888</v>
      </c>
      <c r="M238" s="3">
        <v>0.47361111111111115</v>
      </c>
      <c r="N238" s="4">
        <v>50</v>
      </c>
      <c r="O238" t="b">
        <v>1</v>
      </c>
      <c r="P238" t="s">
        <v>47</v>
      </c>
    </row>
    <row r="239" spans="1:16" x14ac:dyDescent="0.25">
      <c r="A239" s="6">
        <v>238</v>
      </c>
      <c r="B239" t="s">
        <v>425</v>
      </c>
      <c r="C239" t="s">
        <v>16</v>
      </c>
      <c r="D239" s="1">
        <v>37797</v>
      </c>
      <c r="E239" s="4">
        <v>21</v>
      </c>
      <c r="F239" s="4" t="str">
        <f t="shared" si="3"/>
        <v>18-25</v>
      </c>
      <c r="G239" t="s">
        <v>17</v>
      </c>
      <c r="H239" s="4">
        <v>5</v>
      </c>
      <c r="I239" t="s">
        <v>412</v>
      </c>
      <c r="J239" t="b">
        <v>1</v>
      </c>
      <c r="K239" t="s">
        <v>426</v>
      </c>
      <c r="L239" s="3">
        <v>0.84375</v>
      </c>
      <c r="M239" s="3">
        <v>0.88541666666666663</v>
      </c>
      <c r="N239" s="4">
        <v>60</v>
      </c>
      <c r="O239" t="b">
        <v>0</v>
      </c>
    </row>
    <row r="240" spans="1:16" x14ac:dyDescent="0.25">
      <c r="A240" s="6">
        <v>239</v>
      </c>
      <c r="B240" t="s">
        <v>427</v>
      </c>
      <c r="C240" t="s">
        <v>25</v>
      </c>
      <c r="D240" s="1">
        <v>37921</v>
      </c>
      <c r="E240" s="4">
        <v>20</v>
      </c>
      <c r="F240" s="4" t="str">
        <f t="shared" si="3"/>
        <v>18-25</v>
      </c>
      <c r="G240" t="s">
        <v>21</v>
      </c>
      <c r="H240" s="4">
        <v>3</v>
      </c>
      <c r="I240" t="s">
        <v>130</v>
      </c>
      <c r="J240" t="b">
        <v>1</v>
      </c>
      <c r="K240" t="s">
        <v>428</v>
      </c>
      <c r="L240" s="3">
        <v>0.72916666666666663</v>
      </c>
      <c r="M240" s="3">
        <v>0.7993055555555556</v>
      </c>
      <c r="N240" s="4">
        <v>101</v>
      </c>
      <c r="O240" t="b">
        <v>1</v>
      </c>
      <c r="P240" t="s">
        <v>47</v>
      </c>
    </row>
    <row r="241" spans="1:16" x14ac:dyDescent="0.25">
      <c r="A241" s="6">
        <v>240</v>
      </c>
      <c r="B241" t="s">
        <v>429</v>
      </c>
      <c r="C241" t="s">
        <v>25</v>
      </c>
      <c r="D241" s="1">
        <v>38355</v>
      </c>
      <c r="E241" s="4">
        <v>19</v>
      </c>
      <c r="F241" s="4" t="str">
        <f t="shared" si="3"/>
        <v>18-25</v>
      </c>
      <c r="G241" t="s">
        <v>17</v>
      </c>
      <c r="H241" s="4">
        <v>4</v>
      </c>
      <c r="I241" t="s">
        <v>430</v>
      </c>
      <c r="J241" t="b">
        <v>1</v>
      </c>
      <c r="K241" t="s">
        <v>431</v>
      </c>
      <c r="L241" s="3">
        <v>0.65902777777777777</v>
      </c>
      <c r="M241" s="3">
        <v>0.68680555555555556</v>
      </c>
      <c r="N241" s="4">
        <v>40</v>
      </c>
      <c r="O241" t="b">
        <v>0</v>
      </c>
    </row>
    <row r="242" spans="1:16" x14ac:dyDescent="0.25">
      <c r="A242" s="6">
        <v>241</v>
      </c>
      <c r="B242" t="s">
        <v>432</v>
      </c>
      <c r="C242" t="s">
        <v>16</v>
      </c>
      <c r="D242" s="1">
        <v>29890</v>
      </c>
      <c r="E242" s="4">
        <v>42</v>
      </c>
      <c r="F242" s="4" t="str">
        <f t="shared" si="3"/>
        <v>36-45</v>
      </c>
      <c r="G242" t="s">
        <v>17</v>
      </c>
      <c r="H242" s="4">
        <v>2</v>
      </c>
      <c r="I242" t="s">
        <v>121</v>
      </c>
      <c r="J242" t="b">
        <v>0</v>
      </c>
      <c r="L242" s="3">
        <v>0.4604166666666667</v>
      </c>
      <c r="M242" s="3">
        <v>0.54513888888888895</v>
      </c>
      <c r="N242" s="4">
        <v>122</v>
      </c>
      <c r="O242" t="b">
        <v>1</v>
      </c>
      <c r="P242" t="s">
        <v>50</v>
      </c>
    </row>
    <row r="243" spans="1:16" x14ac:dyDescent="0.25">
      <c r="A243" s="6">
        <v>242</v>
      </c>
      <c r="B243" t="s">
        <v>433</v>
      </c>
      <c r="C243" t="s">
        <v>25</v>
      </c>
      <c r="D243" s="1">
        <v>38931</v>
      </c>
      <c r="E243" s="4">
        <v>18</v>
      </c>
      <c r="F243" s="4" t="str">
        <f t="shared" si="3"/>
        <v>18-25</v>
      </c>
      <c r="G243" t="s">
        <v>17</v>
      </c>
      <c r="H243" s="4">
        <v>1</v>
      </c>
      <c r="I243" t="s">
        <v>49</v>
      </c>
      <c r="J243" t="b">
        <v>0</v>
      </c>
      <c r="L243" s="3">
        <v>0.73472222222222217</v>
      </c>
      <c r="M243" s="3">
        <v>0.7597222222222223</v>
      </c>
      <c r="N243" s="4">
        <v>36</v>
      </c>
      <c r="O243" t="b">
        <v>1</v>
      </c>
      <c r="P243" t="s">
        <v>28</v>
      </c>
    </row>
    <row r="244" spans="1:16" x14ac:dyDescent="0.25">
      <c r="A244" s="6">
        <v>243</v>
      </c>
      <c r="B244" t="s">
        <v>434</v>
      </c>
      <c r="C244" t="s">
        <v>16</v>
      </c>
      <c r="D244" s="1">
        <v>27622</v>
      </c>
      <c r="E244" s="4">
        <v>49</v>
      </c>
      <c r="F244" s="4" t="str">
        <f t="shared" si="3"/>
        <v>Above 45</v>
      </c>
      <c r="G244" t="s">
        <v>17</v>
      </c>
      <c r="H244" s="4">
        <v>1</v>
      </c>
      <c r="I244" t="s">
        <v>81</v>
      </c>
      <c r="J244" t="b">
        <v>0</v>
      </c>
      <c r="L244" s="3">
        <v>0.58194444444444449</v>
      </c>
      <c r="M244" s="3">
        <v>0.64722222222222225</v>
      </c>
      <c r="N244" s="4">
        <v>94</v>
      </c>
      <c r="O244" t="b">
        <v>1</v>
      </c>
      <c r="P244" t="s">
        <v>28</v>
      </c>
    </row>
    <row r="245" spans="1:16" x14ac:dyDescent="0.25">
      <c r="A245" s="6">
        <v>244</v>
      </c>
      <c r="B245" t="s">
        <v>435</v>
      </c>
      <c r="C245" t="s">
        <v>16</v>
      </c>
      <c r="D245" s="1">
        <v>39366</v>
      </c>
      <c r="E245" s="4">
        <v>16</v>
      </c>
      <c r="F245" s="4" t="str">
        <f t="shared" si="3"/>
        <v>Under 18</v>
      </c>
      <c r="G245" t="s">
        <v>17</v>
      </c>
      <c r="H245" s="4">
        <v>5</v>
      </c>
      <c r="I245" t="s">
        <v>109</v>
      </c>
      <c r="J245" t="b">
        <v>1</v>
      </c>
      <c r="K245" t="s">
        <v>41</v>
      </c>
      <c r="L245" s="3">
        <v>0.57638888888888895</v>
      </c>
      <c r="M245" s="3">
        <v>0.64374999999999993</v>
      </c>
      <c r="N245" s="4">
        <v>97</v>
      </c>
      <c r="O245" t="b">
        <v>1</v>
      </c>
      <c r="P245" t="s">
        <v>50</v>
      </c>
    </row>
    <row r="246" spans="1:16" x14ac:dyDescent="0.25">
      <c r="A246" s="6">
        <v>245</v>
      </c>
      <c r="B246" t="s">
        <v>436</v>
      </c>
      <c r="C246" t="s">
        <v>25</v>
      </c>
      <c r="D246" s="1">
        <v>35648</v>
      </c>
      <c r="E246" s="4">
        <v>27</v>
      </c>
      <c r="F246" s="4" t="str">
        <f t="shared" si="3"/>
        <v>26-35</v>
      </c>
      <c r="G246" t="s">
        <v>21</v>
      </c>
      <c r="H246" s="4">
        <v>1</v>
      </c>
      <c r="I246" t="s">
        <v>46</v>
      </c>
      <c r="J246" t="b">
        <v>1</v>
      </c>
      <c r="K246" t="s">
        <v>437</v>
      </c>
      <c r="L246" s="3">
        <v>0.50763888888888886</v>
      </c>
      <c r="M246" s="3">
        <v>0.55277777777777781</v>
      </c>
      <c r="N246" s="4">
        <v>65</v>
      </c>
      <c r="O246" t="b">
        <v>1</v>
      </c>
      <c r="P246" t="s">
        <v>47</v>
      </c>
    </row>
    <row r="247" spans="1:16" x14ac:dyDescent="0.25">
      <c r="A247" s="6">
        <v>246</v>
      </c>
      <c r="B247" t="s">
        <v>438</v>
      </c>
      <c r="C247" t="s">
        <v>16</v>
      </c>
      <c r="D247" s="1">
        <v>36786</v>
      </c>
      <c r="E247" s="4">
        <v>24</v>
      </c>
      <c r="F247" s="4" t="str">
        <f t="shared" si="3"/>
        <v>18-25</v>
      </c>
      <c r="G247" t="s">
        <v>17</v>
      </c>
      <c r="H247" s="4">
        <v>4</v>
      </c>
      <c r="I247" t="s">
        <v>439</v>
      </c>
      <c r="J247" t="b">
        <v>0</v>
      </c>
      <c r="L247" s="3">
        <v>0.3833333333333333</v>
      </c>
      <c r="M247" s="3">
        <v>0.48194444444444445</v>
      </c>
      <c r="N247" s="4">
        <v>142</v>
      </c>
      <c r="O247" t="b">
        <v>0</v>
      </c>
    </row>
    <row r="248" spans="1:16" x14ac:dyDescent="0.25">
      <c r="A248" s="6">
        <v>247</v>
      </c>
      <c r="B248" t="s">
        <v>216</v>
      </c>
      <c r="C248" t="s">
        <v>25</v>
      </c>
      <c r="D248" s="1">
        <v>31886</v>
      </c>
      <c r="E248" s="4">
        <v>37</v>
      </c>
      <c r="F248" s="4" t="str">
        <f t="shared" si="3"/>
        <v>36-45</v>
      </c>
      <c r="G248" t="s">
        <v>21</v>
      </c>
      <c r="H248" s="4">
        <v>4</v>
      </c>
      <c r="I248" t="s">
        <v>430</v>
      </c>
      <c r="J248" t="b">
        <v>1</v>
      </c>
      <c r="K248" t="s">
        <v>440</v>
      </c>
      <c r="L248" s="3">
        <v>0.78055555555555556</v>
      </c>
      <c r="M248" s="3">
        <v>0.87638888888888899</v>
      </c>
      <c r="N248" s="4">
        <v>138</v>
      </c>
      <c r="O248" t="b">
        <v>0</v>
      </c>
    </row>
    <row r="249" spans="1:16" x14ac:dyDescent="0.25">
      <c r="A249" s="6">
        <v>248</v>
      </c>
      <c r="B249" t="s">
        <v>441</v>
      </c>
      <c r="C249" t="s">
        <v>16</v>
      </c>
      <c r="D249" s="1">
        <v>36755</v>
      </c>
      <c r="E249" s="4">
        <v>24</v>
      </c>
      <c r="F249" s="4" t="str">
        <f t="shared" si="3"/>
        <v>18-25</v>
      </c>
      <c r="G249" t="s">
        <v>17</v>
      </c>
      <c r="H249" s="4">
        <v>1</v>
      </c>
      <c r="I249" t="s">
        <v>81</v>
      </c>
      <c r="J249" t="b">
        <v>0</v>
      </c>
      <c r="L249" s="3">
        <v>0.62430555555555556</v>
      </c>
      <c r="M249" s="3">
        <v>0.74583333333333324</v>
      </c>
      <c r="N249" s="4">
        <v>175</v>
      </c>
      <c r="O249" t="b">
        <v>1</v>
      </c>
      <c r="P249" t="s">
        <v>28</v>
      </c>
    </row>
    <row r="250" spans="1:16" x14ac:dyDescent="0.25">
      <c r="A250" s="6">
        <v>249</v>
      </c>
      <c r="B250" t="s">
        <v>442</v>
      </c>
      <c r="C250" t="s">
        <v>16</v>
      </c>
      <c r="D250" s="1">
        <v>35017</v>
      </c>
      <c r="E250" s="4">
        <v>28</v>
      </c>
      <c r="F250" s="4" t="str">
        <f t="shared" si="3"/>
        <v>26-35</v>
      </c>
      <c r="G250" t="s">
        <v>17</v>
      </c>
      <c r="H250" s="4">
        <v>5</v>
      </c>
      <c r="I250" t="s">
        <v>347</v>
      </c>
      <c r="J250" t="b">
        <v>1</v>
      </c>
      <c r="K250" t="s">
        <v>443</v>
      </c>
      <c r="L250" s="3">
        <v>0.75</v>
      </c>
      <c r="M250" s="3">
        <v>0.79722222222222217</v>
      </c>
      <c r="N250" s="4">
        <v>68</v>
      </c>
      <c r="O250" t="b">
        <v>0</v>
      </c>
    </row>
    <row r="251" spans="1:16" x14ac:dyDescent="0.25">
      <c r="A251" s="6">
        <v>250</v>
      </c>
      <c r="B251" t="s">
        <v>444</v>
      </c>
      <c r="C251" t="s">
        <v>25</v>
      </c>
      <c r="D251" s="1">
        <v>38956</v>
      </c>
      <c r="E251" s="4">
        <v>18</v>
      </c>
      <c r="F251" s="4" t="str">
        <f t="shared" si="3"/>
        <v>18-25</v>
      </c>
      <c r="G251" t="s">
        <v>21</v>
      </c>
      <c r="H251" s="4">
        <v>3</v>
      </c>
      <c r="I251" t="s">
        <v>318</v>
      </c>
      <c r="J251" t="b">
        <v>0</v>
      </c>
      <c r="L251" s="3">
        <v>0.55972222222222223</v>
      </c>
      <c r="M251" s="3">
        <v>0.68333333333333324</v>
      </c>
      <c r="N251" s="4">
        <v>178</v>
      </c>
      <c r="O251" t="b">
        <v>0</v>
      </c>
    </row>
    <row r="252" spans="1:16" x14ac:dyDescent="0.25">
      <c r="A252" s="6">
        <v>251</v>
      </c>
      <c r="B252" t="s">
        <v>338</v>
      </c>
      <c r="C252" t="s">
        <v>25</v>
      </c>
      <c r="D252" s="1">
        <v>38889</v>
      </c>
      <c r="E252" s="4">
        <v>18</v>
      </c>
      <c r="F252" s="4" t="str">
        <f t="shared" si="3"/>
        <v>18-25</v>
      </c>
      <c r="G252" t="s">
        <v>21</v>
      </c>
      <c r="H252" s="4">
        <v>2</v>
      </c>
      <c r="I252" t="s">
        <v>195</v>
      </c>
      <c r="J252" t="b">
        <v>1</v>
      </c>
      <c r="K252" t="s">
        <v>445</v>
      </c>
      <c r="L252" s="3">
        <v>0.33680555555555558</v>
      </c>
      <c r="M252" s="3">
        <v>0.3888888888888889</v>
      </c>
      <c r="N252" s="4">
        <v>75</v>
      </c>
      <c r="O252" t="b">
        <v>0</v>
      </c>
    </row>
    <row r="253" spans="1:16" x14ac:dyDescent="0.25">
      <c r="A253" s="6">
        <v>252</v>
      </c>
      <c r="B253" t="s">
        <v>446</v>
      </c>
      <c r="C253" t="s">
        <v>16</v>
      </c>
      <c r="D253" s="1">
        <v>33752</v>
      </c>
      <c r="E253" s="4">
        <v>32</v>
      </c>
      <c r="F253" s="4" t="str">
        <f t="shared" si="3"/>
        <v>26-35</v>
      </c>
      <c r="G253" t="s">
        <v>17</v>
      </c>
      <c r="H253" s="4">
        <v>5</v>
      </c>
      <c r="I253" t="s">
        <v>368</v>
      </c>
      <c r="J253" t="b">
        <v>1</v>
      </c>
      <c r="K253" t="s">
        <v>319</v>
      </c>
      <c r="L253" s="3">
        <v>0.4284722222222222</v>
      </c>
      <c r="M253" s="3">
        <v>0.46111111111111108</v>
      </c>
      <c r="N253" s="4">
        <v>47</v>
      </c>
      <c r="O253" t="b">
        <v>0</v>
      </c>
    </row>
    <row r="254" spans="1:16" x14ac:dyDescent="0.25">
      <c r="A254" s="6">
        <v>253</v>
      </c>
      <c r="B254" t="s">
        <v>447</v>
      </c>
      <c r="C254" t="s">
        <v>25</v>
      </c>
      <c r="D254" s="1">
        <v>30616</v>
      </c>
      <c r="E254" s="4">
        <v>40</v>
      </c>
      <c r="F254" s="4" t="str">
        <f t="shared" si="3"/>
        <v>36-45</v>
      </c>
      <c r="G254" t="s">
        <v>17</v>
      </c>
      <c r="H254" s="4">
        <v>2</v>
      </c>
      <c r="I254" t="s">
        <v>259</v>
      </c>
      <c r="J254" t="b">
        <v>1</v>
      </c>
      <c r="K254" t="s">
        <v>448</v>
      </c>
      <c r="L254" s="3">
        <v>0.60625000000000007</v>
      </c>
      <c r="M254" s="3">
        <v>0.67638888888888893</v>
      </c>
      <c r="N254" s="4">
        <v>101</v>
      </c>
      <c r="O254" t="b">
        <v>1</v>
      </c>
      <c r="P254" t="s">
        <v>47</v>
      </c>
    </row>
    <row r="255" spans="1:16" x14ac:dyDescent="0.25">
      <c r="A255" s="6">
        <v>254</v>
      </c>
      <c r="B255" t="s">
        <v>449</v>
      </c>
      <c r="C255" t="s">
        <v>25</v>
      </c>
      <c r="D255" s="1">
        <v>37921</v>
      </c>
      <c r="E255" s="4">
        <v>20</v>
      </c>
      <c r="F255" s="4" t="str">
        <f t="shared" si="3"/>
        <v>18-25</v>
      </c>
      <c r="G255" t="s">
        <v>21</v>
      </c>
      <c r="H255" s="4">
        <v>4</v>
      </c>
      <c r="I255" t="s">
        <v>168</v>
      </c>
      <c r="J255" t="b">
        <v>0</v>
      </c>
      <c r="L255" s="3">
        <v>0.71666666666666667</v>
      </c>
      <c r="M255" s="3">
        <v>0.78125</v>
      </c>
      <c r="N255" s="4">
        <v>93</v>
      </c>
      <c r="O255" t="b">
        <v>0</v>
      </c>
    </row>
    <row r="256" spans="1:16" x14ac:dyDescent="0.25">
      <c r="A256" s="6">
        <v>255</v>
      </c>
      <c r="B256" t="s">
        <v>450</v>
      </c>
      <c r="C256" t="s">
        <v>25</v>
      </c>
      <c r="D256" s="1">
        <v>37725</v>
      </c>
      <c r="E256" s="4">
        <v>21</v>
      </c>
      <c r="F256" s="4" t="str">
        <f t="shared" si="3"/>
        <v>18-25</v>
      </c>
      <c r="G256" t="s">
        <v>17</v>
      </c>
      <c r="H256" s="4">
        <v>1</v>
      </c>
      <c r="I256" t="s">
        <v>185</v>
      </c>
      <c r="J256" t="b">
        <v>1</v>
      </c>
      <c r="K256" t="s">
        <v>348</v>
      </c>
      <c r="L256" s="3">
        <v>0.6069444444444444</v>
      </c>
      <c r="M256" s="3">
        <v>0.69027777777777777</v>
      </c>
      <c r="N256" s="4">
        <v>120</v>
      </c>
      <c r="O256" t="b">
        <v>1</v>
      </c>
      <c r="P256" t="s">
        <v>28</v>
      </c>
    </row>
    <row r="257" spans="1:16" x14ac:dyDescent="0.25">
      <c r="A257" s="6">
        <v>256</v>
      </c>
      <c r="B257" t="s">
        <v>451</v>
      </c>
      <c r="C257" t="s">
        <v>16</v>
      </c>
      <c r="D257" s="1">
        <v>31399</v>
      </c>
      <c r="E257" s="4">
        <v>38</v>
      </c>
      <c r="F257" s="4" t="str">
        <f t="shared" si="3"/>
        <v>36-45</v>
      </c>
      <c r="G257" t="s">
        <v>17</v>
      </c>
      <c r="H257" s="4">
        <v>1</v>
      </c>
      <c r="I257" t="s">
        <v>185</v>
      </c>
      <c r="J257" t="b">
        <v>1</v>
      </c>
      <c r="K257" t="s">
        <v>67</v>
      </c>
      <c r="L257" s="3">
        <v>0.73402777777777783</v>
      </c>
      <c r="M257" s="3">
        <v>0.76944444444444438</v>
      </c>
      <c r="N257" s="4">
        <v>51</v>
      </c>
      <c r="O257" t="b">
        <v>1</v>
      </c>
      <c r="P257" t="s">
        <v>28</v>
      </c>
    </row>
    <row r="258" spans="1:16" x14ac:dyDescent="0.25">
      <c r="A258" s="6">
        <v>257</v>
      </c>
      <c r="B258" t="s">
        <v>452</v>
      </c>
      <c r="C258" t="s">
        <v>25</v>
      </c>
      <c r="D258" s="1">
        <v>28942</v>
      </c>
      <c r="E258" s="4">
        <v>45</v>
      </c>
      <c r="F258" s="4" t="str">
        <f t="shared" si="3"/>
        <v>36-45</v>
      </c>
      <c r="G258" t="s">
        <v>21</v>
      </c>
      <c r="H258" s="4">
        <v>2</v>
      </c>
      <c r="I258" t="s">
        <v>272</v>
      </c>
      <c r="J258" t="b">
        <v>1</v>
      </c>
      <c r="K258" t="s">
        <v>453</v>
      </c>
      <c r="L258" s="3">
        <v>0.34166666666666662</v>
      </c>
      <c r="M258" s="3">
        <v>0.41319444444444442</v>
      </c>
      <c r="N258" s="4">
        <v>103</v>
      </c>
      <c r="O258" t="b">
        <v>0</v>
      </c>
    </row>
    <row r="259" spans="1:16" x14ac:dyDescent="0.25">
      <c r="A259" s="6">
        <v>258</v>
      </c>
      <c r="B259" t="s">
        <v>454</v>
      </c>
      <c r="C259" t="s">
        <v>25</v>
      </c>
      <c r="D259" s="1">
        <v>37246</v>
      </c>
      <c r="E259" s="4">
        <v>22</v>
      </c>
      <c r="F259" s="4" t="str">
        <f t="shared" ref="F259:F322" si="4">IF(E:E&lt;18, "Under 18", IF(E:E&lt;=25, "18-25", IF(E:E&lt;=35, "26-35", IF(E:E&lt;=45, "36-45", "Above 45"))))</f>
        <v>18-25</v>
      </c>
      <c r="G259" t="s">
        <v>21</v>
      </c>
      <c r="H259" s="4">
        <v>2</v>
      </c>
      <c r="I259" t="s">
        <v>203</v>
      </c>
      <c r="J259" t="b">
        <v>0</v>
      </c>
      <c r="L259" s="3">
        <v>0.8256944444444444</v>
      </c>
      <c r="M259" s="3">
        <v>0.89236111111111116</v>
      </c>
      <c r="N259" s="4">
        <v>96</v>
      </c>
      <c r="O259" t="b">
        <v>0</v>
      </c>
    </row>
    <row r="260" spans="1:16" x14ac:dyDescent="0.25">
      <c r="A260" s="6">
        <v>259</v>
      </c>
      <c r="B260" t="s">
        <v>455</v>
      </c>
      <c r="C260" t="s">
        <v>16</v>
      </c>
      <c r="D260" s="1">
        <v>39210</v>
      </c>
      <c r="E260" s="4">
        <v>17</v>
      </c>
      <c r="F260" s="4" t="str">
        <f t="shared" si="4"/>
        <v>Under 18</v>
      </c>
      <c r="G260" t="s">
        <v>17</v>
      </c>
      <c r="H260" s="4">
        <v>5</v>
      </c>
      <c r="I260" t="s">
        <v>456</v>
      </c>
      <c r="J260" t="b">
        <v>0</v>
      </c>
      <c r="L260" s="3">
        <v>0.41805555555555557</v>
      </c>
      <c r="M260" s="3">
        <v>0.47986111111111113</v>
      </c>
      <c r="N260" s="4">
        <v>89</v>
      </c>
      <c r="O260" t="b">
        <v>1</v>
      </c>
      <c r="P260" t="s">
        <v>23</v>
      </c>
    </row>
    <row r="261" spans="1:16" x14ac:dyDescent="0.25">
      <c r="A261" s="6">
        <v>260</v>
      </c>
      <c r="B261" t="s">
        <v>457</v>
      </c>
      <c r="C261" t="s">
        <v>16</v>
      </c>
      <c r="D261" s="1">
        <v>33748</v>
      </c>
      <c r="E261" s="4">
        <v>32</v>
      </c>
      <c r="F261" s="4" t="str">
        <f t="shared" si="4"/>
        <v>26-35</v>
      </c>
      <c r="G261" t="s">
        <v>21</v>
      </c>
      <c r="H261" s="4">
        <v>5</v>
      </c>
      <c r="I261" t="s">
        <v>458</v>
      </c>
      <c r="J261" t="b">
        <v>0</v>
      </c>
      <c r="L261" s="3">
        <v>0.34722222222222227</v>
      </c>
      <c r="M261" s="3">
        <v>0.45277777777777778</v>
      </c>
      <c r="N261" s="4">
        <v>152</v>
      </c>
      <c r="O261" t="b">
        <v>0</v>
      </c>
    </row>
    <row r="262" spans="1:16" x14ac:dyDescent="0.25">
      <c r="A262" s="6">
        <v>261</v>
      </c>
      <c r="B262" t="s">
        <v>459</v>
      </c>
      <c r="C262" t="s">
        <v>25</v>
      </c>
      <c r="D262" s="1">
        <v>29496</v>
      </c>
      <c r="E262" s="4">
        <v>44</v>
      </c>
      <c r="F262" s="4" t="str">
        <f t="shared" si="4"/>
        <v>36-45</v>
      </c>
      <c r="G262" t="s">
        <v>21</v>
      </c>
      <c r="H262" s="4">
        <v>2</v>
      </c>
      <c r="I262" t="s">
        <v>111</v>
      </c>
      <c r="J262" t="b">
        <v>0</v>
      </c>
      <c r="L262" s="3">
        <v>0.50069444444444444</v>
      </c>
      <c r="M262" s="3">
        <v>0.57500000000000007</v>
      </c>
      <c r="N262" s="4">
        <v>107</v>
      </c>
      <c r="O262" t="b">
        <v>0</v>
      </c>
    </row>
    <row r="263" spans="1:16" x14ac:dyDescent="0.25">
      <c r="A263" s="6">
        <v>262</v>
      </c>
      <c r="B263" t="s">
        <v>460</v>
      </c>
      <c r="C263" t="s">
        <v>16</v>
      </c>
      <c r="D263" s="1">
        <v>28272</v>
      </c>
      <c r="E263" s="4">
        <v>47</v>
      </c>
      <c r="F263" s="4" t="str">
        <f t="shared" si="4"/>
        <v>Above 45</v>
      </c>
      <c r="G263" t="s">
        <v>17</v>
      </c>
      <c r="H263" s="4">
        <v>2</v>
      </c>
      <c r="I263" t="s">
        <v>461</v>
      </c>
      <c r="J263" t="b">
        <v>1</v>
      </c>
      <c r="K263" t="s">
        <v>462</v>
      </c>
      <c r="L263" s="3">
        <v>0.36041666666666666</v>
      </c>
      <c r="M263" s="3">
        <v>0.3923611111111111</v>
      </c>
      <c r="N263" s="4">
        <v>46</v>
      </c>
      <c r="O263" t="b">
        <v>1</v>
      </c>
      <c r="P263" t="s">
        <v>23</v>
      </c>
    </row>
    <row r="264" spans="1:16" x14ac:dyDescent="0.25">
      <c r="A264" s="6">
        <v>263</v>
      </c>
      <c r="B264" t="s">
        <v>463</v>
      </c>
      <c r="C264" t="s">
        <v>16</v>
      </c>
      <c r="D264" s="1">
        <v>29664</v>
      </c>
      <c r="E264" s="4">
        <v>43</v>
      </c>
      <c r="F264" s="4" t="str">
        <f t="shared" si="4"/>
        <v>36-45</v>
      </c>
      <c r="G264" t="s">
        <v>21</v>
      </c>
      <c r="H264" s="4">
        <v>1</v>
      </c>
      <c r="I264" t="s">
        <v>35</v>
      </c>
      <c r="J264" t="b">
        <v>0</v>
      </c>
      <c r="L264" s="3">
        <v>0.34513888888888888</v>
      </c>
      <c r="M264" s="3">
        <v>0.41736111111111113</v>
      </c>
      <c r="N264" s="4">
        <v>104</v>
      </c>
      <c r="O264" t="b">
        <v>1</v>
      </c>
      <c r="P264" t="s">
        <v>47</v>
      </c>
    </row>
    <row r="265" spans="1:16" x14ac:dyDescent="0.25">
      <c r="A265" s="6">
        <v>264</v>
      </c>
      <c r="B265" t="s">
        <v>464</v>
      </c>
      <c r="C265" t="s">
        <v>25</v>
      </c>
      <c r="D265" s="1">
        <v>27946</v>
      </c>
      <c r="E265" s="4">
        <v>48</v>
      </c>
      <c r="F265" s="4" t="str">
        <f t="shared" si="4"/>
        <v>Above 45</v>
      </c>
      <c r="G265" t="s">
        <v>21</v>
      </c>
      <c r="H265" s="4">
        <v>5</v>
      </c>
      <c r="I265" t="s">
        <v>289</v>
      </c>
      <c r="J265" t="b">
        <v>0</v>
      </c>
      <c r="L265" s="3">
        <v>0.65416666666666667</v>
      </c>
      <c r="M265" s="3">
        <v>0.69305555555555554</v>
      </c>
      <c r="N265" s="4">
        <v>56</v>
      </c>
      <c r="O265" t="b">
        <v>1</v>
      </c>
      <c r="P265" t="s">
        <v>50</v>
      </c>
    </row>
    <row r="266" spans="1:16" x14ac:dyDescent="0.25">
      <c r="A266" s="6">
        <v>265</v>
      </c>
      <c r="B266" t="s">
        <v>465</v>
      </c>
      <c r="C266" t="s">
        <v>16</v>
      </c>
      <c r="D266" s="1">
        <v>33815</v>
      </c>
      <c r="E266" s="4">
        <v>32</v>
      </c>
      <c r="F266" s="4" t="str">
        <f t="shared" si="4"/>
        <v>26-35</v>
      </c>
      <c r="G266" t="s">
        <v>21</v>
      </c>
      <c r="H266" s="4">
        <v>5</v>
      </c>
      <c r="I266" t="s">
        <v>183</v>
      </c>
      <c r="J266" t="b">
        <v>0</v>
      </c>
      <c r="L266" s="3">
        <v>0.82777777777777783</v>
      </c>
      <c r="M266" s="3">
        <v>0.9472222222222223</v>
      </c>
      <c r="N266" s="4">
        <v>172</v>
      </c>
      <c r="O266" t="b">
        <v>1</v>
      </c>
      <c r="P266" t="s">
        <v>28</v>
      </c>
    </row>
    <row r="267" spans="1:16" x14ac:dyDescent="0.25">
      <c r="A267" s="6">
        <v>266</v>
      </c>
      <c r="B267" t="s">
        <v>466</v>
      </c>
      <c r="C267" t="s">
        <v>16</v>
      </c>
      <c r="D267" s="1">
        <v>31814</v>
      </c>
      <c r="E267" s="4">
        <v>37</v>
      </c>
      <c r="F267" s="4" t="str">
        <f t="shared" si="4"/>
        <v>36-45</v>
      </c>
      <c r="G267" t="s">
        <v>21</v>
      </c>
      <c r="H267" s="4">
        <v>3</v>
      </c>
      <c r="I267" t="s">
        <v>52</v>
      </c>
      <c r="J267" t="b">
        <v>1</v>
      </c>
      <c r="K267" t="s">
        <v>467</v>
      </c>
      <c r="L267" s="3">
        <v>0.75486111111111109</v>
      </c>
      <c r="M267" s="3">
        <v>0.84861111111111109</v>
      </c>
      <c r="N267" s="4">
        <v>135</v>
      </c>
      <c r="O267" t="b">
        <v>0</v>
      </c>
    </row>
    <row r="268" spans="1:16" x14ac:dyDescent="0.25">
      <c r="A268" s="6">
        <v>267</v>
      </c>
      <c r="B268" t="s">
        <v>468</v>
      </c>
      <c r="C268" t="s">
        <v>16</v>
      </c>
      <c r="D268" s="1">
        <v>32275</v>
      </c>
      <c r="E268" s="4">
        <v>36</v>
      </c>
      <c r="F268" s="4" t="str">
        <f t="shared" si="4"/>
        <v>36-45</v>
      </c>
      <c r="G268" t="s">
        <v>21</v>
      </c>
      <c r="H268" s="4">
        <v>5</v>
      </c>
      <c r="I268" t="s">
        <v>96</v>
      </c>
      <c r="J268" t="b">
        <v>0</v>
      </c>
      <c r="L268" s="3">
        <v>0.48125000000000001</v>
      </c>
      <c r="M268" s="3">
        <v>0.58333333333333337</v>
      </c>
      <c r="N268" s="4">
        <v>147</v>
      </c>
      <c r="O268" t="b">
        <v>0</v>
      </c>
    </row>
    <row r="269" spans="1:16" x14ac:dyDescent="0.25">
      <c r="A269" s="6">
        <v>268</v>
      </c>
      <c r="B269" t="s">
        <v>469</v>
      </c>
      <c r="C269" t="s">
        <v>25</v>
      </c>
      <c r="D269" s="1">
        <v>37228</v>
      </c>
      <c r="E269" s="4">
        <v>22</v>
      </c>
      <c r="F269" s="4" t="str">
        <f t="shared" si="4"/>
        <v>18-25</v>
      </c>
      <c r="G269" t="s">
        <v>17</v>
      </c>
      <c r="H269" s="4">
        <v>4</v>
      </c>
      <c r="I269" t="s">
        <v>470</v>
      </c>
      <c r="J269" t="b">
        <v>0</v>
      </c>
      <c r="L269" s="3">
        <v>0.75555555555555554</v>
      </c>
      <c r="M269" s="3">
        <v>0.81666666666666676</v>
      </c>
      <c r="N269" s="4">
        <v>88</v>
      </c>
      <c r="O269" t="b">
        <v>1</v>
      </c>
      <c r="P269" t="s">
        <v>28</v>
      </c>
    </row>
    <row r="270" spans="1:16" x14ac:dyDescent="0.25">
      <c r="A270" s="6">
        <v>269</v>
      </c>
      <c r="B270" t="s">
        <v>471</v>
      </c>
      <c r="C270" t="s">
        <v>25</v>
      </c>
      <c r="D270" s="1">
        <v>32057</v>
      </c>
      <c r="E270" s="4">
        <v>36</v>
      </c>
      <c r="F270" s="4" t="str">
        <f t="shared" si="4"/>
        <v>36-45</v>
      </c>
      <c r="G270" t="s">
        <v>17</v>
      </c>
      <c r="H270" s="4">
        <v>2</v>
      </c>
      <c r="I270" t="s">
        <v>32</v>
      </c>
      <c r="J270" t="b">
        <v>0</v>
      </c>
      <c r="L270" s="3">
        <v>0.41597222222222219</v>
      </c>
      <c r="M270" s="3">
        <v>0.49513888888888885</v>
      </c>
      <c r="N270" s="4">
        <v>114</v>
      </c>
      <c r="O270" t="b">
        <v>0</v>
      </c>
    </row>
    <row r="271" spans="1:16" x14ac:dyDescent="0.25">
      <c r="A271" s="6">
        <v>270</v>
      </c>
      <c r="B271" t="s">
        <v>472</v>
      </c>
      <c r="C271" t="s">
        <v>25</v>
      </c>
      <c r="D271" s="1">
        <v>31107</v>
      </c>
      <c r="E271" s="4">
        <v>39</v>
      </c>
      <c r="F271" s="4" t="str">
        <f t="shared" si="4"/>
        <v>36-45</v>
      </c>
      <c r="G271" t="s">
        <v>21</v>
      </c>
      <c r="H271" s="4">
        <v>3</v>
      </c>
      <c r="I271" t="s">
        <v>315</v>
      </c>
      <c r="J271" t="b">
        <v>1</v>
      </c>
      <c r="K271" t="s">
        <v>44</v>
      </c>
      <c r="L271" s="3">
        <v>0.6381944444444444</v>
      </c>
      <c r="M271" s="3">
        <v>0.66875000000000007</v>
      </c>
      <c r="N271" s="4">
        <v>44</v>
      </c>
      <c r="O271" t="b">
        <v>1</v>
      </c>
      <c r="P271" t="s">
        <v>28</v>
      </c>
    </row>
    <row r="272" spans="1:16" x14ac:dyDescent="0.25">
      <c r="A272" s="6">
        <v>271</v>
      </c>
      <c r="B272" t="s">
        <v>473</v>
      </c>
      <c r="C272" t="s">
        <v>25</v>
      </c>
      <c r="D272" s="1">
        <v>28122</v>
      </c>
      <c r="E272" s="4">
        <v>47</v>
      </c>
      <c r="F272" s="4" t="str">
        <f t="shared" si="4"/>
        <v>Above 45</v>
      </c>
      <c r="G272" t="s">
        <v>21</v>
      </c>
      <c r="H272" s="4">
        <v>3</v>
      </c>
      <c r="I272" t="s">
        <v>150</v>
      </c>
      <c r="J272" t="b">
        <v>0</v>
      </c>
      <c r="L272" s="3">
        <v>0.42222222222222222</v>
      </c>
      <c r="M272" s="3">
        <v>0.44513888888888892</v>
      </c>
      <c r="N272" s="4">
        <v>33</v>
      </c>
      <c r="O272" t="b">
        <v>1</v>
      </c>
      <c r="P272" t="s">
        <v>50</v>
      </c>
    </row>
    <row r="273" spans="1:16" x14ac:dyDescent="0.25">
      <c r="A273" s="6">
        <v>272</v>
      </c>
      <c r="B273" t="s">
        <v>474</v>
      </c>
      <c r="C273" t="s">
        <v>25</v>
      </c>
      <c r="D273" s="1">
        <v>27406</v>
      </c>
      <c r="E273" s="4">
        <v>49</v>
      </c>
      <c r="F273" s="4" t="str">
        <f t="shared" si="4"/>
        <v>Above 45</v>
      </c>
      <c r="G273" t="s">
        <v>17</v>
      </c>
      <c r="H273" s="4">
        <v>2</v>
      </c>
      <c r="I273" t="s">
        <v>138</v>
      </c>
      <c r="J273" t="b">
        <v>1</v>
      </c>
      <c r="K273" t="s">
        <v>201</v>
      </c>
      <c r="L273" s="3">
        <v>0.55555555555555558</v>
      </c>
      <c r="M273" s="3">
        <v>0.6777777777777777</v>
      </c>
      <c r="N273" s="4">
        <v>176</v>
      </c>
      <c r="O273" t="b">
        <v>1</v>
      </c>
      <c r="P273" t="s">
        <v>23</v>
      </c>
    </row>
    <row r="274" spans="1:16" x14ac:dyDescent="0.25">
      <c r="A274" s="6">
        <v>273</v>
      </c>
      <c r="B274" t="s">
        <v>326</v>
      </c>
      <c r="C274" t="s">
        <v>25</v>
      </c>
      <c r="D274" s="1">
        <v>35426</v>
      </c>
      <c r="E274" s="4">
        <v>27</v>
      </c>
      <c r="F274" s="4" t="str">
        <f t="shared" si="4"/>
        <v>26-35</v>
      </c>
      <c r="G274" t="s">
        <v>21</v>
      </c>
      <c r="H274" s="4">
        <v>2</v>
      </c>
      <c r="I274" t="s">
        <v>195</v>
      </c>
      <c r="J274" t="b">
        <v>0</v>
      </c>
      <c r="L274" s="3">
        <v>0.47430555555555554</v>
      </c>
      <c r="M274" s="3">
        <v>0.55902777777777779</v>
      </c>
      <c r="N274" s="4">
        <v>122</v>
      </c>
      <c r="O274" t="b">
        <v>1</v>
      </c>
      <c r="P274" t="s">
        <v>23</v>
      </c>
    </row>
    <row r="275" spans="1:16" x14ac:dyDescent="0.25">
      <c r="A275" s="6">
        <v>274</v>
      </c>
      <c r="B275" t="s">
        <v>475</v>
      </c>
      <c r="C275" t="s">
        <v>16</v>
      </c>
      <c r="D275" s="1">
        <v>29314</v>
      </c>
      <c r="E275" s="4">
        <v>44</v>
      </c>
      <c r="F275" s="4" t="str">
        <f t="shared" si="4"/>
        <v>36-45</v>
      </c>
      <c r="G275" t="s">
        <v>21</v>
      </c>
      <c r="H275" s="4">
        <v>2</v>
      </c>
      <c r="I275" t="s">
        <v>101</v>
      </c>
      <c r="J275" t="b">
        <v>1</v>
      </c>
      <c r="K275" t="s">
        <v>356</v>
      </c>
      <c r="L275" s="3">
        <v>0.8125</v>
      </c>
      <c r="M275" s="3">
        <v>0.89444444444444438</v>
      </c>
      <c r="N275" s="4">
        <v>118</v>
      </c>
      <c r="O275" t="b">
        <v>0</v>
      </c>
    </row>
    <row r="276" spans="1:16" x14ac:dyDescent="0.25">
      <c r="A276" s="6">
        <v>275</v>
      </c>
      <c r="B276" t="s">
        <v>476</v>
      </c>
      <c r="C276" t="s">
        <v>25</v>
      </c>
      <c r="D276" s="1">
        <v>40703</v>
      </c>
      <c r="E276" s="4">
        <v>13</v>
      </c>
      <c r="F276" s="4" t="str">
        <f t="shared" si="4"/>
        <v>Under 18</v>
      </c>
      <c r="G276" t="s">
        <v>21</v>
      </c>
      <c r="H276" s="4">
        <v>2</v>
      </c>
      <c r="I276" t="s">
        <v>259</v>
      </c>
      <c r="J276" t="b">
        <v>0</v>
      </c>
      <c r="L276" s="3">
        <v>0.40138888888888885</v>
      </c>
      <c r="M276" s="3">
        <v>0.49722222222222223</v>
      </c>
      <c r="N276" s="4">
        <v>138</v>
      </c>
      <c r="O276" t="b">
        <v>0</v>
      </c>
    </row>
    <row r="277" spans="1:16" x14ac:dyDescent="0.25">
      <c r="A277" s="6">
        <v>276</v>
      </c>
      <c r="B277" t="s">
        <v>477</v>
      </c>
      <c r="C277" t="s">
        <v>25</v>
      </c>
      <c r="D277" s="1">
        <v>40270</v>
      </c>
      <c r="E277" s="4">
        <v>14</v>
      </c>
      <c r="F277" s="4" t="str">
        <f t="shared" si="4"/>
        <v>Under 18</v>
      </c>
      <c r="G277" t="s">
        <v>21</v>
      </c>
      <c r="H277" s="4">
        <v>2</v>
      </c>
      <c r="I277" t="s">
        <v>306</v>
      </c>
      <c r="J277" t="b">
        <v>1</v>
      </c>
      <c r="K277" t="s">
        <v>114</v>
      </c>
      <c r="L277" s="3">
        <v>0.47291666666666665</v>
      </c>
      <c r="M277" s="3">
        <v>0.52013888888888882</v>
      </c>
      <c r="N277" s="4">
        <v>68</v>
      </c>
      <c r="O277" t="b">
        <v>0</v>
      </c>
    </row>
    <row r="278" spans="1:16" x14ac:dyDescent="0.25">
      <c r="A278" s="6">
        <v>277</v>
      </c>
      <c r="B278" t="s">
        <v>478</v>
      </c>
      <c r="C278" t="s">
        <v>16</v>
      </c>
      <c r="D278" s="1">
        <v>36275</v>
      </c>
      <c r="E278" s="4">
        <v>25</v>
      </c>
      <c r="F278" s="4" t="str">
        <f t="shared" si="4"/>
        <v>18-25</v>
      </c>
      <c r="G278" t="s">
        <v>21</v>
      </c>
      <c r="H278" s="4">
        <v>2</v>
      </c>
      <c r="I278" t="s">
        <v>210</v>
      </c>
      <c r="J278" t="b">
        <v>0</v>
      </c>
      <c r="L278" s="3">
        <v>0.44305555555555554</v>
      </c>
      <c r="M278" s="3">
        <v>0.56597222222222221</v>
      </c>
      <c r="N278" s="4">
        <v>177</v>
      </c>
      <c r="O278" t="b">
        <v>1</v>
      </c>
      <c r="P278" t="s">
        <v>50</v>
      </c>
    </row>
    <row r="279" spans="1:16" x14ac:dyDescent="0.25">
      <c r="A279" s="6">
        <v>278</v>
      </c>
      <c r="B279" t="s">
        <v>479</v>
      </c>
      <c r="C279" t="s">
        <v>25</v>
      </c>
      <c r="D279" s="1">
        <v>33637</v>
      </c>
      <c r="E279" s="4">
        <v>32</v>
      </c>
      <c r="F279" s="4" t="str">
        <f t="shared" si="4"/>
        <v>26-35</v>
      </c>
      <c r="G279" t="s">
        <v>17</v>
      </c>
      <c r="H279" s="4">
        <v>2</v>
      </c>
      <c r="I279" t="s">
        <v>111</v>
      </c>
      <c r="J279" t="b">
        <v>1</v>
      </c>
      <c r="K279" t="s">
        <v>480</v>
      </c>
      <c r="L279" s="3">
        <v>0.55486111111111114</v>
      </c>
      <c r="M279" s="3">
        <v>0.59236111111111112</v>
      </c>
      <c r="N279" s="4">
        <v>54</v>
      </c>
      <c r="O279" t="b">
        <v>1</v>
      </c>
      <c r="P279" t="s">
        <v>28</v>
      </c>
    </row>
    <row r="280" spans="1:16" x14ac:dyDescent="0.25">
      <c r="A280" s="6">
        <v>279</v>
      </c>
      <c r="B280" t="s">
        <v>481</v>
      </c>
      <c r="C280" t="s">
        <v>16</v>
      </c>
      <c r="D280" s="1">
        <v>34622</v>
      </c>
      <c r="E280" s="4">
        <v>29</v>
      </c>
      <c r="F280" s="4" t="str">
        <f t="shared" si="4"/>
        <v>26-35</v>
      </c>
      <c r="G280" t="s">
        <v>21</v>
      </c>
      <c r="H280" s="4">
        <v>4</v>
      </c>
      <c r="I280" t="s">
        <v>482</v>
      </c>
      <c r="J280" t="b">
        <v>0</v>
      </c>
      <c r="L280" s="3">
        <v>0.4465277777777778</v>
      </c>
      <c r="M280" s="3">
        <v>0.52083333333333337</v>
      </c>
      <c r="N280" s="4">
        <v>107</v>
      </c>
      <c r="O280" t="b">
        <v>1</v>
      </c>
      <c r="P280" t="s">
        <v>50</v>
      </c>
    </row>
    <row r="281" spans="1:16" x14ac:dyDescent="0.25">
      <c r="A281" s="6">
        <v>280</v>
      </c>
      <c r="B281" t="s">
        <v>483</v>
      </c>
      <c r="C281" t="s">
        <v>25</v>
      </c>
      <c r="D281" s="1">
        <v>30340</v>
      </c>
      <c r="E281" s="4">
        <v>41</v>
      </c>
      <c r="F281" s="4" t="str">
        <f t="shared" si="4"/>
        <v>36-45</v>
      </c>
      <c r="G281" t="s">
        <v>21</v>
      </c>
      <c r="H281" s="4">
        <v>2</v>
      </c>
      <c r="I281" t="s">
        <v>69</v>
      </c>
      <c r="J281" t="b">
        <v>1</v>
      </c>
      <c r="K281" t="s">
        <v>303</v>
      </c>
      <c r="L281" s="3">
        <v>0.4368055555555555</v>
      </c>
      <c r="M281" s="3">
        <v>0.46458333333333335</v>
      </c>
      <c r="N281" s="4">
        <v>40</v>
      </c>
      <c r="O281" t="b">
        <v>1</v>
      </c>
      <c r="P281" t="s">
        <v>23</v>
      </c>
    </row>
    <row r="282" spans="1:16" x14ac:dyDescent="0.25">
      <c r="A282" s="6">
        <v>281</v>
      </c>
      <c r="B282" t="s">
        <v>484</v>
      </c>
      <c r="C282" t="s">
        <v>25</v>
      </c>
      <c r="D282" s="1">
        <v>37773</v>
      </c>
      <c r="E282" s="4">
        <v>21</v>
      </c>
      <c r="F282" s="4" t="str">
        <f t="shared" si="4"/>
        <v>18-25</v>
      </c>
      <c r="G282" t="s">
        <v>17</v>
      </c>
      <c r="H282" s="4">
        <v>2</v>
      </c>
      <c r="I282" t="s">
        <v>133</v>
      </c>
      <c r="J282" t="b">
        <v>1</v>
      </c>
      <c r="K282" t="s">
        <v>485</v>
      </c>
      <c r="L282" s="3">
        <v>0.65277777777777779</v>
      </c>
      <c r="M282" s="3">
        <v>0.69930555555555562</v>
      </c>
      <c r="N282" s="4">
        <v>67</v>
      </c>
      <c r="O282" t="b">
        <v>1</v>
      </c>
      <c r="P282" t="s">
        <v>23</v>
      </c>
    </row>
    <row r="283" spans="1:16" x14ac:dyDescent="0.25">
      <c r="A283" s="6">
        <v>282</v>
      </c>
      <c r="B283" t="s">
        <v>486</v>
      </c>
      <c r="C283" t="s">
        <v>25</v>
      </c>
      <c r="D283" s="1">
        <v>36347</v>
      </c>
      <c r="E283" s="4">
        <v>25</v>
      </c>
      <c r="F283" s="4" t="str">
        <f t="shared" si="4"/>
        <v>18-25</v>
      </c>
      <c r="G283" t="s">
        <v>21</v>
      </c>
      <c r="H283" s="4">
        <v>5</v>
      </c>
      <c r="I283" t="s">
        <v>88</v>
      </c>
      <c r="J283" t="b">
        <v>1</v>
      </c>
      <c r="K283" t="s">
        <v>487</v>
      </c>
      <c r="L283" s="3">
        <v>0.51736111111111105</v>
      </c>
      <c r="M283" s="3">
        <v>0.55972222222222223</v>
      </c>
      <c r="N283" s="4">
        <v>61</v>
      </c>
      <c r="O283" t="b">
        <v>0</v>
      </c>
    </row>
    <row r="284" spans="1:16" x14ac:dyDescent="0.25">
      <c r="A284" s="6">
        <v>283</v>
      </c>
      <c r="B284" t="s">
        <v>488</v>
      </c>
      <c r="C284" t="s">
        <v>16</v>
      </c>
      <c r="D284" s="1">
        <v>37606</v>
      </c>
      <c r="E284" s="4">
        <v>21</v>
      </c>
      <c r="F284" s="4" t="str">
        <f t="shared" si="4"/>
        <v>18-25</v>
      </c>
      <c r="G284" t="s">
        <v>17</v>
      </c>
      <c r="H284" s="4">
        <v>2</v>
      </c>
      <c r="I284" t="s">
        <v>55</v>
      </c>
      <c r="J284" t="b">
        <v>1</v>
      </c>
      <c r="K284" t="s">
        <v>489</v>
      </c>
      <c r="L284" s="3">
        <v>0.62152777777777779</v>
      </c>
      <c r="M284" s="3">
        <v>0.73611111111111116</v>
      </c>
      <c r="N284" s="4">
        <v>165</v>
      </c>
      <c r="O284" t="b">
        <v>1</v>
      </c>
      <c r="P284" t="s">
        <v>28</v>
      </c>
    </row>
    <row r="285" spans="1:16" x14ac:dyDescent="0.25">
      <c r="A285" s="6">
        <v>284</v>
      </c>
      <c r="B285" t="s">
        <v>490</v>
      </c>
      <c r="C285" t="s">
        <v>16</v>
      </c>
      <c r="D285" s="1">
        <v>40533</v>
      </c>
      <c r="E285" s="4">
        <v>13</v>
      </c>
      <c r="F285" s="4" t="str">
        <f t="shared" si="4"/>
        <v>Under 18</v>
      </c>
      <c r="G285" t="s">
        <v>21</v>
      </c>
      <c r="H285" s="4">
        <v>2</v>
      </c>
      <c r="I285" t="s">
        <v>133</v>
      </c>
      <c r="J285" t="b">
        <v>0</v>
      </c>
      <c r="L285" s="3">
        <v>0.53611111111111109</v>
      </c>
      <c r="M285" s="3">
        <v>0.64722222222222225</v>
      </c>
      <c r="N285" s="4">
        <v>160</v>
      </c>
      <c r="O285" t="b">
        <v>0</v>
      </c>
    </row>
    <row r="286" spans="1:16" x14ac:dyDescent="0.25">
      <c r="A286" s="6">
        <v>285</v>
      </c>
      <c r="B286" t="s">
        <v>388</v>
      </c>
      <c r="C286" t="s">
        <v>25</v>
      </c>
      <c r="D286" s="1">
        <v>27919</v>
      </c>
      <c r="E286" s="4">
        <v>48</v>
      </c>
      <c r="F286" s="4" t="str">
        <f t="shared" si="4"/>
        <v>Above 45</v>
      </c>
      <c r="G286" t="s">
        <v>17</v>
      </c>
      <c r="H286" s="4">
        <v>4</v>
      </c>
      <c r="I286" t="s">
        <v>123</v>
      </c>
      <c r="J286" t="b">
        <v>0</v>
      </c>
      <c r="L286" s="3">
        <v>0.56458333333333333</v>
      </c>
      <c r="M286" s="3">
        <v>0.58819444444444446</v>
      </c>
      <c r="N286" s="4">
        <v>34</v>
      </c>
      <c r="O286" t="b">
        <v>0</v>
      </c>
    </row>
    <row r="287" spans="1:16" x14ac:dyDescent="0.25">
      <c r="A287" s="6">
        <v>286</v>
      </c>
      <c r="B287" t="s">
        <v>491</v>
      </c>
      <c r="C287" t="s">
        <v>25</v>
      </c>
      <c r="D287" s="1">
        <v>38009</v>
      </c>
      <c r="E287" s="4">
        <v>20</v>
      </c>
      <c r="F287" s="4" t="str">
        <f t="shared" si="4"/>
        <v>18-25</v>
      </c>
      <c r="G287" t="s">
        <v>17</v>
      </c>
      <c r="H287" s="4">
        <v>5</v>
      </c>
      <c r="I287" t="s">
        <v>127</v>
      </c>
      <c r="J287" t="b">
        <v>0</v>
      </c>
      <c r="L287" s="3">
        <v>0.84444444444444444</v>
      </c>
      <c r="M287" s="3">
        <v>0.90902777777777777</v>
      </c>
      <c r="N287" s="4">
        <v>93</v>
      </c>
      <c r="O287" t="b">
        <v>1</v>
      </c>
      <c r="P287" t="s">
        <v>28</v>
      </c>
    </row>
    <row r="288" spans="1:16" x14ac:dyDescent="0.25">
      <c r="A288" s="6">
        <v>287</v>
      </c>
      <c r="B288" t="s">
        <v>492</v>
      </c>
      <c r="C288" t="s">
        <v>25</v>
      </c>
      <c r="D288" s="1">
        <v>32057</v>
      </c>
      <c r="E288" s="4">
        <v>36</v>
      </c>
      <c r="F288" s="4" t="str">
        <f t="shared" si="4"/>
        <v>36-45</v>
      </c>
      <c r="G288" t="s">
        <v>17</v>
      </c>
      <c r="H288" s="4">
        <v>2</v>
      </c>
      <c r="I288" t="s">
        <v>187</v>
      </c>
      <c r="J288" t="b">
        <v>1</v>
      </c>
      <c r="K288" t="s">
        <v>493</v>
      </c>
      <c r="L288" s="3">
        <v>0.81874999999999998</v>
      </c>
      <c r="M288" s="3">
        <v>0.91875000000000007</v>
      </c>
      <c r="N288" s="4">
        <v>144</v>
      </c>
      <c r="O288" t="b">
        <v>0</v>
      </c>
    </row>
    <row r="289" spans="1:16" x14ac:dyDescent="0.25">
      <c r="A289" s="6">
        <v>288</v>
      </c>
      <c r="B289" t="s">
        <v>494</v>
      </c>
      <c r="C289" t="s">
        <v>25</v>
      </c>
      <c r="D289" s="1">
        <v>30114</v>
      </c>
      <c r="E289" s="4">
        <v>42</v>
      </c>
      <c r="F289" s="4" t="str">
        <f t="shared" si="4"/>
        <v>36-45</v>
      </c>
      <c r="G289" t="s">
        <v>17</v>
      </c>
      <c r="H289" s="4">
        <v>5</v>
      </c>
      <c r="I289" t="s">
        <v>417</v>
      </c>
      <c r="J289" t="b">
        <v>0</v>
      </c>
      <c r="L289" s="3">
        <v>0.72916666666666663</v>
      </c>
      <c r="M289" s="3">
        <v>0.83958333333333324</v>
      </c>
      <c r="N289" s="4">
        <v>159</v>
      </c>
      <c r="O289" t="b">
        <v>0</v>
      </c>
    </row>
    <row r="290" spans="1:16" x14ac:dyDescent="0.25">
      <c r="A290" s="6">
        <v>289</v>
      </c>
      <c r="B290" t="s">
        <v>495</v>
      </c>
      <c r="C290" t="s">
        <v>16</v>
      </c>
      <c r="D290" s="1">
        <v>38096</v>
      </c>
      <c r="E290" s="4">
        <v>20</v>
      </c>
      <c r="F290" s="4" t="str">
        <f t="shared" si="4"/>
        <v>18-25</v>
      </c>
      <c r="G290" t="s">
        <v>17</v>
      </c>
      <c r="H290" s="4">
        <v>3</v>
      </c>
      <c r="I290" t="s">
        <v>325</v>
      </c>
      <c r="J290" t="b">
        <v>1</v>
      </c>
      <c r="K290" t="s">
        <v>174</v>
      </c>
      <c r="L290" s="3">
        <v>0.37013888888888885</v>
      </c>
      <c r="M290" s="3">
        <v>0.47847222222222219</v>
      </c>
      <c r="N290" s="4">
        <v>156</v>
      </c>
      <c r="O290" t="b">
        <v>1</v>
      </c>
      <c r="P290" t="s">
        <v>28</v>
      </c>
    </row>
    <row r="291" spans="1:16" x14ac:dyDescent="0.25">
      <c r="A291" s="6">
        <v>290</v>
      </c>
      <c r="B291" t="s">
        <v>496</v>
      </c>
      <c r="C291" t="s">
        <v>16</v>
      </c>
      <c r="D291" s="1">
        <v>35920</v>
      </c>
      <c r="E291" s="4">
        <v>26</v>
      </c>
      <c r="F291" s="4" t="str">
        <f t="shared" si="4"/>
        <v>26-35</v>
      </c>
      <c r="G291" t="s">
        <v>21</v>
      </c>
      <c r="H291" s="4">
        <v>2</v>
      </c>
      <c r="I291" t="s">
        <v>461</v>
      </c>
      <c r="J291" t="b">
        <v>1</v>
      </c>
      <c r="K291" t="s">
        <v>193</v>
      </c>
      <c r="L291" s="3">
        <v>0.66111111111111109</v>
      </c>
      <c r="M291" s="3">
        <v>0.75347222222222221</v>
      </c>
      <c r="N291" s="4">
        <v>133</v>
      </c>
      <c r="O291" t="b">
        <v>0</v>
      </c>
    </row>
    <row r="292" spans="1:16" x14ac:dyDescent="0.25">
      <c r="A292" s="6">
        <v>291</v>
      </c>
      <c r="B292" t="s">
        <v>497</v>
      </c>
      <c r="C292" t="s">
        <v>16</v>
      </c>
      <c r="D292" s="1">
        <v>30065</v>
      </c>
      <c r="E292" s="4">
        <v>42</v>
      </c>
      <c r="F292" s="4" t="str">
        <f t="shared" si="4"/>
        <v>36-45</v>
      </c>
      <c r="G292" t="s">
        <v>17</v>
      </c>
      <c r="H292" s="4">
        <v>5</v>
      </c>
      <c r="I292" t="s">
        <v>456</v>
      </c>
      <c r="J292" t="b">
        <v>0</v>
      </c>
      <c r="L292" s="3">
        <v>0.40902777777777777</v>
      </c>
      <c r="M292" s="3">
        <v>0.47986111111111113</v>
      </c>
      <c r="N292" s="4">
        <v>102</v>
      </c>
      <c r="O292" t="b">
        <v>0</v>
      </c>
    </row>
    <row r="293" spans="1:16" x14ac:dyDescent="0.25">
      <c r="A293" s="6">
        <v>292</v>
      </c>
      <c r="B293" t="s">
        <v>498</v>
      </c>
      <c r="C293" t="s">
        <v>25</v>
      </c>
      <c r="D293" s="1">
        <v>39289</v>
      </c>
      <c r="E293" s="4">
        <v>17</v>
      </c>
      <c r="F293" s="4" t="str">
        <f t="shared" si="4"/>
        <v>Under 18</v>
      </c>
      <c r="G293" t="s">
        <v>21</v>
      </c>
      <c r="H293" s="4">
        <v>1</v>
      </c>
      <c r="I293" t="s">
        <v>59</v>
      </c>
      <c r="J293" t="b">
        <v>0</v>
      </c>
      <c r="L293" s="3">
        <v>0.70763888888888893</v>
      </c>
      <c r="M293" s="3">
        <v>0.79027777777777775</v>
      </c>
      <c r="N293" s="4">
        <v>119</v>
      </c>
      <c r="O293" t="b">
        <v>0</v>
      </c>
    </row>
    <row r="294" spans="1:16" x14ac:dyDescent="0.25">
      <c r="A294" s="6">
        <v>293</v>
      </c>
      <c r="B294" t="s">
        <v>499</v>
      </c>
      <c r="C294" t="s">
        <v>16</v>
      </c>
      <c r="D294" s="1">
        <v>35919</v>
      </c>
      <c r="E294" s="4">
        <v>26</v>
      </c>
      <c r="F294" s="4" t="str">
        <f t="shared" si="4"/>
        <v>26-35</v>
      </c>
      <c r="G294" t="s">
        <v>17</v>
      </c>
      <c r="H294" s="4">
        <v>1</v>
      </c>
      <c r="I294" t="s">
        <v>26</v>
      </c>
      <c r="J294" t="b">
        <v>1</v>
      </c>
      <c r="K294" t="s">
        <v>500</v>
      </c>
      <c r="L294" s="3">
        <v>0.68819444444444444</v>
      </c>
      <c r="M294" s="3">
        <v>0.78680555555555554</v>
      </c>
      <c r="N294" s="4">
        <v>142</v>
      </c>
      <c r="O294" t="b">
        <v>1</v>
      </c>
      <c r="P294" t="s">
        <v>50</v>
      </c>
    </row>
    <row r="295" spans="1:16" x14ac:dyDescent="0.25">
      <c r="A295" s="6">
        <v>294</v>
      </c>
      <c r="B295" t="s">
        <v>501</v>
      </c>
      <c r="C295" t="s">
        <v>16</v>
      </c>
      <c r="D295" s="1">
        <v>30561</v>
      </c>
      <c r="E295" s="4">
        <v>41</v>
      </c>
      <c r="F295" s="4" t="str">
        <f t="shared" si="4"/>
        <v>36-45</v>
      </c>
      <c r="G295" t="s">
        <v>17</v>
      </c>
      <c r="H295" s="4">
        <v>1</v>
      </c>
      <c r="I295" t="s">
        <v>49</v>
      </c>
      <c r="J295" t="b">
        <v>1</v>
      </c>
      <c r="K295" t="s">
        <v>502</v>
      </c>
      <c r="L295" s="3">
        <v>0.55138888888888882</v>
      </c>
      <c r="M295" s="3">
        <v>0.62291666666666667</v>
      </c>
      <c r="N295" s="4">
        <v>103</v>
      </c>
      <c r="O295" t="b">
        <v>0</v>
      </c>
    </row>
    <row r="296" spans="1:16" x14ac:dyDescent="0.25">
      <c r="A296" s="6">
        <v>295</v>
      </c>
      <c r="B296" t="s">
        <v>503</v>
      </c>
      <c r="C296" t="s">
        <v>25</v>
      </c>
      <c r="D296" s="1">
        <v>32425</v>
      </c>
      <c r="E296" s="4">
        <v>35</v>
      </c>
      <c r="F296" s="4" t="str">
        <f t="shared" si="4"/>
        <v>26-35</v>
      </c>
      <c r="G296" t="s">
        <v>21</v>
      </c>
      <c r="H296" s="4">
        <v>3</v>
      </c>
      <c r="I296" t="s">
        <v>504</v>
      </c>
      <c r="J296" t="b">
        <v>0</v>
      </c>
      <c r="L296" s="3">
        <v>0.64444444444444449</v>
      </c>
      <c r="M296" s="3">
        <v>0.75555555555555554</v>
      </c>
      <c r="N296" s="4">
        <v>160</v>
      </c>
      <c r="O296" t="b">
        <v>0</v>
      </c>
    </row>
    <row r="297" spans="1:16" x14ac:dyDescent="0.25">
      <c r="A297" s="6">
        <v>296</v>
      </c>
      <c r="B297" t="s">
        <v>505</v>
      </c>
      <c r="C297" t="s">
        <v>16</v>
      </c>
      <c r="D297" s="1">
        <v>36890</v>
      </c>
      <c r="E297" s="4">
        <v>23</v>
      </c>
      <c r="F297" s="4" t="str">
        <f t="shared" si="4"/>
        <v>18-25</v>
      </c>
      <c r="G297" t="s">
        <v>21</v>
      </c>
      <c r="H297" s="4">
        <v>4</v>
      </c>
      <c r="I297" t="s">
        <v>506</v>
      </c>
      <c r="J297" t="b">
        <v>0</v>
      </c>
      <c r="L297" s="3">
        <v>0.4284722222222222</v>
      </c>
      <c r="M297" s="3">
        <v>0.52847222222222223</v>
      </c>
      <c r="N297" s="4">
        <v>144</v>
      </c>
      <c r="O297" t="b">
        <v>0</v>
      </c>
    </row>
    <row r="298" spans="1:16" x14ac:dyDescent="0.25">
      <c r="A298" s="6">
        <v>297</v>
      </c>
      <c r="B298" t="s">
        <v>507</v>
      </c>
      <c r="C298" t="s">
        <v>25</v>
      </c>
      <c r="D298" s="1">
        <v>34463</v>
      </c>
      <c r="E298" s="4">
        <v>30</v>
      </c>
      <c r="F298" s="4" t="str">
        <f t="shared" si="4"/>
        <v>26-35</v>
      </c>
      <c r="G298" t="s">
        <v>21</v>
      </c>
      <c r="H298" s="4">
        <v>5</v>
      </c>
      <c r="I298" t="s">
        <v>289</v>
      </c>
      <c r="J298" t="b">
        <v>0</v>
      </c>
      <c r="L298" s="3">
        <v>0.7284722222222223</v>
      </c>
      <c r="M298" s="3">
        <v>0.81597222222222221</v>
      </c>
      <c r="N298" s="4">
        <v>126</v>
      </c>
      <c r="O298" t="b">
        <v>1</v>
      </c>
      <c r="P298" t="s">
        <v>47</v>
      </c>
    </row>
    <row r="299" spans="1:16" x14ac:dyDescent="0.25">
      <c r="A299" s="6">
        <v>298</v>
      </c>
      <c r="B299" t="s">
        <v>508</v>
      </c>
      <c r="C299" t="s">
        <v>16</v>
      </c>
      <c r="D299" s="1">
        <v>32972</v>
      </c>
      <c r="E299" s="4">
        <v>34</v>
      </c>
      <c r="F299" s="4" t="str">
        <f t="shared" si="4"/>
        <v>26-35</v>
      </c>
      <c r="G299" t="s">
        <v>17</v>
      </c>
      <c r="H299" s="4">
        <v>2</v>
      </c>
      <c r="I299" t="s">
        <v>509</v>
      </c>
      <c r="J299" t="b">
        <v>0</v>
      </c>
      <c r="L299" s="3">
        <v>0.80347222222222225</v>
      </c>
      <c r="M299" s="3">
        <v>0.85069444444444453</v>
      </c>
      <c r="N299" s="4">
        <v>68</v>
      </c>
      <c r="O299" t="b">
        <v>1</v>
      </c>
      <c r="P299" t="s">
        <v>23</v>
      </c>
    </row>
    <row r="300" spans="1:16" x14ac:dyDescent="0.25">
      <c r="A300" s="6">
        <v>299</v>
      </c>
      <c r="B300" t="s">
        <v>510</v>
      </c>
      <c r="C300" t="s">
        <v>16</v>
      </c>
      <c r="D300" s="1">
        <v>29672</v>
      </c>
      <c r="E300" s="4">
        <v>43</v>
      </c>
      <c r="F300" s="4" t="str">
        <f t="shared" si="4"/>
        <v>36-45</v>
      </c>
      <c r="G300" t="s">
        <v>17</v>
      </c>
      <c r="H300" s="4">
        <v>5</v>
      </c>
      <c r="I300" t="s">
        <v>152</v>
      </c>
      <c r="J300" t="b">
        <v>0</v>
      </c>
      <c r="L300" s="3">
        <v>0.52152777777777781</v>
      </c>
      <c r="M300" s="3">
        <v>0.63124999999999998</v>
      </c>
      <c r="N300" s="4">
        <v>158</v>
      </c>
      <c r="O300" t="b">
        <v>1</v>
      </c>
      <c r="P300" t="s">
        <v>28</v>
      </c>
    </row>
    <row r="301" spans="1:16" x14ac:dyDescent="0.25">
      <c r="A301" s="6">
        <v>300</v>
      </c>
      <c r="B301" t="s">
        <v>511</v>
      </c>
      <c r="C301" t="s">
        <v>25</v>
      </c>
      <c r="D301" s="1">
        <v>40733</v>
      </c>
      <c r="E301" s="4">
        <v>13</v>
      </c>
      <c r="F301" s="4" t="str">
        <f t="shared" si="4"/>
        <v>Under 18</v>
      </c>
      <c r="G301" t="s">
        <v>17</v>
      </c>
      <c r="H301" s="4">
        <v>3</v>
      </c>
      <c r="I301" t="s">
        <v>150</v>
      </c>
      <c r="J301" t="b">
        <v>1</v>
      </c>
      <c r="K301" t="s">
        <v>410</v>
      </c>
      <c r="L301" s="3">
        <v>0.62013888888888891</v>
      </c>
      <c r="M301" s="3">
        <v>0.67013888888888884</v>
      </c>
      <c r="N301" s="4">
        <v>72</v>
      </c>
      <c r="O301" t="b">
        <v>0</v>
      </c>
    </row>
    <row r="302" spans="1:16" x14ac:dyDescent="0.25">
      <c r="A302" s="6">
        <v>301</v>
      </c>
      <c r="B302" t="s">
        <v>512</v>
      </c>
      <c r="C302" t="s">
        <v>16</v>
      </c>
      <c r="D302" s="1">
        <v>36995</v>
      </c>
      <c r="E302" s="4">
        <v>23</v>
      </c>
      <c r="F302" s="4" t="str">
        <f t="shared" si="4"/>
        <v>18-25</v>
      </c>
      <c r="G302" t="s">
        <v>17</v>
      </c>
      <c r="H302" s="4">
        <v>3</v>
      </c>
      <c r="I302" t="s">
        <v>513</v>
      </c>
      <c r="J302" t="b">
        <v>1</v>
      </c>
      <c r="K302" t="s">
        <v>514</v>
      </c>
      <c r="L302" s="3">
        <v>0.54583333333333328</v>
      </c>
      <c r="M302" s="3">
        <v>0.58194444444444449</v>
      </c>
      <c r="N302" s="4">
        <v>52</v>
      </c>
      <c r="O302" t="b">
        <v>1</v>
      </c>
      <c r="P302" t="s">
        <v>23</v>
      </c>
    </row>
    <row r="303" spans="1:16" x14ac:dyDescent="0.25">
      <c r="A303" s="6">
        <v>302</v>
      </c>
      <c r="B303" t="s">
        <v>515</v>
      </c>
      <c r="C303" t="s">
        <v>25</v>
      </c>
      <c r="D303" s="1">
        <v>28858</v>
      </c>
      <c r="E303" s="4">
        <v>45</v>
      </c>
      <c r="F303" s="4" t="str">
        <f t="shared" si="4"/>
        <v>36-45</v>
      </c>
      <c r="G303" t="s">
        <v>21</v>
      </c>
      <c r="H303" s="4">
        <v>3</v>
      </c>
      <c r="I303" t="s">
        <v>504</v>
      </c>
      <c r="J303" t="b">
        <v>1</v>
      </c>
      <c r="K303" t="s">
        <v>516</v>
      </c>
      <c r="L303" s="3">
        <v>0.53333333333333333</v>
      </c>
      <c r="M303" s="3">
        <v>0.55555555555555558</v>
      </c>
      <c r="N303" s="4">
        <v>32</v>
      </c>
      <c r="O303" t="b">
        <v>1</v>
      </c>
      <c r="P303" t="s">
        <v>47</v>
      </c>
    </row>
    <row r="304" spans="1:16" x14ac:dyDescent="0.25">
      <c r="A304" s="6">
        <v>303</v>
      </c>
      <c r="B304" t="s">
        <v>517</v>
      </c>
      <c r="C304" t="s">
        <v>16</v>
      </c>
      <c r="D304" s="1">
        <v>29974</v>
      </c>
      <c r="E304" s="4">
        <v>42</v>
      </c>
      <c r="F304" s="4" t="str">
        <f t="shared" si="4"/>
        <v>36-45</v>
      </c>
      <c r="G304" t="s">
        <v>21</v>
      </c>
      <c r="H304" s="4">
        <v>3</v>
      </c>
      <c r="I304" t="s">
        <v>215</v>
      </c>
      <c r="J304" t="b">
        <v>0</v>
      </c>
      <c r="L304" s="3">
        <v>0.56388888888888888</v>
      </c>
      <c r="M304" s="3">
        <v>0.61041666666666672</v>
      </c>
      <c r="N304" s="4">
        <v>67</v>
      </c>
      <c r="O304" t="b">
        <v>1</v>
      </c>
      <c r="P304" t="s">
        <v>50</v>
      </c>
    </row>
    <row r="305" spans="1:16" x14ac:dyDescent="0.25">
      <c r="A305" s="6">
        <v>304</v>
      </c>
      <c r="B305" t="s">
        <v>518</v>
      </c>
      <c r="C305" t="s">
        <v>25</v>
      </c>
      <c r="D305" s="1">
        <v>32505</v>
      </c>
      <c r="E305" s="4">
        <v>35</v>
      </c>
      <c r="F305" s="4" t="str">
        <f t="shared" si="4"/>
        <v>26-35</v>
      </c>
      <c r="G305" t="s">
        <v>21</v>
      </c>
      <c r="H305" s="4">
        <v>1</v>
      </c>
      <c r="I305" t="s">
        <v>46</v>
      </c>
      <c r="J305" t="b">
        <v>0</v>
      </c>
      <c r="L305" s="3">
        <v>0.57847222222222217</v>
      </c>
      <c r="M305" s="3">
        <v>0.60277777777777775</v>
      </c>
      <c r="N305" s="4">
        <v>35</v>
      </c>
      <c r="O305" t="b">
        <v>0</v>
      </c>
    </row>
    <row r="306" spans="1:16" x14ac:dyDescent="0.25">
      <c r="A306" s="6">
        <v>305</v>
      </c>
      <c r="B306" t="s">
        <v>519</v>
      </c>
      <c r="C306" t="s">
        <v>25</v>
      </c>
      <c r="D306" s="1">
        <v>36009</v>
      </c>
      <c r="E306" s="4">
        <v>26</v>
      </c>
      <c r="F306" s="4" t="str">
        <f t="shared" si="4"/>
        <v>26-35</v>
      </c>
      <c r="G306" t="s">
        <v>21</v>
      </c>
      <c r="H306" s="4">
        <v>4</v>
      </c>
      <c r="I306" t="s">
        <v>520</v>
      </c>
      <c r="J306" t="b">
        <v>1</v>
      </c>
      <c r="K306" t="s">
        <v>521</v>
      </c>
      <c r="L306" s="3">
        <v>0.3666666666666667</v>
      </c>
      <c r="M306" s="3">
        <v>0.3888888888888889</v>
      </c>
      <c r="N306" s="4">
        <v>32</v>
      </c>
      <c r="O306" t="b">
        <v>0</v>
      </c>
    </row>
    <row r="307" spans="1:16" x14ac:dyDescent="0.25">
      <c r="A307" s="6">
        <v>306</v>
      </c>
      <c r="B307" t="s">
        <v>522</v>
      </c>
      <c r="C307" t="s">
        <v>25</v>
      </c>
      <c r="D307" s="1">
        <v>37922</v>
      </c>
      <c r="E307" s="4">
        <v>20</v>
      </c>
      <c r="F307" s="4" t="str">
        <f t="shared" si="4"/>
        <v>18-25</v>
      </c>
      <c r="G307" t="s">
        <v>21</v>
      </c>
      <c r="H307" s="4">
        <v>2</v>
      </c>
      <c r="I307" t="s">
        <v>55</v>
      </c>
      <c r="J307" t="b">
        <v>1</v>
      </c>
      <c r="K307" t="s">
        <v>523</v>
      </c>
      <c r="L307" s="3">
        <v>0.4909722222222222</v>
      </c>
      <c r="M307" s="3">
        <v>0.57500000000000007</v>
      </c>
      <c r="N307" s="4">
        <v>121</v>
      </c>
      <c r="O307" t="b">
        <v>1</v>
      </c>
      <c r="P307" t="s">
        <v>23</v>
      </c>
    </row>
    <row r="308" spans="1:16" x14ac:dyDescent="0.25">
      <c r="A308" s="6">
        <v>307</v>
      </c>
      <c r="B308" t="s">
        <v>524</v>
      </c>
      <c r="C308" t="s">
        <v>16</v>
      </c>
      <c r="D308" s="1">
        <v>33700</v>
      </c>
      <c r="E308" s="4">
        <v>32</v>
      </c>
      <c r="F308" s="4" t="str">
        <f t="shared" si="4"/>
        <v>26-35</v>
      </c>
      <c r="G308" t="s">
        <v>21</v>
      </c>
      <c r="H308" s="4">
        <v>3</v>
      </c>
      <c r="I308" t="s">
        <v>245</v>
      </c>
      <c r="J308" t="b">
        <v>0</v>
      </c>
      <c r="L308" s="3">
        <v>0.72916666666666663</v>
      </c>
      <c r="M308" s="3">
        <v>0.83958333333333324</v>
      </c>
      <c r="N308" s="4">
        <v>159</v>
      </c>
      <c r="O308" t="b">
        <v>1</v>
      </c>
      <c r="P308" t="s">
        <v>23</v>
      </c>
    </row>
    <row r="309" spans="1:16" x14ac:dyDescent="0.25">
      <c r="A309" s="6">
        <v>308</v>
      </c>
      <c r="B309" t="s">
        <v>525</v>
      </c>
      <c r="C309" t="s">
        <v>16</v>
      </c>
      <c r="D309" s="1">
        <v>34152</v>
      </c>
      <c r="E309" s="4">
        <v>31</v>
      </c>
      <c r="F309" s="4" t="str">
        <f t="shared" si="4"/>
        <v>26-35</v>
      </c>
      <c r="G309" t="s">
        <v>17</v>
      </c>
      <c r="H309" s="4">
        <v>4</v>
      </c>
      <c r="I309" t="s">
        <v>375</v>
      </c>
      <c r="J309" t="b">
        <v>0</v>
      </c>
      <c r="L309" s="3">
        <v>0.49583333333333335</v>
      </c>
      <c r="M309" s="3">
        <v>0.57777777777777783</v>
      </c>
      <c r="N309" s="4">
        <v>118</v>
      </c>
      <c r="O309" t="b">
        <v>0</v>
      </c>
    </row>
    <row r="310" spans="1:16" x14ac:dyDescent="0.25">
      <c r="A310" s="6">
        <v>309</v>
      </c>
      <c r="B310" t="s">
        <v>526</v>
      </c>
      <c r="C310" t="s">
        <v>25</v>
      </c>
      <c r="D310" s="1">
        <v>34878</v>
      </c>
      <c r="E310" s="4">
        <v>29</v>
      </c>
      <c r="F310" s="4" t="str">
        <f t="shared" si="4"/>
        <v>26-35</v>
      </c>
      <c r="G310" t="s">
        <v>21</v>
      </c>
      <c r="H310" s="4">
        <v>3</v>
      </c>
      <c r="I310" t="s">
        <v>136</v>
      </c>
      <c r="J310" t="b">
        <v>0</v>
      </c>
      <c r="L310" s="3">
        <v>0.62847222222222221</v>
      </c>
      <c r="M310" s="3">
        <v>0.74791666666666667</v>
      </c>
      <c r="N310" s="4">
        <v>172</v>
      </c>
      <c r="O310" t="b">
        <v>1</v>
      </c>
      <c r="P310" t="s">
        <v>28</v>
      </c>
    </row>
    <row r="311" spans="1:16" x14ac:dyDescent="0.25">
      <c r="A311" s="6">
        <v>310</v>
      </c>
      <c r="B311" t="s">
        <v>527</v>
      </c>
      <c r="C311" t="s">
        <v>25</v>
      </c>
      <c r="D311" s="1">
        <v>32912</v>
      </c>
      <c r="E311" s="4">
        <v>34</v>
      </c>
      <c r="F311" s="4" t="str">
        <f t="shared" si="4"/>
        <v>26-35</v>
      </c>
      <c r="G311" t="s">
        <v>21</v>
      </c>
      <c r="H311" s="4">
        <v>2</v>
      </c>
      <c r="I311" t="s">
        <v>111</v>
      </c>
      <c r="J311" t="b">
        <v>1</v>
      </c>
      <c r="K311" t="s">
        <v>528</v>
      </c>
      <c r="L311" s="3">
        <v>0.8041666666666667</v>
      </c>
      <c r="M311" s="3">
        <v>0.87222222222222223</v>
      </c>
      <c r="N311" s="4">
        <v>98</v>
      </c>
      <c r="O311" t="b">
        <v>1</v>
      </c>
      <c r="P311" t="s">
        <v>23</v>
      </c>
    </row>
    <row r="312" spans="1:16" x14ac:dyDescent="0.25">
      <c r="A312" s="6">
        <v>311</v>
      </c>
      <c r="B312" t="s">
        <v>529</v>
      </c>
      <c r="C312" t="s">
        <v>16</v>
      </c>
      <c r="D312" s="1">
        <v>29422</v>
      </c>
      <c r="E312" s="4">
        <v>44</v>
      </c>
      <c r="F312" s="4" t="str">
        <f t="shared" si="4"/>
        <v>36-45</v>
      </c>
      <c r="G312" t="s">
        <v>21</v>
      </c>
      <c r="H312" s="4">
        <v>1</v>
      </c>
      <c r="I312" t="s">
        <v>46</v>
      </c>
      <c r="J312" t="b">
        <v>0</v>
      </c>
      <c r="L312" s="3">
        <v>0.7368055555555556</v>
      </c>
      <c r="M312" s="3">
        <v>0.83263888888888893</v>
      </c>
      <c r="N312" s="4">
        <v>138</v>
      </c>
      <c r="O312" t="b">
        <v>1</v>
      </c>
      <c r="P312" t="s">
        <v>23</v>
      </c>
    </row>
    <row r="313" spans="1:16" x14ac:dyDescent="0.25">
      <c r="A313" s="6">
        <v>312</v>
      </c>
      <c r="B313" t="s">
        <v>530</v>
      </c>
      <c r="C313" t="s">
        <v>25</v>
      </c>
      <c r="D313" s="1">
        <v>37410</v>
      </c>
      <c r="E313" s="4">
        <v>22</v>
      </c>
      <c r="F313" s="4" t="str">
        <f t="shared" si="4"/>
        <v>18-25</v>
      </c>
      <c r="G313" t="s">
        <v>17</v>
      </c>
      <c r="H313" s="4">
        <v>5</v>
      </c>
      <c r="I313" t="s">
        <v>347</v>
      </c>
      <c r="J313" t="b">
        <v>1</v>
      </c>
      <c r="K313" t="s">
        <v>114</v>
      </c>
      <c r="L313" s="3">
        <v>0.7368055555555556</v>
      </c>
      <c r="M313" s="3">
        <v>0.80902777777777779</v>
      </c>
      <c r="N313" s="4">
        <v>104</v>
      </c>
      <c r="O313" t="b">
        <v>0</v>
      </c>
    </row>
    <row r="314" spans="1:16" x14ac:dyDescent="0.25">
      <c r="A314" s="6">
        <v>313</v>
      </c>
      <c r="B314" t="s">
        <v>531</v>
      </c>
      <c r="C314" t="s">
        <v>25</v>
      </c>
      <c r="D314" s="1">
        <v>27756</v>
      </c>
      <c r="E314" s="4">
        <v>48</v>
      </c>
      <c r="F314" s="4" t="str">
        <f t="shared" si="4"/>
        <v>Above 45</v>
      </c>
      <c r="G314" t="s">
        <v>21</v>
      </c>
      <c r="H314" s="4">
        <v>1</v>
      </c>
      <c r="I314" t="s">
        <v>185</v>
      </c>
      <c r="J314" t="b">
        <v>1</v>
      </c>
      <c r="K314" t="s">
        <v>70</v>
      </c>
      <c r="L314" s="3">
        <v>0.81180555555555556</v>
      </c>
      <c r="M314" s="3">
        <v>0.84722222222222221</v>
      </c>
      <c r="N314" s="4">
        <v>51</v>
      </c>
      <c r="O314" t="b">
        <v>0</v>
      </c>
    </row>
    <row r="315" spans="1:16" x14ac:dyDescent="0.25">
      <c r="A315" s="6">
        <v>314</v>
      </c>
      <c r="B315" t="s">
        <v>532</v>
      </c>
      <c r="C315" t="s">
        <v>25</v>
      </c>
      <c r="D315" s="1">
        <v>32208</v>
      </c>
      <c r="E315" s="4">
        <v>36</v>
      </c>
      <c r="F315" s="4" t="str">
        <f t="shared" si="4"/>
        <v>36-45</v>
      </c>
      <c r="G315" t="s">
        <v>21</v>
      </c>
      <c r="H315" s="4">
        <v>1</v>
      </c>
      <c r="I315" t="s">
        <v>49</v>
      </c>
      <c r="J315" t="b">
        <v>0</v>
      </c>
      <c r="L315" s="3">
        <v>0.80555555555555547</v>
      </c>
      <c r="M315" s="3">
        <v>0.85833333333333339</v>
      </c>
      <c r="N315" s="4">
        <v>76</v>
      </c>
      <c r="O315" t="b">
        <v>0</v>
      </c>
    </row>
    <row r="316" spans="1:16" x14ac:dyDescent="0.25">
      <c r="A316" s="6">
        <v>315</v>
      </c>
      <c r="B316" t="s">
        <v>533</v>
      </c>
      <c r="C316" t="s">
        <v>25</v>
      </c>
      <c r="D316" s="1">
        <v>39507</v>
      </c>
      <c r="E316" s="4">
        <v>16</v>
      </c>
      <c r="F316" s="4" t="str">
        <f t="shared" si="4"/>
        <v>Under 18</v>
      </c>
      <c r="G316" t="s">
        <v>17</v>
      </c>
      <c r="H316" s="4">
        <v>1</v>
      </c>
      <c r="I316" t="s">
        <v>59</v>
      </c>
      <c r="J316" t="b">
        <v>1</v>
      </c>
      <c r="K316" t="s">
        <v>107</v>
      </c>
      <c r="L316" s="3">
        <v>0.35972222222222222</v>
      </c>
      <c r="M316" s="3">
        <v>0.43541666666666662</v>
      </c>
      <c r="N316" s="4">
        <v>109</v>
      </c>
      <c r="O316" t="b">
        <v>1</v>
      </c>
      <c r="P316" t="s">
        <v>28</v>
      </c>
    </row>
    <row r="317" spans="1:16" x14ac:dyDescent="0.25">
      <c r="A317" s="6">
        <v>316</v>
      </c>
      <c r="B317" t="s">
        <v>534</v>
      </c>
      <c r="C317" t="s">
        <v>25</v>
      </c>
      <c r="D317" s="1">
        <v>40175</v>
      </c>
      <c r="E317" s="4">
        <v>14</v>
      </c>
      <c r="F317" s="4" t="str">
        <f t="shared" si="4"/>
        <v>Under 18</v>
      </c>
      <c r="G317" t="s">
        <v>21</v>
      </c>
      <c r="H317" s="4">
        <v>3</v>
      </c>
      <c r="I317" t="s">
        <v>57</v>
      </c>
      <c r="J317" t="b">
        <v>0</v>
      </c>
      <c r="L317" s="3">
        <v>0.86944444444444446</v>
      </c>
      <c r="M317" s="3">
        <v>0.89513888888888893</v>
      </c>
      <c r="N317" s="4">
        <v>37</v>
      </c>
      <c r="O317" t="b">
        <v>1</v>
      </c>
      <c r="P317" t="s">
        <v>23</v>
      </c>
    </row>
    <row r="318" spans="1:16" x14ac:dyDescent="0.25">
      <c r="A318" s="6">
        <v>317</v>
      </c>
      <c r="B318" t="s">
        <v>535</v>
      </c>
      <c r="C318" t="s">
        <v>25</v>
      </c>
      <c r="D318" s="1">
        <v>32413</v>
      </c>
      <c r="E318" s="4">
        <v>36</v>
      </c>
      <c r="F318" s="4" t="str">
        <f t="shared" si="4"/>
        <v>36-45</v>
      </c>
      <c r="G318" t="s">
        <v>17</v>
      </c>
      <c r="H318" s="4">
        <v>3</v>
      </c>
      <c r="I318" t="s">
        <v>98</v>
      </c>
      <c r="J318" t="b">
        <v>0</v>
      </c>
      <c r="L318" s="3">
        <v>0.46249999999999997</v>
      </c>
      <c r="M318" s="3">
        <v>0.54861111111111105</v>
      </c>
      <c r="N318" s="4">
        <v>124</v>
      </c>
      <c r="O318" t="b">
        <v>1</v>
      </c>
      <c r="P318" t="s">
        <v>23</v>
      </c>
    </row>
    <row r="319" spans="1:16" x14ac:dyDescent="0.25">
      <c r="A319" s="6">
        <v>318</v>
      </c>
      <c r="B319" t="s">
        <v>536</v>
      </c>
      <c r="C319" t="s">
        <v>25</v>
      </c>
      <c r="D319" s="1">
        <v>30820</v>
      </c>
      <c r="E319" s="4">
        <v>40</v>
      </c>
      <c r="F319" s="4" t="str">
        <f t="shared" si="4"/>
        <v>36-45</v>
      </c>
      <c r="G319" t="s">
        <v>17</v>
      </c>
      <c r="H319" s="4">
        <v>2</v>
      </c>
      <c r="I319" t="s">
        <v>101</v>
      </c>
      <c r="J319" t="b">
        <v>0</v>
      </c>
      <c r="L319" s="3">
        <v>0.48402777777777778</v>
      </c>
      <c r="M319" s="3">
        <v>0.55277777777777781</v>
      </c>
      <c r="N319" s="4">
        <v>99</v>
      </c>
      <c r="O319" t="b">
        <v>1</v>
      </c>
      <c r="P319" t="s">
        <v>23</v>
      </c>
    </row>
    <row r="320" spans="1:16" x14ac:dyDescent="0.25">
      <c r="A320" s="6">
        <v>319</v>
      </c>
      <c r="B320" t="s">
        <v>537</v>
      </c>
      <c r="C320" t="s">
        <v>25</v>
      </c>
      <c r="D320" s="1">
        <v>33756</v>
      </c>
      <c r="E320" s="4">
        <v>32</v>
      </c>
      <c r="F320" s="4" t="str">
        <f t="shared" si="4"/>
        <v>26-35</v>
      </c>
      <c r="G320" t="s">
        <v>17</v>
      </c>
      <c r="H320" s="4">
        <v>3</v>
      </c>
      <c r="I320" t="s">
        <v>74</v>
      </c>
      <c r="J320" t="b">
        <v>0</v>
      </c>
      <c r="L320" s="3">
        <v>0.44305555555555554</v>
      </c>
      <c r="M320" s="3">
        <v>0.56111111111111112</v>
      </c>
      <c r="N320" s="4">
        <v>170</v>
      </c>
      <c r="O320" t="b">
        <v>0</v>
      </c>
    </row>
    <row r="321" spans="1:16" x14ac:dyDescent="0.25">
      <c r="A321" s="6">
        <v>320</v>
      </c>
      <c r="B321" t="s">
        <v>538</v>
      </c>
      <c r="C321" t="s">
        <v>16</v>
      </c>
      <c r="D321" s="1">
        <v>40931</v>
      </c>
      <c r="E321" s="4">
        <v>12</v>
      </c>
      <c r="F321" s="4" t="str">
        <f t="shared" si="4"/>
        <v>Under 18</v>
      </c>
      <c r="G321" t="s">
        <v>21</v>
      </c>
      <c r="H321" s="4">
        <v>5</v>
      </c>
      <c r="I321" t="s">
        <v>289</v>
      </c>
      <c r="J321" t="b">
        <v>1</v>
      </c>
      <c r="K321" t="s">
        <v>539</v>
      </c>
      <c r="L321" s="3">
        <v>0.39999999999999997</v>
      </c>
      <c r="M321" s="3">
        <v>0.50416666666666665</v>
      </c>
      <c r="N321" s="4">
        <v>150</v>
      </c>
      <c r="O321" t="b">
        <v>1</v>
      </c>
      <c r="P321" t="s">
        <v>23</v>
      </c>
    </row>
    <row r="322" spans="1:16" x14ac:dyDescent="0.25">
      <c r="A322" s="6">
        <v>321</v>
      </c>
      <c r="B322" t="s">
        <v>540</v>
      </c>
      <c r="C322" t="s">
        <v>25</v>
      </c>
      <c r="D322" s="1">
        <v>35907</v>
      </c>
      <c r="E322" s="4">
        <v>26</v>
      </c>
      <c r="F322" s="4" t="str">
        <f t="shared" si="4"/>
        <v>26-35</v>
      </c>
      <c r="G322" t="s">
        <v>17</v>
      </c>
      <c r="H322" s="4">
        <v>3</v>
      </c>
      <c r="I322" t="s">
        <v>245</v>
      </c>
      <c r="J322" t="b">
        <v>0</v>
      </c>
      <c r="L322" s="3">
        <v>0.59097222222222223</v>
      </c>
      <c r="M322" s="3">
        <v>0.68958333333333333</v>
      </c>
      <c r="N322" s="4">
        <v>142</v>
      </c>
      <c r="O322" t="b">
        <v>0</v>
      </c>
    </row>
    <row r="323" spans="1:16" x14ac:dyDescent="0.25">
      <c r="A323" s="6">
        <v>322</v>
      </c>
      <c r="B323" t="s">
        <v>541</v>
      </c>
      <c r="C323" t="s">
        <v>25</v>
      </c>
      <c r="D323" s="1">
        <v>36833</v>
      </c>
      <c r="E323" s="4">
        <v>23</v>
      </c>
      <c r="F323" s="4" t="str">
        <f t="shared" ref="F323:F386" si="5">IF(E:E&lt;18, "Under 18", IF(E:E&lt;=25, "18-25", IF(E:E&lt;=35, "26-35", IF(E:E&lt;=45, "36-45", "Above 45"))))</f>
        <v>18-25</v>
      </c>
      <c r="G323" t="s">
        <v>21</v>
      </c>
      <c r="H323" s="4">
        <v>2</v>
      </c>
      <c r="I323" t="s">
        <v>306</v>
      </c>
      <c r="J323" t="b">
        <v>0</v>
      </c>
      <c r="L323" s="3">
        <v>0.84583333333333333</v>
      </c>
      <c r="M323" s="3">
        <v>0.8930555555555556</v>
      </c>
      <c r="N323" s="4">
        <v>68</v>
      </c>
      <c r="O323" t="b">
        <v>1</v>
      </c>
      <c r="P323" t="s">
        <v>23</v>
      </c>
    </row>
    <row r="324" spans="1:16" x14ac:dyDescent="0.25">
      <c r="A324" s="6">
        <v>323</v>
      </c>
      <c r="B324" t="s">
        <v>542</v>
      </c>
      <c r="C324" t="s">
        <v>25</v>
      </c>
      <c r="D324" s="1">
        <v>35965</v>
      </c>
      <c r="E324" s="4">
        <v>26</v>
      </c>
      <c r="F324" s="4" t="str">
        <f t="shared" si="5"/>
        <v>26-35</v>
      </c>
      <c r="G324" t="s">
        <v>17</v>
      </c>
      <c r="H324" s="4">
        <v>5</v>
      </c>
      <c r="I324" t="s">
        <v>277</v>
      </c>
      <c r="J324" t="b">
        <v>1</v>
      </c>
      <c r="K324" t="s">
        <v>543</v>
      </c>
      <c r="L324" s="3">
        <v>0.71597222222222223</v>
      </c>
      <c r="M324" s="3">
        <v>0.73888888888888893</v>
      </c>
      <c r="N324" s="4">
        <v>33</v>
      </c>
      <c r="O324" t="b">
        <v>1</v>
      </c>
      <c r="P324" t="s">
        <v>23</v>
      </c>
    </row>
    <row r="325" spans="1:16" x14ac:dyDescent="0.25">
      <c r="A325" s="6">
        <v>324</v>
      </c>
      <c r="B325" t="s">
        <v>544</v>
      </c>
      <c r="C325" t="s">
        <v>16</v>
      </c>
      <c r="D325" s="1">
        <v>34529</v>
      </c>
      <c r="E325" s="4">
        <v>30</v>
      </c>
      <c r="F325" s="4" t="str">
        <f t="shared" si="5"/>
        <v>26-35</v>
      </c>
      <c r="G325" t="s">
        <v>21</v>
      </c>
      <c r="H325" s="4">
        <v>3</v>
      </c>
      <c r="I325" t="s">
        <v>318</v>
      </c>
      <c r="J325" t="b">
        <v>1</v>
      </c>
      <c r="K325" t="s">
        <v>67</v>
      </c>
      <c r="L325" s="3">
        <v>0.8027777777777777</v>
      </c>
      <c r="M325" s="3">
        <v>0.91875000000000007</v>
      </c>
      <c r="N325" s="4">
        <v>167</v>
      </c>
      <c r="O325" t="b">
        <v>1</v>
      </c>
      <c r="P325" t="s">
        <v>23</v>
      </c>
    </row>
    <row r="326" spans="1:16" x14ac:dyDescent="0.25">
      <c r="A326" s="6">
        <v>325</v>
      </c>
      <c r="B326" t="s">
        <v>545</v>
      </c>
      <c r="C326" t="s">
        <v>25</v>
      </c>
      <c r="D326" s="1">
        <v>34749</v>
      </c>
      <c r="E326" s="4">
        <v>29</v>
      </c>
      <c r="F326" s="4" t="str">
        <f t="shared" si="5"/>
        <v>26-35</v>
      </c>
      <c r="G326" t="s">
        <v>21</v>
      </c>
      <c r="H326" s="4">
        <v>3</v>
      </c>
      <c r="I326" t="s">
        <v>325</v>
      </c>
      <c r="J326" t="b">
        <v>0</v>
      </c>
      <c r="L326" s="3">
        <v>0.44027777777777777</v>
      </c>
      <c r="M326" s="3">
        <v>0.50069444444444444</v>
      </c>
      <c r="N326" s="4">
        <v>87</v>
      </c>
      <c r="O326" t="b">
        <v>0</v>
      </c>
    </row>
    <row r="327" spans="1:16" x14ac:dyDescent="0.25">
      <c r="A327" s="6">
        <v>326</v>
      </c>
      <c r="B327" t="s">
        <v>546</v>
      </c>
      <c r="C327" t="s">
        <v>16</v>
      </c>
      <c r="D327" s="1">
        <v>28309</v>
      </c>
      <c r="E327" s="4">
        <v>47</v>
      </c>
      <c r="F327" s="4" t="str">
        <f t="shared" si="5"/>
        <v>Above 45</v>
      </c>
      <c r="G327" t="s">
        <v>21</v>
      </c>
      <c r="H327" s="4">
        <v>3</v>
      </c>
      <c r="I327" t="s">
        <v>241</v>
      </c>
      <c r="J327" t="b">
        <v>0</v>
      </c>
      <c r="L327" s="3">
        <v>0.76666666666666661</v>
      </c>
      <c r="M327" s="3">
        <v>0.81944444444444453</v>
      </c>
      <c r="N327" s="4">
        <v>76</v>
      </c>
      <c r="O327" t="b">
        <v>0</v>
      </c>
    </row>
    <row r="328" spans="1:16" x14ac:dyDescent="0.25">
      <c r="A328" s="6">
        <v>327</v>
      </c>
      <c r="B328" t="s">
        <v>547</v>
      </c>
      <c r="C328" t="s">
        <v>16</v>
      </c>
      <c r="D328" s="1">
        <v>40807</v>
      </c>
      <c r="E328" s="4">
        <v>13</v>
      </c>
      <c r="F328" s="4" t="str">
        <f t="shared" si="5"/>
        <v>Under 18</v>
      </c>
      <c r="G328" t="s">
        <v>21</v>
      </c>
      <c r="H328" s="4">
        <v>3</v>
      </c>
      <c r="I328" t="s">
        <v>92</v>
      </c>
      <c r="J328" t="b">
        <v>0</v>
      </c>
      <c r="L328" s="3">
        <v>0.58402777777777781</v>
      </c>
      <c r="M328" s="3">
        <v>0.69930555555555562</v>
      </c>
      <c r="N328" s="4">
        <v>166</v>
      </c>
      <c r="O328" t="b">
        <v>0</v>
      </c>
    </row>
    <row r="329" spans="1:16" x14ac:dyDescent="0.25">
      <c r="A329" s="6">
        <v>328</v>
      </c>
      <c r="B329" t="s">
        <v>548</v>
      </c>
      <c r="C329" t="s">
        <v>16</v>
      </c>
      <c r="D329" s="1">
        <v>37529</v>
      </c>
      <c r="E329" s="4">
        <v>22</v>
      </c>
      <c r="F329" s="4" t="str">
        <f t="shared" si="5"/>
        <v>18-25</v>
      </c>
      <c r="G329" t="s">
        <v>21</v>
      </c>
      <c r="H329" s="4">
        <v>5</v>
      </c>
      <c r="I329" t="s">
        <v>456</v>
      </c>
      <c r="J329" t="b">
        <v>0</v>
      </c>
      <c r="L329" s="3">
        <v>0.57777777777777783</v>
      </c>
      <c r="M329" s="3">
        <v>0.64930555555555558</v>
      </c>
      <c r="N329" s="4">
        <v>103</v>
      </c>
      <c r="O329" t="b">
        <v>0</v>
      </c>
    </row>
    <row r="330" spans="1:16" x14ac:dyDescent="0.25">
      <c r="A330" s="6">
        <v>329</v>
      </c>
      <c r="B330" t="s">
        <v>549</v>
      </c>
      <c r="C330" t="s">
        <v>25</v>
      </c>
      <c r="D330" s="1">
        <v>33419</v>
      </c>
      <c r="E330" s="4">
        <v>33</v>
      </c>
      <c r="F330" s="4" t="str">
        <f t="shared" si="5"/>
        <v>26-35</v>
      </c>
      <c r="G330" t="s">
        <v>17</v>
      </c>
      <c r="H330" s="4">
        <v>4</v>
      </c>
      <c r="I330" t="s">
        <v>61</v>
      </c>
      <c r="J330" t="b">
        <v>1</v>
      </c>
      <c r="K330" t="s">
        <v>33</v>
      </c>
      <c r="L330" s="3">
        <v>0.38541666666666669</v>
      </c>
      <c r="M330" s="3">
        <v>0.42777777777777781</v>
      </c>
      <c r="N330" s="4">
        <v>61</v>
      </c>
      <c r="O330" t="b">
        <v>0</v>
      </c>
    </row>
    <row r="331" spans="1:16" x14ac:dyDescent="0.25">
      <c r="A331" s="6">
        <v>330</v>
      </c>
      <c r="B331" t="s">
        <v>550</v>
      </c>
      <c r="C331" t="s">
        <v>16</v>
      </c>
      <c r="D331" s="1">
        <v>35655</v>
      </c>
      <c r="E331" s="4">
        <v>27</v>
      </c>
      <c r="F331" s="4" t="str">
        <f t="shared" si="5"/>
        <v>26-35</v>
      </c>
      <c r="G331" t="s">
        <v>21</v>
      </c>
      <c r="H331" s="4">
        <v>2</v>
      </c>
      <c r="I331" t="s">
        <v>111</v>
      </c>
      <c r="J331" t="b">
        <v>0</v>
      </c>
      <c r="L331" s="3">
        <v>0.48819444444444443</v>
      </c>
      <c r="M331" s="3">
        <v>0.53680555555555554</v>
      </c>
      <c r="N331" s="4">
        <v>70</v>
      </c>
      <c r="O331" t="b">
        <v>0</v>
      </c>
    </row>
    <row r="332" spans="1:16" x14ac:dyDescent="0.25">
      <c r="A332" s="6">
        <v>331</v>
      </c>
      <c r="B332" t="s">
        <v>551</v>
      </c>
      <c r="C332" t="s">
        <v>16</v>
      </c>
      <c r="D332" s="1">
        <v>32726</v>
      </c>
      <c r="E332" s="4">
        <v>35</v>
      </c>
      <c r="F332" s="4" t="str">
        <f t="shared" si="5"/>
        <v>26-35</v>
      </c>
      <c r="G332" t="s">
        <v>17</v>
      </c>
      <c r="H332" s="4">
        <v>2</v>
      </c>
      <c r="I332" t="s">
        <v>121</v>
      </c>
      <c r="J332" t="b">
        <v>1</v>
      </c>
      <c r="K332" t="s">
        <v>552</v>
      </c>
      <c r="L332" s="3">
        <v>0.69166666666666676</v>
      </c>
      <c r="M332" s="3">
        <v>0.71250000000000002</v>
      </c>
      <c r="N332" s="4">
        <v>30</v>
      </c>
      <c r="O332" t="b">
        <v>0</v>
      </c>
    </row>
    <row r="333" spans="1:16" x14ac:dyDescent="0.25">
      <c r="A333" s="6">
        <v>332</v>
      </c>
      <c r="B333" t="s">
        <v>553</v>
      </c>
      <c r="C333" t="s">
        <v>16</v>
      </c>
      <c r="D333" s="1">
        <v>37674</v>
      </c>
      <c r="E333" s="4">
        <v>21</v>
      </c>
      <c r="F333" s="4" t="str">
        <f t="shared" si="5"/>
        <v>18-25</v>
      </c>
      <c r="G333" t="s">
        <v>17</v>
      </c>
      <c r="H333" s="4">
        <v>3</v>
      </c>
      <c r="I333" t="s">
        <v>79</v>
      </c>
      <c r="J333" t="b">
        <v>1</v>
      </c>
      <c r="K333" t="s">
        <v>107</v>
      </c>
      <c r="L333" s="3">
        <v>0.84861111111111109</v>
      </c>
      <c r="M333" s="3">
        <v>0.88194444444444453</v>
      </c>
      <c r="N333" s="4">
        <v>48</v>
      </c>
      <c r="O333" t="b">
        <v>0</v>
      </c>
    </row>
    <row r="334" spans="1:16" x14ac:dyDescent="0.25">
      <c r="A334" s="6">
        <v>333</v>
      </c>
      <c r="B334" t="s">
        <v>554</v>
      </c>
      <c r="C334" t="s">
        <v>25</v>
      </c>
      <c r="D334" s="1">
        <v>30846</v>
      </c>
      <c r="E334" s="4">
        <v>40</v>
      </c>
      <c r="F334" s="4" t="str">
        <f t="shared" si="5"/>
        <v>36-45</v>
      </c>
      <c r="G334" t="s">
        <v>17</v>
      </c>
      <c r="H334" s="4">
        <v>3</v>
      </c>
      <c r="I334" t="s">
        <v>159</v>
      </c>
      <c r="J334" t="b">
        <v>0</v>
      </c>
      <c r="L334" s="3">
        <v>0.47083333333333338</v>
      </c>
      <c r="M334" s="3">
        <v>0.50902777777777775</v>
      </c>
      <c r="N334" s="4">
        <v>55</v>
      </c>
      <c r="O334" t="b">
        <v>1</v>
      </c>
      <c r="P334" t="s">
        <v>50</v>
      </c>
    </row>
    <row r="335" spans="1:16" x14ac:dyDescent="0.25">
      <c r="A335" s="6">
        <v>334</v>
      </c>
      <c r="B335" t="s">
        <v>555</v>
      </c>
      <c r="C335" t="s">
        <v>25</v>
      </c>
      <c r="D335" s="1">
        <v>39996</v>
      </c>
      <c r="E335" s="4">
        <v>15</v>
      </c>
      <c r="F335" s="4" t="str">
        <f t="shared" si="5"/>
        <v>Under 18</v>
      </c>
      <c r="G335" t="s">
        <v>21</v>
      </c>
      <c r="H335" s="4">
        <v>3</v>
      </c>
      <c r="I335" t="s">
        <v>116</v>
      </c>
      <c r="J335" t="b">
        <v>0</v>
      </c>
      <c r="L335" s="3">
        <v>0.7284722222222223</v>
      </c>
      <c r="M335" s="3">
        <v>0.7680555555555556</v>
      </c>
      <c r="N335" s="4">
        <v>57</v>
      </c>
      <c r="O335" t="b">
        <v>0</v>
      </c>
    </row>
    <row r="336" spans="1:16" x14ac:dyDescent="0.25">
      <c r="A336" s="6">
        <v>335</v>
      </c>
      <c r="B336" t="s">
        <v>556</v>
      </c>
      <c r="C336" t="s">
        <v>16</v>
      </c>
      <c r="D336" s="1">
        <v>36851</v>
      </c>
      <c r="E336" s="4">
        <v>23</v>
      </c>
      <c r="F336" s="4" t="str">
        <f t="shared" si="5"/>
        <v>18-25</v>
      </c>
      <c r="G336" t="s">
        <v>17</v>
      </c>
      <c r="H336" s="4">
        <v>3</v>
      </c>
      <c r="I336" t="s">
        <v>159</v>
      </c>
      <c r="J336" t="b">
        <v>0</v>
      </c>
      <c r="L336" s="3">
        <v>0.5708333333333333</v>
      </c>
      <c r="M336" s="3">
        <v>0.63263888888888886</v>
      </c>
      <c r="N336" s="4">
        <v>89</v>
      </c>
      <c r="O336" t="b">
        <v>0</v>
      </c>
    </row>
    <row r="337" spans="1:16" x14ac:dyDescent="0.25">
      <c r="A337" s="6">
        <v>336</v>
      </c>
      <c r="B337" t="s">
        <v>557</v>
      </c>
      <c r="C337" t="s">
        <v>16</v>
      </c>
      <c r="D337" s="1">
        <v>27455</v>
      </c>
      <c r="E337" s="4">
        <v>49</v>
      </c>
      <c r="F337" s="4" t="str">
        <f t="shared" si="5"/>
        <v>Above 45</v>
      </c>
      <c r="G337" t="s">
        <v>21</v>
      </c>
      <c r="H337" s="4">
        <v>1</v>
      </c>
      <c r="I337" t="s">
        <v>81</v>
      </c>
      <c r="J337" t="b">
        <v>1</v>
      </c>
      <c r="K337" t="s">
        <v>558</v>
      </c>
      <c r="L337" s="3">
        <v>0.44444444444444442</v>
      </c>
      <c r="M337" s="3">
        <v>0.50069444444444444</v>
      </c>
      <c r="N337" s="4">
        <v>81</v>
      </c>
      <c r="O337" t="b">
        <v>1</v>
      </c>
      <c r="P337" t="s">
        <v>23</v>
      </c>
    </row>
    <row r="338" spans="1:16" x14ac:dyDescent="0.25">
      <c r="A338" s="6">
        <v>337</v>
      </c>
      <c r="B338" t="s">
        <v>559</v>
      </c>
      <c r="C338" t="s">
        <v>25</v>
      </c>
      <c r="D338" s="1">
        <v>30054</v>
      </c>
      <c r="E338" s="4">
        <v>42</v>
      </c>
      <c r="F338" s="4" t="str">
        <f t="shared" si="5"/>
        <v>36-45</v>
      </c>
      <c r="G338" t="s">
        <v>17</v>
      </c>
      <c r="H338" s="4">
        <v>2</v>
      </c>
      <c r="I338" t="s">
        <v>306</v>
      </c>
      <c r="J338" t="b">
        <v>0</v>
      </c>
      <c r="L338" s="3">
        <v>0.76527777777777783</v>
      </c>
      <c r="M338" s="3">
        <v>0.87638888888888899</v>
      </c>
      <c r="N338" s="4">
        <v>160</v>
      </c>
      <c r="O338" t="b">
        <v>1</v>
      </c>
      <c r="P338" t="s">
        <v>23</v>
      </c>
    </row>
    <row r="339" spans="1:16" x14ac:dyDescent="0.25">
      <c r="A339" s="6">
        <v>338</v>
      </c>
      <c r="B339" t="s">
        <v>560</v>
      </c>
      <c r="C339" t="s">
        <v>25</v>
      </c>
      <c r="D339" s="1">
        <v>35707</v>
      </c>
      <c r="E339" s="4">
        <v>26</v>
      </c>
      <c r="F339" s="4" t="str">
        <f t="shared" si="5"/>
        <v>26-35</v>
      </c>
      <c r="G339" t="s">
        <v>17</v>
      </c>
      <c r="H339" s="4">
        <v>3</v>
      </c>
      <c r="I339" t="s">
        <v>57</v>
      </c>
      <c r="J339" t="b">
        <v>1</v>
      </c>
      <c r="K339" t="s">
        <v>174</v>
      </c>
      <c r="L339" s="3">
        <v>0.42083333333333334</v>
      </c>
      <c r="M339" s="3">
        <v>0.49583333333333335</v>
      </c>
      <c r="N339" s="4">
        <v>108</v>
      </c>
      <c r="O339" t="b">
        <v>0</v>
      </c>
    </row>
    <row r="340" spans="1:16" x14ac:dyDescent="0.25">
      <c r="A340" s="6">
        <v>339</v>
      </c>
      <c r="B340" t="s">
        <v>561</v>
      </c>
      <c r="C340" t="s">
        <v>16</v>
      </c>
      <c r="D340" s="1">
        <v>30563</v>
      </c>
      <c r="E340" s="4">
        <v>41</v>
      </c>
      <c r="F340" s="4" t="str">
        <f t="shared" si="5"/>
        <v>36-45</v>
      </c>
      <c r="G340" t="s">
        <v>21</v>
      </c>
      <c r="H340" s="4">
        <v>3</v>
      </c>
      <c r="I340" t="s">
        <v>159</v>
      </c>
      <c r="J340" t="b">
        <v>1</v>
      </c>
      <c r="K340" t="s">
        <v>107</v>
      </c>
      <c r="L340" s="3">
        <v>0.65277777777777779</v>
      </c>
      <c r="M340" s="3">
        <v>0.73055555555555562</v>
      </c>
      <c r="N340" s="4">
        <v>112</v>
      </c>
      <c r="O340" t="b">
        <v>1</v>
      </c>
      <c r="P340" t="s">
        <v>23</v>
      </c>
    </row>
    <row r="341" spans="1:16" x14ac:dyDescent="0.25">
      <c r="A341" s="6">
        <v>340</v>
      </c>
      <c r="B341" t="s">
        <v>562</v>
      </c>
      <c r="C341" t="s">
        <v>25</v>
      </c>
      <c r="D341" s="1">
        <v>37337</v>
      </c>
      <c r="E341" s="4">
        <v>22</v>
      </c>
      <c r="F341" s="4" t="str">
        <f t="shared" si="5"/>
        <v>18-25</v>
      </c>
      <c r="G341" t="s">
        <v>17</v>
      </c>
      <c r="H341" s="4">
        <v>3</v>
      </c>
      <c r="I341" t="s">
        <v>52</v>
      </c>
      <c r="J341" t="b">
        <v>1</v>
      </c>
      <c r="K341" t="s">
        <v>563</v>
      </c>
      <c r="L341" s="3">
        <v>0.78541666666666676</v>
      </c>
      <c r="M341" s="3">
        <v>0.86944444444444446</v>
      </c>
      <c r="N341" s="4">
        <v>121</v>
      </c>
      <c r="O341" t="b">
        <v>1</v>
      </c>
      <c r="P341" t="s">
        <v>47</v>
      </c>
    </row>
    <row r="342" spans="1:16" x14ac:dyDescent="0.25">
      <c r="A342" s="6">
        <v>341</v>
      </c>
      <c r="B342" t="s">
        <v>564</v>
      </c>
      <c r="C342" t="s">
        <v>16</v>
      </c>
      <c r="D342" s="1">
        <v>32279</v>
      </c>
      <c r="E342" s="4">
        <v>36</v>
      </c>
      <c r="F342" s="4" t="str">
        <f t="shared" si="5"/>
        <v>36-45</v>
      </c>
      <c r="G342" t="s">
        <v>21</v>
      </c>
      <c r="H342" s="4">
        <v>4</v>
      </c>
      <c r="I342" t="s">
        <v>219</v>
      </c>
      <c r="J342" t="b">
        <v>0</v>
      </c>
      <c r="L342" s="3">
        <v>0.58472222222222225</v>
      </c>
      <c r="M342" s="3">
        <v>0.6743055555555556</v>
      </c>
      <c r="N342" s="4">
        <v>129</v>
      </c>
      <c r="O342" t="b">
        <v>0</v>
      </c>
    </row>
    <row r="343" spans="1:16" x14ac:dyDescent="0.25">
      <c r="A343" s="6">
        <v>342</v>
      </c>
      <c r="B343" t="s">
        <v>565</v>
      </c>
      <c r="C343" t="s">
        <v>25</v>
      </c>
      <c r="D343" s="1">
        <v>36018</v>
      </c>
      <c r="E343" s="4">
        <v>26</v>
      </c>
      <c r="F343" s="4" t="str">
        <f t="shared" si="5"/>
        <v>26-35</v>
      </c>
      <c r="G343" t="s">
        <v>21</v>
      </c>
      <c r="H343" s="4">
        <v>5</v>
      </c>
      <c r="I343" t="s">
        <v>412</v>
      </c>
      <c r="J343" t="b">
        <v>1</v>
      </c>
      <c r="K343" t="s">
        <v>566</v>
      </c>
      <c r="L343" s="3">
        <v>0.74791666666666667</v>
      </c>
      <c r="M343" s="3">
        <v>0.85069444444444453</v>
      </c>
      <c r="N343" s="4">
        <v>148</v>
      </c>
      <c r="O343" t="b">
        <v>1</v>
      </c>
      <c r="P343" t="s">
        <v>47</v>
      </c>
    </row>
    <row r="344" spans="1:16" x14ac:dyDescent="0.25">
      <c r="A344" s="6">
        <v>343</v>
      </c>
      <c r="B344" t="s">
        <v>451</v>
      </c>
      <c r="C344" t="s">
        <v>16</v>
      </c>
      <c r="D344" s="1">
        <v>38632</v>
      </c>
      <c r="E344" s="4">
        <v>18</v>
      </c>
      <c r="F344" s="4" t="str">
        <f t="shared" si="5"/>
        <v>18-25</v>
      </c>
      <c r="G344" t="s">
        <v>17</v>
      </c>
      <c r="H344" s="4">
        <v>5</v>
      </c>
      <c r="I344" t="s">
        <v>567</v>
      </c>
      <c r="J344" t="b">
        <v>1</v>
      </c>
      <c r="K344" t="s">
        <v>568</v>
      </c>
      <c r="L344" s="3">
        <v>0.41180555555555554</v>
      </c>
      <c r="M344" s="3">
        <v>0.4680555555555555</v>
      </c>
      <c r="N344" s="4">
        <v>81</v>
      </c>
      <c r="O344" t="b">
        <v>1</v>
      </c>
      <c r="P344" t="s">
        <v>28</v>
      </c>
    </row>
    <row r="345" spans="1:16" x14ac:dyDescent="0.25">
      <c r="A345" s="6">
        <v>344</v>
      </c>
      <c r="B345" t="s">
        <v>569</v>
      </c>
      <c r="C345" t="s">
        <v>16</v>
      </c>
      <c r="D345" s="1">
        <v>31695</v>
      </c>
      <c r="E345" s="4">
        <v>37</v>
      </c>
      <c r="F345" s="4" t="str">
        <f t="shared" si="5"/>
        <v>36-45</v>
      </c>
      <c r="G345" t="s">
        <v>21</v>
      </c>
      <c r="H345" s="4">
        <v>4</v>
      </c>
      <c r="I345" t="s">
        <v>61</v>
      </c>
      <c r="J345" t="b">
        <v>1</v>
      </c>
      <c r="K345" t="s">
        <v>230</v>
      </c>
      <c r="L345" s="3">
        <v>0.53472222222222221</v>
      </c>
      <c r="M345" s="3">
        <v>0.65</v>
      </c>
      <c r="N345" s="4">
        <v>166</v>
      </c>
      <c r="O345" t="b">
        <v>0</v>
      </c>
    </row>
    <row r="346" spans="1:16" x14ac:dyDescent="0.25">
      <c r="A346" s="6">
        <v>345</v>
      </c>
      <c r="B346" t="s">
        <v>570</v>
      </c>
      <c r="C346" t="s">
        <v>25</v>
      </c>
      <c r="D346" s="1">
        <v>31277</v>
      </c>
      <c r="E346" s="4">
        <v>39</v>
      </c>
      <c r="F346" s="4" t="str">
        <f t="shared" si="5"/>
        <v>36-45</v>
      </c>
      <c r="G346" t="s">
        <v>21</v>
      </c>
      <c r="H346" s="4">
        <v>2</v>
      </c>
      <c r="I346" t="s">
        <v>195</v>
      </c>
      <c r="J346" t="b">
        <v>0</v>
      </c>
      <c r="L346" s="3">
        <v>0.60416666666666663</v>
      </c>
      <c r="M346" s="3">
        <v>0.7284722222222223</v>
      </c>
      <c r="N346" s="4">
        <v>179</v>
      </c>
      <c r="O346" t="b">
        <v>1</v>
      </c>
      <c r="P346" t="s">
        <v>28</v>
      </c>
    </row>
    <row r="347" spans="1:16" x14ac:dyDescent="0.25">
      <c r="A347" s="6">
        <v>346</v>
      </c>
      <c r="B347" t="s">
        <v>571</v>
      </c>
      <c r="C347" t="s">
        <v>16</v>
      </c>
      <c r="D347" s="1">
        <v>29785</v>
      </c>
      <c r="E347" s="4">
        <v>43</v>
      </c>
      <c r="F347" s="4" t="str">
        <f t="shared" si="5"/>
        <v>36-45</v>
      </c>
      <c r="G347" t="s">
        <v>17</v>
      </c>
      <c r="H347" s="4">
        <v>3</v>
      </c>
      <c r="I347" t="s">
        <v>247</v>
      </c>
      <c r="J347" t="b">
        <v>1</v>
      </c>
      <c r="K347" t="s">
        <v>19</v>
      </c>
      <c r="L347" s="3">
        <v>0.51180555555555551</v>
      </c>
      <c r="M347" s="3">
        <v>0.60763888888888895</v>
      </c>
      <c r="N347" s="4">
        <v>138</v>
      </c>
      <c r="O347" t="b">
        <v>0</v>
      </c>
    </row>
    <row r="348" spans="1:16" x14ac:dyDescent="0.25">
      <c r="A348" s="6">
        <v>347</v>
      </c>
      <c r="B348" t="s">
        <v>572</v>
      </c>
      <c r="C348" t="s">
        <v>16</v>
      </c>
      <c r="D348" s="1">
        <v>31328</v>
      </c>
      <c r="E348" s="4">
        <v>38</v>
      </c>
      <c r="F348" s="4" t="str">
        <f t="shared" si="5"/>
        <v>36-45</v>
      </c>
      <c r="G348" t="s">
        <v>21</v>
      </c>
      <c r="H348" s="4">
        <v>3</v>
      </c>
      <c r="I348" t="s">
        <v>241</v>
      </c>
      <c r="J348" t="b">
        <v>0</v>
      </c>
      <c r="L348" s="3">
        <v>0.70208333333333339</v>
      </c>
      <c r="M348" s="3">
        <v>0.75347222222222221</v>
      </c>
      <c r="N348" s="4">
        <v>74</v>
      </c>
      <c r="O348" t="b">
        <v>0</v>
      </c>
    </row>
    <row r="349" spans="1:16" x14ac:dyDescent="0.25">
      <c r="A349" s="6">
        <v>348</v>
      </c>
      <c r="B349" t="s">
        <v>573</v>
      </c>
      <c r="C349" t="s">
        <v>25</v>
      </c>
      <c r="D349" s="1">
        <v>37804</v>
      </c>
      <c r="E349" s="4">
        <v>21</v>
      </c>
      <c r="F349" s="4" t="str">
        <f t="shared" si="5"/>
        <v>18-25</v>
      </c>
      <c r="G349" t="s">
        <v>21</v>
      </c>
      <c r="H349" s="4">
        <v>3</v>
      </c>
      <c r="I349" t="s">
        <v>251</v>
      </c>
      <c r="J349" t="b">
        <v>0</v>
      </c>
      <c r="L349" s="3">
        <v>0.54097222222222219</v>
      </c>
      <c r="M349" s="3">
        <v>0.58402777777777781</v>
      </c>
      <c r="N349" s="4">
        <v>62</v>
      </c>
      <c r="O349" t="b">
        <v>0</v>
      </c>
    </row>
    <row r="350" spans="1:16" x14ac:dyDescent="0.25">
      <c r="A350" s="6">
        <v>349</v>
      </c>
      <c r="B350" t="s">
        <v>574</v>
      </c>
      <c r="C350" t="s">
        <v>16</v>
      </c>
      <c r="D350" s="1">
        <v>31216</v>
      </c>
      <c r="E350" s="4">
        <v>39</v>
      </c>
      <c r="F350" s="4" t="str">
        <f t="shared" si="5"/>
        <v>36-45</v>
      </c>
      <c r="G350" t="s">
        <v>21</v>
      </c>
      <c r="H350" s="4">
        <v>2</v>
      </c>
      <c r="I350" t="s">
        <v>138</v>
      </c>
      <c r="J350" t="b">
        <v>0</v>
      </c>
      <c r="L350" s="3">
        <v>0.53680555555555554</v>
      </c>
      <c r="M350" s="3">
        <v>0.6333333333333333</v>
      </c>
      <c r="N350" s="4">
        <v>139</v>
      </c>
      <c r="O350" t="b">
        <v>1</v>
      </c>
      <c r="P350" t="s">
        <v>47</v>
      </c>
    </row>
    <row r="351" spans="1:16" x14ac:dyDescent="0.25">
      <c r="A351" s="6">
        <v>350</v>
      </c>
      <c r="B351" t="s">
        <v>575</v>
      </c>
      <c r="C351" t="s">
        <v>16</v>
      </c>
      <c r="D351" s="1">
        <v>32468</v>
      </c>
      <c r="E351" s="4">
        <v>35</v>
      </c>
      <c r="F351" s="4" t="str">
        <f t="shared" si="5"/>
        <v>26-35</v>
      </c>
      <c r="G351" t="s">
        <v>21</v>
      </c>
      <c r="H351" s="4">
        <v>2</v>
      </c>
      <c r="I351" t="s">
        <v>272</v>
      </c>
      <c r="J351" t="b">
        <v>1</v>
      </c>
      <c r="K351" t="s">
        <v>248</v>
      </c>
      <c r="L351" s="3">
        <v>0.68055555555555547</v>
      </c>
      <c r="M351" s="3">
        <v>0.73749999999999993</v>
      </c>
      <c r="N351" s="4">
        <v>82</v>
      </c>
      <c r="O351" t="b">
        <v>1</v>
      </c>
      <c r="P351" t="s">
        <v>47</v>
      </c>
    </row>
    <row r="352" spans="1:16" x14ac:dyDescent="0.25">
      <c r="A352" s="6">
        <v>351</v>
      </c>
      <c r="B352" t="s">
        <v>576</v>
      </c>
      <c r="C352" t="s">
        <v>25</v>
      </c>
      <c r="D352" s="1">
        <v>32446</v>
      </c>
      <c r="E352" s="4">
        <v>35</v>
      </c>
      <c r="F352" s="4" t="str">
        <f t="shared" si="5"/>
        <v>26-35</v>
      </c>
      <c r="G352" t="s">
        <v>21</v>
      </c>
      <c r="H352" s="4">
        <v>1</v>
      </c>
      <c r="I352" t="s">
        <v>46</v>
      </c>
      <c r="J352" t="b">
        <v>1</v>
      </c>
      <c r="K352" t="s">
        <v>577</v>
      </c>
      <c r="L352" s="3">
        <v>0.81041666666666667</v>
      </c>
      <c r="M352" s="3">
        <v>0.8569444444444444</v>
      </c>
      <c r="N352" s="4">
        <v>67</v>
      </c>
      <c r="O352" t="b">
        <v>0</v>
      </c>
    </row>
    <row r="353" spans="1:16" x14ac:dyDescent="0.25">
      <c r="A353" s="6">
        <v>352</v>
      </c>
      <c r="B353" t="s">
        <v>578</v>
      </c>
      <c r="C353" t="s">
        <v>16</v>
      </c>
      <c r="D353" s="1">
        <v>34030</v>
      </c>
      <c r="E353" s="4">
        <v>31</v>
      </c>
      <c r="F353" s="4" t="str">
        <f t="shared" si="5"/>
        <v>26-35</v>
      </c>
      <c r="G353" t="s">
        <v>21</v>
      </c>
      <c r="H353" s="4">
        <v>1</v>
      </c>
      <c r="I353" t="s">
        <v>26</v>
      </c>
      <c r="J353" t="b">
        <v>1</v>
      </c>
      <c r="K353" t="s">
        <v>62</v>
      </c>
      <c r="L353" s="3">
        <v>0.40416666666666662</v>
      </c>
      <c r="M353" s="3">
        <v>0.47569444444444442</v>
      </c>
      <c r="N353" s="4">
        <v>103</v>
      </c>
      <c r="O353" t="b">
        <v>0</v>
      </c>
    </row>
    <row r="354" spans="1:16" x14ac:dyDescent="0.25">
      <c r="A354" s="6">
        <v>353</v>
      </c>
      <c r="B354" t="s">
        <v>579</v>
      </c>
      <c r="C354" t="s">
        <v>16</v>
      </c>
      <c r="D354" s="1">
        <v>39964</v>
      </c>
      <c r="E354" s="4">
        <v>15</v>
      </c>
      <c r="F354" s="4" t="str">
        <f t="shared" si="5"/>
        <v>Under 18</v>
      </c>
      <c r="G354" t="s">
        <v>17</v>
      </c>
      <c r="H354" s="4">
        <v>2</v>
      </c>
      <c r="I354" t="s">
        <v>111</v>
      </c>
      <c r="J354" t="b">
        <v>0</v>
      </c>
      <c r="L354" s="3">
        <v>0.56736111111111109</v>
      </c>
      <c r="M354" s="3">
        <v>0.63472222222222219</v>
      </c>
      <c r="N354" s="4">
        <v>97</v>
      </c>
      <c r="O354" t="b">
        <v>1</v>
      </c>
      <c r="P354" t="s">
        <v>28</v>
      </c>
    </row>
    <row r="355" spans="1:16" x14ac:dyDescent="0.25">
      <c r="A355" s="6">
        <v>354</v>
      </c>
      <c r="B355" t="s">
        <v>580</v>
      </c>
      <c r="C355" t="s">
        <v>16</v>
      </c>
      <c r="D355" s="1">
        <v>29377</v>
      </c>
      <c r="E355" s="4">
        <v>44</v>
      </c>
      <c r="F355" s="4" t="str">
        <f t="shared" si="5"/>
        <v>36-45</v>
      </c>
      <c r="G355" t="s">
        <v>17</v>
      </c>
      <c r="H355" s="4">
        <v>2</v>
      </c>
      <c r="I355" t="s">
        <v>133</v>
      </c>
      <c r="J355" t="b">
        <v>1</v>
      </c>
      <c r="K355" t="s">
        <v>581</v>
      </c>
      <c r="L355" s="3">
        <v>0.71736111111111101</v>
      </c>
      <c r="M355" s="3">
        <v>0.7402777777777777</v>
      </c>
      <c r="N355" s="4">
        <v>33</v>
      </c>
      <c r="O355" t="b">
        <v>0</v>
      </c>
    </row>
    <row r="356" spans="1:16" x14ac:dyDescent="0.25">
      <c r="A356" s="6">
        <v>355</v>
      </c>
      <c r="B356" t="s">
        <v>582</v>
      </c>
      <c r="C356" t="s">
        <v>25</v>
      </c>
      <c r="D356" s="1">
        <v>31821</v>
      </c>
      <c r="E356" s="4">
        <v>37</v>
      </c>
      <c r="F356" s="4" t="str">
        <f t="shared" si="5"/>
        <v>36-45</v>
      </c>
      <c r="G356" t="s">
        <v>21</v>
      </c>
      <c r="H356" s="4">
        <v>1</v>
      </c>
      <c r="I356" t="s">
        <v>59</v>
      </c>
      <c r="J356" t="b">
        <v>1</v>
      </c>
      <c r="K356" t="s">
        <v>583</v>
      </c>
      <c r="L356" s="3">
        <v>0.69791666666666663</v>
      </c>
      <c r="M356" s="3">
        <v>0.72222222222222221</v>
      </c>
      <c r="N356" s="4">
        <v>35</v>
      </c>
      <c r="O356" t="b">
        <v>0</v>
      </c>
    </row>
    <row r="357" spans="1:16" x14ac:dyDescent="0.25">
      <c r="A357" s="6">
        <v>356</v>
      </c>
      <c r="B357" t="s">
        <v>584</v>
      </c>
      <c r="C357" t="s">
        <v>25</v>
      </c>
      <c r="D357" s="1">
        <v>33737</v>
      </c>
      <c r="E357" s="4">
        <v>32</v>
      </c>
      <c r="F357" s="4" t="str">
        <f t="shared" si="5"/>
        <v>26-35</v>
      </c>
      <c r="G357" t="s">
        <v>21</v>
      </c>
      <c r="H357" s="4">
        <v>1</v>
      </c>
      <c r="I357" t="s">
        <v>35</v>
      </c>
      <c r="J357" t="b">
        <v>1</v>
      </c>
      <c r="K357" t="s">
        <v>585</v>
      </c>
      <c r="L357" s="3">
        <v>0.78055555555555556</v>
      </c>
      <c r="M357" s="3">
        <v>0.86388888888888893</v>
      </c>
      <c r="N357" s="4">
        <v>120</v>
      </c>
      <c r="O357" t="b">
        <v>0</v>
      </c>
    </row>
    <row r="358" spans="1:16" x14ac:dyDescent="0.25">
      <c r="A358" s="6">
        <v>357</v>
      </c>
      <c r="B358" t="s">
        <v>586</v>
      </c>
      <c r="C358" t="s">
        <v>16</v>
      </c>
      <c r="D358" s="1">
        <v>39341</v>
      </c>
      <c r="E358" s="4">
        <v>17</v>
      </c>
      <c r="F358" s="4" t="str">
        <f t="shared" si="5"/>
        <v>Under 18</v>
      </c>
      <c r="G358" t="s">
        <v>21</v>
      </c>
      <c r="H358" s="4">
        <v>2</v>
      </c>
      <c r="I358" t="s">
        <v>461</v>
      </c>
      <c r="J358" t="b">
        <v>1</v>
      </c>
      <c r="K358" t="s">
        <v>380</v>
      </c>
      <c r="L358" s="3">
        <v>0.87152777777777779</v>
      </c>
      <c r="M358" s="3">
        <v>0.89236111111111116</v>
      </c>
      <c r="N358" s="4">
        <v>30</v>
      </c>
      <c r="O358" t="b">
        <v>0</v>
      </c>
    </row>
    <row r="359" spans="1:16" x14ac:dyDescent="0.25">
      <c r="A359" s="6">
        <v>358</v>
      </c>
      <c r="B359" t="s">
        <v>587</v>
      </c>
      <c r="C359" t="s">
        <v>16</v>
      </c>
      <c r="D359" s="1">
        <v>31985</v>
      </c>
      <c r="E359" s="4">
        <v>37</v>
      </c>
      <c r="F359" s="4" t="str">
        <f t="shared" si="5"/>
        <v>36-45</v>
      </c>
      <c r="G359" t="s">
        <v>21</v>
      </c>
      <c r="H359" s="4">
        <v>1</v>
      </c>
      <c r="I359" t="s">
        <v>185</v>
      </c>
      <c r="J359" t="b">
        <v>1</v>
      </c>
      <c r="K359" t="s">
        <v>588</v>
      </c>
      <c r="L359" s="3">
        <v>0.75416666666666676</v>
      </c>
      <c r="M359" s="3">
        <v>0.87847222222222221</v>
      </c>
      <c r="N359" s="4">
        <v>179</v>
      </c>
      <c r="O359" t="b">
        <v>0</v>
      </c>
    </row>
    <row r="360" spans="1:16" x14ac:dyDescent="0.25">
      <c r="A360" s="6">
        <v>359</v>
      </c>
      <c r="B360" t="s">
        <v>589</v>
      </c>
      <c r="C360" t="s">
        <v>16</v>
      </c>
      <c r="D360" s="1">
        <v>36196</v>
      </c>
      <c r="E360" s="4">
        <v>25</v>
      </c>
      <c r="F360" s="4" t="str">
        <f t="shared" si="5"/>
        <v>18-25</v>
      </c>
      <c r="G360" t="s">
        <v>21</v>
      </c>
      <c r="H360" s="4">
        <v>3</v>
      </c>
      <c r="I360" t="s">
        <v>37</v>
      </c>
      <c r="J360" t="b">
        <v>0</v>
      </c>
      <c r="L360" s="3">
        <v>0.63958333333333328</v>
      </c>
      <c r="M360" s="3">
        <v>0.6875</v>
      </c>
      <c r="N360" s="4">
        <v>69</v>
      </c>
      <c r="O360" t="b">
        <v>1</v>
      </c>
      <c r="P360" t="s">
        <v>50</v>
      </c>
    </row>
    <row r="361" spans="1:16" x14ac:dyDescent="0.25">
      <c r="A361" s="6">
        <v>360</v>
      </c>
      <c r="B361" t="s">
        <v>590</v>
      </c>
      <c r="C361" t="s">
        <v>16</v>
      </c>
      <c r="D361" s="1">
        <v>33726</v>
      </c>
      <c r="E361" s="4">
        <v>32</v>
      </c>
      <c r="F361" s="4" t="str">
        <f t="shared" si="5"/>
        <v>26-35</v>
      </c>
      <c r="G361" t="s">
        <v>21</v>
      </c>
      <c r="H361" s="4">
        <v>2</v>
      </c>
      <c r="I361" t="s">
        <v>259</v>
      </c>
      <c r="J361" t="b">
        <v>1</v>
      </c>
      <c r="K361" t="s">
        <v>114</v>
      </c>
      <c r="L361" s="3">
        <v>0.71111111111111114</v>
      </c>
      <c r="M361" s="3">
        <v>0.75902777777777775</v>
      </c>
      <c r="N361" s="4">
        <v>69</v>
      </c>
      <c r="O361" t="b">
        <v>1</v>
      </c>
      <c r="P361" t="s">
        <v>47</v>
      </c>
    </row>
    <row r="362" spans="1:16" x14ac:dyDescent="0.25">
      <c r="A362" s="6">
        <v>361</v>
      </c>
      <c r="B362" t="s">
        <v>591</v>
      </c>
      <c r="C362" t="s">
        <v>16</v>
      </c>
      <c r="D362" s="1">
        <v>29355</v>
      </c>
      <c r="E362" s="4">
        <v>44</v>
      </c>
      <c r="F362" s="4" t="str">
        <f t="shared" si="5"/>
        <v>36-45</v>
      </c>
      <c r="G362" t="s">
        <v>21</v>
      </c>
      <c r="H362" s="4">
        <v>5</v>
      </c>
      <c r="I362" t="s">
        <v>283</v>
      </c>
      <c r="J362" t="b">
        <v>1</v>
      </c>
      <c r="K362" t="s">
        <v>217</v>
      </c>
      <c r="L362" s="3">
        <v>0.83611111111111114</v>
      </c>
      <c r="M362" s="3">
        <v>0.9145833333333333</v>
      </c>
      <c r="N362" s="4">
        <v>113</v>
      </c>
      <c r="O362" t="b">
        <v>1</v>
      </c>
      <c r="P362" t="s">
        <v>28</v>
      </c>
    </row>
    <row r="363" spans="1:16" x14ac:dyDescent="0.25">
      <c r="A363" s="6">
        <v>362</v>
      </c>
      <c r="B363" t="s">
        <v>592</v>
      </c>
      <c r="C363" t="s">
        <v>16</v>
      </c>
      <c r="D363" s="1">
        <v>31956</v>
      </c>
      <c r="E363" s="4">
        <v>37</v>
      </c>
      <c r="F363" s="4" t="str">
        <f t="shared" si="5"/>
        <v>36-45</v>
      </c>
      <c r="G363" t="s">
        <v>17</v>
      </c>
      <c r="H363" s="4">
        <v>4</v>
      </c>
      <c r="I363" t="s">
        <v>593</v>
      </c>
      <c r="J363" t="b">
        <v>1</v>
      </c>
      <c r="K363" t="s">
        <v>594</v>
      </c>
      <c r="L363" s="3">
        <v>0.49374999999999997</v>
      </c>
      <c r="M363" s="3">
        <v>0.54791666666666672</v>
      </c>
      <c r="N363" s="4">
        <v>78</v>
      </c>
      <c r="O363" t="b">
        <v>0</v>
      </c>
    </row>
    <row r="364" spans="1:16" x14ac:dyDescent="0.25">
      <c r="A364" s="6">
        <v>363</v>
      </c>
      <c r="B364" t="s">
        <v>595</v>
      </c>
      <c r="C364" t="s">
        <v>25</v>
      </c>
      <c r="D364" s="1">
        <v>39138</v>
      </c>
      <c r="E364" s="4">
        <v>17</v>
      </c>
      <c r="F364" s="4" t="str">
        <f t="shared" si="5"/>
        <v>Under 18</v>
      </c>
      <c r="G364" t="s">
        <v>21</v>
      </c>
      <c r="H364" s="4">
        <v>1</v>
      </c>
      <c r="I364" t="s">
        <v>59</v>
      </c>
      <c r="J364" t="b">
        <v>1</v>
      </c>
      <c r="K364" t="s">
        <v>217</v>
      </c>
      <c r="L364" s="3">
        <v>0.51180555555555551</v>
      </c>
      <c r="M364" s="3">
        <v>0.5805555555555556</v>
      </c>
      <c r="N364" s="4">
        <v>99</v>
      </c>
      <c r="O364" t="b">
        <v>1</v>
      </c>
      <c r="P364" t="s">
        <v>23</v>
      </c>
    </row>
    <row r="365" spans="1:16" x14ac:dyDescent="0.25">
      <c r="A365" s="6">
        <v>364</v>
      </c>
      <c r="B365" t="s">
        <v>596</v>
      </c>
      <c r="C365" t="s">
        <v>16</v>
      </c>
      <c r="D365" s="1">
        <v>33051</v>
      </c>
      <c r="E365" s="4">
        <v>34</v>
      </c>
      <c r="F365" s="4" t="str">
        <f t="shared" si="5"/>
        <v>26-35</v>
      </c>
      <c r="G365" t="s">
        <v>21</v>
      </c>
      <c r="H365" s="4">
        <v>3</v>
      </c>
      <c r="I365" t="s">
        <v>130</v>
      </c>
      <c r="J365" t="b">
        <v>1</v>
      </c>
      <c r="K365" t="s">
        <v>93</v>
      </c>
      <c r="L365" s="3">
        <v>0.44930555555555557</v>
      </c>
      <c r="M365" s="3">
        <v>0.47291666666666665</v>
      </c>
      <c r="N365" s="4">
        <v>34</v>
      </c>
      <c r="O365" t="b">
        <v>1</v>
      </c>
      <c r="P365" t="s">
        <v>23</v>
      </c>
    </row>
    <row r="366" spans="1:16" x14ac:dyDescent="0.25">
      <c r="A366" s="6">
        <v>365</v>
      </c>
      <c r="B366" t="s">
        <v>597</v>
      </c>
      <c r="C366" t="s">
        <v>16</v>
      </c>
      <c r="D366" s="1">
        <v>37888</v>
      </c>
      <c r="E366" s="4">
        <v>21</v>
      </c>
      <c r="F366" s="4" t="str">
        <f t="shared" si="5"/>
        <v>18-25</v>
      </c>
      <c r="G366" t="s">
        <v>17</v>
      </c>
      <c r="H366" s="4">
        <v>2</v>
      </c>
      <c r="I366" t="s">
        <v>203</v>
      </c>
      <c r="J366" t="b">
        <v>1</v>
      </c>
      <c r="K366" t="s">
        <v>598</v>
      </c>
      <c r="L366" s="3">
        <v>0.77777777777777779</v>
      </c>
      <c r="M366" s="3">
        <v>0.8965277777777777</v>
      </c>
      <c r="N366" s="4">
        <v>171</v>
      </c>
      <c r="O366" t="b">
        <v>1</v>
      </c>
      <c r="P366" t="s">
        <v>50</v>
      </c>
    </row>
    <row r="367" spans="1:16" x14ac:dyDescent="0.25">
      <c r="A367" s="6">
        <v>366</v>
      </c>
      <c r="B367" t="s">
        <v>599</v>
      </c>
      <c r="C367" t="s">
        <v>25</v>
      </c>
      <c r="D367" s="1">
        <v>29376</v>
      </c>
      <c r="E367" s="4">
        <v>44</v>
      </c>
      <c r="F367" s="4" t="str">
        <f t="shared" si="5"/>
        <v>36-45</v>
      </c>
      <c r="G367" t="s">
        <v>21</v>
      </c>
      <c r="H367" s="4">
        <v>3</v>
      </c>
      <c r="I367" t="s">
        <v>57</v>
      </c>
      <c r="J367" t="b">
        <v>0</v>
      </c>
      <c r="L367" s="3">
        <v>0.4381944444444445</v>
      </c>
      <c r="M367" s="3">
        <v>0.54027777777777775</v>
      </c>
      <c r="N367" s="4">
        <v>147</v>
      </c>
      <c r="O367" t="b">
        <v>1</v>
      </c>
      <c r="P367" t="s">
        <v>23</v>
      </c>
    </row>
    <row r="368" spans="1:16" x14ac:dyDescent="0.25">
      <c r="A368" s="6">
        <v>367</v>
      </c>
      <c r="B368" t="s">
        <v>600</v>
      </c>
      <c r="C368" t="s">
        <v>16</v>
      </c>
      <c r="D368" s="1">
        <v>35121</v>
      </c>
      <c r="E368" s="4">
        <v>28</v>
      </c>
      <c r="F368" s="4" t="str">
        <f t="shared" si="5"/>
        <v>26-35</v>
      </c>
      <c r="G368" t="s">
        <v>21</v>
      </c>
      <c r="H368" s="4">
        <v>2</v>
      </c>
      <c r="I368" t="s">
        <v>101</v>
      </c>
      <c r="J368" t="b">
        <v>1</v>
      </c>
      <c r="K368" t="s">
        <v>601</v>
      </c>
      <c r="L368" s="3">
        <v>0.84861111111111109</v>
      </c>
      <c r="M368" s="3">
        <v>0.87777777777777777</v>
      </c>
      <c r="N368" s="4">
        <v>42</v>
      </c>
      <c r="O368" t="b">
        <v>0</v>
      </c>
    </row>
    <row r="369" spans="1:16" x14ac:dyDescent="0.25">
      <c r="A369" s="6">
        <v>368</v>
      </c>
      <c r="B369" t="s">
        <v>602</v>
      </c>
      <c r="C369" t="s">
        <v>25</v>
      </c>
      <c r="D369" s="1">
        <v>37081</v>
      </c>
      <c r="E369" s="4">
        <v>23</v>
      </c>
      <c r="F369" s="4" t="str">
        <f t="shared" si="5"/>
        <v>18-25</v>
      </c>
      <c r="G369" t="s">
        <v>17</v>
      </c>
      <c r="H369" s="4">
        <v>1</v>
      </c>
      <c r="I369" t="s">
        <v>35</v>
      </c>
      <c r="J369" t="b">
        <v>1</v>
      </c>
      <c r="K369" t="s">
        <v>603</v>
      </c>
      <c r="L369" s="3">
        <v>0.8618055555555556</v>
      </c>
      <c r="M369" s="3">
        <v>0.93888888888888899</v>
      </c>
      <c r="N369" s="4">
        <v>111</v>
      </c>
      <c r="O369" t="b">
        <v>1</v>
      </c>
      <c r="P369" t="s">
        <v>23</v>
      </c>
    </row>
    <row r="370" spans="1:16" x14ac:dyDescent="0.25">
      <c r="A370" s="6">
        <v>369</v>
      </c>
      <c r="B370" t="s">
        <v>604</v>
      </c>
      <c r="C370" t="s">
        <v>25</v>
      </c>
      <c r="D370" s="1">
        <v>34828</v>
      </c>
      <c r="E370" s="4">
        <v>29</v>
      </c>
      <c r="F370" s="4" t="str">
        <f t="shared" si="5"/>
        <v>26-35</v>
      </c>
      <c r="G370" t="s">
        <v>17</v>
      </c>
      <c r="H370" s="4">
        <v>1</v>
      </c>
      <c r="I370" t="s">
        <v>46</v>
      </c>
      <c r="J370" t="b">
        <v>1</v>
      </c>
      <c r="K370" t="s">
        <v>605</v>
      </c>
      <c r="L370" s="3">
        <v>0.72361111111111109</v>
      </c>
      <c r="M370" s="3">
        <v>0.84097222222222223</v>
      </c>
      <c r="N370" s="4">
        <v>169</v>
      </c>
      <c r="O370" t="b">
        <v>1</v>
      </c>
      <c r="P370" t="s">
        <v>47</v>
      </c>
    </row>
    <row r="371" spans="1:16" x14ac:dyDescent="0.25">
      <c r="A371" s="6">
        <v>370</v>
      </c>
      <c r="B371" t="s">
        <v>606</v>
      </c>
      <c r="C371" t="s">
        <v>16</v>
      </c>
      <c r="D371" s="1">
        <v>35069</v>
      </c>
      <c r="E371" s="4">
        <v>28</v>
      </c>
      <c r="F371" s="4" t="str">
        <f t="shared" si="5"/>
        <v>26-35</v>
      </c>
      <c r="G371" t="s">
        <v>17</v>
      </c>
      <c r="H371" s="4">
        <v>1</v>
      </c>
      <c r="I371" t="s">
        <v>81</v>
      </c>
      <c r="J371" t="b">
        <v>1</v>
      </c>
      <c r="K371" t="s">
        <v>607</v>
      </c>
      <c r="L371" s="3">
        <v>0.54722222222222217</v>
      </c>
      <c r="M371" s="3">
        <v>0.66388888888888886</v>
      </c>
      <c r="N371" s="4">
        <v>168</v>
      </c>
      <c r="O371" t="b">
        <v>1</v>
      </c>
      <c r="P371" t="s">
        <v>50</v>
      </c>
    </row>
    <row r="372" spans="1:16" x14ac:dyDescent="0.25">
      <c r="A372" s="6">
        <v>371</v>
      </c>
      <c r="B372" t="s">
        <v>608</v>
      </c>
      <c r="C372" t="s">
        <v>25</v>
      </c>
      <c r="D372" s="1">
        <v>37766</v>
      </c>
      <c r="E372" s="4">
        <v>21</v>
      </c>
      <c r="F372" s="4" t="str">
        <f t="shared" si="5"/>
        <v>18-25</v>
      </c>
      <c r="G372" t="s">
        <v>17</v>
      </c>
      <c r="H372" s="4">
        <v>2</v>
      </c>
      <c r="I372" t="s">
        <v>72</v>
      </c>
      <c r="J372" t="b">
        <v>0</v>
      </c>
      <c r="L372" s="3">
        <v>0.84027777777777779</v>
      </c>
      <c r="M372" s="3">
        <v>0.90416666666666667</v>
      </c>
      <c r="N372" s="4">
        <v>92</v>
      </c>
      <c r="O372" t="b">
        <v>0</v>
      </c>
    </row>
    <row r="373" spans="1:16" x14ac:dyDescent="0.25">
      <c r="A373" s="6">
        <v>372</v>
      </c>
      <c r="B373" t="s">
        <v>609</v>
      </c>
      <c r="C373" t="s">
        <v>16</v>
      </c>
      <c r="D373" s="1">
        <v>28773</v>
      </c>
      <c r="E373" s="4">
        <v>45</v>
      </c>
      <c r="F373" s="4" t="str">
        <f t="shared" si="5"/>
        <v>36-45</v>
      </c>
      <c r="G373" t="s">
        <v>17</v>
      </c>
      <c r="H373" s="4">
        <v>5</v>
      </c>
      <c r="I373" t="s">
        <v>88</v>
      </c>
      <c r="J373" t="b">
        <v>1</v>
      </c>
      <c r="K373" t="s">
        <v>610</v>
      </c>
      <c r="L373" s="3">
        <v>0.47083333333333338</v>
      </c>
      <c r="M373" s="3">
        <v>0.49236111111111108</v>
      </c>
      <c r="N373" s="4">
        <v>31</v>
      </c>
      <c r="O373" t="b">
        <v>1</v>
      </c>
      <c r="P373" t="s">
        <v>47</v>
      </c>
    </row>
    <row r="374" spans="1:16" x14ac:dyDescent="0.25">
      <c r="A374" s="6">
        <v>373</v>
      </c>
      <c r="B374" t="s">
        <v>611</v>
      </c>
      <c r="C374" t="s">
        <v>16</v>
      </c>
      <c r="D374" s="1">
        <v>33476</v>
      </c>
      <c r="E374" s="4">
        <v>33</v>
      </c>
      <c r="F374" s="4" t="str">
        <f t="shared" si="5"/>
        <v>26-35</v>
      </c>
      <c r="G374" t="s">
        <v>17</v>
      </c>
      <c r="H374" s="4">
        <v>2</v>
      </c>
      <c r="I374" t="s">
        <v>138</v>
      </c>
      <c r="J374" t="b">
        <v>1</v>
      </c>
      <c r="K374" t="s">
        <v>83</v>
      </c>
      <c r="L374" s="3">
        <v>0.36944444444444446</v>
      </c>
      <c r="M374" s="3">
        <v>0.48749999999999999</v>
      </c>
      <c r="N374" s="4">
        <v>170</v>
      </c>
      <c r="O374" t="b">
        <v>0</v>
      </c>
    </row>
    <row r="375" spans="1:16" x14ac:dyDescent="0.25">
      <c r="A375" s="6">
        <v>374</v>
      </c>
      <c r="B375" t="s">
        <v>612</v>
      </c>
      <c r="C375" t="s">
        <v>16</v>
      </c>
      <c r="D375" s="1">
        <v>31032</v>
      </c>
      <c r="E375" s="4">
        <v>39</v>
      </c>
      <c r="F375" s="4" t="str">
        <f t="shared" si="5"/>
        <v>36-45</v>
      </c>
      <c r="G375" t="s">
        <v>17</v>
      </c>
      <c r="H375" s="4">
        <v>2</v>
      </c>
      <c r="I375" t="s">
        <v>69</v>
      </c>
      <c r="J375" t="b">
        <v>1</v>
      </c>
      <c r="K375" t="s">
        <v>230</v>
      </c>
      <c r="L375" s="3">
        <v>0.73819444444444438</v>
      </c>
      <c r="M375" s="3">
        <v>0.75902777777777775</v>
      </c>
      <c r="N375" s="4">
        <v>30</v>
      </c>
      <c r="O375" t="b">
        <v>1</v>
      </c>
      <c r="P375" t="s">
        <v>23</v>
      </c>
    </row>
    <row r="376" spans="1:16" x14ac:dyDescent="0.25">
      <c r="A376" s="6">
        <v>375</v>
      </c>
      <c r="B376" t="s">
        <v>613</v>
      </c>
      <c r="C376" t="s">
        <v>25</v>
      </c>
      <c r="D376" s="1">
        <v>36143</v>
      </c>
      <c r="E376" s="4">
        <v>25</v>
      </c>
      <c r="F376" s="4" t="str">
        <f t="shared" si="5"/>
        <v>18-25</v>
      </c>
      <c r="G376" t="s">
        <v>17</v>
      </c>
      <c r="H376" s="4">
        <v>2</v>
      </c>
      <c r="I376" t="s">
        <v>195</v>
      </c>
      <c r="J376" t="b">
        <v>0</v>
      </c>
      <c r="L376" s="3">
        <v>0.70416666666666661</v>
      </c>
      <c r="M376" s="3">
        <v>0.77500000000000002</v>
      </c>
      <c r="N376" s="4">
        <v>102</v>
      </c>
      <c r="O376" t="b">
        <v>1</v>
      </c>
      <c r="P376" t="s">
        <v>28</v>
      </c>
    </row>
    <row r="377" spans="1:16" x14ac:dyDescent="0.25">
      <c r="A377" s="6">
        <v>376</v>
      </c>
      <c r="B377" t="s">
        <v>614</v>
      </c>
      <c r="C377" t="s">
        <v>16</v>
      </c>
      <c r="D377" s="1">
        <v>34909</v>
      </c>
      <c r="E377" s="4">
        <v>29</v>
      </c>
      <c r="F377" s="4" t="str">
        <f t="shared" si="5"/>
        <v>26-35</v>
      </c>
      <c r="G377" t="s">
        <v>17</v>
      </c>
      <c r="H377" s="4">
        <v>3</v>
      </c>
      <c r="I377" t="s">
        <v>295</v>
      </c>
      <c r="J377" t="b">
        <v>1</v>
      </c>
      <c r="K377" t="s">
        <v>44</v>
      </c>
      <c r="L377" s="3">
        <v>0.84444444444444444</v>
      </c>
      <c r="M377" s="3">
        <v>0.92013888888888884</v>
      </c>
      <c r="N377" s="4">
        <v>109</v>
      </c>
      <c r="O377" t="b">
        <v>0</v>
      </c>
    </row>
    <row r="378" spans="1:16" x14ac:dyDescent="0.25">
      <c r="A378" s="6">
        <v>377</v>
      </c>
      <c r="B378" t="s">
        <v>615</v>
      </c>
      <c r="C378" t="s">
        <v>25</v>
      </c>
      <c r="D378" s="1">
        <v>33159</v>
      </c>
      <c r="E378" s="4">
        <v>33</v>
      </c>
      <c r="F378" s="4" t="str">
        <f t="shared" si="5"/>
        <v>26-35</v>
      </c>
      <c r="G378" t="s">
        <v>17</v>
      </c>
      <c r="H378" s="4">
        <v>3</v>
      </c>
      <c r="I378" t="s">
        <v>92</v>
      </c>
      <c r="J378" t="b">
        <v>0</v>
      </c>
      <c r="L378" s="3">
        <v>0.60833333333333328</v>
      </c>
      <c r="M378" s="3">
        <v>0.72083333333333333</v>
      </c>
      <c r="N378" s="4">
        <v>162</v>
      </c>
      <c r="O378" t="b">
        <v>1</v>
      </c>
      <c r="P378" t="s">
        <v>28</v>
      </c>
    </row>
    <row r="379" spans="1:16" x14ac:dyDescent="0.25">
      <c r="A379" s="6">
        <v>378</v>
      </c>
      <c r="B379" t="s">
        <v>616</v>
      </c>
      <c r="C379" t="s">
        <v>25</v>
      </c>
      <c r="D379" s="1">
        <v>30916</v>
      </c>
      <c r="E379" s="4">
        <v>40</v>
      </c>
      <c r="F379" s="4" t="str">
        <f t="shared" si="5"/>
        <v>36-45</v>
      </c>
      <c r="G379" t="s">
        <v>17</v>
      </c>
      <c r="H379" s="4">
        <v>2</v>
      </c>
      <c r="I379" t="s">
        <v>72</v>
      </c>
      <c r="J379" t="b">
        <v>1</v>
      </c>
      <c r="K379" t="s">
        <v>617</v>
      </c>
      <c r="L379" s="3">
        <v>0.78611111111111109</v>
      </c>
      <c r="M379" s="3">
        <v>0.87083333333333324</v>
      </c>
      <c r="N379" s="4">
        <v>122</v>
      </c>
      <c r="O379" t="b">
        <v>0</v>
      </c>
    </row>
    <row r="380" spans="1:16" x14ac:dyDescent="0.25">
      <c r="A380" s="6">
        <v>379</v>
      </c>
      <c r="B380" t="s">
        <v>618</v>
      </c>
      <c r="C380" t="s">
        <v>16</v>
      </c>
      <c r="D380" s="1">
        <v>40244</v>
      </c>
      <c r="E380" s="4">
        <v>14</v>
      </c>
      <c r="F380" s="4" t="str">
        <f t="shared" si="5"/>
        <v>Under 18</v>
      </c>
      <c r="G380" t="s">
        <v>17</v>
      </c>
      <c r="H380" s="4">
        <v>3</v>
      </c>
      <c r="I380" t="s">
        <v>241</v>
      </c>
      <c r="J380" t="b">
        <v>0</v>
      </c>
      <c r="L380" s="3">
        <v>0.35347222222222219</v>
      </c>
      <c r="M380" s="3">
        <v>0.38263888888888892</v>
      </c>
      <c r="N380" s="4">
        <v>42</v>
      </c>
      <c r="O380" t="b">
        <v>0</v>
      </c>
    </row>
    <row r="381" spans="1:16" x14ac:dyDescent="0.25">
      <c r="A381" s="6">
        <v>380</v>
      </c>
      <c r="B381" t="s">
        <v>619</v>
      </c>
      <c r="C381" t="s">
        <v>25</v>
      </c>
      <c r="D381" s="1">
        <v>29739</v>
      </c>
      <c r="E381" s="4">
        <v>43</v>
      </c>
      <c r="F381" s="4" t="str">
        <f t="shared" si="5"/>
        <v>36-45</v>
      </c>
      <c r="G381" t="s">
        <v>21</v>
      </c>
      <c r="H381" s="4">
        <v>1</v>
      </c>
      <c r="I381" t="s">
        <v>46</v>
      </c>
      <c r="J381" t="b">
        <v>0</v>
      </c>
      <c r="L381" s="3">
        <v>0.81805555555555554</v>
      </c>
      <c r="M381" s="3">
        <v>0.93888888888888899</v>
      </c>
      <c r="N381" s="4">
        <v>174</v>
      </c>
      <c r="O381" t="b">
        <v>0</v>
      </c>
    </row>
    <row r="382" spans="1:16" x14ac:dyDescent="0.25">
      <c r="A382" s="6">
        <v>381</v>
      </c>
      <c r="B382" t="s">
        <v>620</v>
      </c>
      <c r="C382" t="s">
        <v>25</v>
      </c>
      <c r="D382" s="1">
        <v>36001</v>
      </c>
      <c r="E382" s="4">
        <v>26</v>
      </c>
      <c r="F382" s="4" t="str">
        <f t="shared" si="5"/>
        <v>26-35</v>
      </c>
      <c r="G382" t="s">
        <v>17</v>
      </c>
      <c r="H382" s="4">
        <v>5</v>
      </c>
      <c r="I382" t="s">
        <v>192</v>
      </c>
      <c r="J382" t="b">
        <v>0</v>
      </c>
      <c r="L382" s="3">
        <v>0.75069444444444444</v>
      </c>
      <c r="M382" s="3">
        <v>0.78194444444444444</v>
      </c>
      <c r="N382" s="4">
        <v>45</v>
      </c>
      <c r="O382" t="b">
        <v>0</v>
      </c>
    </row>
    <row r="383" spans="1:16" x14ac:dyDescent="0.25">
      <c r="A383" s="6">
        <v>382</v>
      </c>
      <c r="B383" t="s">
        <v>621</v>
      </c>
      <c r="C383" t="s">
        <v>25</v>
      </c>
      <c r="D383" s="1">
        <v>28830</v>
      </c>
      <c r="E383" s="4">
        <v>45</v>
      </c>
      <c r="F383" s="4" t="str">
        <f t="shared" si="5"/>
        <v>36-45</v>
      </c>
      <c r="G383" t="s">
        <v>17</v>
      </c>
      <c r="H383" s="4">
        <v>2</v>
      </c>
      <c r="I383" t="s">
        <v>69</v>
      </c>
      <c r="J383" t="b">
        <v>1</v>
      </c>
      <c r="K383" t="s">
        <v>230</v>
      </c>
      <c r="L383" s="3">
        <v>0.59722222222222221</v>
      </c>
      <c r="M383" s="3">
        <v>0.66111111111111109</v>
      </c>
      <c r="N383" s="4">
        <v>92</v>
      </c>
      <c r="O383" t="b">
        <v>1</v>
      </c>
      <c r="P383" t="s">
        <v>50</v>
      </c>
    </row>
    <row r="384" spans="1:16" x14ac:dyDescent="0.25">
      <c r="A384" s="6">
        <v>383</v>
      </c>
      <c r="B384" t="s">
        <v>622</v>
      </c>
      <c r="C384" t="s">
        <v>16</v>
      </c>
      <c r="D384" s="1">
        <v>36035</v>
      </c>
      <c r="E384" s="4">
        <v>26</v>
      </c>
      <c r="F384" s="4" t="str">
        <f t="shared" si="5"/>
        <v>26-35</v>
      </c>
      <c r="G384" t="s">
        <v>21</v>
      </c>
      <c r="H384" s="4">
        <v>2</v>
      </c>
      <c r="I384" t="s">
        <v>69</v>
      </c>
      <c r="J384" t="b">
        <v>0</v>
      </c>
      <c r="L384" s="3">
        <v>0.85138888888888886</v>
      </c>
      <c r="M384" s="3">
        <v>0.92361111111111116</v>
      </c>
      <c r="N384" s="4">
        <v>104</v>
      </c>
      <c r="O384" t="b">
        <v>1</v>
      </c>
      <c r="P384" t="s">
        <v>23</v>
      </c>
    </row>
    <row r="385" spans="1:16" x14ac:dyDescent="0.25">
      <c r="A385" s="6">
        <v>384</v>
      </c>
      <c r="B385" t="s">
        <v>623</v>
      </c>
      <c r="C385" t="s">
        <v>16</v>
      </c>
      <c r="D385" s="1">
        <v>35958</v>
      </c>
      <c r="E385" s="4">
        <v>26</v>
      </c>
      <c r="F385" s="4" t="str">
        <f t="shared" si="5"/>
        <v>26-35</v>
      </c>
      <c r="G385" t="s">
        <v>17</v>
      </c>
      <c r="H385" s="4">
        <v>3</v>
      </c>
      <c r="I385" t="s">
        <v>106</v>
      </c>
      <c r="J385" t="b">
        <v>1</v>
      </c>
      <c r="K385" t="s">
        <v>624</v>
      </c>
      <c r="L385" s="3">
        <v>0.73263888888888884</v>
      </c>
      <c r="M385" s="3">
        <v>0.77222222222222225</v>
      </c>
      <c r="N385" s="4">
        <v>57</v>
      </c>
      <c r="O385" t="b">
        <v>0</v>
      </c>
    </row>
    <row r="386" spans="1:16" x14ac:dyDescent="0.25">
      <c r="A386" s="6">
        <v>385</v>
      </c>
      <c r="B386" t="s">
        <v>625</v>
      </c>
      <c r="C386" t="s">
        <v>16</v>
      </c>
      <c r="D386" s="1">
        <v>39459</v>
      </c>
      <c r="E386" s="4">
        <v>16</v>
      </c>
      <c r="F386" s="4" t="str">
        <f t="shared" si="5"/>
        <v>Under 18</v>
      </c>
      <c r="G386" t="s">
        <v>17</v>
      </c>
      <c r="H386" s="4">
        <v>3</v>
      </c>
      <c r="I386" t="s">
        <v>150</v>
      </c>
      <c r="J386" t="b">
        <v>1</v>
      </c>
      <c r="K386" t="s">
        <v>626</v>
      </c>
      <c r="L386" s="3">
        <v>0.53125</v>
      </c>
      <c r="M386" s="3">
        <v>0.60486111111111118</v>
      </c>
      <c r="N386" s="4">
        <v>106</v>
      </c>
      <c r="O386" t="b">
        <v>1</v>
      </c>
      <c r="P386" t="s">
        <v>50</v>
      </c>
    </row>
    <row r="387" spans="1:16" x14ac:dyDescent="0.25">
      <c r="A387" s="6">
        <v>386</v>
      </c>
      <c r="B387" t="s">
        <v>627</v>
      </c>
      <c r="C387" t="s">
        <v>25</v>
      </c>
      <c r="D387" s="1">
        <v>27554</v>
      </c>
      <c r="E387" s="4">
        <v>49</v>
      </c>
      <c r="F387" s="4" t="str">
        <f t="shared" ref="F387:F450" si="6">IF(E:E&lt;18, "Under 18", IF(E:E&lt;=25, "18-25", IF(E:E&lt;=35, "26-35", IF(E:E&lt;=45, "36-45", "Above 45"))))</f>
        <v>Above 45</v>
      </c>
      <c r="G387" t="s">
        <v>17</v>
      </c>
      <c r="H387" s="4">
        <v>1</v>
      </c>
      <c r="I387" t="s">
        <v>35</v>
      </c>
      <c r="J387" t="b">
        <v>1</v>
      </c>
      <c r="K387" t="s">
        <v>628</v>
      </c>
      <c r="L387" s="3">
        <v>0.54583333333333328</v>
      </c>
      <c r="M387" s="3">
        <v>0.58124999999999993</v>
      </c>
      <c r="N387" s="4">
        <v>51</v>
      </c>
      <c r="O387" t="b">
        <v>1</v>
      </c>
      <c r="P387" t="s">
        <v>50</v>
      </c>
    </row>
    <row r="388" spans="1:16" x14ac:dyDescent="0.25">
      <c r="A388" s="6">
        <v>387</v>
      </c>
      <c r="B388" t="s">
        <v>629</v>
      </c>
      <c r="C388" t="s">
        <v>25</v>
      </c>
      <c r="D388" s="1">
        <v>36041</v>
      </c>
      <c r="E388" s="4">
        <v>26</v>
      </c>
      <c r="F388" s="4" t="str">
        <f t="shared" si="6"/>
        <v>26-35</v>
      </c>
      <c r="G388" t="s">
        <v>17</v>
      </c>
      <c r="H388" s="4">
        <v>2</v>
      </c>
      <c r="I388" t="s">
        <v>138</v>
      </c>
      <c r="J388" t="b">
        <v>1</v>
      </c>
      <c r="K388" t="s">
        <v>453</v>
      </c>
      <c r="L388" s="3">
        <v>0.79722222222222217</v>
      </c>
      <c r="M388" s="3">
        <v>0.8930555555555556</v>
      </c>
      <c r="N388" s="4">
        <v>138</v>
      </c>
      <c r="O388" t="b">
        <v>1</v>
      </c>
      <c r="P388" t="s">
        <v>47</v>
      </c>
    </row>
    <row r="389" spans="1:16" x14ac:dyDescent="0.25">
      <c r="A389" s="6">
        <v>388</v>
      </c>
      <c r="B389" t="s">
        <v>630</v>
      </c>
      <c r="C389" t="s">
        <v>25</v>
      </c>
      <c r="D389" s="1">
        <v>38428</v>
      </c>
      <c r="E389" s="4">
        <v>19</v>
      </c>
      <c r="F389" s="4" t="str">
        <f t="shared" si="6"/>
        <v>18-25</v>
      </c>
      <c r="G389" t="s">
        <v>21</v>
      </c>
      <c r="H389" s="4">
        <v>2</v>
      </c>
      <c r="I389" t="s">
        <v>101</v>
      </c>
      <c r="J389" t="b">
        <v>1</v>
      </c>
      <c r="K389" t="s">
        <v>631</v>
      </c>
      <c r="L389" s="3">
        <v>0.84930555555555554</v>
      </c>
      <c r="M389" s="3">
        <v>0.89444444444444438</v>
      </c>
      <c r="N389" s="4">
        <v>65</v>
      </c>
      <c r="O389" t="b">
        <v>1</v>
      </c>
      <c r="P389" t="s">
        <v>47</v>
      </c>
    </row>
    <row r="390" spans="1:16" x14ac:dyDescent="0.25">
      <c r="A390" s="6">
        <v>389</v>
      </c>
      <c r="B390" t="s">
        <v>632</v>
      </c>
      <c r="C390" t="s">
        <v>16</v>
      </c>
      <c r="D390" s="1">
        <v>33035</v>
      </c>
      <c r="E390" s="4">
        <v>34</v>
      </c>
      <c r="F390" s="4" t="str">
        <f t="shared" si="6"/>
        <v>26-35</v>
      </c>
      <c r="G390" t="s">
        <v>17</v>
      </c>
      <c r="H390" s="4">
        <v>1</v>
      </c>
      <c r="I390" t="s">
        <v>59</v>
      </c>
      <c r="J390" t="b">
        <v>1</v>
      </c>
      <c r="K390" t="s">
        <v>124</v>
      </c>
      <c r="L390" s="3">
        <v>0.74791666666666667</v>
      </c>
      <c r="M390" s="3">
        <v>0.7909722222222223</v>
      </c>
      <c r="N390" s="4">
        <v>62</v>
      </c>
      <c r="O390" t="b">
        <v>1</v>
      </c>
      <c r="P390" t="s">
        <v>23</v>
      </c>
    </row>
    <row r="391" spans="1:16" x14ac:dyDescent="0.25">
      <c r="A391" s="6">
        <v>390</v>
      </c>
      <c r="B391" t="s">
        <v>633</v>
      </c>
      <c r="C391" t="s">
        <v>16</v>
      </c>
      <c r="D391" s="1">
        <v>41164</v>
      </c>
      <c r="E391" s="4">
        <v>12</v>
      </c>
      <c r="F391" s="4" t="str">
        <f t="shared" si="6"/>
        <v>Under 18</v>
      </c>
      <c r="G391" t="s">
        <v>21</v>
      </c>
      <c r="H391" s="4">
        <v>3</v>
      </c>
      <c r="I391" t="s">
        <v>148</v>
      </c>
      <c r="J391" t="b">
        <v>0</v>
      </c>
      <c r="L391" s="3">
        <v>0.3743055555555555</v>
      </c>
      <c r="M391" s="3">
        <v>0.40069444444444446</v>
      </c>
      <c r="N391" s="4">
        <v>38</v>
      </c>
      <c r="O391" t="b">
        <v>1</v>
      </c>
      <c r="P391" t="s">
        <v>50</v>
      </c>
    </row>
    <row r="392" spans="1:16" x14ac:dyDescent="0.25">
      <c r="A392" s="6">
        <v>391</v>
      </c>
      <c r="B392" t="s">
        <v>634</v>
      </c>
      <c r="C392" t="s">
        <v>16</v>
      </c>
      <c r="D392" s="1">
        <v>35832</v>
      </c>
      <c r="E392" s="4">
        <v>26</v>
      </c>
      <c r="F392" s="4" t="str">
        <f t="shared" si="6"/>
        <v>26-35</v>
      </c>
      <c r="G392" t="s">
        <v>21</v>
      </c>
      <c r="H392" s="4">
        <v>5</v>
      </c>
      <c r="I392" t="s">
        <v>192</v>
      </c>
      <c r="J392" t="b">
        <v>0</v>
      </c>
      <c r="L392" s="3">
        <v>0.56527777777777777</v>
      </c>
      <c r="M392" s="3">
        <v>0.65694444444444444</v>
      </c>
      <c r="N392" s="4">
        <v>132</v>
      </c>
      <c r="O392" t="b">
        <v>0</v>
      </c>
    </row>
    <row r="393" spans="1:16" x14ac:dyDescent="0.25">
      <c r="A393" s="6">
        <v>392</v>
      </c>
      <c r="B393" t="s">
        <v>635</v>
      </c>
      <c r="C393" t="s">
        <v>16</v>
      </c>
      <c r="D393" s="1">
        <v>31185</v>
      </c>
      <c r="E393" s="4">
        <v>39</v>
      </c>
      <c r="F393" s="4" t="str">
        <f t="shared" si="6"/>
        <v>36-45</v>
      </c>
      <c r="G393" t="s">
        <v>21</v>
      </c>
      <c r="H393" s="4">
        <v>2</v>
      </c>
      <c r="I393" t="s">
        <v>259</v>
      </c>
      <c r="J393" t="b">
        <v>1</v>
      </c>
      <c r="K393" t="s">
        <v>93</v>
      </c>
      <c r="L393" s="3">
        <v>0.35069444444444442</v>
      </c>
      <c r="M393" s="3">
        <v>0.44722222222222219</v>
      </c>
      <c r="N393" s="4">
        <v>139</v>
      </c>
      <c r="O393" t="b">
        <v>1</v>
      </c>
      <c r="P393" t="s">
        <v>47</v>
      </c>
    </row>
    <row r="394" spans="1:16" x14ac:dyDescent="0.25">
      <c r="A394" s="6">
        <v>393</v>
      </c>
      <c r="B394" t="s">
        <v>636</v>
      </c>
      <c r="C394" t="s">
        <v>16</v>
      </c>
      <c r="D394" s="1">
        <v>30556</v>
      </c>
      <c r="E394" s="4">
        <v>41</v>
      </c>
      <c r="F394" s="4" t="str">
        <f t="shared" si="6"/>
        <v>36-45</v>
      </c>
      <c r="G394" t="s">
        <v>21</v>
      </c>
      <c r="H394" s="4">
        <v>4</v>
      </c>
      <c r="I394" t="s">
        <v>637</v>
      </c>
      <c r="J394" t="b">
        <v>1</v>
      </c>
      <c r="K394" t="s">
        <v>638</v>
      </c>
      <c r="L394" s="3">
        <v>0.42291666666666666</v>
      </c>
      <c r="M394" s="3">
        <v>0.52083333333333337</v>
      </c>
      <c r="N394" s="4">
        <v>141</v>
      </c>
      <c r="O394" t="b">
        <v>0</v>
      </c>
    </row>
    <row r="395" spans="1:16" x14ac:dyDescent="0.25">
      <c r="A395" s="6">
        <v>394</v>
      </c>
      <c r="B395" t="s">
        <v>639</v>
      </c>
      <c r="C395" t="s">
        <v>16</v>
      </c>
      <c r="D395" s="1">
        <v>39216</v>
      </c>
      <c r="E395" s="4">
        <v>17</v>
      </c>
      <c r="F395" s="4" t="str">
        <f t="shared" si="6"/>
        <v>Under 18</v>
      </c>
      <c r="G395" t="s">
        <v>17</v>
      </c>
      <c r="H395" s="4">
        <v>2</v>
      </c>
      <c r="I395" t="s">
        <v>40</v>
      </c>
      <c r="J395" t="b">
        <v>0</v>
      </c>
      <c r="L395" s="3">
        <v>0.39583333333333331</v>
      </c>
      <c r="M395" s="3">
        <v>0.48541666666666666</v>
      </c>
      <c r="N395" s="4">
        <v>129</v>
      </c>
      <c r="O395" t="b">
        <v>1</v>
      </c>
      <c r="P395" t="s">
        <v>50</v>
      </c>
    </row>
    <row r="396" spans="1:16" x14ac:dyDescent="0.25">
      <c r="A396" s="6">
        <v>395</v>
      </c>
      <c r="B396" t="s">
        <v>640</v>
      </c>
      <c r="C396" t="s">
        <v>16</v>
      </c>
      <c r="D396" s="1">
        <v>34999</v>
      </c>
      <c r="E396" s="4">
        <v>28</v>
      </c>
      <c r="F396" s="4" t="str">
        <f t="shared" si="6"/>
        <v>26-35</v>
      </c>
      <c r="G396" t="s">
        <v>21</v>
      </c>
      <c r="H396" s="4">
        <v>3</v>
      </c>
      <c r="I396" t="s">
        <v>315</v>
      </c>
      <c r="J396" t="b">
        <v>0</v>
      </c>
      <c r="L396" s="3">
        <v>0.83263888888888893</v>
      </c>
      <c r="M396" s="3">
        <v>0.87430555555555556</v>
      </c>
      <c r="N396" s="4">
        <v>60</v>
      </c>
      <c r="O396" t="b">
        <v>1</v>
      </c>
      <c r="P396" t="s">
        <v>23</v>
      </c>
    </row>
    <row r="397" spans="1:16" x14ac:dyDescent="0.25">
      <c r="A397" s="6">
        <v>396</v>
      </c>
      <c r="B397" t="s">
        <v>641</v>
      </c>
      <c r="C397" t="s">
        <v>16</v>
      </c>
      <c r="D397" s="1">
        <v>31729</v>
      </c>
      <c r="E397" s="4">
        <v>37</v>
      </c>
      <c r="F397" s="4" t="str">
        <f t="shared" si="6"/>
        <v>36-45</v>
      </c>
      <c r="G397" t="s">
        <v>17</v>
      </c>
      <c r="H397" s="4">
        <v>3</v>
      </c>
      <c r="I397" t="s">
        <v>315</v>
      </c>
      <c r="J397" t="b">
        <v>0</v>
      </c>
      <c r="L397" s="3">
        <v>0.54722222222222217</v>
      </c>
      <c r="M397" s="3">
        <v>0.59305555555555556</v>
      </c>
      <c r="N397" s="4">
        <v>66</v>
      </c>
      <c r="O397" t="b">
        <v>0</v>
      </c>
    </row>
    <row r="398" spans="1:16" x14ac:dyDescent="0.25">
      <c r="A398" s="6">
        <v>397</v>
      </c>
      <c r="B398" t="s">
        <v>642</v>
      </c>
      <c r="C398" t="s">
        <v>16</v>
      </c>
      <c r="D398" s="1">
        <v>33407</v>
      </c>
      <c r="E398" s="4">
        <v>33</v>
      </c>
      <c r="F398" s="4" t="str">
        <f t="shared" si="6"/>
        <v>26-35</v>
      </c>
      <c r="G398" t="s">
        <v>21</v>
      </c>
      <c r="H398" s="4">
        <v>3</v>
      </c>
      <c r="I398" t="s">
        <v>52</v>
      </c>
      <c r="J398" t="b">
        <v>0</v>
      </c>
      <c r="L398" s="3">
        <v>0.3659722222222222</v>
      </c>
      <c r="M398" s="3">
        <v>0.4201388888888889</v>
      </c>
      <c r="N398" s="4">
        <v>78</v>
      </c>
      <c r="O398" t="b">
        <v>0</v>
      </c>
    </row>
    <row r="399" spans="1:16" x14ac:dyDescent="0.25">
      <c r="A399" s="6">
        <v>398</v>
      </c>
      <c r="B399" t="s">
        <v>643</v>
      </c>
      <c r="C399" t="s">
        <v>16</v>
      </c>
      <c r="D399" s="1">
        <v>29034</v>
      </c>
      <c r="E399" s="4">
        <v>45</v>
      </c>
      <c r="F399" s="4" t="str">
        <f t="shared" si="6"/>
        <v>36-45</v>
      </c>
      <c r="G399" t="s">
        <v>17</v>
      </c>
      <c r="H399" s="4">
        <v>2</v>
      </c>
      <c r="I399" t="s">
        <v>306</v>
      </c>
      <c r="J399" t="b">
        <v>1</v>
      </c>
      <c r="K399" t="s">
        <v>114</v>
      </c>
      <c r="L399" s="3">
        <v>0.44236111111111115</v>
      </c>
      <c r="M399" s="3">
        <v>0.49444444444444446</v>
      </c>
      <c r="N399" s="4">
        <v>75</v>
      </c>
      <c r="O399" t="b">
        <v>1</v>
      </c>
      <c r="P399" t="s">
        <v>50</v>
      </c>
    </row>
    <row r="400" spans="1:16" x14ac:dyDescent="0.25">
      <c r="A400" s="6">
        <v>399</v>
      </c>
      <c r="B400" t="s">
        <v>644</v>
      </c>
      <c r="C400" t="s">
        <v>25</v>
      </c>
      <c r="D400" s="1">
        <v>39150</v>
      </c>
      <c r="E400" s="4">
        <v>17</v>
      </c>
      <c r="F400" s="4" t="str">
        <f t="shared" si="6"/>
        <v>Under 18</v>
      </c>
      <c r="G400" t="s">
        <v>17</v>
      </c>
      <c r="H400" s="4">
        <v>2</v>
      </c>
      <c r="I400" t="s">
        <v>40</v>
      </c>
      <c r="J400" t="b">
        <v>0</v>
      </c>
      <c r="L400" s="3">
        <v>0.35972222222222222</v>
      </c>
      <c r="M400" s="3">
        <v>0.4145833333333333</v>
      </c>
      <c r="N400" s="4">
        <v>79</v>
      </c>
      <c r="O400" t="b">
        <v>1</v>
      </c>
      <c r="P400" t="s">
        <v>28</v>
      </c>
    </row>
    <row r="401" spans="1:16" x14ac:dyDescent="0.25">
      <c r="A401" s="6">
        <v>400</v>
      </c>
      <c r="B401" t="s">
        <v>645</v>
      </c>
      <c r="C401" t="s">
        <v>25</v>
      </c>
      <c r="D401" s="1">
        <v>34652</v>
      </c>
      <c r="E401" s="4">
        <v>29</v>
      </c>
      <c r="F401" s="4" t="str">
        <f t="shared" si="6"/>
        <v>26-35</v>
      </c>
      <c r="G401" t="s">
        <v>21</v>
      </c>
      <c r="H401" s="4">
        <v>3</v>
      </c>
      <c r="I401" t="s">
        <v>161</v>
      </c>
      <c r="J401" t="b">
        <v>1</v>
      </c>
      <c r="K401" t="s">
        <v>646</v>
      </c>
      <c r="L401" s="3">
        <v>0.54305555555555551</v>
      </c>
      <c r="M401" s="3">
        <v>0.63194444444444442</v>
      </c>
      <c r="N401" s="4">
        <v>128</v>
      </c>
      <c r="O401" t="b">
        <v>0</v>
      </c>
    </row>
    <row r="402" spans="1:16" x14ac:dyDescent="0.25">
      <c r="A402" s="6">
        <v>401</v>
      </c>
      <c r="B402" t="s">
        <v>647</v>
      </c>
      <c r="C402" t="s">
        <v>16</v>
      </c>
      <c r="D402" s="1">
        <v>38271</v>
      </c>
      <c r="E402" s="4">
        <v>19</v>
      </c>
      <c r="F402" s="4" t="str">
        <f t="shared" si="6"/>
        <v>18-25</v>
      </c>
      <c r="G402" t="s">
        <v>17</v>
      </c>
      <c r="H402" s="4">
        <v>1</v>
      </c>
      <c r="I402" t="s">
        <v>81</v>
      </c>
      <c r="J402" t="b">
        <v>0</v>
      </c>
      <c r="L402" s="3">
        <v>0.74444444444444446</v>
      </c>
      <c r="M402" s="3">
        <v>0.77430555555555547</v>
      </c>
      <c r="N402" s="4">
        <v>43</v>
      </c>
      <c r="O402" t="b">
        <v>1</v>
      </c>
      <c r="P402" t="s">
        <v>50</v>
      </c>
    </row>
    <row r="403" spans="1:16" x14ac:dyDescent="0.25">
      <c r="A403" s="6">
        <v>402</v>
      </c>
      <c r="B403" t="s">
        <v>648</v>
      </c>
      <c r="C403" t="s">
        <v>16</v>
      </c>
      <c r="D403" s="1">
        <v>39254</v>
      </c>
      <c r="E403" s="4">
        <v>17</v>
      </c>
      <c r="F403" s="4" t="str">
        <f t="shared" si="6"/>
        <v>Under 18</v>
      </c>
      <c r="G403" t="s">
        <v>17</v>
      </c>
      <c r="H403" s="4">
        <v>2</v>
      </c>
      <c r="I403" t="s">
        <v>306</v>
      </c>
      <c r="J403" t="b">
        <v>1</v>
      </c>
      <c r="K403" t="s">
        <v>649</v>
      </c>
      <c r="L403" s="3">
        <v>0.70694444444444438</v>
      </c>
      <c r="M403" s="3">
        <v>0.75763888888888886</v>
      </c>
      <c r="N403" s="4">
        <v>73</v>
      </c>
      <c r="O403" t="b">
        <v>0</v>
      </c>
    </row>
    <row r="404" spans="1:16" x14ac:dyDescent="0.25">
      <c r="A404" s="6">
        <v>403</v>
      </c>
      <c r="B404" t="s">
        <v>650</v>
      </c>
      <c r="C404" t="s">
        <v>16</v>
      </c>
      <c r="D404" s="1">
        <v>39420</v>
      </c>
      <c r="E404" s="4">
        <v>16</v>
      </c>
      <c r="F404" s="4" t="str">
        <f t="shared" si="6"/>
        <v>Under 18</v>
      </c>
      <c r="G404" t="s">
        <v>17</v>
      </c>
      <c r="H404" s="4">
        <v>3</v>
      </c>
      <c r="I404" t="s">
        <v>164</v>
      </c>
      <c r="J404" t="b">
        <v>0</v>
      </c>
      <c r="L404" s="3">
        <v>0.63541666666666663</v>
      </c>
      <c r="M404" s="3">
        <v>0.67569444444444438</v>
      </c>
      <c r="N404" s="4">
        <v>58</v>
      </c>
      <c r="O404" t="b">
        <v>1</v>
      </c>
      <c r="P404" t="s">
        <v>23</v>
      </c>
    </row>
    <row r="405" spans="1:16" x14ac:dyDescent="0.25">
      <c r="A405" s="6">
        <v>404</v>
      </c>
      <c r="B405" t="s">
        <v>651</v>
      </c>
      <c r="C405" t="s">
        <v>16</v>
      </c>
      <c r="D405" s="1">
        <v>40034</v>
      </c>
      <c r="E405" s="4">
        <v>15</v>
      </c>
      <c r="F405" s="4" t="str">
        <f t="shared" si="6"/>
        <v>Under 18</v>
      </c>
      <c r="G405" t="s">
        <v>17</v>
      </c>
      <c r="H405" s="4">
        <v>3</v>
      </c>
      <c r="I405" t="s">
        <v>513</v>
      </c>
      <c r="J405" t="b">
        <v>1</v>
      </c>
      <c r="K405" t="s">
        <v>552</v>
      </c>
      <c r="L405" s="3">
        <v>0.4597222222222222</v>
      </c>
      <c r="M405" s="3">
        <v>0.48888888888888887</v>
      </c>
      <c r="N405" s="4">
        <v>42</v>
      </c>
      <c r="O405" t="b">
        <v>1</v>
      </c>
      <c r="P405" t="s">
        <v>23</v>
      </c>
    </row>
    <row r="406" spans="1:16" x14ac:dyDescent="0.25">
      <c r="A406" s="6">
        <v>405</v>
      </c>
      <c r="B406" t="s">
        <v>652</v>
      </c>
      <c r="C406" t="s">
        <v>25</v>
      </c>
      <c r="D406" s="1">
        <v>35525</v>
      </c>
      <c r="E406" s="4">
        <v>27</v>
      </c>
      <c r="F406" s="4" t="str">
        <f t="shared" si="6"/>
        <v>26-35</v>
      </c>
      <c r="G406" t="s">
        <v>17</v>
      </c>
      <c r="H406" s="4">
        <v>2</v>
      </c>
      <c r="I406" t="s">
        <v>210</v>
      </c>
      <c r="J406" t="b">
        <v>1</v>
      </c>
      <c r="K406" t="s">
        <v>287</v>
      </c>
      <c r="L406" s="3">
        <v>0.69097222222222221</v>
      </c>
      <c r="M406" s="3">
        <v>0.79305555555555562</v>
      </c>
      <c r="N406" s="4">
        <v>147</v>
      </c>
      <c r="O406" t="b">
        <v>1</v>
      </c>
      <c r="P406" t="s">
        <v>47</v>
      </c>
    </row>
    <row r="407" spans="1:16" x14ac:dyDescent="0.25">
      <c r="A407" s="6">
        <v>406</v>
      </c>
      <c r="B407" t="s">
        <v>653</v>
      </c>
      <c r="C407" t="s">
        <v>16</v>
      </c>
      <c r="D407" s="1">
        <v>35957</v>
      </c>
      <c r="E407" s="4">
        <v>26</v>
      </c>
      <c r="F407" s="4" t="str">
        <f t="shared" si="6"/>
        <v>26-35</v>
      </c>
      <c r="G407" t="s">
        <v>21</v>
      </c>
      <c r="H407" s="4">
        <v>4</v>
      </c>
      <c r="I407" t="s">
        <v>520</v>
      </c>
      <c r="J407" t="b">
        <v>1</v>
      </c>
      <c r="K407" t="s">
        <v>654</v>
      </c>
      <c r="L407" s="3">
        <v>0.54375000000000007</v>
      </c>
      <c r="M407" s="3">
        <v>0.58402777777777781</v>
      </c>
      <c r="N407" s="4">
        <v>58</v>
      </c>
      <c r="O407" t="b">
        <v>1</v>
      </c>
      <c r="P407" t="s">
        <v>23</v>
      </c>
    </row>
    <row r="408" spans="1:16" x14ac:dyDescent="0.25">
      <c r="A408" s="6">
        <v>407</v>
      </c>
      <c r="B408" t="s">
        <v>655</v>
      </c>
      <c r="C408" t="s">
        <v>16</v>
      </c>
      <c r="D408" s="1">
        <v>37527</v>
      </c>
      <c r="E408" s="4">
        <v>22</v>
      </c>
      <c r="F408" s="4" t="str">
        <f t="shared" si="6"/>
        <v>18-25</v>
      </c>
      <c r="G408" t="s">
        <v>21</v>
      </c>
      <c r="H408" s="4">
        <v>3</v>
      </c>
      <c r="I408" t="s">
        <v>321</v>
      </c>
      <c r="J408" t="b">
        <v>1</v>
      </c>
      <c r="K408" t="s">
        <v>626</v>
      </c>
      <c r="L408" s="3">
        <v>0.7284722222222223</v>
      </c>
      <c r="M408" s="3">
        <v>0.80555555555555547</v>
      </c>
      <c r="N408" s="4">
        <v>111</v>
      </c>
      <c r="O408" t="b">
        <v>0</v>
      </c>
    </row>
    <row r="409" spans="1:16" x14ac:dyDescent="0.25">
      <c r="A409" s="6">
        <v>408</v>
      </c>
      <c r="B409" t="s">
        <v>584</v>
      </c>
      <c r="C409" t="s">
        <v>25</v>
      </c>
      <c r="D409" s="1">
        <v>37248</v>
      </c>
      <c r="E409" s="4">
        <v>22</v>
      </c>
      <c r="F409" s="4" t="str">
        <f t="shared" si="6"/>
        <v>18-25</v>
      </c>
      <c r="G409" t="s">
        <v>17</v>
      </c>
      <c r="H409" s="4">
        <v>1</v>
      </c>
      <c r="I409" t="s">
        <v>26</v>
      </c>
      <c r="J409" t="b">
        <v>0</v>
      </c>
      <c r="L409" s="3">
        <v>0.47986111111111113</v>
      </c>
      <c r="M409" s="3">
        <v>0.52569444444444446</v>
      </c>
      <c r="N409" s="4">
        <v>66</v>
      </c>
      <c r="O409" t="b">
        <v>1</v>
      </c>
      <c r="P409" t="s">
        <v>23</v>
      </c>
    </row>
    <row r="410" spans="1:16" x14ac:dyDescent="0.25">
      <c r="A410" s="6">
        <v>409</v>
      </c>
      <c r="B410" t="s">
        <v>656</v>
      </c>
      <c r="C410" t="s">
        <v>16</v>
      </c>
      <c r="D410" s="1">
        <v>38340</v>
      </c>
      <c r="E410" s="4">
        <v>19</v>
      </c>
      <c r="F410" s="4" t="str">
        <f t="shared" si="6"/>
        <v>18-25</v>
      </c>
      <c r="G410" t="s">
        <v>21</v>
      </c>
      <c r="H410" s="4">
        <v>3</v>
      </c>
      <c r="I410" t="s">
        <v>79</v>
      </c>
      <c r="J410" t="b">
        <v>0</v>
      </c>
      <c r="L410" s="3">
        <v>0.75486111111111109</v>
      </c>
      <c r="M410" s="3">
        <v>0.83888888888888891</v>
      </c>
      <c r="N410" s="4">
        <v>121</v>
      </c>
      <c r="O410" t="b">
        <v>1</v>
      </c>
      <c r="P410" t="s">
        <v>47</v>
      </c>
    </row>
    <row r="411" spans="1:16" x14ac:dyDescent="0.25">
      <c r="A411" s="6">
        <v>410</v>
      </c>
      <c r="B411" t="s">
        <v>657</v>
      </c>
      <c r="C411" t="s">
        <v>25</v>
      </c>
      <c r="D411" s="1">
        <v>28946</v>
      </c>
      <c r="E411" s="4">
        <v>45</v>
      </c>
      <c r="F411" s="4" t="str">
        <f t="shared" si="6"/>
        <v>36-45</v>
      </c>
      <c r="G411" t="s">
        <v>17</v>
      </c>
      <c r="H411" s="4">
        <v>3</v>
      </c>
      <c r="I411" t="s">
        <v>241</v>
      </c>
      <c r="J411" t="b">
        <v>0</v>
      </c>
      <c r="L411" s="3">
        <v>0.47222222222222227</v>
      </c>
      <c r="M411" s="3">
        <v>0.50694444444444442</v>
      </c>
      <c r="N411" s="4">
        <v>50</v>
      </c>
      <c r="O411" t="b">
        <v>1</v>
      </c>
      <c r="P411" t="s">
        <v>28</v>
      </c>
    </row>
    <row r="412" spans="1:16" x14ac:dyDescent="0.25">
      <c r="A412" s="6">
        <v>411</v>
      </c>
      <c r="B412" t="s">
        <v>658</v>
      </c>
      <c r="C412" t="s">
        <v>16</v>
      </c>
      <c r="D412" s="1">
        <v>29460</v>
      </c>
      <c r="E412" s="4">
        <v>44</v>
      </c>
      <c r="F412" s="4" t="str">
        <f t="shared" si="6"/>
        <v>36-45</v>
      </c>
      <c r="G412" t="s">
        <v>21</v>
      </c>
      <c r="H412" s="4">
        <v>2</v>
      </c>
      <c r="I412" t="s">
        <v>111</v>
      </c>
      <c r="J412" t="b">
        <v>0</v>
      </c>
      <c r="L412" s="3">
        <v>0.49513888888888885</v>
      </c>
      <c r="M412" s="3">
        <v>0.61527777777777781</v>
      </c>
      <c r="N412" s="4">
        <v>173</v>
      </c>
      <c r="O412" t="b">
        <v>0</v>
      </c>
    </row>
    <row r="413" spans="1:16" x14ac:dyDescent="0.25">
      <c r="A413" s="6">
        <v>412</v>
      </c>
      <c r="B413" t="s">
        <v>659</v>
      </c>
      <c r="C413" t="s">
        <v>25</v>
      </c>
      <c r="D413" s="1">
        <v>31025</v>
      </c>
      <c r="E413" s="4">
        <v>39</v>
      </c>
      <c r="F413" s="4" t="str">
        <f t="shared" si="6"/>
        <v>36-45</v>
      </c>
      <c r="G413" t="s">
        <v>21</v>
      </c>
      <c r="H413" s="4">
        <v>2</v>
      </c>
      <c r="I413" t="s">
        <v>306</v>
      </c>
      <c r="J413" t="b">
        <v>1</v>
      </c>
      <c r="K413" t="s">
        <v>660</v>
      </c>
      <c r="L413" s="3">
        <v>0.79305555555555562</v>
      </c>
      <c r="M413" s="3">
        <v>0.81944444444444453</v>
      </c>
      <c r="N413" s="4">
        <v>38</v>
      </c>
      <c r="O413" t="b">
        <v>1</v>
      </c>
      <c r="P413" t="s">
        <v>23</v>
      </c>
    </row>
    <row r="414" spans="1:16" x14ac:dyDescent="0.25">
      <c r="A414" s="6">
        <v>413</v>
      </c>
      <c r="B414" t="s">
        <v>661</v>
      </c>
      <c r="C414" t="s">
        <v>25</v>
      </c>
      <c r="D414" s="1">
        <v>34268</v>
      </c>
      <c r="E414" s="4">
        <v>30</v>
      </c>
      <c r="F414" s="4" t="str">
        <f t="shared" si="6"/>
        <v>26-35</v>
      </c>
      <c r="G414" t="s">
        <v>17</v>
      </c>
      <c r="H414" s="4">
        <v>1</v>
      </c>
      <c r="I414" t="s">
        <v>81</v>
      </c>
      <c r="J414" t="b">
        <v>1</v>
      </c>
      <c r="K414" t="s">
        <v>662</v>
      </c>
      <c r="L414" s="3">
        <v>0.35972222222222222</v>
      </c>
      <c r="M414" s="3">
        <v>0.46180555555555558</v>
      </c>
      <c r="N414" s="4">
        <v>147</v>
      </c>
      <c r="O414" t="b">
        <v>1</v>
      </c>
      <c r="P414" t="s">
        <v>28</v>
      </c>
    </row>
    <row r="415" spans="1:16" x14ac:dyDescent="0.25">
      <c r="A415" s="6">
        <v>414</v>
      </c>
      <c r="B415" t="s">
        <v>663</v>
      </c>
      <c r="C415" t="s">
        <v>16</v>
      </c>
      <c r="D415" s="1">
        <v>34700</v>
      </c>
      <c r="E415" s="4">
        <v>29</v>
      </c>
      <c r="F415" s="4" t="str">
        <f t="shared" si="6"/>
        <v>26-35</v>
      </c>
      <c r="G415" t="s">
        <v>21</v>
      </c>
      <c r="H415" s="4">
        <v>1</v>
      </c>
      <c r="I415" t="s">
        <v>185</v>
      </c>
      <c r="J415" t="b">
        <v>1</v>
      </c>
      <c r="K415" t="s">
        <v>664</v>
      </c>
      <c r="L415" s="3">
        <v>0.5180555555555556</v>
      </c>
      <c r="M415" s="3">
        <v>0.59652777777777777</v>
      </c>
      <c r="N415" s="4">
        <v>113</v>
      </c>
      <c r="O415" t="b">
        <v>0</v>
      </c>
    </row>
    <row r="416" spans="1:16" x14ac:dyDescent="0.25">
      <c r="A416" s="6">
        <v>415</v>
      </c>
      <c r="B416" t="s">
        <v>625</v>
      </c>
      <c r="C416" t="s">
        <v>16</v>
      </c>
      <c r="D416" s="1">
        <v>34694</v>
      </c>
      <c r="E416" s="4">
        <v>29</v>
      </c>
      <c r="F416" s="4" t="str">
        <f t="shared" si="6"/>
        <v>26-35</v>
      </c>
      <c r="G416" t="s">
        <v>17</v>
      </c>
      <c r="H416" s="4">
        <v>1</v>
      </c>
      <c r="I416" t="s">
        <v>26</v>
      </c>
      <c r="J416" t="b">
        <v>0</v>
      </c>
      <c r="L416" s="3">
        <v>0.70416666666666661</v>
      </c>
      <c r="M416" s="3">
        <v>0.77569444444444446</v>
      </c>
      <c r="N416" s="4">
        <v>103</v>
      </c>
      <c r="O416" t="b">
        <v>1</v>
      </c>
      <c r="P416" t="s">
        <v>23</v>
      </c>
    </row>
    <row r="417" spans="1:16" x14ac:dyDescent="0.25">
      <c r="A417" s="6">
        <v>416</v>
      </c>
      <c r="B417" t="s">
        <v>665</v>
      </c>
      <c r="C417" t="s">
        <v>25</v>
      </c>
      <c r="D417" s="1">
        <v>32154</v>
      </c>
      <c r="E417" s="4">
        <v>36</v>
      </c>
      <c r="F417" s="4" t="str">
        <f t="shared" si="6"/>
        <v>36-45</v>
      </c>
      <c r="G417" t="s">
        <v>17</v>
      </c>
      <c r="H417" s="4">
        <v>3</v>
      </c>
      <c r="I417" t="s">
        <v>325</v>
      </c>
      <c r="J417" t="b">
        <v>1</v>
      </c>
      <c r="K417" t="s">
        <v>666</v>
      </c>
      <c r="L417" s="3">
        <v>0.81736111111111109</v>
      </c>
      <c r="M417" s="3">
        <v>0.86388888888888893</v>
      </c>
      <c r="N417" s="4">
        <v>67</v>
      </c>
      <c r="O417" t="b">
        <v>0</v>
      </c>
    </row>
    <row r="418" spans="1:16" x14ac:dyDescent="0.25">
      <c r="A418" s="6">
        <v>417</v>
      </c>
      <c r="B418" t="s">
        <v>667</v>
      </c>
      <c r="C418" t="s">
        <v>16</v>
      </c>
      <c r="D418" s="1">
        <v>39388</v>
      </c>
      <c r="E418" s="4">
        <v>16</v>
      </c>
      <c r="F418" s="4" t="str">
        <f t="shared" si="6"/>
        <v>Under 18</v>
      </c>
      <c r="G418" t="s">
        <v>21</v>
      </c>
      <c r="H418" s="4">
        <v>3</v>
      </c>
      <c r="I418" t="s">
        <v>161</v>
      </c>
      <c r="J418" t="b">
        <v>1</v>
      </c>
      <c r="K418" t="s">
        <v>598</v>
      </c>
      <c r="L418" s="3">
        <v>0.62013888888888891</v>
      </c>
      <c r="M418" s="3">
        <v>0.68611111111111101</v>
      </c>
      <c r="N418" s="4">
        <v>95</v>
      </c>
      <c r="O418" t="b">
        <v>0</v>
      </c>
    </row>
    <row r="419" spans="1:16" x14ac:dyDescent="0.25">
      <c r="A419" s="6">
        <v>418</v>
      </c>
      <c r="B419" t="s">
        <v>668</v>
      </c>
      <c r="C419" t="s">
        <v>16</v>
      </c>
      <c r="D419" s="1">
        <v>27662</v>
      </c>
      <c r="E419" s="4">
        <v>49</v>
      </c>
      <c r="F419" s="4" t="str">
        <f t="shared" si="6"/>
        <v>Above 45</v>
      </c>
      <c r="G419" t="s">
        <v>17</v>
      </c>
      <c r="H419" s="4">
        <v>3</v>
      </c>
      <c r="I419" t="s">
        <v>247</v>
      </c>
      <c r="J419" t="b">
        <v>0</v>
      </c>
      <c r="L419" s="3">
        <v>0.81736111111111109</v>
      </c>
      <c r="M419" s="3">
        <v>0.88611111111111107</v>
      </c>
      <c r="N419" s="4">
        <v>99</v>
      </c>
      <c r="O419" t="b">
        <v>0</v>
      </c>
    </row>
    <row r="420" spans="1:16" x14ac:dyDescent="0.25">
      <c r="A420" s="6">
        <v>419</v>
      </c>
      <c r="B420" t="s">
        <v>569</v>
      </c>
      <c r="C420" t="s">
        <v>16</v>
      </c>
      <c r="D420" s="1">
        <v>38317</v>
      </c>
      <c r="E420" s="4">
        <v>19</v>
      </c>
      <c r="F420" s="4" t="str">
        <f t="shared" si="6"/>
        <v>18-25</v>
      </c>
      <c r="G420" t="s">
        <v>17</v>
      </c>
      <c r="H420" s="4">
        <v>3</v>
      </c>
      <c r="I420" t="s">
        <v>43</v>
      </c>
      <c r="J420" t="b">
        <v>1</v>
      </c>
      <c r="K420" t="s">
        <v>19</v>
      </c>
      <c r="L420" s="3">
        <v>0.43958333333333338</v>
      </c>
      <c r="M420" s="3">
        <v>0.51180555555555551</v>
      </c>
      <c r="N420" s="4">
        <v>104</v>
      </c>
      <c r="O420" t="b">
        <v>0</v>
      </c>
    </row>
    <row r="421" spans="1:16" x14ac:dyDescent="0.25">
      <c r="A421" s="6">
        <v>420</v>
      </c>
      <c r="B421" t="s">
        <v>669</v>
      </c>
      <c r="C421" t="s">
        <v>25</v>
      </c>
      <c r="D421" s="1">
        <v>28548</v>
      </c>
      <c r="E421" s="4">
        <v>46</v>
      </c>
      <c r="F421" s="4" t="str">
        <f t="shared" si="6"/>
        <v>Above 45</v>
      </c>
      <c r="G421" t="s">
        <v>17</v>
      </c>
      <c r="H421" s="4">
        <v>2</v>
      </c>
      <c r="I421" t="s">
        <v>509</v>
      </c>
      <c r="J421" t="b">
        <v>0</v>
      </c>
      <c r="L421" s="3">
        <v>0.4770833333333333</v>
      </c>
      <c r="M421" s="3">
        <v>0.58888888888888891</v>
      </c>
      <c r="N421" s="4">
        <v>161</v>
      </c>
      <c r="O421" t="b">
        <v>1</v>
      </c>
      <c r="P421" t="s">
        <v>50</v>
      </c>
    </row>
    <row r="422" spans="1:16" x14ac:dyDescent="0.25">
      <c r="A422" s="6">
        <v>421</v>
      </c>
      <c r="B422" t="s">
        <v>670</v>
      </c>
      <c r="C422" t="s">
        <v>16</v>
      </c>
      <c r="D422" s="1">
        <v>35804</v>
      </c>
      <c r="E422" s="4">
        <v>26</v>
      </c>
      <c r="F422" s="4" t="str">
        <f t="shared" si="6"/>
        <v>26-35</v>
      </c>
      <c r="G422" t="s">
        <v>21</v>
      </c>
      <c r="H422" s="4">
        <v>3</v>
      </c>
      <c r="I422" t="s">
        <v>318</v>
      </c>
      <c r="J422" t="b">
        <v>0</v>
      </c>
      <c r="L422" s="3">
        <v>0.62083333333333335</v>
      </c>
      <c r="M422" s="3">
        <v>0.69930555555555562</v>
      </c>
      <c r="N422" s="4">
        <v>113</v>
      </c>
      <c r="O422" t="b">
        <v>1</v>
      </c>
      <c r="P422" t="s">
        <v>23</v>
      </c>
    </row>
    <row r="423" spans="1:16" x14ac:dyDescent="0.25">
      <c r="A423" s="6">
        <v>422</v>
      </c>
      <c r="B423" t="s">
        <v>671</v>
      </c>
      <c r="C423" t="s">
        <v>16</v>
      </c>
      <c r="D423" s="1">
        <v>33014</v>
      </c>
      <c r="E423" s="4">
        <v>34</v>
      </c>
      <c r="F423" s="4" t="str">
        <f t="shared" si="6"/>
        <v>26-35</v>
      </c>
      <c r="G423" t="s">
        <v>21</v>
      </c>
      <c r="H423" s="4">
        <v>4</v>
      </c>
      <c r="I423" t="s">
        <v>672</v>
      </c>
      <c r="J423" t="b">
        <v>0</v>
      </c>
      <c r="L423" s="3">
        <v>0.53194444444444444</v>
      </c>
      <c r="M423" s="3">
        <v>0.62222222222222223</v>
      </c>
      <c r="N423" s="4">
        <v>130</v>
      </c>
      <c r="O423" t="b">
        <v>0</v>
      </c>
    </row>
    <row r="424" spans="1:16" x14ac:dyDescent="0.25">
      <c r="A424" s="6">
        <v>423</v>
      </c>
      <c r="B424" t="s">
        <v>673</v>
      </c>
      <c r="C424" t="s">
        <v>16</v>
      </c>
      <c r="D424" s="1">
        <v>31885</v>
      </c>
      <c r="E424" s="4">
        <v>37</v>
      </c>
      <c r="F424" s="4" t="str">
        <f t="shared" si="6"/>
        <v>36-45</v>
      </c>
      <c r="G424" t="s">
        <v>17</v>
      </c>
      <c r="H424" s="4">
        <v>5</v>
      </c>
      <c r="I424" t="s">
        <v>368</v>
      </c>
      <c r="J424" t="b">
        <v>1</v>
      </c>
      <c r="K424" t="s">
        <v>674</v>
      </c>
      <c r="L424" s="3">
        <v>0.78333333333333333</v>
      </c>
      <c r="M424" s="3">
        <v>0.81458333333333333</v>
      </c>
      <c r="N424" s="4">
        <v>45</v>
      </c>
      <c r="O424" t="b">
        <v>1</v>
      </c>
      <c r="P424" t="s">
        <v>23</v>
      </c>
    </row>
    <row r="425" spans="1:16" x14ac:dyDescent="0.25">
      <c r="A425" s="6">
        <v>424</v>
      </c>
      <c r="B425" t="s">
        <v>76</v>
      </c>
      <c r="C425" t="s">
        <v>16</v>
      </c>
      <c r="D425" s="1">
        <v>37348</v>
      </c>
      <c r="E425" s="4">
        <v>22</v>
      </c>
      <c r="F425" s="4" t="str">
        <f t="shared" si="6"/>
        <v>18-25</v>
      </c>
      <c r="G425" t="s">
        <v>17</v>
      </c>
      <c r="H425" s="4">
        <v>1</v>
      </c>
      <c r="I425" t="s">
        <v>49</v>
      </c>
      <c r="J425" t="b">
        <v>1</v>
      </c>
      <c r="K425" t="s">
        <v>67</v>
      </c>
      <c r="L425" s="3">
        <v>0.51874999999999993</v>
      </c>
      <c r="M425" s="3">
        <v>0.59930555555555554</v>
      </c>
      <c r="N425" s="4">
        <v>116</v>
      </c>
      <c r="O425" t="b">
        <v>0</v>
      </c>
    </row>
    <row r="426" spans="1:16" x14ac:dyDescent="0.25">
      <c r="A426" s="6">
        <v>425</v>
      </c>
      <c r="B426" t="s">
        <v>675</v>
      </c>
      <c r="C426" t="s">
        <v>25</v>
      </c>
      <c r="D426" s="1">
        <v>30439</v>
      </c>
      <c r="E426" s="4">
        <v>41</v>
      </c>
      <c r="F426" s="4" t="str">
        <f t="shared" si="6"/>
        <v>36-45</v>
      </c>
      <c r="G426" t="s">
        <v>17</v>
      </c>
      <c r="H426" s="4">
        <v>5</v>
      </c>
      <c r="I426" t="s">
        <v>456</v>
      </c>
      <c r="J426" t="b">
        <v>0</v>
      </c>
      <c r="L426" s="3">
        <v>0.68125000000000002</v>
      </c>
      <c r="M426" s="3">
        <v>0.76944444444444438</v>
      </c>
      <c r="N426" s="4">
        <v>127</v>
      </c>
      <c r="O426" t="b">
        <v>1</v>
      </c>
      <c r="P426" t="s">
        <v>23</v>
      </c>
    </row>
    <row r="427" spans="1:16" x14ac:dyDescent="0.25">
      <c r="A427" s="6">
        <v>426</v>
      </c>
      <c r="B427" t="s">
        <v>676</v>
      </c>
      <c r="C427" t="s">
        <v>16</v>
      </c>
      <c r="D427" s="1">
        <v>31237</v>
      </c>
      <c r="E427" s="4">
        <v>39</v>
      </c>
      <c r="F427" s="4" t="str">
        <f t="shared" si="6"/>
        <v>36-45</v>
      </c>
      <c r="G427" t="s">
        <v>17</v>
      </c>
      <c r="H427" s="4">
        <v>2</v>
      </c>
      <c r="I427" t="s">
        <v>32</v>
      </c>
      <c r="J427" t="b">
        <v>0</v>
      </c>
      <c r="L427" s="3">
        <v>0.83611111111111114</v>
      </c>
      <c r="M427" s="3">
        <v>0.91388888888888886</v>
      </c>
      <c r="N427" s="4">
        <v>112</v>
      </c>
      <c r="O427" t="b">
        <v>0</v>
      </c>
    </row>
    <row r="428" spans="1:16" x14ac:dyDescent="0.25">
      <c r="A428" s="6">
        <v>427</v>
      </c>
      <c r="B428" t="s">
        <v>677</v>
      </c>
      <c r="C428" t="s">
        <v>25</v>
      </c>
      <c r="D428" s="1">
        <v>40300</v>
      </c>
      <c r="E428" s="4">
        <v>14</v>
      </c>
      <c r="F428" s="4" t="str">
        <f t="shared" si="6"/>
        <v>Under 18</v>
      </c>
      <c r="G428" t="s">
        <v>17</v>
      </c>
      <c r="H428" s="4">
        <v>3</v>
      </c>
      <c r="I428" t="s">
        <v>65</v>
      </c>
      <c r="J428" t="b">
        <v>0</v>
      </c>
      <c r="L428" s="3">
        <v>0.67013888888888884</v>
      </c>
      <c r="M428" s="3">
        <v>0.74375000000000002</v>
      </c>
      <c r="N428" s="4">
        <v>106</v>
      </c>
      <c r="O428" t="b">
        <v>1</v>
      </c>
      <c r="P428" t="s">
        <v>28</v>
      </c>
    </row>
    <row r="429" spans="1:16" x14ac:dyDescent="0.25">
      <c r="A429" s="6">
        <v>428</v>
      </c>
      <c r="B429" t="s">
        <v>678</v>
      </c>
      <c r="C429" t="s">
        <v>16</v>
      </c>
      <c r="D429" s="1">
        <v>39651</v>
      </c>
      <c r="E429" s="4">
        <v>16</v>
      </c>
      <c r="F429" s="4" t="str">
        <f t="shared" si="6"/>
        <v>Under 18</v>
      </c>
      <c r="G429" t="s">
        <v>21</v>
      </c>
      <c r="H429" s="4">
        <v>3</v>
      </c>
      <c r="I429" t="s">
        <v>161</v>
      </c>
      <c r="J429" t="b">
        <v>1</v>
      </c>
      <c r="K429" t="s">
        <v>67</v>
      </c>
      <c r="L429" s="3">
        <v>0.58750000000000002</v>
      </c>
      <c r="M429" s="3">
        <v>0.62361111111111112</v>
      </c>
      <c r="N429" s="4">
        <v>52</v>
      </c>
      <c r="O429" t="b">
        <v>0</v>
      </c>
    </row>
    <row r="430" spans="1:16" x14ac:dyDescent="0.25">
      <c r="A430" s="6">
        <v>429</v>
      </c>
      <c r="B430" t="s">
        <v>679</v>
      </c>
      <c r="C430" t="s">
        <v>25</v>
      </c>
      <c r="D430" s="1">
        <v>34078</v>
      </c>
      <c r="E430" s="4">
        <v>31</v>
      </c>
      <c r="F430" s="4" t="str">
        <f t="shared" si="6"/>
        <v>26-35</v>
      </c>
      <c r="G430" t="s">
        <v>21</v>
      </c>
      <c r="H430" s="4">
        <v>2</v>
      </c>
      <c r="I430" t="s">
        <v>133</v>
      </c>
      <c r="J430" t="b">
        <v>1</v>
      </c>
      <c r="K430" t="s">
        <v>201</v>
      </c>
      <c r="L430" s="3">
        <v>0.74791666666666667</v>
      </c>
      <c r="M430" s="3">
        <v>0.7944444444444444</v>
      </c>
      <c r="N430" s="4">
        <v>67</v>
      </c>
      <c r="O430" t="b">
        <v>1</v>
      </c>
      <c r="P430" t="s">
        <v>47</v>
      </c>
    </row>
    <row r="431" spans="1:16" x14ac:dyDescent="0.25">
      <c r="A431" s="6">
        <v>430</v>
      </c>
      <c r="B431" t="s">
        <v>680</v>
      </c>
      <c r="C431" t="s">
        <v>16</v>
      </c>
      <c r="D431" s="1">
        <v>36135</v>
      </c>
      <c r="E431" s="4">
        <v>25</v>
      </c>
      <c r="F431" s="4" t="str">
        <f t="shared" si="6"/>
        <v>18-25</v>
      </c>
      <c r="G431" t="s">
        <v>21</v>
      </c>
      <c r="H431" s="4">
        <v>2</v>
      </c>
      <c r="I431" t="s">
        <v>166</v>
      </c>
      <c r="J431" t="b">
        <v>0</v>
      </c>
      <c r="L431" s="3">
        <v>0.6333333333333333</v>
      </c>
      <c r="M431" s="3">
        <v>0.74375000000000002</v>
      </c>
      <c r="N431" s="4">
        <v>159</v>
      </c>
      <c r="O431" t="b">
        <v>1</v>
      </c>
      <c r="P431" t="s">
        <v>23</v>
      </c>
    </row>
    <row r="432" spans="1:16" x14ac:dyDescent="0.25">
      <c r="A432" s="6">
        <v>431</v>
      </c>
      <c r="B432" t="s">
        <v>681</v>
      </c>
      <c r="C432" t="s">
        <v>25</v>
      </c>
      <c r="D432" s="1">
        <v>34166</v>
      </c>
      <c r="E432" s="4">
        <v>31</v>
      </c>
      <c r="F432" s="4" t="str">
        <f t="shared" si="6"/>
        <v>26-35</v>
      </c>
      <c r="G432" t="s">
        <v>17</v>
      </c>
      <c r="H432" s="4">
        <v>2</v>
      </c>
      <c r="I432" t="s">
        <v>189</v>
      </c>
      <c r="J432" t="b">
        <v>1</v>
      </c>
      <c r="K432" t="s">
        <v>174</v>
      </c>
      <c r="L432" s="3">
        <v>0.66736111111111107</v>
      </c>
      <c r="M432" s="3">
        <v>0.7270833333333333</v>
      </c>
      <c r="N432" s="4">
        <v>86</v>
      </c>
      <c r="O432" t="b">
        <v>0</v>
      </c>
    </row>
    <row r="433" spans="1:16" x14ac:dyDescent="0.25">
      <c r="A433" s="6">
        <v>432</v>
      </c>
      <c r="B433" t="s">
        <v>582</v>
      </c>
      <c r="C433" t="s">
        <v>25</v>
      </c>
      <c r="D433" s="1">
        <v>34344</v>
      </c>
      <c r="E433" s="4">
        <v>30</v>
      </c>
      <c r="F433" s="4" t="str">
        <f t="shared" si="6"/>
        <v>26-35</v>
      </c>
      <c r="G433" t="s">
        <v>21</v>
      </c>
      <c r="H433" s="4">
        <v>5</v>
      </c>
      <c r="I433" t="s">
        <v>347</v>
      </c>
      <c r="J433" t="b">
        <v>1</v>
      </c>
      <c r="K433" t="s">
        <v>131</v>
      </c>
      <c r="L433" s="3">
        <v>0.45555555555555555</v>
      </c>
      <c r="M433" s="3">
        <v>0.56319444444444444</v>
      </c>
      <c r="N433" s="4">
        <v>155</v>
      </c>
      <c r="O433" t="b">
        <v>1</v>
      </c>
      <c r="P433" t="s">
        <v>47</v>
      </c>
    </row>
    <row r="434" spans="1:16" x14ac:dyDescent="0.25">
      <c r="A434" s="6">
        <v>433</v>
      </c>
      <c r="B434" t="s">
        <v>682</v>
      </c>
      <c r="C434" t="s">
        <v>16</v>
      </c>
      <c r="D434" s="1">
        <v>28153</v>
      </c>
      <c r="E434" s="4">
        <v>47</v>
      </c>
      <c r="F434" s="4" t="str">
        <f t="shared" si="6"/>
        <v>Above 45</v>
      </c>
      <c r="G434" t="s">
        <v>17</v>
      </c>
      <c r="H434" s="4">
        <v>3</v>
      </c>
      <c r="I434" t="s">
        <v>245</v>
      </c>
      <c r="J434" t="b">
        <v>0</v>
      </c>
      <c r="L434" s="3">
        <v>0.61875000000000002</v>
      </c>
      <c r="M434" s="3">
        <v>0.72152777777777777</v>
      </c>
      <c r="N434" s="4">
        <v>148</v>
      </c>
      <c r="O434" t="b">
        <v>0</v>
      </c>
    </row>
    <row r="435" spans="1:16" x14ac:dyDescent="0.25">
      <c r="A435" s="6">
        <v>434</v>
      </c>
      <c r="B435" t="s">
        <v>683</v>
      </c>
      <c r="C435" t="s">
        <v>16</v>
      </c>
      <c r="D435" s="1">
        <v>34818</v>
      </c>
      <c r="E435" s="4">
        <v>29</v>
      </c>
      <c r="F435" s="4" t="str">
        <f t="shared" si="6"/>
        <v>26-35</v>
      </c>
      <c r="G435" t="s">
        <v>21</v>
      </c>
      <c r="H435" s="4">
        <v>5</v>
      </c>
      <c r="I435" t="s">
        <v>127</v>
      </c>
      <c r="J435" t="b">
        <v>0</v>
      </c>
      <c r="L435" s="3">
        <v>0.7597222222222223</v>
      </c>
      <c r="M435" s="3">
        <v>0.88055555555555554</v>
      </c>
      <c r="N435" s="4">
        <v>174</v>
      </c>
      <c r="O435" t="b">
        <v>0</v>
      </c>
    </row>
    <row r="436" spans="1:16" x14ac:dyDescent="0.25">
      <c r="A436" s="6">
        <v>435</v>
      </c>
      <c r="B436" t="s">
        <v>684</v>
      </c>
      <c r="C436" t="s">
        <v>16</v>
      </c>
      <c r="D436" s="1">
        <v>29696</v>
      </c>
      <c r="E436" s="4">
        <v>43</v>
      </c>
      <c r="F436" s="4" t="str">
        <f t="shared" si="6"/>
        <v>36-45</v>
      </c>
      <c r="G436" t="s">
        <v>21</v>
      </c>
      <c r="H436" s="4">
        <v>1</v>
      </c>
      <c r="I436" t="s">
        <v>59</v>
      </c>
      <c r="J436" t="b">
        <v>1</v>
      </c>
      <c r="K436" t="s">
        <v>201</v>
      </c>
      <c r="L436" s="3">
        <v>0.61388888888888882</v>
      </c>
      <c r="M436" s="3">
        <v>0.72152777777777777</v>
      </c>
      <c r="N436" s="4">
        <v>155</v>
      </c>
      <c r="O436" t="b">
        <v>1</v>
      </c>
      <c r="P436" t="s">
        <v>23</v>
      </c>
    </row>
    <row r="437" spans="1:16" x14ac:dyDescent="0.25">
      <c r="A437" s="6">
        <v>436</v>
      </c>
      <c r="B437" t="s">
        <v>685</v>
      </c>
      <c r="C437" t="s">
        <v>25</v>
      </c>
      <c r="D437" s="1">
        <v>37013</v>
      </c>
      <c r="E437" s="4">
        <v>23</v>
      </c>
      <c r="F437" s="4" t="str">
        <f t="shared" si="6"/>
        <v>18-25</v>
      </c>
      <c r="G437" t="s">
        <v>21</v>
      </c>
      <c r="H437" s="4">
        <v>1</v>
      </c>
      <c r="I437" t="s">
        <v>26</v>
      </c>
      <c r="J437" t="b">
        <v>0</v>
      </c>
      <c r="L437" s="3">
        <v>0.4777777777777778</v>
      </c>
      <c r="M437" s="3">
        <v>0.54375000000000007</v>
      </c>
      <c r="N437" s="4">
        <v>95</v>
      </c>
      <c r="O437" t="b">
        <v>1</v>
      </c>
      <c r="P437" t="s">
        <v>28</v>
      </c>
    </row>
    <row r="438" spans="1:16" x14ac:dyDescent="0.25">
      <c r="A438" s="6">
        <v>437</v>
      </c>
      <c r="B438" t="s">
        <v>686</v>
      </c>
      <c r="C438" t="s">
        <v>25</v>
      </c>
      <c r="D438" s="1">
        <v>35665</v>
      </c>
      <c r="E438" s="4">
        <v>27</v>
      </c>
      <c r="F438" s="4" t="str">
        <f t="shared" si="6"/>
        <v>26-35</v>
      </c>
      <c r="G438" t="s">
        <v>17</v>
      </c>
      <c r="H438" s="4">
        <v>2</v>
      </c>
      <c r="I438" t="s">
        <v>40</v>
      </c>
      <c r="J438" t="b">
        <v>1</v>
      </c>
      <c r="K438" t="s">
        <v>687</v>
      </c>
      <c r="L438" s="3">
        <v>0.68680555555555556</v>
      </c>
      <c r="M438" s="3">
        <v>0.79375000000000007</v>
      </c>
      <c r="N438" s="4">
        <v>154</v>
      </c>
      <c r="O438" t="b">
        <v>0</v>
      </c>
    </row>
    <row r="439" spans="1:16" x14ac:dyDescent="0.25">
      <c r="A439" s="6">
        <v>438</v>
      </c>
      <c r="B439" t="s">
        <v>688</v>
      </c>
      <c r="C439" t="s">
        <v>25</v>
      </c>
      <c r="D439" s="1">
        <v>32926</v>
      </c>
      <c r="E439" s="4">
        <v>34</v>
      </c>
      <c r="F439" s="4" t="str">
        <f t="shared" si="6"/>
        <v>26-35</v>
      </c>
      <c r="G439" t="s">
        <v>17</v>
      </c>
      <c r="H439" s="4">
        <v>2</v>
      </c>
      <c r="I439" t="s">
        <v>259</v>
      </c>
      <c r="J439" t="b">
        <v>0</v>
      </c>
      <c r="L439" s="3">
        <v>0.72083333333333333</v>
      </c>
      <c r="M439" s="3">
        <v>0.83263888888888893</v>
      </c>
      <c r="N439" s="4">
        <v>161</v>
      </c>
      <c r="O439" t="b">
        <v>1</v>
      </c>
      <c r="P439" t="s">
        <v>28</v>
      </c>
    </row>
    <row r="440" spans="1:16" x14ac:dyDescent="0.25">
      <c r="A440" s="6">
        <v>439</v>
      </c>
      <c r="B440" t="s">
        <v>689</v>
      </c>
      <c r="C440" t="s">
        <v>25</v>
      </c>
      <c r="D440" s="1">
        <v>40897</v>
      </c>
      <c r="E440" s="4">
        <v>12</v>
      </c>
      <c r="F440" s="4" t="str">
        <f t="shared" si="6"/>
        <v>Under 18</v>
      </c>
      <c r="G440" t="s">
        <v>21</v>
      </c>
      <c r="H440" s="4">
        <v>2</v>
      </c>
      <c r="I440" t="s">
        <v>69</v>
      </c>
      <c r="J440" t="b">
        <v>1</v>
      </c>
      <c r="K440" t="s">
        <v>19</v>
      </c>
      <c r="L440" s="3">
        <v>0.58194444444444449</v>
      </c>
      <c r="M440" s="3">
        <v>0.67291666666666661</v>
      </c>
      <c r="N440" s="4">
        <v>131</v>
      </c>
      <c r="O440" t="b">
        <v>1</v>
      </c>
      <c r="P440" t="s">
        <v>23</v>
      </c>
    </row>
    <row r="441" spans="1:16" x14ac:dyDescent="0.25">
      <c r="A441" s="6">
        <v>440</v>
      </c>
      <c r="B441" t="s">
        <v>690</v>
      </c>
      <c r="C441" t="s">
        <v>25</v>
      </c>
      <c r="D441" s="1">
        <v>32047</v>
      </c>
      <c r="E441" s="4">
        <v>37</v>
      </c>
      <c r="F441" s="4" t="str">
        <f t="shared" si="6"/>
        <v>36-45</v>
      </c>
      <c r="G441" t="s">
        <v>17</v>
      </c>
      <c r="H441" s="4">
        <v>1</v>
      </c>
      <c r="I441" t="s">
        <v>81</v>
      </c>
      <c r="J441" t="b">
        <v>1</v>
      </c>
      <c r="K441" t="s">
        <v>691</v>
      </c>
      <c r="L441" s="3">
        <v>0.54861111111111105</v>
      </c>
      <c r="M441" s="3">
        <v>0.65208333333333335</v>
      </c>
      <c r="N441" s="4">
        <v>149</v>
      </c>
      <c r="O441" t="b">
        <v>0</v>
      </c>
    </row>
    <row r="442" spans="1:16" x14ac:dyDescent="0.25">
      <c r="A442" s="6">
        <v>441</v>
      </c>
      <c r="B442" t="s">
        <v>692</v>
      </c>
      <c r="C442" t="s">
        <v>16</v>
      </c>
      <c r="D442" s="1">
        <v>31495</v>
      </c>
      <c r="E442" s="4">
        <v>38</v>
      </c>
      <c r="F442" s="4" t="str">
        <f t="shared" si="6"/>
        <v>36-45</v>
      </c>
      <c r="G442" t="s">
        <v>21</v>
      </c>
      <c r="H442" s="4">
        <v>3</v>
      </c>
      <c r="I442" t="s">
        <v>130</v>
      </c>
      <c r="J442" t="b">
        <v>1</v>
      </c>
      <c r="K442" t="s">
        <v>693</v>
      </c>
      <c r="L442" s="3">
        <v>0.69513888888888886</v>
      </c>
      <c r="M442" s="3">
        <v>0.81736111111111109</v>
      </c>
      <c r="N442" s="4">
        <v>176</v>
      </c>
      <c r="O442" t="b">
        <v>0</v>
      </c>
    </row>
    <row r="443" spans="1:16" x14ac:dyDescent="0.25">
      <c r="A443" s="6">
        <v>442</v>
      </c>
      <c r="B443" t="s">
        <v>694</v>
      </c>
      <c r="C443" t="s">
        <v>16</v>
      </c>
      <c r="D443" s="1">
        <v>34471</v>
      </c>
      <c r="E443" s="4">
        <v>30</v>
      </c>
      <c r="F443" s="4" t="str">
        <f t="shared" si="6"/>
        <v>26-35</v>
      </c>
      <c r="G443" t="s">
        <v>21</v>
      </c>
      <c r="H443" s="4">
        <v>1</v>
      </c>
      <c r="I443" t="s">
        <v>81</v>
      </c>
      <c r="J443" t="b">
        <v>0</v>
      </c>
      <c r="L443" s="3">
        <v>0.58888888888888891</v>
      </c>
      <c r="M443" s="3">
        <v>0.66736111111111107</v>
      </c>
      <c r="N443" s="4">
        <v>113</v>
      </c>
      <c r="O443" t="b">
        <v>1</v>
      </c>
      <c r="P443" t="s">
        <v>50</v>
      </c>
    </row>
    <row r="444" spans="1:16" x14ac:dyDescent="0.25">
      <c r="A444" s="6">
        <v>443</v>
      </c>
      <c r="B444" t="s">
        <v>695</v>
      </c>
      <c r="C444" t="s">
        <v>16</v>
      </c>
      <c r="D444" s="1">
        <v>36110</v>
      </c>
      <c r="E444" s="4">
        <v>25</v>
      </c>
      <c r="F444" s="4" t="str">
        <f t="shared" si="6"/>
        <v>18-25</v>
      </c>
      <c r="G444" t="s">
        <v>21</v>
      </c>
      <c r="H444" s="4">
        <v>2</v>
      </c>
      <c r="I444" t="s">
        <v>306</v>
      </c>
      <c r="J444" t="b">
        <v>1</v>
      </c>
      <c r="K444" t="s">
        <v>691</v>
      </c>
      <c r="L444" s="3">
        <v>0.58263888888888882</v>
      </c>
      <c r="M444" s="3">
        <v>0.61319444444444449</v>
      </c>
      <c r="N444" s="4">
        <v>44</v>
      </c>
      <c r="O444" t="b">
        <v>1</v>
      </c>
      <c r="P444" t="s">
        <v>47</v>
      </c>
    </row>
    <row r="445" spans="1:16" x14ac:dyDescent="0.25">
      <c r="A445" s="6">
        <v>444</v>
      </c>
      <c r="B445" t="s">
        <v>696</v>
      </c>
      <c r="C445" t="s">
        <v>25</v>
      </c>
      <c r="D445" s="1">
        <v>27448</v>
      </c>
      <c r="E445" s="4">
        <v>49</v>
      </c>
      <c r="F445" s="4" t="str">
        <f t="shared" si="6"/>
        <v>Above 45</v>
      </c>
      <c r="G445" t="s">
        <v>21</v>
      </c>
      <c r="H445" s="4">
        <v>2</v>
      </c>
      <c r="I445" t="s">
        <v>461</v>
      </c>
      <c r="J445" t="b">
        <v>0</v>
      </c>
      <c r="L445" s="3">
        <v>0.77777777777777779</v>
      </c>
      <c r="M445" s="3">
        <v>0.88541666666666663</v>
      </c>
      <c r="N445" s="4">
        <v>155</v>
      </c>
      <c r="O445" t="b">
        <v>1</v>
      </c>
      <c r="P445" t="s">
        <v>50</v>
      </c>
    </row>
    <row r="446" spans="1:16" x14ac:dyDescent="0.25">
      <c r="A446" s="6">
        <v>445</v>
      </c>
      <c r="B446" t="s">
        <v>697</v>
      </c>
      <c r="C446" t="s">
        <v>16</v>
      </c>
      <c r="D446" s="1">
        <v>32609</v>
      </c>
      <c r="E446" s="4">
        <v>35</v>
      </c>
      <c r="F446" s="4" t="str">
        <f t="shared" si="6"/>
        <v>26-35</v>
      </c>
      <c r="G446" t="s">
        <v>17</v>
      </c>
      <c r="H446" s="4">
        <v>1</v>
      </c>
      <c r="I446" t="s">
        <v>26</v>
      </c>
      <c r="J446" t="b">
        <v>0</v>
      </c>
      <c r="L446" s="3">
        <v>0.5083333333333333</v>
      </c>
      <c r="M446" s="3">
        <v>0.60625000000000007</v>
      </c>
      <c r="N446" s="4">
        <v>141</v>
      </c>
      <c r="O446" t="b">
        <v>0</v>
      </c>
    </row>
    <row r="447" spans="1:16" x14ac:dyDescent="0.25">
      <c r="A447" s="6">
        <v>446</v>
      </c>
      <c r="B447" t="s">
        <v>698</v>
      </c>
      <c r="C447" t="s">
        <v>16</v>
      </c>
      <c r="D447" s="1">
        <v>30290</v>
      </c>
      <c r="E447" s="4">
        <v>41</v>
      </c>
      <c r="F447" s="4" t="str">
        <f t="shared" si="6"/>
        <v>36-45</v>
      </c>
      <c r="G447" t="s">
        <v>21</v>
      </c>
      <c r="H447" s="4">
        <v>2</v>
      </c>
      <c r="I447" t="s">
        <v>189</v>
      </c>
      <c r="J447" t="b">
        <v>1</v>
      </c>
      <c r="K447" t="s">
        <v>699</v>
      </c>
      <c r="L447" s="3">
        <v>0.58750000000000002</v>
      </c>
      <c r="M447" s="3">
        <v>0.70694444444444438</v>
      </c>
      <c r="N447" s="4">
        <v>172</v>
      </c>
      <c r="O447" t="b">
        <v>1</v>
      </c>
      <c r="P447" t="s">
        <v>47</v>
      </c>
    </row>
    <row r="448" spans="1:16" x14ac:dyDescent="0.25">
      <c r="A448" s="6">
        <v>447</v>
      </c>
      <c r="B448" t="s">
        <v>700</v>
      </c>
      <c r="C448" t="s">
        <v>25</v>
      </c>
      <c r="D448" s="1">
        <v>33337</v>
      </c>
      <c r="E448" s="4">
        <v>33</v>
      </c>
      <c r="F448" s="4" t="str">
        <f t="shared" si="6"/>
        <v>26-35</v>
      </c>
      <c r="G448" t="s">
        <v>17</v>
      </c>
      <c r="H448" s="4">
        <v>3</v>
      </c>
      <c r="I448" t="s">
        <v>57</v>
      </c>
      <c r="J448" t="b">
        <v>0</v>
      </c>
      <c r="L448" s="3">
        <v>0.38472222222222219</v>
      </c>
      <c r="M448" s="3">
        <v>0.43333333333333335</v>
      </c>
      <c r="N448" s="4">
        <v>70</v>
      </c>
      <c r="O448" t="b">
        <v>0</v>
      </c>
    </row>
    <row r="449" spans="1:16" x14ac:dyDescent="0.25">
      <c r="A449" s="6">
        <v>448</v>
      </c>
      <c r="B449" t="s">
        <v>701</v>
      </c>
      <c r="C449" t="s">
        <v>16</v>
      </c>
      <c r="D449" s="1">
        <v>35624</v>
      </c>
      <c r="E449" s="4">
        <v>27</v>
      </c>
      <c r="F449" s="4" t="str">
        <f t="shared" si="6"/>
        <v>26-35</v>
      </c>
      <c r="G449" t="s">
        <v>17</v>
      </c>
      <c r="H449" s="4">
        <v>2</v>
      </c>
      <c r="I449" t="s">
        <v>461</v>
      </c>
      <c r="J449" t="b">
        <v>0</v>
      </c>
      <c r="L449" s="3">
        <v>0.72361111111111109</v>
      </c>
      <c r="M449" s="3">
        <v>0.75277777777777777</v>
      </c>
      <c r="N449" s="4">
        <v>42</v>
      </c>
      <c r="O449" t="b">
        <v>0</v>
      </c>
    </row>
    <row r="450" spans="1:16" x14ac:dyDescent="0.25">
      <c r="A450" s="6">
        <v>449</v>
      </c>
      <c r="B450" t="s">
        <v>702</v>
      </c>
      <c r="C450" t="s">
        <v>16</v>
      </c>
      <c r="D450" s="1">
        <v>38921</v>
      </c>
      <c r="E450" s="4">
        <v>18</v>
      </c>
      <c r="F450" s="4" t="str">
        <f t="shared" si="6"/>
        <v>18-25</v>
      </c>
      <c r="G450" t="s">
        <v>21</v>
      </c>
      <c r="H450" s="4">
        <v>3</v>
      </c>
      <c r="I450" t="s">
        <v>266</v>
      </c>
      <c r="J450" t="b">
        <v>1</v>
      </c>
      <c r="K450" t="s">
        <v>83</v>
      </c>
      <c r="L450" s="3">
        <v>0.77986111111111101</v>
      </c>
      <c r="M450" s="3">
        <v>0.87013888888888891</v>
      </c>
      <c r="N450" s="4">
        <v>130</v>
      </c>
      <c r="O450" t="b">
        <v>0</v>
      </c>
    </row>
    <row r="451" spans="1:16" x14ac:dyDescent="0.25">
      <c r="A451" s="6">
        <v>450</v>
      </c>
      <c r="B451" t="s">
        <v>703</v>
      </c>
      <c r="C451" t="s">
        <v>25</v>
      </c>
      <c r="D451" s="1">
        <v>38892</v>
      </c>
      <c r="E451" s="4">
        <v>18</v>
      </c>
      <c r="F451" s="4" t="str">
        <f t="shared" ref="F451:F514" si="7">IF(E:E&lt;18, "Under 18", IF(E:E&lt;=25, "18-25", IF(E:E&lt;=35, "26-35", IF(E:E&lt;=45, "36-45", "Above 45"))))</f>
        <v>18-25</v>
      </c>
      <c r="G451" t="s">
        <v>17</v>
      </c>
      <c r="H451" s="4">
        <v>4</v>
      </c>
      <c r="I451" t="s">
        <v>704</v>
      </c>
      <c r="J451" t="b">
        <v>1</v>
      </c>
      <c r="K451" t="s">
        <v>705</v>
      </c>
      <c r="L451" s="3">
        <v>0.79722222222222217</v>
      </c>
      <c r="M451" s="3">
        <v>0.84791666666666676</v>
      </c>
      <c r="N451" s="4">
        <v>73</v>
      </c>
      <c r="O451" t="b">
        <v>0</v>
      </c>
    </row>
    <row r="452" spans="1:16" x14ac:dyDescent="0.25">
      <c r="A452" s="6">
        <v>451</v>
      </c>
      <c r="B452" t="s">
        <v>706</v>
      </c>
      <c r="C452" t="s">
        <v>16</v>
      </c>
      <c r="D452" s="1">
        <v>34433</v>
      </c>
      <c r="E452" s="4">
        <v>30</v>
      </c>
      <c r="F452" s="4" t="str">
        <f t="shared" si="7"/>
        <v>26-35</v>
      </c>
      <c r="G452" t="s">
        <v>17</v>
      </c>
      <c r="H452" s="4">
        <v>4</v>
      </c>
      <c r="I452" t="s">
        <v>18</v>
      </c>
      <c r="J452" t="b">
        <v>1</v>
      </c>
      <c r="K452" t="s">
        <v>44</v>
      </c>
      <c r="L452" s="3">
        <v>0.6020833333333333</v>
      </c>
      <c r="M452" s="3">
        <v>0.7090277777777777</v>
      </c>
      <c r="N452" s="4">
        <v>154</v>
      </c>
      <c r="O452" t="b">
        <v>1</v>
      </c>
      <c r="P452" t="s">
        <v>47</v>
      </c>
    </row>
    <row r="453" spans="1:16" x14ac:dyDescent="0.25">
      <c r="A453" s="6">
        <v>452</v>
      </c>
      <c r="B453" t="s">
        <v>707</v>
      </c>
      <c r="C453" t="s">
        <v>16</v>
      </c>
      <c r="D453" s="1">
        <v>31214</v>
      </c>
      <c r="E453" s="4">
        <v>39</v>
      </c>
      <c r="F453" s="4" t="str">
        <f t="shared" si="7"/>
        <v>36-45</v>
      </c>
      <c r="G453" t="s">
        <v>21</v>
      </c>
      <c r="H453" s="4">
        <v>4</v>
      </c>
      <c r="I453" t="s">
        <v>593</v>
      </c>
      <c r="J453" t="b">
        <v>1</v>
      </c>
      <c r="K453" t="s">
        <v>708</v>
      </c>
      <c r="L453" s="3">
        <v>0.68125000000000002</v>
      </c>
      <c r="M453" s="3">
        <v>0.79375000000000007</v>
      </c>
      <c r="N453" s="4">
        <v>162</v>
      </c>
      <c r="O453" t="b">
        <v>1</v>
      </c>
      <c r="P453" t="s">
        <v>47</v>
      </c>
    </row>
    <row r="454" spans="1:16" x14ac:dyDescent="0.25">
      <c r="A454" s="6">
        <v>453</v>
      </c>
      <c r="B454" t="s">
        <v>709</v>
      </c>
      <c r="C454" t="s">
        <v>16</v>
      </c>
      <c r="D454" s="1">
        <v>34418</v>
      </c>
      <c r="E454" s="4">
        <v>30</v>
      </c>
      <c r="F454" s="4" t="str">
        <f t="shared" si="7"/>
        <v>26-35</v>
      </c>
      <c r="G454" t="s">
        <v>21</v>
      </c>
      <c r="H454" s="4">
        <v>3</v>
      </c>
      <c r="I454" t="s">
        <v>150</v>
      </c>
      <c r="J454" t="b">
        <v>1</v>
      </c>
      <c r="K454" t="s">
        <v>710</v>
      </c>
      <c r="L454" s="3">
        <v>0.77500000000000002</v>
      </c>
      <c r="M454" s="3">
        <v>0.81597222222222221</v>
      </c>
      <c r="N454" s="4">
        <v>59</v>
      </c>
      <c r="O454" t="b">
        <v>1</v>
      </c>
      <c r="P454" t="s">
        <v>47</v>
      </c>
    </row>
    <row r="455" spans="1:16" x14ac:dyDescent="0.25">
      <c r="A455" s="6">
        <v>454</v>
      </c>
      <c r="B455" t="s">
        <v>711</v>
      </c>
      <c r="C455" t="s">
        <v>16</v>
      </c>
      <c r="D455" s="1">
        <v>36170</v>
      </c>
      <c r="E455" s="4">
        <v>25</v>
      </c>
      <c r="F455" s="4" t="str">
        <f t="shared" si="7"/>
        <v>18-25</v>
      </c>
      <c r="G455" t="s">
        <v>17</v>
      </c>
      <c r="H455" s="4">
        <v>4</v>
      </c>
      <c r="I455" t="s">
        <v>439</v>
      </c>
      <c r="J455" t="b">
        <v>1</v>
      </c>
      <c r="K455" t="s">
        <v>217</v>
      </c>
      <c r="L455" s="3">
        <v>0.7597222222222223</v>
      </c>
      <c r="M455" s="3">
        <v>0.87222222222222223</v>
      </c>
      <c r="N455" s="4">
        <v>162</v>
      </c>
      <c r="O455" t="b">
        <v>1</v>
      </c>
      <c r="P455" t="s">
        <v>23</v>
      </c>
    </row>
    <row r="456" spans="1:16" x14ac:dyDescent="0.25">
      <c r="A456" s="6">
        <v>455</v>
      </c>
      <c r="B456" t="s">
        <v>712</v>
      </c>
      <c r="C456" t="s">
        <v>16</v>
      </c>
      <c r="D456" s="1">
        <v>39587</v>
      </c>
      <c r="E456" s="4">
        <v>16</v>
      </c>
      <c r="F456" s="4" t="str">
        <f t="shared" si="7"/>
        <v>Under 18</v>
      </c>
      <c r="G456" t="s">
        <v>21</v>
      </c>
      <c r="H456" s="4">
        <v>1</v>
      </c>
      <c r="I456" t="s">
        <v>59</v>
      </c>
      <c r="J456" t="b">
        <v>1</v>
      </c>
      <c r="K456" t="s">
        <v>89</v>
      </c>
      <c r="L456" s="3">
        <v>0.83472222222222225</v>
      </c>
      <c r="M456" s="3">
        <v>0.88680555555555562</v>
      </c>
      <c r="N456" s="4">
        <v>75</v>
      </c>
      <c r="O456" t="b">
        <v>1</v>
      </c>
      <c r="P456" t="s">
        <v>28</v>
      </c>
    </row>
    <row r="457" spans="1:16" x14ac:dyDescent="0.25">
      <c r="A457" s="6">
        <v>456</v>
      </c>
      <c r="B457" t="s">
        <v>713</v>
      </c>
      <c r="C457" t="s">
        <v>25</v>
      </c>
      <c r="D457" s="1">
        <v>34329</v>
      </c>
      <c r="E457" s="4">
        <v>30</v>
      </c>
      <c r="F457" s="4" t="str">
        <f t="shared" si="7"/>
        <v>26-35</v>
      </c>
      <c r="G457" t="s">
        <v>21</v>
      </c>
      <c r="H457" s="4">
        <v>3</v>
      </c>
      <c r="I457" t="s">
        <v>116</v>
      </c>
      <c r="J457" t="b">
        <v>1</v>
      </c>
      <c r="K457" t="s">
        <v>714</v>
      </c>
      <c r="L457" s="3">
        <v>0.62152777777777779</v>
      </c>
      <c r="M457" s="3">
        <v>0.64374999999999993</v>
      </c>
      <c r="N457" s="4">
        <v>32</v>
      </c>
      <c r="O457" t="b">
        <v>1</v>
      </c>
      <c r="P457" t="s">
        <v>23</v>
      </c>
    </row>
    <row r="458" spans="1:16" x14ac:dyDescent="0.25">
      <c r="A458" s="6">
        <v>457</v>
      </c>
      <c r="B458" t="s">
        <v>715</v>
      </c>
      <c r="C458" t="s">
        <v>16</v>
      </c>
      <c r="D458" s="1">
        <v>30394</v>
      </c>
      <c r="E458" s="4">
        <v>41</v>
      </c>
      <c r="F458" s="4" t="str">
        <f t="shared" si="7"/>
        <v>36-45</v>
      </c>
      <c r="G458" t="s">
        <v>17</v>
      </c>
      <c r="H458" s="4">
        <v>1</v>
      </c>
      <c r="I458" t="s">
        <v>59</v>
      </c>
      <c r="J458" t="b">
        <v>0</v>
      </c>
      <c r="L458" s="3">
        <v>0.68125000000000002</v>
      </c>
      <c r="M458" s="3">
        <v>0.71319444444444446</v>
      </c>
      <c r="N458" s="4">
        <v>46</v>
      </c>
      <c r="O458" t="b">
        <v>1</v>
      </c>
      <c r="P458" t="s">
        <v>50</v>
      </c>
    </row>
    <row r="459" spans="1:16" x14ac:dyDescent="0.25">
      <c r="A459" s="6">
        <v>458</v>
      </c>
      <c r="B459" t="s">
        <v>716</v>
      </c>
      <c r="C459" t="s">
        <v>16</v>
      </c>
      <c r="D459" s="1">
        <v>31457</v>
      </c>
      <c r="E459" s="4">
        <v>38</v>
      </c>
      <c r="F459" s="4" t="str">
        <f t="shared" si="7"/>
        <v>36-45</v>
      </c>
      <c r="G459" t="s">
        <v>21</v>
      </c>
      <c r="H459" s="4">
        <v>3</v>
      </c>
      <c r="I459" t="s">
        <v>164</v>
      </c>
      <c r="J459" t="b">
        <v>1</v>
      </c>
      <c r="K459" t="s">
        <v>717</v>
      </c>
      <c r="L459" s="3">
        <v>0.48402777777777778</v>
      </c>
      <c r="M459" s="3">
        <v>0.54236111111111118</v>
      </c>
      <c r="N459" s="4">
        <v>84</v>
      </c>
      <c r="O459" t="b">
        <v>1</v>
      </c>
      <c r="P459" t="s">
        <v>47</v>
      </c>
    </row>
    <row r="460" spans="1:16" x14ac:dyDescent="0.25">
      <c r="A460" s="6">
        <v>459</v>
      </c>
      <c r="B460" t="s">
        <v>718</v>
      </c>
      <c r="C460" t="s">
        <v>25</v>
      </c>
      <c r="D460" s="1">
        <v>28551</v>
      </c>
      <c r="E460" s="4">
        <v>46</v>
      </c>
      <c r="F460" s="4" t="str">
        <f t="shared" si="7"/>
        <v>Above 45</v>
      </c>
      <c r="G460" t="s">
        <v>21</v>
      </c>
      <c r="H460" s="4">
        <v>3</v>
      </c>
      <c r="I460" t="s">
        <v>130</v>
      </c>
      <c r="J460" t="b">
        <v>0</v>
      </c>
      <c r="L460" s="3">
        <v>0.76944444444444438</v>
      </c>
      <c r="M460" s="3">
        <v>0.87361111111111101</v>
      </c>
      <c r="N460" s="4">
        <v>150</v>
      </c>
      <c r="O460" t="b">
        <v>1</v>
      </c>
      <c r="P460" t="s">
        <v>47</v>
      </c>
    </row>
    <row r="461" spans="1:16" x14ac:dyDescent="0.25">
      <c r="A461" s="6">
        <v>460</v>
      </c>
      <c r="B461" t="s">
        <v>719</v>
      </c>
      <c r="C461" t="s">
        <v>16</v>
      </c>
      <c r="D461" s="1">
        <v>35053</v>
      </c>
      <c r="E461" s="4">
        <v>28</v>
      </c>
      <c r="F461" s="4" t="str">
        <f t="shared" si="7"/>
        <v>26-35</v>
      </c>
      <c r="G461" t="s">
        <v>17</v>
      </c>
      <c r="H461" s="4">
        <v>4</v>
      </c>
      <c r="I461" t="s">
        <v>430</v>
      </c>
      <c r="J461" t="b">
        <v>0</v>
      </c>
      <c r="L461" s="3">
        <v>0.39027777777777778</v>
      </c>
      <c r="M461" s="3">
        <v>0.47847222222222219</v>
      </c>
      <c r="N461" s="4">
        <v>127</v>
      </c>
      <c r="O461" t="b">
        <v>1</v>
      </c>
      <c r="P461" t="s">
        <v>47</v>
      </c>
    </row>
    <row r="462" spans="1:16" x14ac:dyDescent="0.25">
      <c r="A462" s="6">
        <v>461</v>
      </c>
      <c r="B462" t="s">
        <v>720</v>
      </c>
      <c r="C462" t="s">
        <v>25</v>
      </c>
      <c r="D462" s="1">
        <v>39987</v>
      </c>
      <c r="E462" s="4">
        <v>15</v>
      </c>
      <c r="F462" s="4" t="str">
        <f t="shared" si="7"/>
        <v>Under 18</v>
      </c>
      <c r="G462" t="s">
        <v>17</v>
      </c>
      <c r="H462" s="4">
        <v>2</v>
      </c>
      <c r="I462" t="s">
        <v>166</v>
      </c>
      <c r="J462" t="b">
        <v>1</v>
      </c>
      <c r="K462" t="s">
        <v>721</v>
      </c>
      <c r="L462" s="3">
        <v>0.79652777777777783</v>
      </c>
      <c r="M462" s="3">
        <v>0.84652777777777777</v>
      </c>
      <c r="N462" s="4">
        <v>72</v>
      </c>
      <c r="O462" t="b">
        <v>0</v>
      </c>
    </row>
    <row r="463" spans="1:16" x14ac:dyDescent="0.25">
      <c r="A463" s="6">
        <v>462</v>
      </c>
      <c r="B463" t="s">
        <v>722</v>
      </c>
      <c r="C463" t="s">
        <v>25</v>
      </c>
      <c r="D463" s="1">
        <v>36312</v>
      </c>
      <c r="E463" s="4">
        <v>25</v>
      </c>
      <c r="F463" s="4" t="str">
        <f t="shared" si="7"/>
        <v>18-25</v>
      </c>
      <c r="G463" t="s">
        <v>17</v>
      </c>
      <c r="H463" s="4">
        <v>2</v>
      </c>
      <c r="I463" t="s">
        <v>133</v>
      </c>
      <c r="J463" t="b">
        <v>0</v>
      </c>
      <c r="L463" s="3">
        <v>0.4548611111111111</v>
      </c>
      <c r="M463" s="3">
        <v>0.57708333333333328</v>
      </c>
      <c r="N463" s="4">
        <v>176</v>
      </c>
      <c r="O463" t="b">
        <v>0</v>
      </c>
    </row>
    <row r="464" spans="1:16" x14ac:dyDescent="0.25">
      <c r="A464" s="6">
        <v>463</v>
      </c>
      <c r="B464" t="s">
        <v>723</v>
      </c>
      <c r="C464" t="s">
        <v>16</v>
      </c>
      <c r="D464" s="1">
        <v>38829</v>
      </c>
      <c r="E464" s="4">
        <v>18</v>
      </c>
      <c r="F464" s="4" t="str">
        <f t="shared" si="7"/>
        <v>18-25</v>
      </c>
      <c r="G464" t="s">
        <v>21</v>
      </c>
      <c r="H464" s="4">
        <v>2</v>
      </c>
      <c r="I464" t="s">
        <v>461</v>
      </c>
      <c r="J464" t="b">
        <v>0</v>
      </c>
      <c r="L464" s="3">
        <v>0.76041666666666663</v>
      </c>
      <c r="M464" s="3">
        <v>0.78819444444444453</v>
      </c>
      <c r="N464" s="4">
        <v>40</v>
      </c>
      <c r="O464" t="b">
        <v>0</v>
      </c>
    </row>
    <row r="465" spans="1:16" x14ac:dyDescent="0.25">
      <c r="A465" s="6">
        <v>464</v>
      </c>
      <c r="B465" t="s">
        <v>724</v>
      </c>
      <c r="C465" t="s">
        <v>16</v>
      </c>
      <c r="D465" s="1">
        <v>31675</v>
      </c>
      <c r="E465" s="4">
        <v>38</v>
      </c>
      <c r="F465" s="4" t="str">
        <f t="shared" si="7"/>
        <v>36-45</v>
      </c>
      <c r="G465" t="s">
        <v>17</v>
      </c>
      <c r="H465" s="4">
        <v>4</v>
      </c>
      <c r="I465" t="s">
        <v>725</v>
      </c>
      <c r="J465" t="b">
        <v>1</v>
      </c>
      <c r="K465" t="s">
        <v>139</v>
      </c>
      <c r="L465" s="3">
        <v>0.87083333333333324</v>
      </c>
      <c r="M465" s="3">
        <v>0.90486111111111101</v>
      </c>
      <c r="N465" s="4">
        <v>49</v>
      </c>
      <c r="O465" t="b">
        <v>1</v>
      </c>
      <c r="P465" t="s">
        <v>50</v>
      </c>
    </row>
    <row r="466" spans="1:16" x14ac:dyDescent="0.25">
      <c r="A466" s="6">
        <v>465</v>
      </c>
      <c r="B466" t="s">
        <v>726</v>
      </c>
      <c r="C466" t="s">
        <v>16</v>
      </c>
      <c r="D466" s="1">
        <v>37193</v>
      </c>
      <c r="E466" s="4">
        <v>22</v>
      </c>
      <c r="F466" s="4" t="str">
        <f t="shared" si="7"/>
        <v>18-25</v>
      </c>
      <c r="G466" t="s">
        <v>21</v>
      </c>
      <c r="H466" s="4">
        <v>4</v>
      </c>
      <c r="I466" t="s">
        <v>506</v>
      </c>
      <c r="J466" t="b">
        <v>0</v>
      </c>
      <c r="L466" s="3">
        <v>0.60625000000000007</v>
      </c>
      <c r="M466" s="3">
        <v>0.66736111111111107</v>
      </c>
      <c r="N466" s="4">
        <v>88</v>
      </c>
      <c r="O466" t="b">
        <v>0</v>
      </c>
    </row>
    <row r="467" spans="1:16" x14ac:dyDescent="0.25">
      <c r="A467" s="6">
        <v>466</v>
      </c>
      <c r="B467" t="s">
        <v>727</v>
      </c>
      <c r="C467" t="s">
        <v>16</v>
      </c>
      <c r="D467" s="1">
        <v>29233</v>
      </c>
      <c r="E467" s="4">
        <v>44</v>
      </c>
      <c r="F467" s="4" t="str">
        <f t="shared" si="7"/>
        <v>36-45</v>
      </c>
      <c r="G467" t="s">
        <v>17</v>
      </c>
      <c r="H467" s="4">
        <v>3</v>
      </c>
      <c r="I467" t="s">
        <v>74</v>
      </c>
      <c r="J467" t="b">
        <v>0</v>
      </c>
      <c r="L467" s="3">
        <v>0.74097222222222225</v>
      </c>
      <c r="M467" s="3">
        <v>0.85416666666666663</v>
      </c>
      <c r="N467" s="4">
        <v>163</v>
      </c>
      <c r="O467" t="b">
        <v>1</v>
      </c>
      <c r="P467" t="s">
        <v>47</v>
      </c>
    </row>
    <row r="468" spans="1:16" x14ac:dyDescent="0.25">
      <c r="A468" s="6">
        <v>467</v>
      </c>
      <c r="B468" t="s">
        <v>728</v>
      </c>
      <c r="C468" t="s">
        <v>25</v>
      </c>
      <c r="D468" s="1">
        <v>40205</v>
      </c>
      <c r="E468" s="4">
        <v>14</v>
      </c>
      <c r="F468" s="4" t="str">
        <f t="shared" si="7"/>
        <v>Under 18</v>
      </c>
      <c r="G468" t="s">
        <v>17</v>
      </c>
      <c r="H468" s="4">
        <v>5</v>
      </c>
      <c r="I468" t="s">
        <v>104</v>
      </c>
      <c r="J468" t="b">
        <v>1</v>
      </c>
      <c r="K468" t="s">
        <v>729</v>
      </c>
      <c r="L468" s="3">
        <v>0.35069444444444442</v>
      </c>
      <c r="M468" s="3">
        <v>0.43124999999999997</v>
      </c>
      <c r="N468" s="4">
        <v>116</v>
      </c>
      <c r="O468" t="b">
        <v>1</v>
      </c>
      <c r="P468" t="s">
        <v>28</v>
      </c>
    </row>
    <row r="469" spans="1:16" x14ac:dyDescent="0.25">
      <c r="A469" s="6">
        <v>468</v>
      </c>
      <c r="B469" t="s">
        <v>730</v>
      </c>
      <c r="C469" t="s">
        <v>16</v>
      </c>
      <c r="D469" s="1">
        <v>30344</v>
      </c>
      <c r="E469" s="4">
        <v>41</v>
      </c>
      <c r="F469" s="4" t="str">
        <f t="shared" si="7"/>
        <v>36-45</v>
      </c>
      <c r="G469" t="s">
        <v>17</v>
      </c>
      <c r="H469" s="4">
        <v>3</v>
      </c>
      <c r="I469" t="s">
        <v>159</v>
      </c>
      <c r="J469" t="b">
        <v>0</v>
      </c>
      <c r="L469" s="3">
        <v>0.41388888888888892</v>
      </c>
      <c r="M469" s="3">
        <v>0.44444444444444442</v>
      </c>
      <c r="N469" s="4">
        <v>44</v>
      </c>
      <c r="O469" t="b">
        <v>1</v>
      </c>
      <c r="P469" t="s">
        <v>23</v>
      </c>
    </row>
    <row r="470" spans="1:16" x14ac:dyDescent="0.25">
      <c r="A470" s="6">
        <v>469</v>
      </c>
      <c r="B470" t="s">
        <v>731</v>
      </c>
      <c r="C470" t="s">
        <v>25</v>
      </c>
      <c r="D470" s="1">
        <v>33045</v>
      </c>
      <c r="E470" s="4">
        <v>34</v>
      </c>
      <c r="F470" s="4" t="str">
        <f t="shared" si="7"/>
        <v>26-35</v>
      </c>
      <c r="G470" t="s">
        <v>17</v>
      </c>
      <c r="H470" s="4">
        <v>2</v>
      </c>
      <c r="I470" t="s">
        <v>55</v>
      </c>
      <c r="J470" t="b">
        <v>1</v>
      </c>
      <c r="K470" t="s">
        <v>660</v>
      </c>
      <c r="L470" s="3">
        <v>0.56874999999999998</v>
      </c>
      <c r="M470" s="3">
        <v>0.68194444444444446</v>
      </c>
      <c r="N470" s="4">
        <v>163</v>
      </c>
      <c r="O470" t="b">
        <v>1</v>
      </c>
      <c r="P470" t="s">
        <v>47</v>
      </c>
    </row>
    <row r="471" spans="1:16" x14ac:dyDescent="0.25">
      <c r="A471" s="6">
        <v>470</v>
      </c>
      <c r="B471" t="s">
        <v>732</v>
      </c>
      <c r="C471" t="s">
        <v>25</v>
      </c>
      <c r="D471" s="1">
        <v>36075</v>
      </c>
      <c r="E471" s="4">
        <v>25</v>
      </c>
      <c r="F471" s="4" t="str">
        <f t="shared" si="7"/>
        <v>18-25</v>
      </c>
      <c r="G471" t="s">
        <v>17</v>
      </c>
      <c r="H471" s="4">
        <v>1</v>
      </c>
      <c r="I471" t="s">
        <v>59</v>
      </c>
      <c r="J471" t="b">
        <v>1</v>
      </c>
      <c r="K471" t="s">
        <v>654</v>
      </c>
      <c r="L471" s="3">
        <v>0.53125</v>
      </c>
      <c r="M471" s="3">
        <v>0.58680555555555558</v>
      </c>
      <c r="N471" s="4">
        <v>80</v>
      </c>
      <c r="O471" t="b">
        <v>1</v>
      </c>
      <c r="P471" t="s">
        <v>23</v>
      </c>
    </row>
    <row r="472" spans="1:16" x14ac:dyDescent="0.25">
      <c r="A472" s="6">
        <v>471</v>
      </c>
      <c r="B472" t="s">
        <v>733</v>
      </c>
      <c r="C472" t="s">
        <v>16</v>
      </c>
      <c r="D472" s="1">
        <v>27873</v>
      </c>
      <c r="E472" s="4">
        <v>48</v>
      </c>
      <c r="F472" s="4" t="str">
        <f t="shared" si="7"/>
        <v>Above 45</v>
      </c>
      <c r="G472" t="s">
        <v>21</v>
      </c>
      <c r="H472" s="4">
        <v>1</v>
      </c>
      <c r="I472" t="s">
        <v>26</v>
      </c>
      <c r="J472" t="b">
        <v>0</v>
      </c>
      <c r="L472" s="3">
        <v>0.4458333333333333</v>
      </c>
      <c r="M472" s="3">
        <v>0.54166666666666663</v>
      </c>
      <c r="N472" s="4">
        <v>138</v>
      </c>
      <c r="O472" t="b">
        <v>1</v>
      </c>
      <c r="P472" t="s">
        <v>23</v>
      </c>
    </row>
    <row r="473" spans="1:16" x14ac:dyDescent="0.25">
      <c r="A473" s="6">
        <v>472</v>
      </c>
      <c r="B473" t="s">
        <v>734</v>
      </c>
      <c r="C473" t="s">
        <v>25</v>
      </c>
      <c r="D473" s="1">
        <v>28857</v>
      </c>
      <c r="E473" s="4">
        <v>45</v>
      </c>
      <c r="F473" s="4" t="str">
        <f t="shared" si="7"/>
        <v>36-45</v>
      </c>
      <c r="G473" t="s">
        <v>21</v>
      </c>
      <c r="H473" s="4">
        <v>1</v>
      </c>
      <c r="I473" t="s">
        <v>35</v>
      </c>
      <c r="J473" t="b">
        <v>1</v>
      </c>
      <c r="K473" t="s">
        <v>610</v>
      </c>
      <c r="L473" s="3">
        <v>0.39652777777777781</v>
      </c>
      <c r="M473" s="3">
        <v>0.4236111111111111</v>
      </c>
      <c r="N473" s="4">
        <v>39</v>
      </c>
      <c r="O473" t="b">
        <v>0</v>
      </c>
    </row>
    <row r="474" spans="1:16" x14ac:dyDescent="0.25">
      <c r="A474" s="6">
        <v>473</v>
      </c>
      <c r="B474" t="s">
        <v>735</v>
      </c>
      <c r="C474" t="s">
        <v>25</v>
      </c>
      <c r="D474" s="1">
        <v>37943</v>
      </c>
      <c r="E474" s="4">
        <v>20</v>
      </c>
      <c r="F474" s="4" t="str">
        <f t="shared" si="7"/>
        <v>18-25</v>
      </c>
      <c r="G474" t="s">
        <v>21</v>
      </c>
      <c r="H474" s="4">
        <v>4</v>
      </c>
      <c r="I474" t="s">
        <v>672</v>
      </c>
      <c r="J474" t="b">
        <v>1</v>
      </c>
      <c r="K474" t="s">
        <v>736</v>
      </c>
      <c r="L474" s="3">
        <v>0.4069444444444445</v>
      </c>
      <c r="M474" s="3">
        <v>0.48819444444444443</v>
      </c>
      <c r="N474" s="4">
        <v>117</v>
      </c>
      <c r="O474" t="b">
        <v>1</v>
      </c>
      <c r="P474" t="s">
        <v>28</v>
      </c>
    </row>
    <row r="475" spans="1:16" x14ac:dyDescent="0.25">
      <c r="A475" s="6">
        <v>474</v>
      </c>
      <c r="B475" t="s">
        <v>737</v>
      </c>
      <c r="C475" t="s">
        <v>25</v>
      </c>
      <c r="D475" s="1">
        <v>33453</v>
      </c>
      <c r="E475" s="4">
        <v>33</v>
      </c>
      <c r="F475" s="4" t="str">
        <f t="shared" si="7"/>
        <v>26-35</v>
      </c>
      <c r="G475" t="s">
        <v>21</v>
      </c>
      <c r="H475" s="4">
        <v>3</v>
      </c>
      <c r="I475" t="s">
        <v>504</v>
      </c>
      <c r="J475" t="b">
        <v>1</v>
      </c>
      <c r="K475" t="s">
        <v>738</v>
      </c>
      <c r="L475" s="3">
        <v>0.70763888888888893</v>
      </c>
      <c r="M475" s="3">
        <v>0.80902777777777779</v>
      </c>
      <c r="N475" s="4">
        <v>146</v>
      </c>
      <c r="O475" t="b">
        <v>1</v>
      </c>
      <c r="P475" t="s">
        <v>47</v>
      </c>
    </row>
    <row r="476" spans="1:16" x14ac:dyDescent="0.25">
      <c r="A476" s="6">
        <v>475</v>
      </c>
      <c r="B476" t="s">
        <v>739</v>
      </c>
      <c r="C476" t="s">
        <v>25</v>
      </c>
      <c r="D476" s="1">
        <v>36985</v>
      </c>
      <c r="E476" s="4">
        <v>23</v>
      </c>
      <c r="F476" s="4" t="str">
        <f t="shared" si="7"/>
        <v>18-25</v>
      </c>
      <c r="G476" t="s">
        <v>21</v>
      </c>
      <c r="H476" s="4">
        <v>2</v>
      </c>
      <c r="I476" t="s">
        <v>187</v>
      </c>
      <c r="J476" t="b">
        <v>0</v>
      </c>
      <c r="L476" s="3">
        <v>0.49722222222222223</v>
      </c>
      <c r="M476" s="3">
        <v>0.54236111111111118</v>
      </c>
      <c r="N476" s="4">
        <v>65</v>
      </c>
      <c r="O476" t="b">
        <v>1</v>
      </c>
      <c r="P476" t="s">
        <v>47</v>
      </c>
    </row>
    <row r="477" spans="1:16" x14ac:dyDescent="0.25">
      <c r="A477" s="6">
        <v>476</v>
      </c>
      <c r="B477" t="s">
        <v>740</v>
      </c>
      <c r="C477" t="s">
        <v>25</v>
      </c>
      <c r="D477" s="1">
        <v>37081</v>
      </c>
      <c r="E477" s="4">
        <v>23</v>
      </c>
      <c r="F477" s="4" t="str">
        <f t="shared" si="7"/>
        <v>18-25</v>
      </c>
      <c r="G477" t="s">
        <v>21</v>
      </c>
      <c r="H477" s="4">
        <v>2</v>
      </c>
      <c r="I477" t="s">
        <v>272</v>
      </c>
      <c r="J477" t="b">
        <v>1</v>
      </c>
      <c r="K477" t="s">
        <v>741</v>
      </c>
      <c r="L477" s="3">
        <v>0.73402777777777783</v>
      </c>
      <c r="M477" s="3">
        <v>0.82361111111111107</v>
      </c>
      <c r="N477" s="4">
        <v>129</v>
      </c>
      <c r="O477" t="b">
        <v>1</v>
      </c>
      <c r="P477" t="s">
        <v>28</v>
      </c>
    </row>
    <row r="478" spans="1:16" x14ac:dyDescent="0.25">
      <c r="A478" s="6">
        <v>477</v>
      </c>
      <c r="B478" t="s">
        <v>742</v>
      </c>
      <c r="C478" t="s">
        <v>16</v>
      </c>
      <c r="D478" s="1">
        <v>37324</v>
      </c>
      <c r="E478" s="4">
        <v>22</v>
      </c>
      <c r="F478" s="4" t="str">
        <f t="shared" si="7"/>
        <v>18-25</v>
      </c>
      <c r="G478" t="s">
        <v>17</v>
      </c>
      <c r="H478" s="4">
        <v>1</v>
      </c>
      <c r="I478" t="s">
        <v>26</v>
      </c>
      <c r="J478" t="b">
        <v>0</v>
      </c>
      <c r="L478" s="3">
        <v>0.40486111111111112</v>
      </c>
      <c r="M478" s="3">
        <v>0.52013888888888882</v>
      </c>
      <c r="N478" s="4">
        <v>166</v>
      </c>
      <c r="O478" t="b">
        <v>0</v>
      </c>
    </row>
    <row r="479" spans="1:16" x14ac:dyDescent="0.25">
      <c r="A479" s="6">
        <v>478</v>
      </c>
      <c r="B479" t="s">
        <v>743</v>
      </c>
      <c r="C479" t="s">
        <v>16</v>
      </c>
      <c r="D479" s="1">
        <v>29525</v>
      </c>
      <c r="E479" s="4">
        <v>43</v>
      </c>
      <c r="F479" s="4" t="str">
        <f t="shared" si="7"/>
        <v>36-45</v>
      </c>
      <c r="G479" t="s">
        <v>21</v>
      </c>
      <c r="H479" s="4">
        <v>3</v>
      </c>
      <c r="I479" t="s">
        <v>92</v>
      </c>
      <c r="J479" t="b">
        <v>0</v>
      </c>
      <c r="L479" s="3">
        <v>0.49722222222222223</v>
      </c>
      <c r="M479" s="3">
        <v>0.53055555555555556</v>
      </c>
      <c r="N479" s="4">
        <v>48</v>
      </c>
      <c r="O479" t="b">
        <v>1</v>
      </c>
      <c r="P479" t="s">
        <v>28</v>
      </c>
    </row>
    <row r="480" spans="1:16" x14ac:dyDescent="0.25">
      <c r="A480" s="6">
        <v>479</v>
      </c>
      <c r="B480" t="s">
        <v>744</v>
      </c>
      <c r="C480" t="s">
        <v>25</v>
      </c>
      <c r="D480" s="1">
        <v>40260</v>
      </c>
      <c r="E480" s="4">
        <v>14</v>
      </c>
      <c r="F480" s="4" t="str">
        <f t="shared" si="7"/>
        <v>Under 18</v>
      </c>
      <c r="G480" t="s">
        <v>17</v>
      </c>
      <c r="H480" s="4">
        <v>2</v>
      </c>
      <c r="I480" t="s">
        <v>306</v>
      </c>
      <c r="J480" t="b">
        <v>0</v>
      </c>
      <c r="L480" s="3">
        <v>0.51597222222222217</v>
      </c>
      <c r="M480" s="3">
        <v>0.62152777777777779</v>
      </c>
      <c r="N480" s="4">
        <v>152</v>
      </c>
      <c r="O480" t="b">
        <v>1</v>
      </c>
      <c r="P480" t="s">
        <v>23</v>
      </c>
    </row>
    <row r="481" spans="1:16" x14ac:dyDescent="0.25">
      <c r="A481" s="6">
        <v>480</v>
      </c>
      <c r="B481" t="s">
        <v>745</v>
      </c>
      <c r="C481" t="s">
        <v>25</v>
      </c>
      <c r="D481" s="1">
        <v>36732</v>
      </c>
      <c r="E481" s="4">
        <v>24</v>
      </c>
      <c r="F481" s="4" t="str">
        <f t="shared" si="7"/>
        <v>18-25</v>
      </c>
      <c r="G481" t="s">
        <v>17</v>
      </c>
      <c r="H481" s="4">
        <v>2</v>
      </c>
      <c r="I481" t="s">
        <v>203</v>
      </c>
      <c r="J481" t="b">
        <v>1</v>
      </c>
      <c r="K481" t="s">
        <v>746</v>
      </c>
      <c r="L481" s="3">
        <v>0.49027777777777781</v>
      </c>
      <c r="M481" s="3">
        <v>0.57847222222222217</v>
      </c>
      <c r="N481" s="4">
        <v>127</v>
      </c>
      <c r="O481" t="b">
        <v>0</v>
      </c>
    </row>
    <row r="482" spans="1:16" x14ac:dyDescent="0.25">
      <c r="A482" s="6">
        <v>481</v>
      </c>
      <c r="B482" t="s">
        <v>747</v>
      </c>
      <c r="C482" t="s">
        <v>16</v>
      </c>
      <c r="D482" s="1">
        <v>28940</v>
      </c>
      <c r="E482" s="4">
        <v>45</v>
      </c>
      <c r="F482" s="4" t="str">
        <f t="shared" si="7"/>
        <v>36-45</v>
      </c>
      <c r="G482" t="s">
        <v>21</v>
      </c>
      <c r="H482" s="4">
        <v>1</v>
      </c>
      <c r="I482" t="s">
        <v>26</v>
      </c>
      <c r="J482" t="b">
        <v>0</v>
      </c>
      <c r="L482" s="3">
        <v>0.86111111111111116</v>
      </c>
      <c r="M482" s="3">
        <v>0.93611111111111101</v>
      </c>
      <c r="N482" s="4">
        <v>108</v>
      </c>
      <c r="O482" t="b">
        <v>0</v>
      </c>
    </row>
    <row r="483" spans="1:16" x14ac:dyDescent="0.25">
      <c r="A483" s="6">
        <v>482</v>
      </c>
      <c r="B483" t="s">
        <v>748</v>
      </c>
      <c r="C483" t="s">
        <v>25</v>
      </c>
      <c r="D483" s="1">
        <v>38560</v>
      </c>
      <c r="E483" s="4">
        <v>19</v>
      </c>
      <c r="F483" s="4" t="str">
        <f t="shared" si="7"/>
        <v>18-25</v>
      </c>
      <c r="G483" t="s">
        <v>17</v>
      </c>
      <c r="H483" s="4">
        <v>2</v>
      </c>
      <c r="I483" t="s">
        <v>189</v>
      </c>
      <c r="J483" t="b">
        <v>1</v>
      </c>
      <c r="K483" t="s">
        <v>114</v>
      </c>
      <c r="L483" s="3">
        <v>0.53472222222222221</v>
      </c>
      <c r="M483" s="3">
        <v>0.56180555555555556</v>
      </c>
      <c r="N483" s="4">
        <v>39</v>
      </c>
      <c r="O483" t="b">
        <v>0</v>
      </c>
    </row>
    <row r="484" spans="1:16" x14ac:dyDescent="0.25">
      <c r="A484" s="6">
        <v>483</v>
      </c>
      <c r="B484" t="s">
        <v>611</v>
      </c>
      <c r="C484" t="s">
        <v>16</v>
      </c>
      <c r="D484" s="1">
        <v>35871</v>
      </c>
      <c r="E484" s="4">
        <v>26</v>
      </c>
      <c r="F484" s="4" t="str">
        <f t="shared" si="7"/>
        <v>26-35</v>
      </c>
      <c r="G484" t="s">
        <v>17</v>
      </c>
      <c r="H484" s="4">
        <v>3</v>
      </c>
      <c r="I484" t="s">
        <v>98</v>
      </c>
      <c r="J484" t="b">
        <v>1</v>
      </c>
      <c r="K484" t="s">
        <v>83</v>
      </c>
      <c r="L484" s="3">
        <v>0.77847222222222223</v>
      </c>
      <c r="M484" s="3">
        <v>0.8222222222222223</v>
      </c>
      <c r="N484" s="4">
        <v>63</v>
      </c>
      <c r="O484" t="b">
        <v>1</v>
      </c>
      <c r="P484" t="s">
        <v>28</v>
      </c>
    </row>
    <row r="485" spans="1:16" x14ac:dyDescent="0.25">
      <c r="A485" s="6">
        <v>484</v>
      </c>
      <c r="B485" t="s">
        <v>749</v>
      </c>
      <c r="C485" t="s">
        <v>25</v>
      </c>
      <c r="D485" s="1">
        <v>35188</v>
      </c>
      <c r="E485" s="4">
        <v>28</v>
      </c>
      <c r="F485" s="4" t="str">
        <f t="shared" si="7"/>
        <v>26-35</v>
      </c>
      <c r="G485" t="s">
        <v>21</v>
      </c>
      <c r="H485" s="4">
        <v>2</v>
      </c>
      <c r="I485" t="s">
        <v>166</v>
      </c>
      <c r="J485" t="b">
        <v>0</v>
      </c>
      <c r="L485" s="3">
        <v>0.59166666666666667</v>
      </c>
      <c r="M485" s="3">
        <v>0.6875</v>
      </c>
      <c r="N485" s="4">
        <v>138</v>
      </c>
      <c r="O485" t="b">
        <v>0</v>
      </c>
    </row>
    <row r="486" spans="1:16" x14ac:dyDescent="0.25">
      <c r="A486" s="6">
        <v>485</v>
      </c>
      <c r="B486" t="s">
        <v>750</v>
      </c>
      <c r="C486" t="s">
        <v>25</v>
      </c>
      <c r="D486" s="1">
        <v>28945</v>
      </c>
      <c r="E486" s="4">
        <v>45</v>
      </c>
      <c r="F486" s="4" t="str">
        <f t="shared" si="7"/>
        <v>36-45</v>
      </c>
      <c r="G486" t="s">
        <v>21</v>
      </c>
      <c r="H486" s="4">
        <v>1</v>
      </c>
      <c r="I486" t="s">
        <v>35</v>
      </c>
      <c r="J486" t="b">
        <v>1</v>
      </c>
      <c r="K486" t="s">
        <v>201</v>
      </c>
      <c r="L486" s="3">
        <v>0.75486111111111109</v>
      </c>
      <c r="M486" s="3">
        <v>0.87777777777777777</v>
      </c>
      <c r="N486" s="4">
        <v>177</v>
      </c>
      <c r="O486" t="b">
        <v>0</v>
      </c>
    </row>
    <row r="487" spans="1:16" x14ac:dyDescent="0.25">
      <c r="A487" s="6">
        <v>486</v>
      </c>
      <c r="B487" t="s">
        <v>370</v>
      </c>
      <c r="C487" t="s">
        <v>25</v>
      </c>
      <c r="D487" s="1">
        <v>27653</v>
      </c>
      <c r="E487" s="4">
        <v>49</v>
      </c>
      <c r="F487" s="4" t="str">
        <f t="shared" si="7"/>
        <v>Above 45</v>
      </c>
      <c r="G487" t="s">
        <v>21</v>
      </c>
      <c r="H487" s="4">
        <v>3</v>
      </c>
      <c r="I487" t="s">
        <v>57</v>
      </c>
      <c r="J487" t="b">
        <v>1</v>
      </c>
      <c r="K487" t="s">
        <v>751</v>
      </c>
      <c r="L487" s="3">
        <v>0.71527777777777779</v>
      </c>
      <c r="M487" s="3">
        <v>0.77986111111111101</v>
      </c>
      <c r="N487" s="4">
        <v>93</v>
      </c>
      <c r="O487" t="b">
        <v>1</v>
      </c>
      <c r="P487" t="s">
        <v>28</v>
      </c>
    </row>
    <row r="488" spans="1:16" x14ac:dyDescent="0.25">
      <c r="A488" s="6">
        <v>487</v>
      </c>
      <c r="B488" t="s">
        <v>752</v>
      </c>
      <c r="C488" t="s">
        <v>16</v>
      </c>
      <c r="D488" s="1">
        <v>35848</v>
      </c>
      <c r="E488" s="4">
        <v>26</v>
      </c>
      <c r="F488" s="4" t="str">
        <f t="shared" si="7"/>
        <v>26-35</v>
      </c>
      <c r="G488" t="s">
        <v>21</v>
      </c>
      <c r="H488" s="4">
        <v>2</v>
      </c>
      <c r="I488" t="s">
        <v>203</v>
      </c>
      <c r="J488" t="b">
        <v>1</v>
      </c>
      <c r="K488" t="s">
        <v>753</v>
      </c>
      <c r="L488" s="3">
        <v>0.65555555555555556</v>
      </c>
      <c r="M488" s="3">
        <v>0.78055555555555556</v>
      </c>
      <c r="N488" s="4">
        <v>180</v>
      </c>
      <c r="O488" t="b">
        <v>1</v>
      </c>
      <c r="P488" t="s">
        <v>23</v>
      </c>
    </row>
    <row r="489" spans="1:16" x14ac:dyDescent="0.25">
      <c r="A489" s="6">
        <v>488</v>
      </c>
      <c r="B489" t="s">
        <v>754</v>
      </c>
      <c r="C489" t="s">
        <v>25</v>
      </c>
      <c r="D489" s="1">
        <v>29701</v>
      </c>
      <c r="E489" s="4">
        <v>43</v>
      </c>
      <c r="F489" s="4" t="str">
        <f t="shared" si="7"/>
        <v>36-45</v>
      </c>
      <c r="G489" t="s">
        <v>17</v>
      </c>
      <c r="H489" s="4">
        <v>5</v>
      </c>
      <c r="I489" t="s">
        <v>96</v>
      </c>
      <c r="J489" t="b">
        <v>0</v>
      </c>
      <c r="L489" s="3">
        <v>0.74444444444444446</v>
      </c>
      <c r="M489" s="3">
        <v>0.8222222222222223</v>
      </c>
      <c r="N489" s="4">
        <v>112</v>
      </c>
      <c r="O489" t="b">
        <v>1</v>
      </c>
      <c r="P489" t="s">
        <v>28</v>
      </c>
    </row>
    <row r="490" spans="1:16" x14ac:dyDescent="0.25">
      <c r="A490" s="6">
        <v>489</v>
      </c>
      <c r="B490" t="s">
        <v>755</v>
      </c>
      <c r="C490" t="s">
        <v>25</v>
      </c>
      <c r="D490" s="1">
        <v>33519</v>
      </c>
      <c r="E490" s="4">
        <v>32</v>
      </c>
      <c r="F490" s="4" t="str">
        <f t="shared" si="7"/>
        <v>26-35</v>
      </c>
      <c r="G490" t="s">
        <v>17</v>
      </c>
      <c r="H490" s="4">
        <v>2</v>
      </c>
      <c r="I490" t="s">
        <v>195</v>
      </c>
      <c r="J490" t="b">
        <v>0</v>
      </c>
      <c r="L490" s="3">
        <v>0.52916666666666667</v>
      </c>
      <c r="M490" s="3">
        <v>0.62847222222222221</v>
      </c>
      <c r="N490" s="4">
        <v>143</v>
      </c>
      <c r="O490" t="b">
        <v>1</v>
      </c>
      <c r="P490" t="s">
        <v>28</v>
      </c>
    </row>
    <row r="491" spans="1:16" x14ac:dyDescent="0.25">
      <c r="A491" s="6">
        <v>490</v>
      </c>
      <c r="B491" t="s">
        <v>756</v>
      </c>
      <c r="C491" t="s">
        <v>16</v>
      </c>
      <c r="D491" s="1">
        <v>35230</v>
      </c>
      <c r="E491" s="4">
        <v>28</v>
      </c>
      <c r="F491" s="4" t="str">
        <f t="shared" si="7"/>
        <v>26-35</v>
      </c>
      <c r="G491" t="s">
        <v>21</v>
      </c>
      <c r="H491" s="4">
        <v>3</v>
      </c>
      <c r="I491" t="s">
        <v>266</v>
      </c>
      <c r="J491" t="b">
        <v>0</v>
      </c>
      <c r="L491" s="3">
        <v>0.41319444444444442</v>
      </c>
      <c r="M491" s="3">
        <v>0.50763888888888886</v>
      </c>
      <c r="N491" s="4">
        <v>136</v>
      </c>
      <c r="O491" t="b">
        <v>1</v>
      </c>
      <c r="P491" t="s">
        <v>23</v>
      </c>
    </row>
    <row r="492" spans="1:16" x14ac:dyDescent="0.25">
      <c r="A492" s="6">
        <v>491</v>
      </c>
      <c r="B492" t="s">
        <v>757</v>
      </c>
      <c r="C492" t="s">
        <v>16</v>
      </c>
      <c r="D492" s="1">
        <v>27593</v>
      </c>
      <c r="E492" s="4">
        <v>49</v>
      </c>
      <c r="F492" s="4" t="str">
        <f t="shared" si="7"/>
        <v>Above 45</v>
      </c>
      <c r="G492" t="s">
        <v>17</v>
      </c>
      <c r="H492" s="4">
        <v>1</v>
      </c>
      <c r="I492" t="s">
        <v>26</v>
      </c>
      <c r="J492" t="b">
        <v>1</v>
      </c>
      <c r="K492" t="s">
        <v>217</v>
      </c>
      <c r="L492" s="3">
        <v>0.33749999999999997</v>
      </c>
      <c r="M492" s="3">
        <v>0.36458333333333331</v>
      </c>
      <c r="N492" s="4">
        <v>39</v>
      </c>
      <c r="O492" t="b">
        <v>1</v>
      </c>
      <c r="P492" t="s">
        <v>47</v>
      </c>
    </row>
    <row r="493" spans="1:16" x14ac:dyDescent="0.25">
      <c r="A493" s="6">
        <v>492</v>
      </c>
      <c r="B493" t="s">
        <v>758</v>
      </c>
      <c r="C493" t="s">
        <v>25</v>
      </c>
      <c r="D493" s="1">
        <v>39405</v>
      </c>
      <c r="E493" s="4">
        <v>16</v>
      </c>
      <c r="F493" s="4" t="str">
        <f t="shared" si="7"/>
        <v>Under 18</v>
      </c>
      <c r="G493" t="s">
        <v>21</v>
      </c>
      <c r="H493" s="4">
        <v>2</v>
      </c>
      <c r="I493" t="s">
        <v>72</v>
      </c>
      <c r="J493" t="b">
        <v>0</v>
      </c>
      <c r="L493" s="3">
        <v>0.48819444444444443</v>
      </c>
      <c r="M493" s="3">
        <v>0.59791666666666665</v>
      </c>
      <c r="N493" s="4">
        <v>158</v>
      </c>
      <c r="O493" t="b">
        <v>0</v>
      </c>
    </row>
    <row r="494" spans="1:16" x14ac:dyDescent="0.25">
      <c r="A494" s="6">
        <v>493</v>
      </c>
      <c r="B494" t="s">
        <v>759</v>
      </c>
      <c r="C494" t="s">
        <v>16</v>
      </c>
      <c r="D494" s="1">
        <v>31001</v>
      </c>
      <c r="E494" s="4">
        <v>39</v>
      </c>
      <c r="F494" s="4" t="str">
        <f t="shared" si="7"/>
        <v>36-45</v>
      </c>
      <c r="G494" t="s">
        <v>21</v>
      </c>
      <c r="H494" s="4">
        <v>2</v>
      </c>
      <c r="I494" t="s">
        <v>72</v>
      </c>
      <c r="J494" t="b">
        <v>1</v>
      </c>
      <c r="K494" t="s">
        <v>760</v>
      </c>
      <c r="L494" s="3">
        <v>0.63472222222222219</v>
      </c>
      <c r="M494" s="3">
        <v>0.71875</v>
      </c>
      <c r="N494" s="4">
        <v>121</v>
      </c>
      <c r="O494" t="b">
        <v>0</v>
      </c>
    </row>
    <row r="495" spans="1:16" x14ac:dyDescent="0.25">
      <c r="A495" s="6">
        <v>494</v>
      </c>
      <c r="B495" t="s">
        <v>761</v>
      </c>
      <c r="C495" t="s">
        <v>16</v>
      </c>
      <c r="D495" s="1">
        <v>41112</v>
      </c>
      <c r="E495" s="4">
        <v>12</v>
      </c>
      <c r="F495" s="4" t="str">
        <f t="shared" si="7"/>
        <v>Under 18</v>
      </c>
      <c r="G495" t="s">
        <v>21</v>
      </c>
      <c r="H495" s="4">
        <v>3</v>
      </c>
      <c r="I495" t="s">
        <v>92</v>
      </c>
      <c r="J495" t="b">
        <v>1</v>
      </c>
      <c r="K495" t="s">
        <v>762</v>
      </c>
      <c r="L495" s="3">
        <v>0.49305555555555558</v>
      </c>
      <c r="M495" s="3">
        <v>0.56944444444444442</v>
      </c>
      <c r="N495" s="4">
        <v>110</v>
      </c>
      <c r="O495" t="b">
        <v>0</v>
      </c>
    </row>
    <row r="496" spans="1:16" x14ac:dyDescent="0.25">
      <c r="A496" s="6">
        <v>495</v>
      </c>
      <c r="B496" t="s">
        <v>763</v>
      </c>
      <c r="C496" t="s">
        <v>25</v>
      </c>
      <c r="D496" s="1">
        <v>30771</v>
      </c>
      <c r="E496" s="4">
        <v>40</v>
      </c>
      <c r="F496" s="4" t="str">
        <f t="shared" si="7"/>
        <v>36-45</v>
      </c>
      <c r="G496" t="s">
        <v>21</v>
      </c>
      <c r="H496" s="4">
        <v>3</v>
      </c>
      <c r="I496" t="s">
        <v>85</v>
      </c>
      <c r="J496" t="b">
        <v>0</v>
      </c>
      <c r="L496" s="3">
        <v>0.36180555555555555</v>
      </c>
      <c r="M496" s="3">
        <v>0.39444444444444443</v>
      </c>
      <c r="N496" s="4">
        <v>47</v>
      </c>
      <c r="O496" t="b">
        <v>0</v>
      </c>
    </row>
    <row r="497" spans="1:16" x14ac:dyDescent="0.25">
      <c r="A497" s="6">
        <v>496</v>
      </c>
      <c r="B497" t="s">
        <v>764</v>
      </c>
      <c r="C497" t="s">
        <v>25</v>
      </c>
      <c r="D497" s="1">
        <v>29192</v>
      </c>
      <c r="E497" s="4">
        <v>44</v>
      </c>
      <c r="F497" s="4" t="str">
        <f t="shared" si="7"/>
        <v>36-45</v>
      </c>
      <c r="G497" t="s">
        <v>17</v>
      </c>
      <c r="H497" s="4">
        <v>1</v>
      </c>
      <c r="I497" t="s">
        <v>185</v>
      </c>
      <c r="J497" t="b">
        <v>0</v>
      </c>
      <c r="L497" s="3">
        <v>0.64861111111111114</v>
      </c>
      <c r="M497" s="3">
        <v>0.76736111111111116</v>
      </c>
      <c r="N497" s="4">
        <v>171</v>
      </c>
      <c r="O497" t="b">
        <v>1</v>
      </c>
      <c r="P497" t="s">
        <v>47</v>
      </c>
    </row>
    <row r="498" spans="1:16" x14ac:dyDescent="0.25">
      <c r="A498" s="6">
        <v>497</v>
      </c>
      <c r="B498" t="s">
        <v>765</v>
      </c>
      <c r="C498" t="s">
        <v>16</v>
      </c>
      <c r="D498" s="1">
        <v>41171</v>
      </c>
      <c r="E498" s="4">
        <v>12</v>
      </c>
      <c r="F498" s="4" t="str">
        <f t="shared" si="7"/>
        <v>Under 18</v>
      </c>
      <c r="G498" t="s">
        <v>17</v>
      </c>
      <c r="H498" s="4">
        <v>2</v>
      </c>
      <c r="I498" t="s">
        <v>69</v>
      </c>
      <c r="J498" t="b">
        <v>0</v>
      </c>
      <c r="L498" s="3">
        <v>0.33680555555555558</v>
      </c>
      <c r="M498" s="3">
        <v>0.38263888888888892</v>
      </c>
      <c r="N498" s="4">
        <v>66</v>
      </c>
      <c r="O498" t="b">
        <v>0</v>
      </c>
    </row>
    <row r="499" spans="1:16" x14ac:dyDescent="0.25">
      <c r="A499" s="6">
        <v>498</v>
      </c>
      <c r="B499" t="s">
        <v>766</v>
      </c>
      <c r="C499" t="s">
        <v>25</v>
      </c>
      <c r="D499" s="1">
        <v>29805</v>
      </c>
      <c r="E499" s="4">
        <v>43</v>
      </c>
      <c r="F499" s="4" t="str">
        <f t="shared" si="7"/>
        <v>36-45</v>
      </c>
      <c r="G499" t="s">
        <v>17</v>
      </c>
      <c r="H499" s="4">
        <v>4</v>
      </c>
      <c r="I499" t="s">
        <v>767</v>
      </c>
      <c r="J499" t="b">
        <v>1</v>
      </c>
      <c r="K499" t="s">
        <v>768</v>
      </c>
      <c r="L499" s="3">
        <v>0.44305555555555554</v>
      </c>
      <c r="M499" s="3">
        <v>0.52361111111111114</v>
      </c>
      <c r="N499" s="4">
        <v>116</v>
      </c>
      <c r="O499" t="b">
        <v>1</v>
      </c>
      <c r="P499" t="s">
        <v>47</v>
      </c>
    </row>
    <row r="500" spans="1:16" x14ac:dyDescent="0.25">
      <c r="A500" s="6">
        <v>499</v>
      </c>
      <c r="B500" t="s">
        <v>769</v>
      </c>
      <c r="C500" t="s">
        <v>16</v>
      </c>
      <c r="D500" s="1">
        <v>34964</v>
      </c>
      <c r="E500" s="4">
        <v>29</v>
      </c>
      <c r="F500" s="4" t="str">
        <f t="shared" si="7"/>
        <v>26-35</v>
      </c>
      <c r="G500" t="s">
        <v>17</v>
      </c>
      <c r="H500" s="4">
        <v>3</v>
      </c>
      <c r="I500" t="s">
        <v>30</v>
      </c>
      <c r="J500" t="b">
        <v>1</v>
      </c>
      <c r="K500" t="s">
        <v>770</v>
      </c>
      <c r="L500" s="3">
        <v>0.86319444444444438</v>
      </c>
      <c r="M500" s="3">
        <v>0.88750000000000007</v>
      </c>
      <c r="N500" s="4">
        <v>35</v>
      </c>
      <c r="O500" t="b">
        <v>0</v>
      </c>
    </row>
    <row r="501" spans="1:16" x14ac:dyDescent="0.25">
      <c r="A501" s="6">
        <v>500</v>
      </c>
      <c r="B501" t="s">
        <v>771</v>
      </c>
      <c r="C501" t="s">
        <v>25</v>
      </c>
      <c r="D501" s="1">
        <v>38639</v>
      </c>
      <c r="E501" s="4">
        <v>18</v>
      </c>
      <c r="F501" s="4" t="str">
        <f t="shared" si="7"/>
        <v>18-25</v>
      </c>
      <c r="G501" t="s">
        <v>21</v>
      </c>
      <c r="H501" s="4">
        <v>3</v>
      </c>
      <c r="I501" t="s">
        <v>43</v>
      </c>
      <c r="J501" t="b">
        <v>0</v>
      </c>
      <c r="L501" s="3">
        <v>0.6069444444444444</v>
      </c>
      <c r="M501" s="3">
        <v>0.64861111111111114</v>
      </c>
      <c r="N501" s="4">
        <v>60</v>
      </c>
      <c r="O501" t="b">
        <v>0</v>
      </c>
    </row>
    <row r="502" spans="1:16" x14ac:dyDescent="0.25">
      <c r="A502" s="6">
        <v>501</v>
      </c>
      <c r="B502" t="s">
        <v>772</v>
      </c>
      <c r="C502" t="s">
        <v>25</v>
      </c>
      <c r="D502" s="1">
        <v>38425</v>
      </c>
      <c r="E502" s="4">
        <v>19</v>
      </c>
      <c r="F502" s="4" t="str">
        <f t="shared" si="7"/>
        <v>18-25</v>
      </c>
      <c r="G502" t="s">
        <v>17</v>
      </c>
      <c r="H502" s="4">
        <v>2</v>
      </c>
      <c r="I502" t="s">
        <v>189</v>
      </c>
      <c r="J502" t="b">
        <v>1</v>
      </c>
      <c r="K502" t="s">
        <v>773</v>
      </c>
      <c r="L502" s="3">
        <v>0.80694444444444446</v>
      </c>
      <c r="M502" s="3">
        <v>0.86458333333333337</v>
      </c>
      <c r="N502" s="4">
        <v>83</v>
      </c>
      <c r="O502" t="b">
        <v>0</v>
      </c>
    </row>
    <row r="503" spans="1:16" x14ac:dyDescent="0.25">
      <c r="A503" s="6">
        <v>502</v>
      </c>
      <c r="B503" t="s">
        <v>344</v>
      </c>
      <c r="C503" t="s">
        <v>25</v>
      </c>
      <c r="D503" s="1">
        <v>40511</v>
      </c>
      <c r="E503" s="4">
        <v>13</v>
      </c>
      <c r="F503" s="4" t="str">
        <f t="shared" si="7"/>
        <v>Under 18</v>
      </c>
      <c r="G503" t="s">
        <v>17</v>
      </c>
      <c r="H503" s="4">
        <v>1</v>
      </c>
      <c r="I503" t="s">
        <v>59</v>
      </c>
      <c r="J503" t="b">
        <v>0</v>
      </c>
      <c r="L503" s="3">
        <v>0.67361111111111116</v>
      </c>
      <c r="M503" s="3">
        <v>0.7895833333333333</v>
      </c>
      <c r="N503" s="4">
        <v>167</v>
      </c>
      <c r="O503" t="b">
        <v>0</v>
      </c>
    </row>
    <row r="504" spans="1:16" x14ac:dyDescent="0.25">
      <c r="A504" s="6">
        <v>503</v>
      </c>
      <c r="B504" t="s">
        <v>774</v>
      </c>
      <c r="C504" t="s">
        <v>16</v>
      </c>
      <c r="D504" s="1">
        <v>39374</v>
      </c>
      <c r="E504" s="4">
        <v>16</v>
      </c>
      <c r="F504" s="4" t="str">
        <f t="shared" si="7"/>
        <v>Under 18</v>
      </c>
      <c r="G504" t="s">
        <v>21</v>
      </c>
      <c r="H504" s="4">
        <v>3</v>
      </c>
      <c r="I504" t="s">
        <v>504</v>
      </c>
      <c r="J504" t="b">
        <v>0</v>
      </c>
      <c r="L504" s="3">
        <v>0.63194444444444442</v>
      </c>
      <c r="M504" s="3">
        <v>0.71319444444444446</v>
      </c>
      <c r="N504" s="4">
        <v>117</v>
      </c>
      <c r="O504" t="b">
        <v>1</v>
      </c>
      <c r="P504" t="s">
        <v>23</v>
      </c>
    </row>
    <row r="505" spans="1:16" x14ac:dyDescent="0.25">
      <c r="A505" s="6">
        <v>504</v>
      </c>
      <c r="B505" t="s">
        <v>775</v>
      </c>
      <c r="C505" t="s">
        <v>16</v>
      </c>
      <c r="D505" s="1">
        <v>36861</v>
      </c>
      <c r="E505" s="4">
        <v>23</v>
      </c>
      <c r="F505" s="4" t="str">
        <f t="shared" si="7"/>
        <v>18-25</v>
      </c>
      <c r="G505" t="s">
        <v>21</v>
      </c>
      <c r="H505" s="4">
        <v>3</v>
      </c>
      <c r="I505" t="s">
        <v>321</v>
      </c>
      <c r="J505" t="b">
        <v>1</v>
      </c>
      <c r="K505" t="s">
        <v>776</v>
      </c>
      <c r="L505" s="3">
        <v>0.5229166666666667</v>
      </c>
      <c r="M505" s="3">
        <v>0.62847222222222221</v>
      </c>
      <c r="N505" s="4">
        <v>152</v>
      </c>
      <c r="O505" t="b">
        <v>0</v>
      </c>
    </row>
    <row r="506" spans="1:16" x14ac:dyDescent="0.25">
      <c r="A506" s="6">
        <v>505</v>
      </c>
      <c r="B506" t="s">
        <v>777</v>
      </c>
      <c r="C506" t="s">
        <v>25</v>
      </c>
      <c r="D506" s="1">
        <v>32630</v>
      </c>
      <c r="E506" s="4">
        <v>35</v>
      </c>
      <c r="F506" s="4" t="str">
        <f t="shared" si="7"/>
        <v>26-35</v>
      </c>
      <c r="G506" t="s">
        <v>21</v>
      </c>
      <c r="H506" s="4">
        <v>1</v>
      </c>
      <c r="I506" t="s">
        <v>35</v>
      </c>
      <c r="J506" t="b">
        <v>0</v>
      </c>
      <c r="L506" s="3">
        <v>0.67986111111111114</v>
      </c>
      <c r="M506" s="3">
        <v>0.71666666666666667</v>
      </c>
      <c r="N506" s="4">
        <v>53</v>
      </c>
      <c r="O506" t="b">
        <v>0</v>
      </c>
    </row>
    <row r="507" spans="1:16" x14ac:dyDescent="0.25">
      <c r="A507" s="6">
        <v>506</v>
      </c>
      <c r="B507" t="s">
        <v>778</v>
      </c>
      <c r="C507" t="s">
        <v>16</v>
      </c>
      <c r="D507" s="1">
        <v>35620</v>
      </c>
      <c r="E507" s="4">
        <v>27</v>
      </c>
      <c r="F507" s="4" t="str">
        <f t="shared" si="7"/>
        <v>26-35</v>
      </c>
      <c r="G507" t="s">
        <v>17</v>
      </c>
      <c r="H507" s="4">
        <v>2</v>
      </c>
      <c r="I507" t="s">
        <v>272</v>
      </c>
      <c r="J507" t="b">
        <v>0</v>
      </c>
      <c r="L507" s="3">
        <v>0.76944444444444438</v>
      </c>
      <c r="M507" s="3">
        <v>0.81458333333333333</v>
      </c>
      <c r="N507" s="4">
        <v>65</v>
      </c>
      <c r="O507" t="b">
        <v>0</v>
      </c>
    </row>
    <row r="508" spans="1:16" x14ac:dyDescent="0.25">
      <c r="A508" s="6">
        <v>507</v>
      </c>
      <c r="B508" t="s">
        <v>779</v>
      </c>
      <c r="C508" t="s">
        <v>16</v>
      </c>
      <c r="D508" s="1">
        <v>28269</v>
      </c>
      <c r="E508" s="4">
        <v>47</v>
      </c>
      <c r="F508" s="4" t="str">
        <f t="shared" si="7"/>
        <v>Above 45</v>
      </c>
      <c r="G508" t="s">
        <v>17</v>
      </c>
      <c r="H508" s="4">
        <v>2</v>
      </c>
      <c r="I508" t="s">
        <v>195</v>
      </c>
      <c r="J508" t="b">
        <v>1</v>
      </c>
      <c r="K508" t="s">
        <v>780</v>
      </c>
      <c r="L508" s="3">
        <v>0.63124999999999998</v>
      </c>
      <c r="M508" s="3">
        <v>0.69791666666666663</v>
      </c>
      <c r="N508" s="4">
        <v>96</v>
      </c>
      <c r="O508" t="b">
        <v>1</v>
      </c>
      <c r="P508" t="s">
        <v>23</v>
      </c>
    </row>
    <row r="509" spans="1:16" x14ac:dyDescent="0.25">
      <c r="A509" s="6">
        <v>508</v>
      </c>
      <c r="B509" t="s">
        <v>781</v>
      </c>
      <c r="C509" t="s">
        <v>25</v>
      </c>
      <c r="D509" s="1">
        <v>29116</v>
      </c>
      <c r="E509" s="4">
        <v>45</v>
      </c>
      <c r="F509" s="4" t="str">
        <f t="shared" si="7"/>
        <v>36-45</v>
      </c>
      <c r="G509" t="s">
        <v>21</v>
      </c>
      <c r="H509" s="4">
        <v>1</v>
      </c>
      <c r="I509" t="s">
        <v>59</v>
      </c>
      <c r="J509" t="b">
        <v>0</v>
      </c>
      <c r="L509" s="3">
        <v>0.80763888888888891</v>
      </c>
      <c r="M509" s="3">
        <v>0.88541666666666663</v>
      </c>
      <c r="N509" s="4">
        <v>112</v>
      </c>
      <c r="O509" t="b">
        <v>1</v>
      </c>
      <c r="P509" t="s">
        <v>47</v>
      </c>
    </row>
    <row r="510" spans="1:16" x14ac:dyDescent="0.25">
      <c r="A510" s="6">
        <v>509</v>
      </c>
      <c r="B510" t="s">
        <v>782</v>
      </c>
      <c r="C510" t="s">
        <v>16</v>
      </c>
      <c r="D510" s="1">
        <v>35510</v>
      </c>
      <c r="E510" s="4">
        <v>27</v>
      </c>
      <c r="F510" s="4" t="str">
        <f t="shared" si="7"/>
        <v>26-35</v>
      </c>
      <c r="G510" t="s">
        <v>17</v>
      </c>
      <c r="H510" s="4">
        <v>1</v>
      </c>
      <c r="I510" t="s">
        <v>81</v>
      </c>
      <c r="J510" t="b">
        <v>0</v>
      </c>
      <c r="L510" s="3">
        <v>0.59513888888888888</v>
      </c>
      <c r="M510" s="3">
        <v>0.64374999999999993</v>
      </c>
      <c r="N510" s="4">
        <v>70</v>
      </c>
      <c r="O510" t="b">
        <v>0</v>
      </c>
    </row>
    <row r="511" spans="1:16" x14ac:dyDescent="0.25">
      <c r="A511" s="6">
        <v>510</v>
      </c>
      <c r="B511" t="s">
        <v>783</v>
      </c>
      <c r="C511" t="s">
        <v>25</v>
      </c>
      <c r="D511" s="1">
        <v>38434</v>
      </c>
      <c r="E511" s="4">
        <v>19</v>
      </c>
      <c r="F511" s="4" t="str">
        <f t="shared" si="7"/>
        <v>18-25</v>
      </c>
      <c r="G511" t="s">
        <v>21</v>
      </c>
      <c r="H511" s="4">
        <v>3</v>
      </c>
      <c r="I511" t="s">
        <v>241</v>
      </c>
      <c r="J511" t="b">
        <v>1</v>
      </c>
      <c r="K511" t="s">
        <v>784</v>
      </c>
      <c r="L511" s="3">
        <v>0.53888888888888886</v>
      </c>
      <c r="M511" s="3">
        <v>0.58472222222222225</v>
      </c>
      <c r="N511" s="4">
        <v>66</v>
      </c>
      <c r="O511" t="b">
        <v>1</v>
      </c>
      <c r="P511" t="s">
        <v>47</v>
      </c>
    </row>
    <row r="512" spans="1:16" x14ac:dyDescent="0.25">
      <c r="A512" s="6">
        <v>511</v>
      </c>
      <c r="B512" t="s">
        <v>274</v>
      </c>
      <c r="C512" t="s">
        <v>25</v>
      </c>
      <c r="D512" s="1">
        <v>32158</v>
      </c>
      <c r="E512" s="4">
        <v>36</v>
      </c>
      <c r="F512" s="4" t="str">
        <f t="shared" si="7"/>
        <v>36-45</v>
      </c>
      <c r="G512" t="s">
        <v>21</v>
      </c>
      <c r="H512" s="4">
        <v>1</v>
      </c>
      <c r="I512" t="s">
        <v>46</v>
      </c>
      <c r="J512" t="b">
        <v>1</v>
      </c>
      <c r="K512" t="s">
        <v>107</v>
      </c>
      <c r="L512" s="3">
        <v>0.49722222222222223</v>
      </c>
      <c r="M512" s="3">
        <v>0.6069444444444444</v>
      </c>
      <c r="N512" s="4">
        <v>158</v>
      </c>
      <c r="O512" t="b">
        <v>1</v>
      </c>
      <c r="P512" t="s">
        <v>28</v>
      </c>
    </row>
    <row r="513" spans="1:16" x14ac:dyDescent="0.25">
      <c r="A513" s="6">
        <v>512</v>
      </c>
      <c r="B513" t="s">
        <v>785</v>
      </c>
      <c r="C513" t="s">
        <v>25</v>
      </c>
      <c r="D513" s="1">
        <v>36883</v>
      </c>
      <c r="E513" s="4">
        <v>23</v>
      </c>
      <c r="F513" s="4" t="str">
        <f t="shared" si="7"/>
        <v>18-25</v>
      </c>
      <c r="G513" t="s">
        <v>21</v>
      </c>
      <c r="H513" s="4">
        <v>3</v>
      </c>
      <c r="I513" t="s">
        <v>43</v>
      </c>
      <c r="J513" t="b">
        <v>1</v>
      </c>
      <c r="K513" t="s">
        <v>674</v>
      </c>
      <c r="L513" s="3">
        <v>0.79305555555555562</v>
      </c>
      <c r="M513" s="3">
        <v>0.89513888888888893</v>
      </c>
      <c r="N513" s="4">
        <v>147</v>
      </c>
      <c r="O513" t="b">
        <v>0</v>
      </c>
    </row>
    <row r="514" spans="1:16" x14ac:dyDescent="0.25">
      <c r="A514" s="6">
        <v>513</v>
      </c>
      <c r="B514" t="s">
        <v>786</v>
      </c>
      <c r="C514" t="s">
        <v>25</v>
      </c>
      <c r="D514" s="1">
        <v>36283</v>
      </c>
      <c r="E514" s="4">
        <v>25</v>
      </c>
      <c r="F514" s="4" t="str">
        <f t="shared" si="7"/>
        <v>18-25</v>
      </c>
      <c r="G514" t="s">
        <v>17</v>
      </c>
      <c r="H514" s="4">
        <v>1</v>
      </c>
      <c r="I514" t="s">
        <v>46</v>
      </c>
      <c r="J514" t="b">
        <v>1</v>
      </c>
      <c r="K514" t="s">
        <v>598</v>
      </c>
      <c r="L514" s="3">
        <v>0.60416666666666663</v>
      </c>
      <c r="M514" s="3">
        <v>0.64722222222222225</v>
      </c>
      <c r="N514" s="4">
        <v>62</v>
      </c>
      <c r="O514" t="b">
        <v>1</v>
      </c>
      <c r="P514" t="s">
        <v>50</v>
      </c>
    </row>
    <row r="515" spans="1:16" x14ac:dyDescent="0.25">
      <c r="A515" s="6">
        <v>514</v>
      </c>
      <c r="B515" t="s">
        <v>787</v>
      </c>
      <c r="C515" t="s">
        <v>16</v>
      </c>
      <c r="D515" s="1">
        <v>37024</v>
      </c>
      <c r="E515" s="4">
        <v>23</v>
      </c>
      <c r="F515" s="4" t="str">
        <f t="shared" ref="F515:F578" si="8">IF(E:E&lt;18, "Under 18", IF(E:E&lt;=25, "18-25", IF(E:E&lt;=35, "26-35", IF(E:E&lt;=45, "36-45", "Above 45"))))</f>
        <v>18-25</v>
      </c>
      <c r="G515" t="s">
        <v>21</v>
      </c>
      <c r="H515" s="4">
        <v>3</v>
      </c>
      <c r="I515" t="s">
        <v>315</v>
      </c>
      <c r="J515" t="b">
        <v>1</v>
      </c>
      <c r="K515" t="s">
        <v>487</v>
      </c>
      <c r="L515" s="3">
        <v>0.52986111111111112</v>
      </c>
      <c r="M515" s="3">
        <v>0.59097222222222223</v>
      </c>
      <c r="N515" s="4">
        <v>88</v>
      </c>
      <c r="O515" t="b">
        <v>0</v>
      </c>
    </row>
    <row r="516" spans="1:16" x14ac:dyDescent="0.25">
      <c r="A516" s="6">
        <v>515</v>
      </c>
      <c r="B516" t="s">
        <v>788</v>
      </c>
      <c r="C516" t="s">
        <v>16</v>
      </c>
      <c r="D516" s="1">
        <v>37552</v>
      </c>
      <c r="E516" s="4">
        <v>21</v>
      </c>
      <c r="F516" s="4" t="str">
        <f t="shared" si="8"/>
        <v>18-25</v>
      </c>
      <c r="G516" t="s">
        <v>21</v>
      </c>
      <c r="H516" s="4">
        <v>1</v>
      </c>
      <c r="I516" t="s">
        <v>81</v>
      </c>
      <c r="J516" t="b">
        <v>0</v>
      </c>
      <c r="L516" s="3">
        <v>0.35347222222222219</v>
      </c>
      <c r="M516" s="3">
        <v>0.44861111111111113</v>
      </c>
      <c r="N516" s="4">
        <v>137</v>
      </c>
      <c r="O516" t="b">
        <v>0</v>
      </c>
    </row>
    <row r="517" spans="1:16" x14ac:dyDescent="0.25">
      <c r="A517" s="6">
        <v>516</v>
      </c>
      <c r="B517" t="s">
        <v>789</v>
      </c>
      <c r="C517" t="s">
        <v>16</v>
      </c>
      <c r="D517" s="1">
        <v>27697</v>
      </c>
      <c r="E517" s="4">
        <v>48</v>
      </c>
      <c r="F517" s="4" t="str">
        <f t="shared" si="8"/>
        <v>Above 45</v>
      </c>
      <c r="G517" t="s">
        <v>17</v>
      </c>
      <c r="H517" s="4">
        <v>1</v>
      </c>
      <c r="I517" t="s">
        <v>26</v>
      </c>
      <c r="J517" t="b">
        <v>1</v>
      </c>
      <c r="K517" t="s">
        <v>790</v>
      </c>
      <c r="L517" s="3">
        <v>0.61388888888888882</v>
      </c>
      <c r="M517" s="3">
        <v>0.6381944444444444</v>
      </c>
      <c r="N517" s="4">
        <v>35</v>
      </c>
      <c r="O517" t="b">
        <v>1</v>
      </c>
      <c r="P517" t="s">
        <v>23</v>
      </c>
    </row>
    <row r="518" spans="1:16" x14ac:dyDescent="0.25">
      <c r="A518" s="6">
        <v>517</v>
      </c>
      <c r="B518" t="s">
        <v>791</v>
      </c>
      <c r="C518" t="s">
        <v>25</v>
      </c>
      <c r="D518" s="1">
        <v>35965</v>
      </c>
      <c r="E518" s="4">
        <v>26</v>
      </c>
      <c r="F518" s="4" t="str">
        <f t="shared" si="8"/>
        <v>26-35</v>
      </c>
      <c r="G518" t="s">
        <v>21</v>
      </c>
      <c r="H518" s="4">
        <v>4</v>
      </c>
      <c r="I518" t="s">
        <v>421</v>
      </c>
      <c r="J518" t="b">
        <v>0</v>
      </c>
      <c r="L518" s="3">
        <v>0.36388888888888887</v>
      </c>
      <c r="M518" s="3">
        <v>0.4152777777777778</v>
      </c>
      <c r="N518" s="4">
        <v>74</v>
      </c>
      <c r="O518" t="b">
        <v>0</v>
      </c>
    </row>
    <row r="519" spans="1:16" x14ac:dyDescent="0.25">
      <c r="A519" s="6">
        <v>518</v>
      </c>
      <c r="B519" t="s">
        <v>792</v>
      </c>
      <c r="C519" t="s">
        <v>25</v>
      </c>
      <c r="D519" s="1">
        <v>39261</v>
      </c>
      <c r="E519" s="4">
        <v>17</v>
      </c>
      <c r="F519" s="4" t="str">
        <f t="shared" si="8"/>
        <v>Under 18</v>
      </c>
      <c r="G519" t="s">
        <v>21</v>
      </c>
      <c r="H519" s="4">
        <v>2</v>
      </c>
      <c r="I519" t="s">
        <v>187</v>
      </c>
      <c r="J519" t="b">
        <v>1</v>
      </c>
      <c r="K519" t="s">
        <v>793</v>
      </c>
      <c r="L519" s="3">
        <v>0.35000000000000003</v>
      </c>
      <c r="M519" s="3">
        <v>0.40347222222222223</v>
      </c>
      <c r="N519" s="4">
        <v>77</v>
      </c>
      <c r="O519" t="b">
        <v>0</v>
      </c>
    </row>
    <row r="520" spans="1:16" x14ac:dyDescent="0.25">
      <c r="A520" s="6">
        <v>519</v>
      </c>
      <c r="B520" t="s">
        <v>794</v>
      </c>
      <c r="C520" t="s">
        <v>25</v>
      </c>
      <c r="D520" s="1">
        <v>40508</v>
      </c>
      <c r="E520" s="4">
        <v>13</v>
      </c>
      <c r="F520" s="4" t="str">
        <f t="shared" si="8"/>
        <v>Under 18</v>
      </c>
      <c r="G520" t="s">
        <v>21</v>
      </c>
      <c r="H520" s="4">
        <v>2</v>
      </c>
      <c r="I520" t="s">
        <v>272</v>
      </c>
      <c r="J520" t="b">
        <v>1</v>
      </c>
      <c r="K520" t="s">
        <v>795</v>
      </c>
      <c r="L520" s="3">
        <v>0.44027777777777777</v>
      </c>
      <c r="M520" s="3">
        <v>0.5625</v>
      </c>
      <c r="N520" s="4">
        <v>176</v>
      </c>
      <c r="O520" t="b">
        <v>0</v>
      </c>
    </row>
    <row r="521" spans="1:16" x14ac:dyDescent="0.25">
      <c r="A521" s="6">
        <v>520</v>
      </c>
      <c r="B521" t="s">
        <v>796</v>
      </c>
      <c r="C521" t="s">
        <v>16</v>
      </c>
      <c r="D521" s="1">
        <v>33493</v>
      </c>
      <c r="E521" s="4">
        <v>33</v>
      </c>
      <c r="F521" s="4" t="str">
        <f t="shared" si="8"/>
        <v>26-35</v>
      </c>
      <c r="G521" t="s">
        <v>21</v>
      </c>
      <c r="H521" s="4">
        <v>3</v>
      </c>
      <c r="I521" t="s">
        <v>150</v>
      </c>
      <c r="J521" t="b">
        <v>0</v>
      </c>
      <c r="L521" s="3">
        <v>0.8125</v>
      </c>
      <c r="M521" s="3">
        <v>0.92708333333333337</v>
      </c>
      <c r="N521" s="4">
        <v>165</v>
      </c>
      <c r="O521" t="b">
        <v>0</v>
      </c>
    </row>
    <row r="522" spans="1:16" x14ac:dyDescent="0.25">
      <c r="A522" s="6">
        <v>521</v>
      </c>
      <c r="B522" t="s">
        <v>797</v>
      </c>
      <c r="C522" t="s">
        <v>16</v>
      </c>
      <c r="D522" s="1">
        <v>34029</v>
      </c>
      <c r="E522" s="4">
        <v>31</v>
      </c>
      <c r="F522" s="4" t="str">
        <f t="shared" si="8"/>
        <v>26-35</v>
      </c>
      <c r="G522" t="s">
        <v>17</v>
      </c>
      <c r="H522" s="4">
        <v>4</v>
      </c>
      <c r="I522" t="s">
        <v>798</v>
      </c>
      <c r="J522" t="b">
        <v>0</v>
      </c>
      <c r="L522" s="3">
        <v>0.85625000000000007</v>
      </c>
      <c r="M522" s="3">
        <v>0.92291666666666661</v>
      </c>
      <c r="N522" s="4">
        <v>96</v>
      </c>
      <c r="O522" t="b">
        <v>0</v>
      </c>
    </row>
    <row r="523" spans="1:16" x14ac:dyDescent="0.25">
      <c r="A523" s="6">
        <v>522</v>
      </c>
      <c r="B523" t="s">
        <v>799</v>
      </c>
      <c r="C523" t="s">
        <v>16</v>
      </c>
      <c r="D523" s="1">
        <v>36588</v>
      </c>
      <c r="E523" s="4">
        <v>24</v>
      </c>
      <c r="F523" s="4" t="str">
        <f t="shared" si="8"/>
        <v>18-25</v>
      </c>
      <c r="G523" t="s">
        <v>21</v>
      </c>
      <c r="H523" s="4">
        <v>2</v>
      </c>
      <c r="I523" t="s">
        <v>509</v>
      </c>
      <c r="J523" t="b">
        <v>1</v>
      </c>
      <c r="K523" t="s">
        <v>487</v>
      </c>
      <c r="L523" s="3">
        <v>0.85069444444444453</v>
      </c>
      <c r="M523" s="3">
        <v>0.93055555555555547</v>
      </c>
      <c r="N523" s="4">
        <v>115</v>
      </c>
      <c r="O523" t="b">
        <v>0</v>
      </c>
    </row>
    <row r="524" spans="1:16" x14ac:dyDescent="0.25">
      <c r="A524" s="6">
        <v>523</v>
      </c>
      <c r="B524" t="s">
        <v>800</v>
      </c>
      <c r="C524" t="s">
        <v>16</v>
      </c>
      <c r="D524" s="1">
        <v>34346</v>
      </c>
      <c r="E524" s="4">
        <v>30</v>
      </c>
      <c r="F524" s="4" t="str">
        <f t="shared" si="8"/>
        <v>26-35</v>
      </c>
      <c r="G524" t="s">
        <v>17</v>
      </c>
      <c r="H524" s="4">
        <v>1</v>
      </c>
      <c r="I524" t="s">
        <v>81</v>
      </c>
      <c r="J524" t="b">
        <v>0</v>
      </c>
      <c r="L524" s="3">
        <v>0.74930555555555556</v>
      </c>
      <c r="M524" s="3">
        <v>0.81805555555555554</v>
      </c>
      <c r="N524" s="4">
        <v>99</v>
      </c>
      <c r="O524" t="b">
        <v>1</v>
      </c>
      <c r="P524" t="s">
        <v>23</v>
      </c>
    </row>
    <row r="525" spans="1:16" x14ac:dyDescent="0.25">
      <c r="A525" s="6">
        <v>524</v>
      </c>
      <c r="B525" t="s">
        <v>801</v>
      </c>
      <c r="C525" t="s">
        <v>16</v>
      </c>
      <c r="D525" s="1">
        <v>40011</v>
      </c>
      <c r="E525" s="4">
        <v>15</v>
      </c>
      <c r="F525" s="4" t="str">
        <f t="shared" si="8"/>
        <v>Under 18</v>
      </c>
      <c r="G525" t="s">
        <v>21</v>
      </c>
      <c r="H525" s="4">
        <v>2</v>
      </c>
      <c r="I525" t="s">
        <v>72</v>
      </c>
      <c r="J525" t="b">
        <v>1</v>
      </c>
      <c r="K525" t="s">
        <v>107</v>
      </c>
      <c r="L525" s="3">
        <v>0.59722222222222221</v>
      </c>
      <c r="M525" s="3">
        <v>0.62083333333333335</v>
      </c>
      <c r="N525" s="4">
        <v>34</v>
      </c>
      <c r="O525" t="b">
        <v>0</v>
      </c>
    </row>
    <row r="526" spans="1:16" x14ac:dyDescent="0.25">
      <c r="A526" s="6">
        <v>525</v>
      </c>
      <c r="B526" t="s">
        <v>802</v>
      </c>
      <c r="C526" t="s">
        <v>16</v>
      </c>
      <c r="D526" s="1">
        <v>35527</v>
      </c>
      <c r="E526" s="4">
        <v>27</v>
      </c>
      <c r="F526" s="4" t="str">
        <f t="shared" si="8"/>
        <v>26-35</v>
      </c>
      <c r="G526" t="s">
        <v>17</v>
      </c>
      <c r="H526" s="4">
        <v>5</v>
      </c>
      <c r="I526" t="s">
        <v>152</v>
      </c>
      <c r="J526" t="b">
        <v>0</v>
      </c>
      <c r="L526" s="3">
        <v>0.76527777777777783</v>
      </c>
      <c r="M526" s="3">
        <v>0.79027777777777775</v>
      </c>
      <c r="N526" s="4">
        <v>36</v>
      </c>
      <c r="O526" t="b">
        <v>0</v>
      </c>
    </row>
    <row r="527" spans="1:16" x14ac:dyDescent="0.25">
      <c r="A527" s="6">
        <v>526</v>
      </c>
      <c r="B527" t="s">
        <v>803</v>
      </c>
      <c r="C527" t="s">
        <v>25</v>
      </c>
      <c r="D527" s="1">
        <v>39454</v>
      </c>
      <c r="E527" s="4">
        <v>16</v>
      </c>
      <c r="F527" s="4" t="str">
        <f t="shared" si="8"/>
        <v>Under 18</v>
      </c>
      <c r="G527" t="s">
        <v>21</v>
      </c>
      <c r="H527" s="4">
        <v>4</v>
      </c>
      <c r="I527" t="s">
        <v>219</v>
      </c>
      <c r="J527" t="b">
        <v>1</v>
      </c>
      <c r="K527" t="s">
        <v>174</v>
      </c>
      <c r="L527" s="3">
        <v>0.57152777777777775</v>
      </c>
      <c r="M527" s="3">
        <v>0.65833333333333333</v>
      </c>
      <c r="N527" s="4">
        <v>125</v>
      </c>
      <c r="O527" t="b">
        <v>1</v>
      </c>
      <c r="P527" t="s">
        <v>28</v>
      </c>
    </row>
    <row r="528" spans="1:16" x14ac:dyDescent="0.25">
      <c r="A528" s="6">
        <v>527</v>
      </c>
      <c r="B528" t="s">
        <v>804</v>
      </c>
      <c r="C528" t="s">
        <v>16</v>
      </c>
      <c r="D528" s="1">
        <v>33105</v>
      </c>
      <c r="E528" s="4">
        <v>34</v>
      </c>
      <c r="F528" s="4" t="str">
        <f t="shared" si="8"/>
        <v>26-35</v>
      </c>
      <c r="G528" t="s">
        <v>17</v>
      </c>
      <c r="H528" s="4">
        <v>3</v>
      </c>
      <c r="I528" t="s">
        <v>136</v>
      </c>
      <c r="J528" t="b">
        <v>0</v>
      </c>
      <c r="L528" s="3">
        <v>0.46875</v>
      </c>
      <c r="M528" s="3">
        <v>0.50972222222222219</v>
      </c>
      <c r="N528" s="4">
        <v>59</v>
      </c>
      <c r="O528" t="b">
        <v>1</v>
      </c>
      <c r="P528" t="s">
        <v>23</v>
      </c>
    </row>
    <row r="529" spans="1:16" x14ac:dyDescent="0.25">
      <c r="A529" s="6">
        <v>528</v>
      </c>
      <c r="B529" t="s">
        <v>805</v>
      </c>
      <c r="C529" t="s">
        <v>16</v>
      </c>
      <c r="D529" s="1">
        <v>36006</v>
      </c>
      <c r="E529" s="4">
        <v>26</v>
      </c>
      <c r="F529" s="4" t="str">
        <f t="shared" si="8"/>
        <v>26-35</v>
      </c>
      <c r="G529" t="s">
        <v>21</v>
      </c>
      <c r="H529" s="4">
        <v>3</v>
      </c>
      <c r="I529" t="s">
        <v>65</v>
      </c>
      <c r="J529" t="b">
        <v>1</v>
      </c>
      <c r="K529" t="s">
        <v>83</v>
      </c>
      <c r="L529" s="3">
        <v>0.3520833333333333</v>
      </c>
      <c r="M529" s="3">
        <v>0.44861111111111113</v>
      </c>
      <c r="N529" s="4">
        <v>139</v>
      </c>
      <c r="O529" t="b">
        <v>0</v>
      </c>
    </row>
    <row r="530" spans="1:16" x14ac:dyDescent="0.25">
      <c r="A530" s="6">
        <v>529</v>
      </c>
      <c r="B530" t="s">
        <v>806</v>
      </c>
      <c r="C530" t="s">
        <v>25</v>
      </c>
      <c r="D530" s="1">
        <v>38243</v>
      </c>
      <c r="E530" s="4">
        <v>20</v>
      </c>
      <c r="F530" s="4" t="str">
        <f t="shared" si="8"/>
        <v>18-25</v>
      </c>
      <c r="G530" t="s">
        <v>17</v>
      </c>
      <c r="H530" s="4">
        <v>2</v>
      </c>
      <c r="I530" t="s">
        <v>166</v>
      </c>
      <c r="J530" t="b">
        <v>0</v>
      </c>
      <c r="L530" s="3">
        <v>0.36805555555555558</v>
      </c>
      <c r="M530" s="3">
        <v>0.44097222222222227</v>
      </c>
      <c r="N530" s="4">
        <v>105</v>
      </c>
      <c r="O530" t="b">
        <v>0</v>
      </c>
    </row>
    <row r="531" spans="1:16" x14ac:dyDescent="0.25">
      <c r="A531" s="6">
        <v>530</v>
      </c>
      <c r="B531" t="s">
        <v>807</v>
      </c>
      <c r="C531" t="s">
        <v>16</v>
      </c>
      <c r="D531" s="1">
        <v>28962</v>
      </c>
      <c r="E531" s="4">
        <v>45</v>
      </c>
      <c r="F531" s="4" t="str">
        <f t="shared" si="8"/>
        <v>36-45</v>
      </c>
      <c r="G531" t="s">
        <v>17</v>
      </c>
      <c r="H531" s="4">
        <v>3</v>
      </c>
      <c r="I531" t="s">
        <v>161</v>
      </c>
      <c r="J531" t="b">
        <v>1</v>
      </c>
      <c r="K531" t="s">
        <v>808</v>
      </c>
      <c r="L531" s="3">
        <v>0.83263888888888893</v>
      </c>
      <c r="M531" s="3">
        <v>0.86319444444444438</v>
      </c>
      <c r="N531" s="4">
        <v>44</v>
      </c>
      <c r="O531" t="b">
        <v>0</v>
      </c>
    </row>
    <row r="532" spans="1:16" x14ac:dyDescent="0.25">
      <c r="A532" s="6">
        <v>531</v>
      </c>
      <c r="B532" t="s">
        <v>809</v>
      </c>
      <c r="C532" t="s">
        <v>25</v>
      </c>
      <c r="D532" s="1">
        <v>34130</v>
      </c>
      <c r="E532" s="4">
        <v>31</v>
      </c>
      <c r="F532" s="4" t="str">
        <f t="shared" si="8"/>
        <v>26-35</v>
      </c>
      <c r="G532" t="s">
        <v>17</v>
      </c>
      <c r="H532" s="4">
        <v>2</v>
      </c>
      <c r="I532" t="s">
        <v>40</v>
      </c>
      <c r="J532" t="b">
        <v>1</v>
      </c>
      <c r="K532" t="s">
        <v>810</v>
      </c>
      <c r="L532" s="3">
        <v>0.61875000000000002</v>
      </c>
      <c r="M532" s="3">
        <v>0.65694444444444444</v>
      </c>
      <c r="N532" s="4">
        <v>55</v>
      </c>
      <c r="O532" t="b">
        <v>1</v>
      </c>
      <c r="P532" t="s">
        <v>28</v>
      </c>
    </row>
    <row r="533" spans="1:16" x14ac:dyDescent="0.25">
      <c r="A533" s="6">
        <v>532</v>
      </c>
      <c r="B533" t="s">
        <v>811</v>
      </c>
      <c r="C533" t="s">
        <v>25</v>
      </c>
      <c r="D533" s="1">
        <v>28031</v>
      </c>
      <c r="E533" s="4">
        <v>48</v>
      </c>
      <c r="F533" s="4" t="str">
        <f t="shared" si="8"/>
        <v>Above 45</v>
      </c>
      <c r="G533" t="s">
        <v>17</v>
      </c>
      <c r="H533" s="4">
        <v>4</v>
      </c>
      <c r="I533" t="s">
        <v>342</v>
      </c>
      <c r="J533" t="b">
        <v>1</v>
      </c>
      <c r="K533" t="s">
        <v>812</v>
      </c>
      <c r="L533" s="3">
        <v>0.6694444444444444</v>
      </c>
      <c r="M533" s="3">
        <v>0.69652777777777775</v>
      </c>
      <c r="N533" s="4">
        <v>39</v>
      </c>
      <c r="O533" t="b">
        <v>1</v>
      </c>
      <c r="P533" t="s">
        <v>23</v>
      </c>
    </row>
    <row r="534" spans="1:16" x14ac:dyDescent="0.25">
      <c r="A534" s="6">
        <v>533</v>
      </c>
      <c r="B534" t="s">
        <v>813</v>
      </c>
      <c r="C534" t="s">
        <v>16</v>
      </c>
      <c r="D534" s="1">
        <v>31288</v>
      </c>
      <c r="E534" s="4">
        <v>39</v>
      </c>
      <c r="F534" s="4" t="str">
        <f t="shared" si="8"/>
        <v>36-45</v>
      </c>
      <c r="G534" t="s">
        <v>17</v>
      </c>
      <c r="H534" s="4">
        <v>4</v>
      </c>
      <c r="I534" t="s">
        <v>814</v>
      </c>
      <c r="J534" t="b">
        <v>0</v>
      </c>
      <c r="L534" s="3">
        <v>0.79027777777777775</v>
      </c>
      <c r="M534" s="3">
        <v>0.90069444444444446</v>
      </c>
      <c r="N534" s="4">
        <v>159</v>
      </c>
      <c r="O534" t="b">
        <v>0</v>
      </c>
    </row>
    <row r="535" spans="1:16" x14ac:dyDescent="0.25">
      <c r="A535" s="6">
        <v>534</v>
      </c>
      <c r="B535" t="s">
        <v>815</v>
      </c>
      <c r="C535" t="s">
        <v>25</v>
      </c>
      <c r="D535" s="1">
        <v>35095</v>
      </c>
      <c r="E535" s="4">
        <v>28</v>
      </c>
      <c r="F535" s="4" t="str">
        <f t="shared" si="8"/>
        <v>26-35</v>
      </c>
      <c r="G535" t="s">
        <v>21</v>
      </c>
      <c r="H535" s="4">
        <v>5</v>
      </c>
      <c r="I535" t="s">
        <v>816</v>
      </c>
      <c r="J535" t="b">
        <v>0</v>
      </c>
      <c r="L535" s="3">
        <v>0.62013888888888891</v>
      </c>
      <c r="M535" s="3">
        <v>0.7368055555555556</v>
      </c>
      <c r="N535" s="4">
        <v>168</v>
      </c>
      <c r="O535" t="b">
        <v>0</v>
      </c>
    </row>
    <row r="536" spans="1:16" x14ac:dyDescent="0.25">
      <c r="A536" s="6">
        <v>535</v>
      </c>
      <c r="B536" t="s">
        <v>817</v>
      </c>
      <c r="C536" t="s">
        <v>25</v>
      </c>
      <c r="D536" s="1">
        <v>38985</v>
      </c>
      <c r="E536" s="4">
        <v>18</v>
      </c>
      <c r="F536" s="4" t="str">
        <f t="shared" si="8"/>
        <v>18-25</v>
      </c>
      <c r="G536" t="s">
        <v>17</v>
      </c>
      <c r="H536" s="4">
        <v>3</v>
      </c>
      <c r="I536" t="s">
        <v>247</v>
      </c>
      <c r="J536" t="b">
        <v>1</v>
      </c>
      <c r="K536" t="s">
        <v>139</v>
      </c>
      <c r="L536" s="3">
        <v>0.7402777777777777</v>
      </c>
      <c r="M536" s="3">
        <v>0.80694444444444446</v>
      </c>
      <c r="N536" s="4">
        <v>96</v>
      </c>
      <c r="O536" t="b">
        <v>1</v>
      </c>
      <c r="P536" t="s">
        <v>47</v>
      </c>
    </row>
    <row r="537" spans="1:16" x14ac:dyDescent="0.25">
      <c r="A537" s="6">
        <v>536</v>
      </c>
      <c r="B537" t="s">
        <v>229</v>
      </c>
      <c r="C537" t="s">
        <v>25</v>
      </c>
      <c r="D537" s="1">
        <v>32227</v>
      </c>
      <c r="E537" s="4">
        <v>36</v>
      </c>
      <c r="F537" s="4" t="str">
        <f t="shared" si="8"/>
        <v>36-45</v>
      </c>
      <c r="G537" t="s">
        <v>17</v>
      </c>
      <c r="H537" s="4">
        <v>3</v>
      </c>
      <c r="I537" t="s">
        <v>98</v>
      </c>
      <c r="J537" t="b">
        <v>0</v>
      </c>
      <c r="L537" s="3">
        <v>0.67013888888888884</v>
      </c>
      <c r="M537" s="3">
        <v>0.69652777777777775</v>
      </c>
      <c r="N537" s="4">
        <v>38</v>
      </c>
      <c r="O537" t="b">
        <v>0</v>
      </c>
    </row>
    <row r="538" spans="1:16" x14ac:dyDescent="0.25">
      <c r="A538" s="6">
        <v>537</v>
      </c>
      <c r="B538" t="s">
        <v>818</v>
      </c>
      <c r="C538" t="s">
        <v>16</v>
      </c>
      <c r="D538" s="1">
        <v>35782</v>
      </c>
      <c r="E538" s="4">
        <v>26</v>
      </c>
      <c r="F538" s="4" t="str">
        <f t="shared" si="8"/>
        <v>26-35</v>
      </c>
      <c r="G538" t="s">
        <v>21</v>
      </c>
      <c r="H538" s="4">
        <v>3</v>
      </c>
      <c r="I538" t="s">
        <v>161</v>
      </c>
      <c r="J538" t="b">
        <v>1</v>
      </c>
      <c r="K538" t="s">
        <v>819</v>
      </c>
      <c r="L538" s="3">
        <v>0.43194444444444446</v>
      </c>
      <c r="M538" s="3">
        <v>0.46597222222222223</v>
      </c>
      <c r="N538" s="4">
        <v>49</v>
      </c>
      <c r="O538" t="b">
        <v>1</v>
      </c>
      <c r="P538" t="s">
        <v>23</v>
      </c>
    </row>
    <row r="539" spans="1:16" x14ac:dyDescent="0.25">
      <c r="A539" s="6">
        <v>538</v>
      </c>
      <c r="B539" t="s">
        <v>820</v>
      </c>
      <c r="C539" t="s">
        <v>25</v>
      </c>
      <c r="D539" s="1">
        <v>29398</v>
      </c>
      <c r="E539" s="4">
        <v>44</v>
      </c>
      <c r="F539" s="4" t="str">
        <f t="shared" si="8"/>
        <v>36-45</v>
      </c>
      <c r="G539" t="s">
        <v>17</v>
      </c>
      <c r="H539" s="4">
        <v>2</v>
      </c>
      <c r="I539" t="s">
        <v>461</v>
      </c>
      <c r="J539" t="b">
        <v>0</v>
      </c>
      <c r="L539" s="3">
        <v>0.34027777777777773</v>
      </c>
      <c r="M539" s="3">
        <v>0.4458333333333333</v>
      </c>
      <c r="N539" s="4">
        <v>152</v>
      </c>
      <c r="O539" t="b">
        <v>1</v>
      </c>
      <c r="P539" t="s">
        <v>47</v>
      </c>
    </row>
    <row r="540" spans="1:16" x14ac:dyDescent="0.25">
      <c r="A540" s="6">
        <v>539</v>
      </c>
      <c r="B540" t="s">
        <v>821</v>
      </c>
      <c r="C540" t="s">
        <v>25</v>
      </c>
      <c r="D540" s="1">
        <v>41139</v>
      </c>
      <c r="E540" s="4">
        <v>12</v>
      </c>
      <c r="F540" s="4" t="str">
        <f t="shared" si="8"/>
        <v>Under 18</v>
      </c>
      <c r="G540" t="s">
        <v>17</v>
      </c>
      <c r="H540" s="4">
        <v>1</v>
      </c>
      <c r="I540" t="s">
        <v>81</v>
      </c>
      <c r="J540" t="b">
        <v>1</v>
      </c>
      <c r="K540" t="s">
        <v>822</v>
      </c>
      <c r="L540" s="3">
        <v>0.71388888888888891</v>
      </c>
      <c r="M540" s="3">
        <v>0.73611111111111116</v>
      </c>
      <c r="N540" s="4">
        <v>32</v>
      </c>
      <c r="O540" t="b">
        <v>0</v>
      </c>
    </row>
    <row r="541" spans="1:16" x14ac:dyDescent="0.25">
      <c r="A541" s="6">
        <v>540</v>
      </c>
      <c r="B541" t="s">
        <v>823</v>
      </c>
      <c r="C541" t="s">
        <v>25</v>
      </c>
      <c r="D541" s="1">
        <v>36568</v>
      </c>
      <c r="E541" s="4">
        <v>24</v>
      </c>
      <c r="F541" s="4" t="str">
        <f t="shared" si="8"/>
        <v>18-25</v>
      </c>
      <c r="G541" t="s">
        <v>21</v>
      </c>
      <c r="H541" s="4">
        <v>1</v>
      </c>
      <c r="I541" t="s">
        <v>46</v>
      </c>
      <c r="J541" t="b">
        <v>1</v>
      </c>
      <c r="K541" t="s">
        <v>201</v>
      </c>
      <c r="L541" s="3">
        <v>0.37361111111111112</v>
      </c>
      <c r="M541" s="3">
        <v>0.42291666666666666</v>
      </c>
      <c r="N541" s="4">
        <v>71</v>
      </c>
      <c r="O541" t="b">
        <v>1</v>
      </c>
      <c r="P541" t="s">
        <v>50</v>
      </c>
    </row>
    <row r="542" spans="1:16" x14ac:dyDescent="0.25">
      <c r="A542" s="6">
        <v>541</v>
      </c>
      <c r="B542" t="s">
        <v>824</v>
      </c>
      <c r="C542" t="s">
        <v>25</v>
      </c>
      <c r="D542" s="1">
        <v>28007</v>
      </c>
      <c r="E542" s="4">
        <v>48</v>
      </c>
      <c r="F542" s="4" t="str">
        <f t="shared" si="8"/>
        <v>Above 45</v>
      </c>
      <c r="G542" t="s">
        <v>17</v>
      </c>
      <c r="H542" s="4">
        <v>2</v>
      </c>
      <c r="I542" t="s">
        <v>189</v>
      </c>
      <c r="J542" t="b">
        <v>0</v>
      </c>
      <c r="L542" s="3">
        <v>0.70763888888888893</v>
      </c>
      <c r="M542" s="3">
        <v>0.7416666666666667</v>
      </c>
      <c r="N542" s="4">
        <v>49</v>
      </c>
      <c r="O542" t="b">
        <v>0</v>
      </c>
    </row>
    <row r="543" spans="1:16" x14ac:dyDescent="0.25">
      <c r="A543" s="6">
        <v>542</v>
      </c>
      <c r="B543" t="s">
        <v>825</v>
      </c>
      <c r="C543" t="s">
        <v>16</v>
      </c>
      <c r="D543" s="1">
        <v>40827</v>
      </c>
      <c r="E543" s="4">
        <v>12</v>
      </c>
      <c r="F543" s="4" t="str">
        <f t="shared" si="8"/>
        <v>Under 18</v>
      </c>
      <c r="G543" t="s">
        <v>17</v>
      </c>
      <c r="H543" s="4">
        <v>1</v>
      </c>
      <c r="I543" t="s">
        <v>35</v>
      </c>
      <c r="J543" t="b">
        <v>1</v>
      </c>
      <c r="K543" t="s">
        <v>107</v>
      </c>
      <c r="L543" s="3">
        <v>0.49652777777777773</v>
      </c>
      <c r="M543" s="3">
        <v>0.61249999999999993</v>
      </c>
      <c r="N543" s="4">
        <v>167</v>
      </c>
      <c r="O543" t="b">
        <v>0</v>
      </c>
    </row>
    <row r="544" spans="1:16" x14ac:dyDescent="0.25">
      <c r="A544" s="6">
        <v>543</v>
      </c>
      <c r="B544" t="s">
        <v>826</v>
      </c>
      <c r="C544" t="s">
        <v>16</v>
      </c>
      <c r="D544" s="1">
        <v>34914</v>
      </c>
      <c r="E544" s="4">
        <v>29</v>
      </c>
      <c r="F544" s="4" t="str">
        <f t="shared" si="8"/>
        <v>26-35</v>
      </c>
      <c r="G544" t="s">
        <v>21</v>
      </c>
      <c r="H544" s="4">
        <v>2</v>
      </c>
      <c r="I544" t="s">
        <v>40</v>
      </c>
      <c r="J544" t="b">
        <v>0</v>
      </c>
      <c r="L544" s="3">
        <v>0.61458333333333337</v>
      </c>
      <c r="M544" s="3">
        <v>0.65416666666666667</v>
      </c>
      <c r="N544" s="4">
        <v>57</v>
      </c>
      <c r="O544" t="b">
        <v>1</v>
      </c>
      <c r="P544" t="s">
        <v>47</v>
      </c>
    </row>
    <row r="545" spans="1:16" x14ac:dyDescent="0.25">
      <c r="A545" s="6">
        <v>544</v>
      </c>
      <c r="B545" t="s">
        <v>827</v>
      </c>
      <c r="C545" t="s">
        <v>16</v>
      </c>
      <c r="D545" s="1">
        <v>41173</v>
      </c>
      <c r="E545" s="4">
        <v>12</v>
      </c>
      <c r="F545" s="4" t="str">
        <f t="shared" si="8"/>
        <v>Under 18</v>
      </c>
      <c r="G545" t="s">
        <v>17</v>
      </c>
      <c r="H545" s="4">
        <v>2</v>
      </c>
      <c r="I545" t="s">
        <v>210</v>
      </c>
      <c r="J545" t="b">
        <v>1</v>
      </c>
      <c r="K545" t="s">
        <v>581</v>
      </c>
      <c r="L545" s="3">
        <v>0.40902777777777777</v>
      </c>
      <c r="M545" s="3">
        <v>0.44166666666666665</v>
      </c>
      <c r="N545" s="4">
        <v>47</v>
      </c>
      <c r="O545" t="b">
        <v>1</v>
      </c>
      <c r="P545" t="s">
        <v>50</v>
      </c>
    </row>
    <row r="546" spans="1:16" x14ac:dyDescent="0.25">
      <c r="A546" s="6">
        <v>545</v>
      </c>
      <c r="B546" t="s">
        <v>828</v>
      </c>
      <c r="C546" t="s">
        <v>16</v>
      </c>
      <c r="D546" s="1">
        <v>31930</v>
      </c>
      <c r="E546" s="4">
        <v>37</v>
      </c>
      <c r="F546" s="4" t="str">
        <f t="shared" si="8"/>
        <v>36-45</v>
      </c>
      <c r="G546" t="s">
        <v>17</v>
      </c>
      <c r="H546" s="4">
        <v>1</v>
      </c>
      <c r="I546" t="s">
        <v>35</v>
      </c>
      <c r="J546" t="b">
        <v>1</v>
      </c>
      <c r="K546" t="s">
        <v>83</v>
      </c>
      <c r="L546" s="3">
        <v>0.6430555555555556</v>
      </c>
      <c r="M546" s="3">
        <v>0.75069444444444444</v>
      </c>
      <c r="N546" s="4">
        <v>155</v>
      </c>
      <c r="O546" t="b">
        <v>0</v>
      </c>
    </row>
    <row r="547" spans="1:16" x14ac:dyDescent="0.25">
      <c r="A547" s="6">
        <v>546</v>
      </c>
      <c r="B547" t="s">
        <v>829</v>
      </c>
      <c r="C547" t="s">
        <v>16</v>
      </c>
      <c r="D547" s="1">
        <v>37929</v>
      </c>
      <c r="E547" s="4">
        <v>20</v>
      </c>
      <c r="F547" s="4" t="str">
        <f t="shared" si="8"/>
        <v>18-25</v>
      </c>
      <c r="G547" t="s">
        <v>21</v>
      </c>
      <c r="H547" s="4">
        <v>1</v>
      </c>
      <c r="I547" t="s">
        <v>185</v>
      </c>
      <c r="J547" t="b">
        <v>0</v>
      </c>
      <c r="L547" s="3">
        <v>0.37152777777777773</v>
      </c>
      <c r="M547" s="3">
        <v>0.41319444444444442</v>
      </c>
      <c r="N547" s="4">
        <v>60</v>
      </c>
      <c r="O547" t="b">
        <v>1</v>
      </c>
      <c r="P547" t="s">
        <v>50</v>
      </c>
    </row>
    <row r="548" spans="1:16" x14ac:dyDescent="0.25">
      <c r="A548" s="6">
        <v>547</v>
      </c>
      <c r="B548" t="s">
        <v>830</v>
      </c>
      <c r="C548" t="s">
        <v>25</v>
      </c>
      <c r="D548" s="1">
        <v>37507</v>
      </c>
      <c r="E548" s="4">
        <v>22</v>
      </c>
      <c r="F548" s="4" t="str">
        <f t="shared" si="8"/>
        <v>18-25</v>
      </c>
      <c r="G548" t="s">
        <v>21</v>
      </c>
      <c r="H548" s="4">
        <v>2</v>
      </c>
      <c r="I548" t="s">
        <v>101</v>
      </c>
      <c r="J548" t="b">
        <v>0</v>
      </c>
      <c r="L548" s="3">
        <v>0.67986111111111114</v>
      </c>
      <c r="M548" s="3">
        <v>0.79236111111111107</v>
      </c>
      <c r="N548" s="4">
        <v>162</v>
      </c>
      <c r="O548" t="b">
        <v>0</v>
      </c>
    </row>
    <row r="549" spans="1:16" x14ac:dyDescent="0.25">
      <c r="A549" s="6">
        <v>548</v>
      </c>
      <c r="B549" t="s">
        <v>831</v>
      </c>
      <c r="C549" t="s">
        <v>16</v>
      </c>
      <c r="D549" s="1">
        <v>40667</v>
      </c>
      <c r="E549" s="4">
        <v>13</v>
      </c>
      <c r="F549" s="4" t="str">
        <f t="shared" si="8"/>
        <v>Under 18</v>
      </c>
      <c r="G549" t="s">
        <v>21</v>
      </c>
      <c r="H549" s="4">
        <v>2</v>
      </c>
      <c r="I549" t="s">
        <v>166</v>
      </c>
      <c r="J549" t="b">
        <v>1</v>
      </c>
      <c r="K549" t="s">
        <v>832</v>
      </c>
      <c r="L549" s="3">
        <v>0.69166666666666676</v>
      </c>
      <c r="M549" s="3">
        <v>0.76250000000000007</v>
      </c>
      <c r="N549" s="4">
        <v>102</v>
      </c>
      <c r="O549" t="b">
        <v>0</v>
      </c>
    </row>
    <row r="550" spans="1:16" x14ac:dyDescent="0.25">
      <c r="A550" s="6">
        <v>549</v>
      </c>
      <c r="B550" t="s">
        <v>833</v>
      </c>
      <c r="C550" t="s">
        <v>25</v>
      </c>
      <c r="D550" s="1">
        <v>32720</v>
      </c>
      <c r="E550" s="4">
        <v>35</v>
      </c>
      <c r="F550" s="4" t="str">
        <f t="shared" si="8"/>
        <v>26-35</v>
      </c>
      <c r="G550" t="s">
        <v>17</v>
      </c>
      <c r="H550" s="4">
        <v>1</v>
      </c>
      <c r="I550" t="s">
        <v>46</v>
      </c>
      <c r="J550" t="b">
        <v>1</v>
      </c>
      <c r="K550" t="s">
        <v>834</v>
      </c>
      <c r="L550" s="3">
        <v>0.68541666666666667</v>
      </c>
      <c r="M550" s="3">
        <v>0.74305555555555547</v>
      </c>
      <c r="N550" s="4">
        <v>83</v>
      </c>
      <c r="O550" t="b">
        <v>1</v>
      </c>
      <c r="P550" t="s">
        <v>47</v>
      </c>
    </row>
    <row r="551" spans="1:16" x14ac:dyDescent="0.25">
      <c r="A551" s="6">
        <v>550</v>
      </c>
      <c r="B551" t="s">
        <v>835</v>
      </c>
      <c r="C551" t="s">
        <v>16</v>
      </c>
      <c r="D551" s="1">
        <v>38960</v>
      </c>
      <c r="E551" s="4">
        <v>18</v>
      </c>
      <c r="F551" s="4" t="str">
        <f t="shared" si="8"/>
        <v>18-25</v>
      </c>
      <c r="G551" t="s">
        <v>17</v>
      </c>
      <c r="H551" s="4">
        <v>1</v>
      </c>
      <c r="I551" t="s">
        <v>81</v>
      </c>
      <c r="J551" t="b">
        <v>0</v>
      </c>
      <c r="L551" s="3">
        <v>0.75069444444444444</v>
      </c>
      <c r="M551" s="3">
        <v>0.80902777777777779</v>
      </c>
      <c r="N551" s="4">
        <v>84</v>
      </c>
      <c r="O551" t="b">
        <v>1</v>
      </c>
      <c r="P551" t="s">
        <v>47</v>
      </c>
    </row>
    <row r="552" spans="1:16" x14ac:dyDescent="0.25">
      <c r="A552" s="6">
        <v>551</v>
      </c>
      <c r="B552" t="s">
        <v>836</v>
      </c>
      <c r="C552" t="s">
        <v>16</v>
      </c>
      <c r="D552" s="1">
        <v>32407</v>
      </c>
      <c r="E552" s="4">
        <v>36</v>
      </c>
      <c r="F552" s="4" t="str">
        <f t="shared" si="8"/>
        <v>36-45</v>
      </c>
      <c r="G552" t="s">
        <v>21</v>
      </c>
      <c r="H552" s="4">
        <v>2</v>
      </c>
      <c r="I552" t="s">
        <v>166</v>
      </c>
      <c r="J552" t="b">
        <v>0</v>
      </c>
      <c r="L552" s="3">
        <v>0.65138888888888891</v>
      </c>
      <c r="M552" s="3">
        <v>0.6958333333333333</v>
      </c>
      <c r="N552" s="4">
        <v>64</v>
      </c>
      <c r="O552" t="b">
        <v>1</v>
      </c>
      <c r="P552" t="s">
        <v>28</v>
      </c>
    </row>
    <row r="553" spans="1:16" x14ac:dyDescent="0.25">
      <c r="A553" s="6">
        <v>552</v>
      </c>
      <c r="B553" t="s">
        <v>365</v>
      </c>
      <c r="C553" t="s">
        <v>16</v>
      </c>
      <c r="D553" s="1">
        <v>31721</v>
      </c>
      <c r="E553" s="4">
        <v>37</v>
      </c>
      <c r="F553" s="4" t="str">
        <f t="shared" si="8"/>
        <v>36-45</v>
      </c>
      <c r="G553" t="s">
        <v>21</v>
      </c>
      <c r="H553" s="4">
        <v>1</v>
      </c>
      <c r="I553" t="s">
        <v>26</v>
      </c>
      <c r="J553" t="b">
        <v>1</v>
      </c>
      <c r="K553" t="s">
        <v>837</v>
      </c>
      <c r="L553" s="3">
        <v>0.66319444444444442</v>
      </c>
      <c r="M553" s="3">
        <v>0.71250000000000002</v>
      </c>
      <c r="N553" s="4">
        <v>71</v>
      </c>
      <c r="O553" t="b">
        <v>0</v>
      </c>
    </row>
    <row r="554" spans="1:16" x14ac:dyDescent="0.25">
      <c r="A554" s="6">
        <v>553</v>
      </c>
      <c r="B554" t="s">
        <v>838</v>
      </c>
      <c r="C554" t="s">
        <v>25</v>
      </c>
      <c r="D554" s="1">
        <v>31760</v>
      </c>
      <c r="E554" s="4">
        <v>37</v>
      </c>
      <c r="F554" s="4" t="str">
        <f t="shared" si="8"/>
        <v>36-45</v>
      </c>
      <c r="G554" t="s">
        <v>21</v>
      </c>
      <c r="H554" s="4">
        <v>3</v>
      </c>
      <c r="I554" t="s">
        <v>159</v>
      </c>
      <c r="J554" t="b">
        <v>1</v>
      </c>
      <c r="K554" t="s">
        <v>839</v>
      </c>
      <c r="L554" s="3">
        <v>0.76597222222222217</v>
      </c>
      <c r="M554" s="3">
        <v>0.84027777777777779</v>
      </c>
      <c r="N554" s="4">
        <v>107</v>
      </c>
      <c r="O554" t="b">
        <v>0</v>
      </c>
    </row>
    <row r="555" spans="1:16" x14ac:dyDescent="0.25">
      <c r="A555" s="6">
        <v>554</v>
      </c>
      <c r="B555" t="s">
        <v>840</v>
      </c>
      <c r="C555" t="s">
        <v>16</v>
      </c>
      <c r="D555" s="1">
        <v>28509</v>
      </c>
      <c r="E555" s="4">
        <v>46</v>
      </c>
      <c r="F555" s="4" t="str">
        <f t="shared" si="8"/>
        <v>Above 45</v>
      </c>
      <c r="G555" t="s">
        <v>17</v>
      </c>
      <c r="H555" s="4">
        <v>3</v>
      </c>
      <c r="I555" t="s">
        <v>245</v>
      </c>
      <c r="J555" t="b">
        <v>1</v>
      </c>
      <c r="K555" t="s">
        <v>841</v>
      </c>
      <c r="L555" s="3">
        <v>0.76041666666666663</v>
      </c>
      <c r="M555" s="3">
        <v>0.79652777777777783</v>
      </c>
      <c r="N555" s="4">
        <v>52</v>
      </c>
      <c r="O555" t="b">
        <v>1</v>
      </c>
      <c r="P555" t="s">
        <v>47</v>
      </c>
    </row>
    <row r="556" spans="1:16" x14ac:dyDescent="0.25">
      <c r="A556" s="6">
        <v>555</v>
      </c>
      <c r="B556" t="s">
        <v>842</v>
      </c>
      <c r="C556" t="s">
        <v>25</v>
      </c>
      <c r="D556" s="1">
        <v>31194</v>
      </c>
      <c r="E556" s="4">
        <v>39</v>
      </c>
      <c r="F556" s="4" t="str">
        <f t="shared" si="8"/>
        <v>36-45</v>
      </c>
      <c r="G556" t="s">
        <v>17</v>
      </c>
      <c r="H556" s="4">
        <v>4</v>
      </c>
      <c r="I556" t="s">
        <v>798</v>
      </c>
      <c r="J556" t="b">
        <v>1</v>
      </c>
      <c r="K556" t="s">
        <v>44</v>
      </c>
      <c r="L556" s="3">
        <v>0.80694444444444446</v>
      </c>
      <c r="M556" s="3">
        <v>0.87430555555555556</v>
      </c>
      <c r="N556" s="4">
        <v>97</v>
      </c>
      <c r="O556" t="b">
        <v>0</v>
      </c>
    </row>
    <row r="557" spans="1:16" x14ac:dyDescent="0.25">
      <c r="A557" s="6">
        <v>556</v>
      </c>
      <c r="B557" t="s">
        <v>843</v>
      </c>
      <c r="C557" t="s">
        <v>16</v>
      </c>
      <c r="D557" s="1">
        <v>31157</v>
      </c>
      <c r="E557" s="4">
        <v>39</v>
      </c>
      <c r="F557" s="4" t="str">
        <f t="shared" si="8"/>
        <v>36-45</v>
      </c>
      <c r="G557" t="s">
        <v>21</v>
      </c>
      <c r="H557" s="4">
        <v>2</v>
      </c>
      <c r="I557" t="s">
        <v>72</v>
      </c>
      <c r="J557" t="b">
        <v>0</v>
      </c>
      <c r="L557" s="3">
        <v>0.43888888888888888</v>
      </c>
      <c r="M557" s="3">
        <v>0.49305555555555558</v>
      </c>
      <c r="N557" s="4">
        <v>78</v>
      </c>
      <c r="O557" t="b">
        <v>0</v>
      </c>
    </row>
    <row r="558" spans="1:16" x14ac:dyDescent="0.25">
      <c r="A558" s="6">
        <v>557</v>
      </c>
      <c r="B558" t="s">
        <v>844</v>
      </c>
      <c r="C558" t="s">
        <v>16</v>
      </c>
      <c r="D558" s="1">
        <v>31862</v>
      </c>
      <c r="E558" s="4">
        <v>37</v>
      </c>
      <c r="F558" s="4" t="str">
        <f t="shared" si="8"/>
        <v>36-45</v>
      </c>
      <c r="G558" t="s">
        <v>21</v>
      </c>
      <c r="H558" s="4">
        <v>1</v>
      </c>
      <c r="I558" t="s">
        <v>49</v>
      </c>
      <c r="J558" t="b">
        <v>1</v>
      </c>
      <c r="K558" t="s">
        <v>845</v>
      </c>
      <c r="L558" s="3">
        <v>0.44166666666666665</v>
      </c>
      <c r="M558" s="3">
        <v>0.47916666666666669</v>
      </c>
      <c r="N558" s="4">
        <v>54</v>
      </c>
      <c r="O558" t="b">
        <v>0</v>
      </c>
    </row>
    <row r="559" spans="1:16" x14ac:dyDescent="0.25">
      <c r="A559" s="6">
        <v>558</v>
      </c>
      <c r="B559" t="s">
        <v>846</v>
      </c>
      <c r="C559" t="s">
        <v>25</v>
      </c>
      <c r="D559" s="1">
        <v>27724</v>
      </c>
      <c r="E559" s="4">
        <v>48</v>
      </c>
      <c r="F559" s="4" t="str">
        <f t="shared" si="8"/>
        <v>Above 45</v>
      </c>
      <c r="G559" t="s">
        <v>21</v>
      </c>
      <c r="H559" s="4">
        <v>3</v>
      </c>
      <c r="I559" t="s">
        <v>22</v>
      </c>
      <c r="J559" t="b">
        <v>0</v>
      </c>
      <c r="L559" s="3">
        <v>0.64722222222222225</v>
      </c>
      <c r="M559" s="3">
        <v>0.68125000000000002</v>
      </c>
      <c r="N559" s="4">
        <v>49</v>
      </c>
      <c r="O559" t="b">
        <v>1</v>
      </c>
      <c r="P559" t="s">
        <v>50</v>
      </c>
    </row>
    <row r="560" spans="1:16" x14ac:dyDescent="0.25">
      <c r="A560" s="6">
        <v>559</v>
      </c>
      <c r="B560" t="s">
        <v>847</v>
      </c>
      <c r="C560" t="s">
        <v>16</v>
      </c>
      <c r="D560" s="1">
        <v>28710</v>
      </c>
      <c r="E560" s="4">
        <v>46</v>
      </c>
      <c r="F560" s="4" t="str">
        <f t="shared" si="8"/>
        <v>Above 45</v>
      </c>
      <c r="G560" t="s">
        <v>17</v>
      </c>
      <c r="H560" s="4">
        <v>2</v>
      </c>
      <c r="I560" t="s">
        <v>40</v>
      </c>
      <c r="J560" t="b">
        <v>0</v>
      </c>
      <c r="L560" s="3">
        <v>0.74583333333333324</v>
      </c>
      <c r="M560" s="3">
        <v>0.82152777777777775</v>
      </c>
      <c r="N560" s="4">
        <v>109</v>
      </c>
      <c r="O560" t="b">
        <v>0</v>
      </c>
    </row>
    <row r="561" spans="1:16" x14ac:dyDescent="0.25">
      <c r="A561" s="6">
        <v>560</v>
      </c>
      <c r="B561" t="s">
        <v>848</v>
      </c>
      <c r="C561" t="s">
        <v>16</v>
      </c>
      <c r="D561" s="1">
        <v>29049</v>
      </c>
      <c r="E561" s="4">
        <v>45</v>
      </c>
      <c r="F561" s="4" t="str">
        <f t="shared" si="8"/>
        <v>36-45</v>
      </c>
      <c r="G561" t="s">
        <v>21</v>
      </c>
      <c r="H561" s="4">
        <v>2</v>
      </c>
      <c r="I561" t="s">
        <v>187</v>
      </c>
      <c r="J561" t="b">
        <v>0</v>
      </c>
      <c r="L561" s="3">
        <v>0.65</v>
      </c>
      <c r="M561" s="3">
        <v>0.74305555555555547</v>
      </c>
      <c r="N561" s="4">
        <v>134</v>
      </c>
      <c r="O561" t="b">
        <v>1</v>
      </c>
      <c r="P561" t="s">
        <v>50</v>
      </c>
    </row>
    <row r="562" spans="1:16" x14ac:dyDescent="0.25">
      <c r="A562" s="6">
        <v>561</v>
      </c>
      <c r="B562" t="s">
        <v>849</v>
      </c>
      <c r="C562" t="s">
        <v>16</v>
      </c>
      <c r="D562" s="1">
        <v>29852</v>
      </c>
      <c r="E562" s="4">
        <v>43</v>
      </c>
      <c r="F562" s="4" t="str">
        <f t="shared" si="8"/>
        <v>36-45</v>
      </c>
      <c r="G562" t="s">
        <v>17</v>
      </c>
      <c r="H562" s="4">
        <v>5</v>
      </c>
      <c r="I562" t="s">
        <v>347</v>
      </c>
      <c r="J562" t="b">
        <v>1</v>
      </c>
      <c r="K562" t="s">
        <v>850</v>
      </c>
      <c r="L562" s="3">
        <v>0.55555555555555558</v>
      </c>
      <c r="M562" s="3">
        <v>0.61805555555555558</v>
      </c>
      <c r="N562" s="4">
        <v>90</v>
      </c>
      <c r="O562" t="b">
        <v>0</v>
      </c>
    </row>
    <row r="563" spans="1:16" x14ac:dyDescent="0.25">
      <c r="A563" s="6">
        <v>562</v>
      </c>
      <c r="B563" t="s">
        <v>851</v>
      </c>
      <c r="C563" t="s">
        <v>16</v>
      </c>
      <c r="D563" s="1">
        <v>31694</v>
      </c>
      <c r="E563" s="4">
        <v>37</v>
      </c>
      <c r="F563" s="4" t="str">
        <f t="shared" si="8"/>
        <v>36-45</v>
      </c>
      <c r="G563" t="s">
        <v>21</v>
      </c>
      <c r="H563" s="4">
        <v>1</v>
      </c>
      <c r="I563" t="s">
        <v>59</v>
      </c>
      <c r="J563" t="b">
        <v>1</v>
      </c>
      <c r="K563" t="s">
        <v>201</v>
      </c>
      <c r="L563" s="3">
        <v>0.53611111111111109</v>
      </c>
      <c r="M563" s="3">
        <v>0.65208333333333335</v>
      </c>
      <c r="N563" s="4">
        <v>167</v>
      </c>
      <c r="O563" t="b">
        <v>0</v>
      </c>
    </row>
    <row r="564" spans="1:16" x14ac:dyDescent="0.25">
      <c r="A564" s="6">
        <v>563</v>
      </c>
      <c r="B564" t="s">
        <v>852</v>
      </c>
      <c r="C564" t="s">
        <v>16</v>
      </c>
      <c r="D564" s="1">
        <v>39619</v>
      </c>
      <c r="E564" s="4">
        <v>16</v>
      </c>
      <c r="F564" s="4" t="str">
        <f t="shared" si="8"/>
        <v>Under 18</v>
      </c>
      <c r="G564" t="s">
        <v>17</v>
      </c>
      <c r="H564" s="4">
        <v>5</v>
      </c>
      <c r="I564" t="s">
        <v>96</v>
      </c>
      <c r="J564" t="b">
        <v>0</v>
      </c>
      <c r="L564" s="3">
        <v>0.77708333333333324</v>
      </c>
      <c r="M564" s="3">
        <v>0.8354166666666667</v>
      </c>
      <c r="N564" s="4">
        <v>84</v>
      </c>
      <c r="O564" t="b">
        <v>1</v>
      </c>
      <c r="P564" t="s">
        <v>47</v>
      </c>
    </row>
    <row r="565" spans="1:16" x14ac:dyDescent="0.25">
      <c r="A565" s="6">
        <v>564</v>
      </c>
      <c r="B565" t="s">
        <v>853</v>
      </c>
      <c r="C565" t="s">
        <v>16</v>
      </c>
      <c r="D565" s="1">
        <v>39156</v>
      </c>
      <c r="E565" s="4">
        <v>17</v>
      </c>
      <c r="F565" s="4" t="str">
        <f t="shared" si="8"/>
        <v>Under 18</v>
      </c>
      <c r="G565" t="s">
        <v>21</v>
      </c>
      <c r="H565" s="4">
        <v>2</v>
      </c>
      <c r="I565" t="s">
        <v>203</v>
      </c>
      <c r="J565" t="b">
        <v>0</v>
      </c>
      <c r="L565" s="3">
        <v>0.70763888888888893</v>
      </c>
      <c r="M565" s="3">
        <v>0.7895833333333333</v>
      </c>
      <c r="N565" s="4">
        <v>118</v>
      </c>
      <c r="O565" t="b">
        <v>0</v>
      </c>
    </row>
    <row r="566" spans="1:16" x14ac:dyDescent="0.25">
      <c r="A566" s="6">
        <v>565</v>
      </c>
      <c r="B566" t="s">
        <v>207</v>
      </c>
      <c r="C566" t="s">
        <v>25</v>
      </c>
      <c r="D566" s="1">
        <v>30029</v>
      </c>
      <c r="E566" s="4">
        <v>42</v>
      </c>
      <c r="F566" s="4" t="str">
        <f t="shared" si="8"/>
        <v>36-45</v>
      </c>
      <c r="G566" t="s">
        <v>21</v>
      </c>
      <c r="H566" s="4">
        <v>1</v>
      </c>
      <c r="I566" t="s">
        <v>59</v>
      </c>
      <c r="J566" t="b">
        <v>1</v>
      </c>
      <c r="K566" t="s">
        <v>854</v>
      </c>
      <c r="L566" s="3">
        <v>0.53611111111111109</v>
      </c>
      <c r="M566" s="3">
        <v>0.55763888888888891</v>
      </c>
      <c r="N566" s="4">
        <v>31</v>
      </c>
      <c r="O566" t="b">
        <v>0</v>
      </c>
    </row>
    <row r="567" spans="1:16" x14ac:dyDescent="0.25">
      <c r="A567" s="6">
        <v>566</v>
      </c>
      <c r="B567" t="s">
        <v>855</v>
      </c>
      <c r="C567" t="s">
        <v>16</v>
      </c>
      <c r="D567" s="1">
        <v>33424</v>
      </c>
      <c r="E567" s="4">
        <v>33</v>
      </c>
      <c r="F567" s="4" t="str">
        <f t="shared" si="8"/>
        <v>26-35</v>
      </c>
      <c r="G567" t="s">
        <v>21</v>
      </c>
      <c r="H567" s="4">
        <v>2</v>
      </c>
      <c r="I567" t="s">
        <v>138</v>
      </c>
      <c r="J567" t="b">
        <v>0</v>
      </c>
      <c r="L567" s="3">
        <v>0.41388888888888892</v>
      </c>
      <c r="M567" s="3">
        <v>0.53055555555555556</v>
      </c>
      <c r="N567" s="4">
        <v>168</v>
      </c>
      <c r="O567" t="b">
        <v>1</v>
      </c>
      <c r="P567" t="s">
        <v>50</v>
      </c>
    </row>
    <row r="568" spans="1:16" x14ac:dyDescent="0.25">
      <c r="A568" s="6">
        <v>567</v>
      </c>
      <c r="B568" t="s">
        <v>856</v>
      </c>
      <c r="C568" t="s">
        <v>16</v>
      </c>
      <c r="D568" s="1">
        <v>29183</v>
      </c>
      <c r="E568" s="4">
        <v>44</v>
      </c>
      <c r="F568" s="4" t="str">
        <f t="shared" si="8"/>
        <v>36-45</v>
      </c>
      <c r="G568" t="s">
        <v>17</v>
      </c>
      <c r="H568" s="4">
        <v>4</v>
      </c>
      <c r="I568" t="s">
        <v>123</v>
      </c>
      <c r="J568" t="b">
        <v>1</v>
      </c>
      <c r="K568" t="s">
        <v>19</v>
      </c>
      <c r="L568" s="3">
        <v>0.79791666666666661</v>
      </c>
      <c r="M568" s="3">
        <v>0.85902777777777783</v>
      </c>
      <c r="N568" s="4">
        <v>88</v>
      </c>
      <c r="O568" t="b">
        <v>0</v>
      </c>
    </row>
    <row r="569" spans="1:16" x14ac:dyDescent="0.25">
      <c r="A569" s="6">
        <v>568</v>
      </c>
      <c r="B569" t="s">
        <v>857</v>
      </c>
      <c r="C569" t="s">
        <v>16</v>
      </c>
      <c r="D569" s="1">
        <v>32746</v>
      </c>
      <c r="E569" s="4">
        <v>35</v>
      </c>
      <c r="F569" s="4" t="str">
        <f t="shared" si="8"/>
        <v>26-35</v>
      </c>
      <c r="G569" t="s">
        <v>17</v>
      </c>
      <c r="H569" s="4">
        <v>5</v>
      </c>
      <c r="I569" t="s">
        <v>456</v>
      </c>
      <c r="J569" t="b">
        <v>0</v>
      </c>
      <c r="L569" s="3">
        <v>0.44513888888888892</v>
      </c>
      <c r="M569" s="3">
        <v>0.48819444444444443</v>
      </c>
      <c r="N569" s="4">
        <v>62</v>
      </c>
      <c r="O569" t="b">
        <v>0</v>
      </c>
    </row>
    <row r="570" spans="1:16" x14ac:dyDescent="0.25">
      <c r="A570" s="6">
        <v>569</v>
      </c>
      <c r="B570" t="s">
        <v>858</v>
      </c>
      <c r="C570" t="s">
        <v>25</v>
      </c>
      <c r="D570" s="1">
        <v>34171</v>
      </c>
      <c r="E570" s="4">
        <v>31</v>
      </c>
      <c r="F570" s="4" t="str">
        <f t="shared" si="8"/>
        <v>26-35</v>
      </c>
      <c r="G570" t="s">
        <v>17</v>
      </c>
      <c r="H570" s="4">
        <v>2</v>
      </c>
      <c r="I570" t="s">
        <v>111</v>
      </c>
      <c r="J570" t="b">
        <v>1</v>
      </c>
      <c r="K570" t="s">
        <v>859</v>
      </c>
      <c r="L570" s="3">
        <v>0.85277777777777775</v>
      </c>
      <c r="M570" s="3">
        <v>0.95347222222222217</v>
      </c>
      <c r="N570" s="4">
        <v>145</v>
      </c>
      <c r="O570" t="b">
        <v>1</v>
      </c>
      <c r="P570" t="s">
        <v>50</v>
      </c>
    </row>
    <row r="571" spans="1:16" x14ac:dyDescent="0.25">
      <c r="A571" s="6">
        <v>570</v>
      </c>
      <c r="B571" t="s">
        <v>860</v>
      </c>
      <c r="C571" t="s">
        <v>25</v>
      </c>
      <c r="D571" s="1">
        <v>30636</v>
      </c>
      <c r="E571" s="4">
        <v>40</v>
      </c>
      <c r="F571" s="4" t="str">
        <f t="shared" si="8"/>
        <v>36-45</v>
      </c>
      <c r="G571" t="s">
        <v>21</v>
      </c>
      <c r="H571" s="4">
        <v>1</v>
      </c>
      <c r="I571" t="s">
        <v>59</v>
      </c>
      <c r="J571" t="b">
        <v>0</v>
      </c>
      <c r="L571" s="3">
        <v>0.77083333333333337</v>
      </c>
      <c r="M571" s="3">
        <v>0.85763888888888884</v>
      </c>
      <c r="N571" s="4">
        <v>125</v>
      </c>
      <c r="O571" t="b">
        <v>0</v>
      </c>
    </row>
    <row r="572" spans="1:16" x14ac:dyDescent="0.25">
      <c r="A572" s="6">
        <v>571</v>
      </c>
      <c r="B572" t="s">
        <v>861</v>
      </c>
      <c r="C572" t="s">
        <v>16</v>
      </c>
      <c r="D572" s="1">
        <v>27504</v>
      </c>
      <c r="E572" s="4">
        <v>49</v>
      </c>
      <c r="F572" s="4" t="str">
        <f t="shared" si="8"/>
        <v>Above 45</v>
      </c>
      <c r="G572" t="s">
        <v>17</v>
      </c>
      <c r="H572" s="4">
        <v>2</v>
      </c>
      <c r="I572" t="s">
        <v>121</v>
      </c>
      <c r="J572" t="b">
        <v>0</v>
      </c>
      <c r="L572" s="3">
        <v>0.42430555555555555</v>
      </c>
      <c r="M572" s="3">
        <v>0.47291666666666665</v>
      </c>
      <c r="N572" s="4">
        <v>70</v>
      </c>
      <c r="O572" t="b">
        <v>1</v>
      </c>
      <c r="P572" t="s">
        <v>50</v>
      </c>
    </row>
    <row r="573" spans="1:16" x14ac:dyDescent="0.25">
      <c r="A573" s="6">
        <v>572</v>
      </c>
      <c r="B573" t="s">
        <v>862</v>
      </c>
      <c r="C573" t="s">
        <v>16</v>
      </c>
      <c r="D573" s="1">
        <v>39655</v>
      </c>
      <c r="E573" s="4">
        <v>16</v>
      </c>
      <c r="F573" s="4" t="str">
        <f t="shared" si="8"/>
        <v>Under 18</v>
      </c>
      <c r="G573" t="s">
        <v>21</v>
      </c>
      <c r="H573" s="4">
        <v>5</v>
      </c>
      <c r="I573" t="s">
        <v>863</v>
      </c>
      <c r="J573" t="b">
        <v>1</v>
      </c>
      <c r="K573" t="s">
        <v>93</v>
      </c>
      <c r="L573" s="3">
        <v>0.71111111111111114</v>
      </c>
      <c r="M573" s="3">
        <v>0.7319444444444444</v>
      </c>
      <c r="N573" s="4">
        <v>30</v>
      </c>
      <c r="O573" t="b">
        <v>0</v>
      </c>
    </row>
    <row r="574" spans="1:16" x14ac:dyDescent="0.25">
      <c r="A574" s="6">
        <v>573</v>
      </c>
      <c r="B574" t="s">
        <v>864</v>
      </c>
      <c r="C574" t="s">
        <v>25</v>
      </c>
      <c r="D574" s="1">
        <v>35539</v>
      </c>
      <c r="E574" s="4">
        <v>27</v>
      </c>
      <c r="F574" s="4" t="str">
        <f t="shared" si="8"/>
        <v>26-35</v>
      </c>
      <c r="G574" t="s">
        <v>17</v>
      </c>
      <c r="H574" s="4">
        <v>3</v>
      </c>
      <c r="I574" t="s">
        <v>57</v>
      </c>
      <c r="J574" t="b">
        <v>0</v>
      </c>
      <c r="L574" s="3">
        <v>0.76111111111111107</v>
      </c>
      <c r="M574" s="3">
        <v>0.80069444444444438</v>
      </c>
      <c r="N574" s="4">
        <v>57</v>
      </c>
      <c r="O574" t="b">
        <v>0</v>
      </c>
    </row>
    <row r="575" spans="1:16" x14ac:dyDescent="0.25">
      <c r="A575" s="6">
        <v>574</v>
      </c>
      <c r="B575" t="s">
        <v>668</v>
      </c>
      <c r="C575" t="s">
        <v>16</v>
      </c>
      <c r="D575" s="1">
        <v>27483</v>
      </c>
      <c r="E575" s="4">
        <v>49</v>
      </c>
      <c r="F575" s="4" t="str">
        <f t="shared" si="8"/>
        <v>Above 45</v>
      </c>
      <c r="G575" t="s">
        <v>17</v>
      </c>
      <c r="H575" s="4">
        <v>2</v>
      </c>
      <c r="I575" t="s">
        <v>509</v>
      </c>
      <c r="J575" t="b">
        <v>0</v>
      </c>
      <c r="L575" s="3">
        <v>0.8125</v>
      </c>
      <c r="M575" s="3">
        <v>0.93680555555555556</v>
      </c>
      <c r="N575" s="4">
        <v>179</v>
      </c>
      <c r="O575" t="b">
        <v>1</v>
      </c>
      <c r="P575" t="s">
        <v>23</v>
      </c>
    </row>
    <row r="576" spans="1:16" x14ac:dyDescent="0.25">
      <c r="A576" s="6">
        <v>575</v>
      </c>
      <c r="B576" t="s">
        <v>865</v>
      </c>
      <c r="C576" t="s">
        <v>16</v>
      </c>
      <c r="D576" s="1">
        <v>33306</v>
      </c>
      <c r="E576" s="4">
        <v>33</v>
      </c>
      <c r="F576" s="4" t="str">
        <f t="shared" si="8"/>
        <v>26-35</v>
      </c>
      <c r="G576" t="s">
        <v>17</v>
      </c>
      <c r="H576" s="4">
        <v>1</v>
      </c>
      <c r="I576" t="s">
        <v>46</v>
      </c>
      <c r="J576" t="b">
        <v>0</v>
      </c>
      <c r="L576" s="3">
        <v>0.68680555555555556</v>
      </c>
      <c r="M576" s="3">
        <v>0.78263888888888899</v>
      </c>
      <c r="N576" s="4">
        <v>138</v>
      </c>
      <c r="O576" t="b">
        <v>1</v>
      </c>
      <c r="P576" t="s">
        <v>50</v>
      </c>
    </row>
    <row r="577" spans="1:16" x14ac:dyDescent="0.25">
      <c r="A577" s="6">
        <v>576</v>
      </c>
      <c r="B577" t="s">
        <v>866</v>
      </c>
      <c r="C577" t="s">
        <v>25</v>
      </c>
      <c r="D577" s="1">
        <v>39609</v>
      </c>
      <c r="E577" s="4">
        <v>16</v>
      </c>
      <c r="F577" s="4" t="str">
        <f t="shared" si="8"/>
        <v>Under 18</v>
      </c>
      <c r="G577" t="s">
        <v>17</v>
      </c>
      <c r="H577" s="4">
        <v>2</v>
      </c>
      <c r="I577" t="s">
        <v>272</v>
      </c>
      <c r="J577" t="b">
        <v>1</v>
      </c>
      <c r="K577" t="s">
        <v>691</v>
      </c>
      <c r="L577" s="3">
        <v>0.52777777777777779</v>
      </c>
      <c r="M577" s="3">
        <v>0.60625000000000007</v>
      </c>
      <c r="N577" s="4">
        <v>113</v>
      </c>
      <c r="O577" t="b">
        <v>1</v>
      </c>
      <c r="P577" t="s">
        <v>23</v>
      </c>
    </row>
    <row r="578" spans="1:16" x14ac:dyDescent="0.25">
      <c r="A578" s="6">
        <v>577</v>
      </c>
      <c r="B578" t="s">
        <v>867</v>
      </c>
      <c r="C578" t="s">
        <v>16</v>
      </c>
      <c r="D578" s="1">
        <v>37584</v>
      </c>
      <c r="E578" s="4">
        <v>21</v>
      </c>
      <c r="F578" s="4" t="str">
        <f t="shared" si="8"/>
        <v>18-25</v>
      </c>
      <c r="G578" t="s">
        <v>21</v>
      </c>
      <c r="H578" s="4">
        <v>2</v>
      </c>
      <c r="I578" t="s">
        <v>210</v>
      </c>
      <c r="J578" t="b">
        <v>0</v>
      </c>
      <c r="L578" s="3">
        <v>0.43472222222222223</v>
      </c>
      <c r="M578" s="3">
        <v>0.51874999999999993</v>
      </c>
      <c r="N578" s="4">
        <v>121</v>
      </c>
      <c r="O578" t="b">
        <v>1</v>
      </c>
      <c r="P578" t="s">
        <v>28</v>
      </c>
    </row>
    <row r="579" spans="1:16" x14ac:dyDescent="0.25">
      <c r="A579" s="6">
        <v>578</v>
      </c>
      <c r="B579" t="s">
        <v>868</v>
      </c>
      <c r="C579" t="s">
        <v>25</v>
      </c>
      <c r="D579" s="1">
        <v>30408</v>
      </c>
      <c r="E579" s="4">
        <v>41</v>
      </c>
      <c r="F579" s="4" t="str">
        <f t="shared" ref="F579:F642" si="9">IF(E:E&lt;18, "Under 18", IF(E:E&lt;=25, "18-25", IF(E:E&lt;=35, "26-35", IF(E:E&lt;=45, "36-45", "Above 45"))))</f>
        <v>36-45</v>
      </c>
      <c r="G579" t="s">
        <v>17</v>
      </c>
      <c r="H579" s="4">
        <v>5</v>
      </c>
      <c r="I579" t="s">
        <v>127</v>
      </c>
      <c r="J579" t="b">
        <v>0</v>
      </c>
      <c r="L579" s="3">
        <v>0.85763888888888884</v>
      </c>
      <c r="M579" s="3">
        <v>0.98055555555555562</v>
      </c>
      <c r="N579" s="4">
        <v>177</v>
      </c>
      <c r="O579" t="b">
        <v>0</v>
      </c>
    </row>
    <row r="580" spans="1:16" x14ac:dyDescent="0.25">
      <c r="A580" s="6">
        <v>579</v>
      </c>
      <c r="B580" t="s">
        <v>869</v>
      </c>
      <c r="C580" t="s">
        <v>25</v>
      </c>
      <c r="D580" s="1">
        <v>32438</v>
      </c>
      <c r="E580" s="4">
        <v>35</v>
      </c>
      <c r="F580" s="4" t="str">
        <f t="shared" si="9"/>
        <v>26-35</v>
      </c>
      <c r="G580" t="s">
        <v>17</v>
      </c>
      <c r="H580" s="4">
        <v>2</v>
      </c>
      <c r="I580" t="s">
        <v>40</v>
      </c>
      <c r="J580" t="b">
        <v>0</v>
      </c>
      <c r="L580" s="3">
        <v>0.82638888888888884</v>
      </c>
      <c r="M580" s="3">
        <v>0.91249999999999998</v>
      </c>
      <c r="N580" s="4">
        <v>124</v>
      </c>
      <c r="O580" t="b">
        <v>1</v>
      </c>
      <c r="P580" t="s">
        <v>50</v>
      </c>
    </row>
    <row r="581" spans="1:16" x14ac:dyDescent="0.25">
      <c r="A581" s="6">
        <v>580</v>
      </c>
      <c r="B581" t="s">
        <v>870</v>
      </c>
      <c r="C581" t="s">
        <v>25</v>
      </c>
      <c r="D581" s="1">
        <v>38927</v>
      </c>
      <c r="E581" s="4">
        <v>18</v>
      </c>
      <c r="F581" s="4" t="str">
        <f t="shared" si="9"/>
        <v>18-25</v>
      </c>
      <c r="G581" t="s">
        <v>21</v>
      </c>
      <c r="H581" s="4">
        <v>3</v>
      </c>
      <c r="I581" t="s">
        <v>130</v>
      </c>
      <c r="J581" t="b">
        <v>1</v>
      </c>
      <c r="K581" t="s">
        <v>217</v>
      </c>
      <c r="L581" s="3">
        <v>0.67361111111111116</v>
      </c>
      <c r="M581" s="3">
        <v>0.77986111111111101</v>
      </c>
      <c r="N581" s="4">
        <v>153</v>
      </c>
      <c r="O581" t="b">
        <v>0</v>
      </c>
    </row>
    <row r="582" spans="1:16" x14ac:dyDescent="0.25">
      <c r="A582" s="6">
        <v>581</v>
      </c>
      <c r="B582" t="s">
        <v>871</v>
      </c>
      <c r="C582" t="s">
        <v>25</v>
      </c>
      <c r="D582" s="1">
        <v>27646</v>
      </c>
      <c r="E582" s="4">
        <v>49</v>
      </c>
      <c r="F582" s="4" t="str">
        <f t="shared" si="9"/>
        <v>Above 45</v>
      </c>
      <c r="G582" t="s">
        <v>17</v>
      </c>
      <c r="H582" s="4">
        <v>3</v>
      </c>
      <c r="I582" t="s">
        <v>164</v>
      </c>
      <c r="J582" t="b">
        <v>0</v>
      </c>
      <c r="L582" s="3">
        <v>0.64236111111111105</v>
      </c>
      <c r="M582" s="3">
        <v>0.74583333333333324</v>
      </c>
      <c r="N582" s="4">
        <v>149</v>
      </c>
      <c r="O582" t="b">
        <v>0</v>
      </c>
    </row>
    <row r="583" spans="1:16" x14ac:dyDescent="0.25">
      <c r="A583" s="6">
        <v>582</v>
      </c>
      <c r="B583" t="s">
        <v>872</v>
      </c>
      <c r="C583" t="s">
        <v>16</v>
      </c>
      <c r="D583" s="1">
        <v>29455</v>
      </c>
      <c r="E583" s="4">
        <v>44</v>
      </c>
      <c r="F583" s="4" t="str">
        <f t="shared" si="9"/>
        <v>36-45</v>
      </c>
      <c r="G583" t="s">
        <v>17</v>
      </c>
      <c r="H583" s="4">
        <v>2</v>
      </c>
      <c r="I583" t="s">
        <v>189</v>
      </c>
      <c r="J583" t="b">
        <v>1</v>
      </c>
      <c r="K583" t="s">
        <v>260</v>
      </c>
      <c r="L583" s="3">
        <v>0.6118055555555556</v>
      </c>
      <c r="M583" s="3">
        <v>0.6333333333333333</v>
      </c>
      <c r="N583" s="4">
        <v>31</v>
      </c>
      <c r="O583" t="b">
        <v>0</v>
      </c>
    </row>
    <row r="584" spans="1:16" x14ac:dyDescent="0.25">
      <c r="A584" s="6">
        <v>583</v>
      </c>
      <c r="B584" t="s">
        <v>873</v>
      </c>
      <c r="C584" t="s">
        <v>16</v>
      </c>
      <c r="D584" s="1">
        <v>34360</v>
      </c>
      <c r="E584" s="4">
        <v>30</v>
      </c>
      <c r="F584" s="4" t="str">
        <f t="shared" si="9"/>
        <v>26-35</v>
      </c>
      <c r="G584" t="s">
        <v>21</v>
      </c>
      <c r="H584" s="4">
        <v>1</v>
      </c>
      <c r="I584" t="s">
        <v>185</v>
      </c>
      <c r="J584" t="b">
        <v>0</v>
      </c>
      <c r="L584" s="3">
        <v>0.69027777777777777</v>
      </c>
      <c r="M584" s="3">
        <v>0.72777777777777775</v>
      </c>
      <c r="N584" s="4">
        <v>54</v>
      </c>
      <c r="O584" t="b">
        <v>0</v>
      </c>
    </row>
    <row r="585" spans="1:16" x14ac:dyDescent="0.25">
      <c r="A585" s="6">
        <v>584</v>
      </c>
      <c r="B585" t="s">
        <v>874</v>
      </c>
      <c r="C585" t="s">
        <v>25</v>
      </c>
      <c r="D585" s="1">
        <v>34993</v>
      </c>
      <c r="E585" s="4">
        <v>28</v>
      </c>
      <c r="F585" s="4" t="str">
        <f t="shared" si="9"/>
        <v>26-35</v>
      </c>
      <c r="G585" t="s">
        <v>21</v>
      </c>
      <c r="H585" s="4">
        <v>3</v>
      </c>
      <c r="I585" t="s">
        <v>30</v>
      </c>
      <c r="J585" t="b">
        <v>0</v>
      </c>
      <c r="L585" s="3">
        <v>0.45</v>
      </c>
      <c r="M585" s="3">
        <v>0.53749999999999998</v>
      </c>
      <c r="N585" s="4">
        <v>126</v>
      </c>
      <c r="O585" t="b">
        <v>0</v>
      </c>
    </row>
    <row r="586" spans="1:16" x14ac:dyDescent="0.25">
      <c r="A586" s="6">
        <v>585</v>
      </c>
      <c r="B586" t="s">
        <v>875</v>
      </c>
      <c r="C586" t="s">
        <v>16</v>
      </c>
      <c r="D586" s="1">
        <v>35743</v>
      </c>
      <c r="E586" s="4">
        <v>26</v>
      </c>
      <c r="F586" s="4" t="str">
        <f t="shared" si="9"/>
        <v>26-35</v>
      </c>
      <c r="G586" t="s">
        <v>17</v>
      </c>
      <c r="H586" s="4">
        <v>2</v>
      </c>
      <c r="I586" t="s">
        <v>40</v>
      </c>
      <c r="J586" t="b">
        <v>1</v>
      </c>
      <c r="K586" t="s">
        <v>876</v>
      </c>
      <c r="L586" s="3">
        <v>0.86458333333333337</v>
      </c>
      <c r="M586" s="3">
        <v>0.92361111111111116</v>
      </c>
      <c r="N586" s="4">
        <v>85</v>
      </c>
      <c r="O586" t="b">
        <v>1</v>
      </c>
      <c r="P586" t="s">
        <v>23</v>
      </c>
    </row>
    <row r="587" spans="1:16" x14ac:dyDescent="0.25">
      <c r="A587" s="6">
        <v>586</v>
      </c>
      <c r="B587" t="s">
        <v>877</v>
      </c>
      <c r="C587" t="s">
        <v>25</v>
      </c>
      <c r="D587" s="1">
        <v>33555</v>
      </c>
      <c r="E587" s="4">
        <v>32</v>
      </c>
      <c r="F587" s="4" t="str">
        <f t="shared" si="9"/>
        <v>26-35</v>
      </c>
      <c r="G587" t="s">
        <v>21</v>
      </c>
      <c r="H587" s="4">
        <v>3</v>
      </c>
      <c r="I587" t="s">
        <v>30</v>
      </c>
      <c r="J587" t="b">
        <v>0</v>
      </c>
      <c r="L587" s="3">
        <v>0.34236111111111112</v>
      </c>
      <c r="M587" s="3">
        <v>0.39097222222222222</v>
      </c>
      <c r="N587" s="4">
        <v>70</v>
      </c>
      <c r="O587" t="b">
        <v>0</v>
      </c>
    </row>
    <row r="588" spans="1:16" x14ac:dyDescent="0.25">
      <c r="A588" s="6">
        <v>587</v>
      </c>
      <c r="B588" t="s">
        <v>878</v>
      </c>
      <c r="C588" t="s">
        <v>25</v>
      </c>
      <c r="D588" s="1">
        <v>35870</v>
      </c>
      <c r="E588" s="4">
        <v>26</v>
      </c>
      <c r="F588" s="4" t="str">
        <f t="shared" si="9"/>
        <v>26-35</v>
      </c>
      <c r="G588" t="s">
        <v>17</v>
      </c>
      <c r="H588" s="4">
        <v>5</v>
      </c>
      <c r="I588" t="s">
        <v>109</v>
      </c>
      <c r="J588" t="b">
        <v>1</v>
      </c>
      <c r="K588" t="s">
        <v>172</v>
      </c>
      <c r="L588" s="3">
        <v>0.6645833333333333</v>
      </c>
      <c r="M588" s="3">
        <v>0.75763888888888886</v>
      </c>
      <c r="N588" s="4">
        <v>134</v>
      </c>
      <c r="O588" t="b">
        <v>0</v>
      </c>
    </row>
    <row r="589" spans="1:16" x14ac:dyDescent="0.25">
      <c r="A589" s="6">
        <v>588</v>
      </c>
      <c r="B589" t="s">
        <v>879</v>
      </c>
      <c r="C589" t="s">
        <v>25</v>
      </c>
      <c r="D589" s="1">
        <v>38329</v>
      </c>
      <c r="E589" s="4">
        <v>19</v>
      </c>
      <c r="F589" s="4" t="str">
        <f t="shared" si="9"/>
        <v>18-25</v>
      </c>
      <c r="G589" t="s">
        <v>17</v>
      </c>
      <c r="H589" s="4">
        <v>3</v>
      </c>
      <c r="I589" t="s">
        <v>266</v>
      </c>
      <c r="J589" t="b">
        <v>1</v>
      </c>
      <c r="K589" t="s">
        <v>880</v>
      </c>
      <c r="L589" s="3">
        <v>0.34861111111111115</v>
      </c>
      <c r="M589" s="3">
        <v>0.44861111111111113</v>
      </c>
      <c r="N589" s="4">
        <v>144</v>
      </c>
      <c r="O589" t="b">
        <v>1</v>
      </c>
      <c r="P589" t="s">
        <v>50</v>
      </c>
    </row>
    <row r="590" spans="1:16" x14ac:dyDescent="0.25">
      <c r="A590" s="6">
        <v>589</v>
      </c>
      <c r="B590" t="s">
        <v>179</v>
      </c>
      <c r="C590" t="s">
        <v>25</v>
      </c>
      <c r="D590" s="1">
        <v>39992</v>
      </c>
      <c r="E590" s="4">
        <v>15</v>
      </c>
      <c r="F590" s="4" t="str">
        <f t="shared" si="9"/>
        <v>Under 18</v>
      </c>
      <c r="G590" t="s">
        <v>21</v>
      </c>
      <c r="H590" s="4">
        <v>4</v>
      </c>
      <c r="I590" t="s">
        <v>439</v>
      </c>
      <c r="J590" t="b">
        <v>0</v>
      </c>
      <c r="L590" s="3">
        <v>0.58750000000000002</v>
      </c>
      <c r="M590" s="3">
        <v>0.68680555555555556</v>
      </c>
      <c r="N590" s="4">
        <v>143</v>
      </c>
      <c r="O590" t="b">
        <v>0</v>
      </c>
    </row>
    <row r="591" spans="1:16" x14ac:dyDescent="0.25">
      <c r="A591" s="6">
        <v>590</v>
      </c>
      <c r="B591" t="s">
        <v>881</v>
      </c>
      <c r="C591" t="s">
        <v>25</v>
      </c>
      <c r="D591" s="1">
        <v>34210</v>
      </c>
      <c r="E591" s="4">
        <v>31</v>
      </c>
      <c r="F591" s="4" t="str">
        <f t="shared" si="9"/>
        <v>26-35</v>
      </c>
      <c r="G591" t="s">
        <v>21</v>
      </c>
      <c r="H591" s="4">
        <v>2</v>
      </c>
      <c r="I591" t="s">
        <v>189</v>
      </c>
      <c r="J591" t="b">
        <v>1</v>
      </c>
      <c r="K591" t="s">
        <v>882</v>
      </c>
      <c r="L591" s="3">
        <v>0.41041666666666665</v>
      </c>
      <c r="M591" s="3">
        <v>0.49513888888888885</v>
      </c>
      <c r="N591" s="4">
        <v>122</v>
      </c>
      <c r="O591" t="b">
        <v>1</v>
      </c>
      <c r="P591" t="s">
        <v>23</v>
      </c>
    </row>
    <row r="592" spans="1:16" x14ac:dyDescent="0.25">
      <c r="A592" s="6">
        <v>591</v>
      </c>
      <c r="B592" t="s">
        <v>883</v>
      </c>
      <c r="C592" t="s">
        <v>25</v>
      </c>
      <c r="D592" s="1">
        <v>30977</v>
      </c>
      <c r="E592" s="4">
        <v>39</v>
      </c>
      <c r="F592" s="4" t="str">
        <f t="shared" si="9"/>
        <v>36-45</v>
      </c>
      <c r="G592" t="s">
        <v>21</v>
      </c>
      <c r="H592" s="4">
        <v>5</v>
      </c>
      <c r="I592" t="s">
        <v>183</v>
      </c>
      <c r="J592" t="b">
        <v>1</v>
      </c>
      <c r="K592" t="s">
        <v>230</v>
      </c>
      <c r="L592" s="3">
        <v>0.53472222222222221</v>
      </c>
      <c r="M592" s="3">
        <v>0.55625000000000002</v>
      </c>
      <c r="N592" s="4">
        <v>31</v>
      </c>
      <c r="O592" t="b">
        <v>1</v>
      </c>
      <c r="P592" t="s">
        <v>47</v>
      </c>
    </row>
    <row r="593" spans="1:16" x14ac:dyDescent="0.25">
      <c r="A593" s="6">
        <v>592</v>
      </c>
      <c r="B593" t="s">
        <v>884</v>
      </c>
      <c r="C593" t="s">
        <v>16</v>
      </c>
      <c r="D593" s="1">
        <v>29546</v>
      </c>
      <c r="E593" s="4">
        <v>43</v>
      </c>
      <c r="F593" s="4" t="str">
        <f t="shared" si="9"/>
        <v>36-45</v>
      </c>
      <c r="G593" t="s">
        <v>21</v>
      </c>
      <c r="H593" s="4">
        <v>3</v>
      </c>
      <c r="I593" t="s">
        <v>222</v>
      </c>
      <c r="J593" t="b">
        <v>1</v>
      </c>
      <c r="K593" t="s">
        <v>83</v>
      </c>
      <c r="L593" s="3">
        <v>0.4284722222222222</v>
      </c>
      <c r="M593" s="3">
        <v>0.52986111111111112</v>
      </c>
      <c r="N593" s="4">
        <v>146</v>
      </c>
      <c r="O593" t="b">
        <v>1</v>
      </c>
      <c r="P593" t="s">
        <v>28</v>
      </c>
    </row>
    <row r="594" spans="1:16" x14ac:dyDescent="0.25">
      <c r="A594" s="6">
        <v>593</v>
      </c>
      <c r="B594" t="s">
        <v>885</v>
      </c>
      <c r="C594" t="s">
        <v>16</v>
      </c>
      <c r="D594" s="1">
        <v>35999</v>
      </c>
      <c r="E594" s="4">
        <v>26</v>
      </c>
      <c r="F594" s="4" t="str">
        <f t="shared" si="9"/>
        <v>26-35</v>
      </c>
      <c r="G594" t="s">
        <v>21</v>
      </c>
      <c r="H594" s="4">
        <v>5</v>
      </c>
      <c r="I594" t="s">
        <v>289</v>
      </c>
      <c r="J594" t="b">
        <v>0</v>
      </c>
      <c r="L594" s="3">
        <v>0.82708333333333339</v>
      </c>
      <c r="M594" s="3">
        <v>0.90347222222222223</v>
      </c>
      <c r="N594" s="4">
        <v>110</v>
      </c>
      <c r="O594" t="b">
        <v>1</v>
      </c>
      <c r="P594" t="s">
        <v>23</v>
      </c>
    </row>
    <row r="595" spans="1:16" x14ac:dyDescent="0.25">
      <c r="A595" s="6">
        <v>594</v>
      </c>
      <c r="B595" t="s">
        <v>886</v>
      </c>
      <c r="C595" t="s">
        <v>25</v>
      </c>
      <c r="D595" s="1">
        <v>39937</v>
      </c>
      <c r="E595" s="4">
        <v>15</v>
      </c>
      <c r="F595" s="4" t="str">
        <f t="shared" si="9"/>
        <v>Under 18</v>
      </c>
      <c r="G595" t="s">
        <v>21</v>
      </c>
      <c r="H595" s="4">
        <v>1</v>
      </c>
      <c r="I595" t="s">
        <v>81</v>
      </c>
      <c r="J595" t="b">
        <v>1</v>
      </c>
      <c r="K595" t="s">
        <v>887</v>
      </c>
      <c r="L595" s="3">
        <v>0.33402777777777781</v>
      </c>
      <c r="M595" s="3">
        <v>0.45208333333333334</v>
      </c>
      <c r="N595" s="4">
        <v>170</v>
      </c>
      <c r="O595" t="b">
        <v>1</v>
      </c>
      <c r="P595" t="s">
        <v>50</v>
      </c>
    </row>
    <row r="596" spans="1:16" x14ac:dyDescent="0.25">
      <c r="A596" s="6">
        <v>595</v>
      </c>
      <c r="B596" t="s">
        <v>888</v>
      </c>
      <c r="C596" t="s">
        <v>25</v>
      </c>
      <c r="D596" s="1">
        <v>33371</v>
      </c>
      <c r="E596" s="4">
        <v>33</v>
      </c>
      <c r="F596" s="4" t="str">
        <f t="shared" si="9"/>
        <v>26-35</v>
      </c>
      <c r="G596" t="s">
        <v>21</v>
      </c>
      <c r="H596" s="4">
        <v>2</v>
      </c>
      <c r="I596" t="s">
        <v>509</v>
      </c>
      <c r="J596" t="b">
        <v>1</v>
      </c>
      <c r="K596" t="s">
        <v>371</v>
      </c>
      <c r="L596" s="3">
        <v>0.71250000000000002</v>
      </c>
      <c r="M596" s="3">
        <v>0.79861111111111116</v>
      </c>
      <c r="N596" s="4">
        <v>124</v>
      </c>
      <c r="O596" t="b">
        <v>1</v>
      </c>
      <c r="P596" t="s">
        <v>50</v>
      </c>
    </row>
    <row r="597" spans="1:16" x14ac:dyDescent="0.25">
      <c r="A597" s="6">
        <v>596</v>
      </c>
      <c r="B597" t="s">
        <v>889</v>
      </c>
      <c r="C597" t="s">
        <v>25</v>
      </c>
      <c r="D597" s="1">
        <v>28696</v>
      </c>
      <c r="E597" s="4">
        <v>46</v>
      </c>
      <c r="F597" s="4" t="str">
        <f t="shared" si="9"/>
        <v>Above 45</v>
      </c>
      <c r="G597" t="s">
        <v>17</v>
      </c>
      <c r="H597" s="4">
        <v>5</v>
      </c>
      <c r="I597" t="s">
        <v>192</v>
      </c>
      <c r="J597" t="b">
        <v>0</v>
      </c>
      <c r="L597" s="3">
        <v>0.8652777777777777</v>
      </c>
      <c r="M597" s="3">
        <v>0.97083333333333333</v>
      </c>
      <c r="N597" s="4">
        <v>152</v>
      </c>
      <c r="O597" t="b">
        <v>1</v>
      </c>
      <c r="P597" t="s">
        <v>50</v>
      </c>
    </row>
    <row r="598" spans="1:16" x14ac:dyDescent="0.25">
      <c r="A598" s="6">
        <v>597</v>
      </c>
      <c r="B598" t="s">
        <v>890</v>
      </c>
      <c r="C598" t="s">
        <v>25</v>
      </c>
      <c r="D598" s="1">
        <v>27750</v>
      </c>
      <c r="E598" s="4">
        <v>48</v>
      </c>
      <c r="F598" s="4" t="str">
        <f t="shared" si="9"/>
        <v>Above 45</v>
      </c>
      <c r="G598" t="s">
        <v>17</v>
      </c>
      <c r="H598" s="4">
        <v>1</v>
      </c>
      <c r="I598" t="s">
        <v>59</v>
      </c>
      <c r="J598" t="b">
        <v>0</v>
      </c>
      <c r="L598" s="3">
        <v>0.78611111111111109</v>
      </c>
      <c r="M598" s="3">
        <v>0.87916666666666676</v>
      </c>
      <c r="N598" s="4">
        <v>134</v>
      </c>
      <c r="O598" t="b">
        <v>1</v>
      </c>
      <c r="P598" t="s">
        <v>28</v>
      </c>
    </row>
    <row r="599" spans="1:16" x14ac:dyDescent="0.25">
      <c r="A599" s="6">
        <v>598</v>
      </c>
      <c r="B599" t="s">
        <v>891</v>
      </c>
      <c r="C599" t="s">
        <v>16</v>
      </c>
      <c r="D599" s="1">
        <v>40122</v>
      </c>
      <c r="E599" s="4">
        <v>14</v>
      </c>
      <c r="F599" s="4" t="str">
        <f t="shared" si="9"/>
        <v>Under 18</v>
      </c>
      <c r="G599" t="s">
        <v>21</v>
      </c>
      <c r="H599" s="4">
        <v>2</v>
      </c>
      <c r="I599" t="s">
        <v>138</v>
      </c>
      <c r="J599" t="b">
        <v>1</v>
      </c>
      <c r="K599" t="s">
        <v>89</v>
      </c>
      <c r="L599" s="3">
        <v>0.38958333333333334</v>
      </c>
      <c r="M599" s="3">
        <v>0.49583333333333335</v>
      </c>
      <c r="N599" s="4">
        <v>153</v>
      </c>
      <c r="O599" t="b">
        <v>1</v>
      </c>
      <c r="P599" t="s">
        <v>28</v>
      </c>
    </row>
    <row r="600" spans="1:16" x14ac:dyDescent="0.25">
      <c r="A600" s="6">
        <v>599</v>
      </c>
      <c r="B600" t="s">
        <v>892</v>
      </c>
      <c r="C600" t="s">
        <v>25</v>
      </c>
      <c r="D600" s="1">
        <v>31379</v>
      </c>
      <c r="E600" s="4">
        <v>38</v>
      </c>
      <c r="F600" s="4" t="str">
        <f t="shared" si="9"/>
        <v>36-45</v>
      </c>
      <c r="G600" t="s">
        <v>21</v>
      </c>
      <c r="H600" s="4">
        <v>5</v>
      </c>
      <c r="I600" t="s">
        <v>368</v>
      </c>
      <c r="J600" t="b">
        <v>0</v>
      </c>
      <c r="L600" s="3">
        <v>0.3576388888888889</v>
      </c>
      <c r="M600" s="3">
        <v>0.45624999999999999</v>
      </c>
      <c r="N600" s="4">
        <v>142</v>
      </c>
      <c r="O600" t="b">
        <v>1</v>
      </c>
      <c r="P600" t="s">
        <v>47</v>
      </c>
    </row>
    <row r="601" spans="1:16" x14ac:dyDescent="0.25">
      <c r="A601" s="6">
        <v>600</v>
      </c>
      <c r="B601" t="s">
        <v>893</v>
      </c>
      <c r="C601" t="s">
        <v>25</v>
      </c>
      <c r="D601" s="1">
        <v>29145</v>
      </c>
      <c r="E601" s="4">
        <v>44</v>
      </c>
      <c r="F601" s="4" t="str">
        <f t="shared" si="9"/>
        <v>36-45</v>
      </c>
      <c r="G601" t="s">
        <v>17</v>
      </c>
      <c r="H601" s="4">
        <v>3</v>
      </c>
      <c r="I601" t="s">
        <v>245</v>
      </c>
      <c r="J601" t="b">
        <v>0</v>
      </c>
      <c r="L601" s="3">
        <v>0.81944444444444453</v>
      </c>
      <c r="M601" s="3">
        <v>0.87569444444444444</v>
      </c>
      <c r="N601" s="4">
        <v>81</v>
      </c>
      <c r="O601" t="b">
        <v>1</v>
      </c>
      <c r="P601" t="s">
        <v>47</v>
      </c>
    </row>
    <row r="602" spans="1:16" x14ac:dyDescent="0.25">
      <c r="A602" s="6">
        <v>601</v>
      </c>
      <c r="B602" t="s">
        <v>894</v>
      </c>
      <c r="C602" t="s">
        <v>16</v>
      </c>
      <c r="D602" s="1">
        <v>31005</v>
      </c>
      <c r="E602" s="4">
        <v>39</v>
      </c>
      <c r="F602" s="4" t="str">
        <f t="shared" si="9"/>
        <v>36-45</v>
      </c>
      <c r="G602" t="s">
        <v>21</v>
      </c>
      <c r="H602" s="4">
        <v>2</v>
      </c>
      <c r="I602" t="s">
        <v>272</v>
      </c>
      <c r="J602" t="b">
        <v>0</v>
      </c>
      <c r="L602" s="3">
        <v>0.50694444444444442</v>
      </c>
      <c r="M602" s="3">
        <v>0.56041666666666667</v>
      </c>
      <c r="N602" s="4">
        <v>77</v>
      </c>
      <c r="O602" t="b">
        <v>1</v>
      </c>
      <c r="P602" t="s">
        <v>28</v>
      </c>
    </row>
    <row r="603" spans="1:16" x14ac:dyDescent="0.25">
      <c r="A603" s="6">
        <v>602</v>
      </c>
      <c r="B603" t="s">
        <v>895</v>
      </c>
      <c r="C603" t="s">
        <v>25</v>
      </c>
      <c r="D603" s="1">
        <v>27512</v>
      </c>
      <c r="E603" s="4">
        <v>49</v>
      </c>
      <c r="F603" s="4" t="str">
        <f t="shared" si="9"/>
        <v>Above 45</v>
      </c>
      <c r="G603" t="s">
        <v>21</v>
      </c>
      <c r="H603" s="4">
        <v>2</v>
      </c>
      <c r="I603" t="s">
        <v>272</v>
      </c>
      <c r="J603" t="b">
        <v>0</v>
      </c>
      <c r="L603" s="3">
        <v>0.65347222222222223</v>
      </c>
      <c r="M603" s="3">
        <v>0.77361111111111114</v>
      </c>
      <c r="N603" s="4">
        <v>173</v>
      </c>
      <c r="O603" t="b">
        <v>0</v>
      </c>
    </row>
    <row r="604" spans="1:16" x14ac:dyDescent="0.25">
      <c r="A604" s="6">
        <v>603</v>
      </c>
      <c r="B604" t="s">
        <v>744</v>
      </c>
      <c r="C604" t="s">
        <v>25</v>
      </c>
      <c r="D604" s="1">
        <v>39175</v>
      </c>
      <c r="E604" s="4">
        <v>17</v>
      </c>
      <c r="F604" s="4" t="str">
        <f t="shared" si="9"/>
        <v>Under 18</v>
      </c>
      <c r="G604" t="s">
        <v>21</v>
      </c>
      <c r="H604" s="4">
        <v>3</v>
      </c>
      <c r="I604" t="s">
        <v>85</v>
      </c>
      <c r="J604" t="b">
        <v>0</v>
      </c>
      <c r="L604" s="3">
        <v>0.64166666666666672</v>
      </c>
      <c r="M604" s="3">
        <v>0.7006944444444444</v>
      </c>
      <c r="N604" s="4">
        <v>85</v>
      </c>
      <c r="O604" t="b">
        <v>0</v>
      </c>
    </row>
    <row r="605" spans="1:16" x14ac:dyDescent="0.25">
      <c r="A605" s="6">
        <v>604</v>
      </c>
      <c r="B605" t="s">
        <v>896</v>
      </c>
      <c r="C605" t="s">
        <v>16</v>
      </c>
      <c r="D605" s="1">
        <v>32559</v>
      </c>
      <c r="E605" s="4">
        <v>35</v>
      </c>
      <c r="F605" s="4" t="str">
        <f t="shared" si="9"/>
        <v>26-35</v>
      </c>
      <c r="G605" t="s">
        <v>21</v>
      </c>
      <c r="H605" s="4">
        <v>2</v>
      </c>
      <c r="I605" t="s">
        <v>55</v>
      </c>
      <c r="J605" t="b">
        <v>0</v>
      </c>
      <c r="L605" s="3">
        <v>0.77916666666666667</v>
      </c>
      <c r="M605" s="3">
        <v>0.89583333333333337</v>
      </c>
      <c r="N605" s="4">
        <v>168</v>
      </c>
      <c r="O605" t="b">
        <v>1</v>
      </c>
      <c r="P605" t="s">
        <v>47</v>
      </c>
    </row>
    <row r="606" spans="1:16" x14ac:dyDescent="0.25">
      <c r="A606" s="6">
        <v>605</v>
      </c>
      <c r="B606" t="s">
        <v>897</v>
      </c>
      <c r="C606" t="s">
        <v>25</v>
      </c>
      <c r="D606" s="1">
        <v>28904</v>
      </c>
      <c r="E606" s="4">
        <v>45</v>
      </c>
      <c r="F606" s="4" t="str">
        <f t="shared" si="9"/>
        <v>36-45</v>
      </c>
      <c r="G606" t="s">
        <v>21</v>
      </c>
      <c r="H606" s="4">
        <v>3</v>
      </c>
      <c r="I606" t="s">
        <v>241</v>
      </c>
      <c r="J606" t="b">
        <v>1</v>
      </c>
      <c r="K606" t="s">
        <v>230</v>
      </c>
      <c r="L606" s="3">
        <v>0.73749999999999993</v>
      </c>
      <c r="M606" s="3">
        <v>0.8208333333333333</v>
      </c>
      <c r="N606" s="4">
        <v>120</v>
      </c>
      <c r="O606" t="b">
        <v>0</v>
      </c>
    </row>
    <row r="607" spans="1:16" x14ac:dyDescent="0.25">
      <c r="A607" s="6">
        <v>606</v>
      </c>
      <c r="B607" t="s">
        <v>898</v>
      </c>
      <c r="C607" t="s">
        <v>25</v>
      </c>
      <c r="D607" s="1">
        <v>34753</v>
      </c>
      <c r="E607" s="4">
        <v>29</v>
      </c>
      <c r="F607" s="4" t="str">
        <f t="shared" si="9"/>
        <v>26-35</v>
      </c>
      <c r="G607" t="s">
        <v>21</v>
      </c>
      <c r="H607" s="4">
        <v>3</v>
      </c>
      <c r="I607" t="s">
        <v>504</v>
      </c>
      <c r="J607" t="b">
        <v>1</v>
      </c>
      <c r="K607" t="s">
        <v>107</v>
      </c>
      <c r="L607" s="3">
        <v>0.86041666666666661</v>
      </c>
      <c r="M607" s="3">
        <v>0.88958333333333339</v>
      </c>
      <c r="N607" s="4">
        <v>42</v>
      </c>
      <c r="O607" t="b">
        <v>1</v>
      </c>
      <c r="P607" t="s">
        <v>50</v>
      </c>
    </row>
    <row r="608" spans="1:16" x14ac:dyDescent="0.25">
      <c r="A608" s="6">
        <v>607</v>
      </c>
      <c r="B608" t="s">
        <v>899</v>
      </c>
      <c r="C608" t="s">
        <v>16</v>
      </c>
      <c r="D608" s="1">
        <v>30223</v>
      </c>
      <c r="E608" s="4">
        <v>42</v>
      </c>
      <c r="F608" s="4" t="str">
        <f t="shared" si="9"/>
        <v>36-45</v>
      </c>
      <c r="G608" t="s">
        <v>17</v>
      </c>
      <c r="H608" s="4">
        <v>3</v>
      </c>
      <c r="I608" t="s">
        <v>130</v>
      </c>
      <c r="J608" t="b">
        <v>0</v>
      </c>
      <c r="L608" s="3">
        <v>0.68055555555555547</v>
      </c>
      <c r="M608" s="3">
        <v>0.7270833333333333</v>
      </c>
      <c r="N608" s="4">
        <v>67</v>
      </c>
      <c r="O608" t="b">
        <v>1</v>
      </c>
      <c r="P608" t="s">
        <v>28</v>
      </c>
    </row>
    <row r="609" spans="1:16" x14ac:dyDescent="0.25">
      <c r="A609" s="6">
        <v>608</v>
      </c>
      <c r="B609" t="s">
        <v>434</v>
      </c>
      <c r="C609" t="s">
        <v>16</v>
      </c>
      <c r="D609" s="1">
        <v>38846</v>
      </c>
      <c r="E609" s="4">
        <v>18</v>
      </c>
      <c r="F609" s="4" t="str">
        <f t="shared" si="9"/>
        <v>18-25</v>
      </c>
      <c r="G609" t="s">
        <v>21</v>
      </c>
      <c r="H609" s="4">
        <v>3</v>
      </c>
      <c r="I609" t="s">
        <v>504</v>
      </c>
      <c r="J609" t="b">
        <v>1</v>
      </c>
      <c r="K609" t="s">
        <v>230</v>
      </c>
      <c r="L609" s="3">
        <v>0.36527777777777781</v>
      </c>
      <c r="M609" s="3">
        <v>0.45555555555555555</v>
      </c>
      <c r="N609" s="4">
        <v>130</v>
      </c>
      <c r="O609" t="b">
        <v>0</v>
      </c>
    </row>
    <row r="610" spans="1:16" x14ac:dyDescent="0.25">
      <c r="A610" s="6">
        <v>609</v>
      </c>
      <c r="B610" t="s">
        <v>900</v>
      </c>
      <c r="C610" t="s">
        <v>16</v>
      </c>
      <c r="D610" s="1">
        <v>32283</v>
      </c>
      <c r="E610" s="4">
        <v>36</v>
      </c>
      <c r="F610" s="4" t="str">
        <f t="shared" si="9"/>
        <v>36-45</v>
      </c>
      <c r="G610" t="s">
        <v>21</v>
      </c>
      <c r="H610" s="4">
        <v>3</v>
      </c>
      <c r="I610" t="s">
        <v>106</v>
      </c>
      <c r="J610" t="b">
        <v>1</v>
      </c>
      <c r="K610" t="s">
        <v>83</v>
      </c>
      <c r="L610" s="3">
        <v>0.73125000000000007</v>
      </c>
      <c r="M610" s="3">
        <v>0.83333333333333337</v>
      </c>
      <c r="N610" s="4">
        <v>147</v>
      </c>
      <c r="O610" t="b">
        <v>0</v>
      </c>
    </row>
    <row r="611" spans="1:16" x14ac:dyDescent="0.25">
      <c r="A611" s="6">
        <v>610</v>
      </c>
      <c r="B611" t="s">
        <v>901</v>
      </c>
      <c r="C611" t="s">
        <v>16</v>
      </c>
      <c r="D611" s="1">
        <v>33074</v>
      </c>
      <c r="E611" s="4">
        <v>34</v>
      </c>
      <c r="F611" s="4" t="str">
        <f t="shared" si="9"/>
        <v>26-35</v>
      </c>
      <c r="G611" t="s">
        <v>21</v>
      </c>
      <c r="H611" s="4">
        <v>2</v>
      </c>
      <c r="I611" t="s">
        <v>32</v>
      </c>
      <c r="J611" t="b">
        <v>1</v>
      </c>
      <c r="K611" t="s">
        <v>395</v>
      </c>
      <c r="L611" s="3">
        <v>0.5854166666666667</v>
      </c>
      <c r="M611" s="3">
        <v>0.67986111111111114</v>
      </c>
      <c r="N611" s="4">
        <v>136</v>
      </c>
      <c r="O611" t="b">
        <v>0</v>
      </c>
    </row>
    <row r="612" spans="1:16" x14ac:dyDescent="0.25">
      <c r="A612" s="6">
        <v>611</v>
      </c>
      <c r="B612" t="s">
        <v>902</v>
      </c>
      <c r="C612" t="s">
        <v>16</v>
      </c>
      <c r="D612" s="1">
        <v>32115</v>
      </c>
      <c r="E612" s="4">
        <v>36</v>
      </c>
      <c r="F612" s="4" t="str">
        <f t="shared" si="9"/>
        <v>36-45</v>
      </c>
      <c r="G612" t="s">
        <v>17</v>
      </c>
      <c r="H612" s="4">
        <v>1</v>
      </c>
      <c r="I612" t="s">
        <v>81</v>
      </c>
      <c r="J612" t="b">
        <v>1</v>
      </c>
      <c r="K612" t="s">
        <v>201</v>
      </c>
      <c r="L612" s="3">
        <v>0.61736111111111114</v>
      </c>
      <c r="M612" s="3">
        <v>0.64444444444444449</v>
      </c>
      <c r="N612" s="4">
        <v>39</v>
      </c>
      <c r="O612" t="b">
        <v>1</v>
      </c>
      <c r="P612" t="s">
        <v>23</v>
      </c>
    </row>
    <row r="613" spans="1:16" x14ac:dyDescent="0.25">
      <c r="A613" s="6">
        <v>612</v>
      </c>
      <c r="B613" t="s">
        <v>903</v>
      </c>
      <c r="C613" t="s">
        <v>16</v>
      </c>
      <c r="D613" s="1">
        <v>28983</v>
      </c>
      <c r="E613" s="4">
        <v>45</v>
      </c>
      <c r="F613" s="4" t="str">
        <f t="shared" si="9"/>
        <v>36-45</v>
      </c>
      <c r="G613" t="s">
        <v>21</v>
      </c>
      <c r="H613" s="4">
        <v>3</v>
      </c>
      <c r="I613" t="s">
        <v>318</v>
      </c>
      <c r="J613" t="b">
        <v>0</v>
      </c>
      <c r="L613" s="3">
        <v>0.5708333333333333</v>
      </c>
      <c r="M613" s="3">
        <v>0.65347222222222223</v>
      </c>
      <c r="N613" s="4">
        <v>119</v>
      </c>
      <c r="O613" t="b">
        <v>0</v>
      </c>
    </row>
    <row r="614" spans="1:16" x14ac:dyDescent="0.25">
      <c r="A614" s="6">
        <v>613</v>
      </c>
      <c r="B614" t="s">
        <v>904</v>
      </c>
      <c r="C614" t="s">
        <v>25</v>
      </c>
      <c r="D614" s="1">
        <v>29792</v>
      </c>
      <c r="E614" s="4">
        <v>43</v>
      </c>
      <c r="F614" s="4" t="str">
        <f t="shared" si="9"/>
        <v>36-45</v>
      </c>
      <c r="G614" t="s">
        <v>21</v>
      </c>
      <c r="H614" s="4">
        <v>5</v>
      </c>
      <c r="I614" t="s">
        <v>567</v>
      </c>
      <c r="J614" t="b">
        <v>1</v>
      </c>
      <c r="K614" t="s">
        <v>107</v>
      </c>
      <c r="L614" s="3">
        <v>0.73055555555555562</v>
      </c>
      <c r="M614" s="3">
        <v>0.82361111111111107</v>
      </c>
      <c r="N614" s="4">
        <v>134</v>
      </c>
      <c r="O614" t="b">
        <v>1</v>
      </c>
      <c r="P614" t="s">
        <v>28</v>
      </c>
    </row>
    <row r="615" spans="1:16" x14ac:dyDescent="0.25">
      <c r="A615" s="6">
        <v>614</v>
      </c>
      <c r="B615" t="s">
        <v>905</v>
      </c>
      <c r="C615" t="s">
        <v>25</v>
      </c>
      <c r="D615" s="1">
        <v>39669</v>
      </c>
      <c r="E615" s="4">
        <v>16</v>
      </c>
      <c r="F615" s="4" t="str">
        <f t="shared" si="9"/>
        <v>Under 18</v>
      </c>
      <c r="G615" t="s">
        <v>17</v>
      </c>
      <c r="H615" s="4">
        <v>3</v>
      </c>
      <c r="I615" t="s">
        <v>85</v>
      </c>
      <c r="J615" t="b">
        <v>0</v>
      </c>
      <c r="L615" s="3">
        <v>0.40069444444444446</v>
      </c>
      <c r="M615" s="3">
        <v>0.45694444444444443</v>
      </c>
      <c r="N615" s="4">
        <v>81</v>
      </c>
      <c r="O615" t="b">
        <v>0</v>
      </c>
    </row>
    <row r="616" spans="1:16" x14ac:dyDescent="0.25">
      <c r="A616" s="6">
        <v>615</v>
      </c>
      <c r="B616" t="s">
        <v>906</v>
      </c>
      <c r="C616" t="s">
        <v>25</v>
      </c>
      <c r="D616" s="1">
        <v>31226</v>
      </c>
      <c r="E616" s="4">
        <v>39</v>
      </c>
      <c r="F616" s="4" t="str">
        <f t="shared" si="9"/>
        <v>36-45</v>
      </c>
      <c r="G616" t="s">
        <v>17</v>
      </c>
      <c r="H616" s="4">
        <v>3</v>
      </c>
      <c r="I616" t="s">
        <v>241</v>
      </c>
      <c r="J616" t="b">
        <v>0</v>
      </c>
      <c r="L616" s="3">
        <v>0.75486111111111109</v>
      </c>
      <c r="M616" s="3">
        <v>0.78472222222222221</v>
      </c>
      <c r="N616" s="4">
        <v>43</v>
      </c>
      <c r="O616" t="b">
        <v>0</v>
      </c>
    </row>
    <row r="617" spans="1:16" x14ac:dyDescent="0.25">
      <c r="A617" s="6">
        <v>616</v>
      </c>
      <c r="B617" t="s">
        <v>907</v>
      </c>
      <c r="C617" t="s">
        <v>25</v>
      </c>
      <c r="D617" s="1">
        <v>32021</v>
      </c>
      <c r="E617" s="4">
        <v>37</v>
      </c>
      <c r="F617" s="4" t="str">
        <f t="shared" si="9"/>
        <v>36-45</v>
      </c>
      <c r="G617" t="s">
        <v>21</v>
      </c>
      <c r="H617" s="4">
        <v>2</v>
      </c>
      <c r="I617" t="s">
        <v>509</v>
      </c>
      <c r="J617" t="b">
        <v>0</v>
      </c>
      <c r="L617" s="3">
        <v>0.47916666666666669</v>
      </c>
      <c r="M617" s="3">
        <v>0.55694444444444446</v>
      </c>
      <c r="N617" s="4">
        <v>112</v>
      </c>
      <c r="O617" t="b">
        <v>0</v>
      </c>
    </row>
    <row r="618" spans="1:16" x14ac:dyDescent="0.25">
      <c r="A618" s="6">
        <v>617</v>
      </c>
      <c r="B618" t="s">
        <v>908</v>
      </c>
      <c r="C618" t="s">
        <v>25</v>
      </c>
      <c r="D618" s="1">
        <v>36542</v>
      </c>
      <c r="E618" s="4">
        <v>24</v>
      </c>
      <c r="F618" s="4" t="str">
        <f t="shared" si="9"/>
        <v>18-25</v>
      </c>
      <c r="G618" t="s">
        <v>21</v>
      </c>
      <c r="H618" s="4">
        <v>4</v>
      </c>
      <c r="I618" t="s">
        <v>470</v>
      </c>
      <c r="J618" t="b">
        <v>0</v>
      </c>
      <c r="L618" s="3">
        <v>0.64444444444444449</v>
      </c>
      <c r="M618" s="3">
        <v>0.74930555555555556</v>
      </c>
      <c r="N618" s="4">
        <v>151</v>
      </c>
      <c r="O618" t="b">
        <v>1</v>
      </c>
      <c r="P618" t="s">
        <v>23</v>
      </c>
    </row>
    <row r="619" spans="1:16" x14ac:dyDescent="0.25">
      <c r="A619" s="6">
        <v>618</v>
      </c>
      <c r="B619" t="s">
        <v>909</v>
      </c>
      <c r="C619" t="s">
        <v>25</v>
      </c>
      <c r="D619" s="1">
        <v>31712</v>
      </c>
      <c r="E619" s="4">
        <v>37</v>
      </c>
      <c r="F619" s="4" t="str">
        <f t="shared" si="9"/>
        <v>36-45</v>
      </c>
      <c r="G619" t="s">
        <v>17</v>
      </c>
      <c r="H619" s="4">
        <v>3</v>
      </c>
      <c r="I619" t="s">
        <v>92</v>
      </c>
      <c r="J619" t="b">
        <v>0</v>
      </c>
      <c r="L619" s="3">
        <v>0.85763888888888884</v>
      </c>
      <c r="M619" s="3">
        <v>0.98263888888888884</v>
      </c>
      <c r="N619" s="4">
        <v>180</v>
      </c>
      <c r="O619" t="b">
        <v>1</v>
      </c>
      <c r="P619" t="s">
        <v>47</v>
      </c>
    </row>
    <row r="620" spans="1:16" x14ac:dyDescent="0.25">
      <c r="A620" s="6">
        <v>619</v>
      </c>
      <c r="B620" t="s">
        <v>910</v>
      </c>
      <c r="C620" t="s">
        <v>25</v>
      </c>
      <c r="D620" s="1">
        <v>27779</v>
      </c>
      <c r="E620" s="4">
        <v>48</v>
      </c>
      <c r="F620" s="4" t="str">
        <f t="shared" si="9"/>
        <v>Above 45</v>
      </c>
      <c r="G620" t="s">
        <v>17</v>
      </c>
      <c r="H620" s="4">
        <v>3</v>
      </c>
      <c r="I620" t="s">
        <v>245</v>
      </c>
      <c r="J620" t="b">
        <v>0</v>
      </c>
      <c r="L620" s="3">
        <v>0.60347222222222219</v>
      </c>
      <c r="M620" s="3">
        <v>0.71319444444444446</v>
      </c>
      <c r="N620" s="4">
        <v>158</v>
      </c>
      <c r="O620" t="b">
        <v>1</v>
      </c>
      <c r="P620" t="s">
        <v>47</v>
      </c>
    </row>
    <row r="621" spans="1:16" x14ac:dyDescent="0.25">
      <c r="A621" s="6">
        <v>620</v>
      </c>
      <c r="B621" t="s">
        <v>911</v>
      </c>
      <c r="C621" t="s">
        <v>16</v>
      </c>
      <c r="D621" s="1">
        <v>36638</v>
      </c>
      <c r="E621" s="4">
        <v>24</v>
      </c>
      <c r="F621" s="4" t="str">
        <f t="shared" si="9"/>
        <v>18-25</v>
      </c>
      <c r="G621" t="s">
        <v>21</v>
      </c>
      <c r="H621" s="4">
        <v>2</v>
      </c>
      <c r="I621" t="s">
        <v>259</v>
      </c>
      <c r="J621" t="b">
        <v>1</v>
      </c>
      <c r="K621" t="s">
        <v>912</v>
      </c>
      <c r="L621" s="3">
        <v>0.43472222222222223</v>
      </c>
      <c r="M621" s="3">
        <v>0.50416666666666665</v>
      </c>
      <c r="N621" s="4">
        <v>100</v>
      </c>
      <c r="O621" t="b">
        <v>0</v>
      </c>
    </row>
    <row r="622" spans="1:16" x14ac:dyDescent="0.25">
      <c r="A622" s="6">
        <v>621</v>
      </c>
      <c r="B622" t="s">
        <v>913</v>
      </c>
      <c r="C622" t="s">
        <v>25</v>
      </c>
      <c r="D622" s="1">
        <v>30599</v>
      </c>
      <c r="E622" s="4">
        <v>40</v>
      </c>
      <c r="F622" s="4" t="str">
        <f t="shared" si="9"/>
        <v>36-45</v>
      </c>
      <c r="G622" t="s">
        <v>21</v>
      </c>
      <c r="H622" s="4">
        <v>1</v>
      </c>
      <c r="I622" t="s">
        <v>49</v>
      </c>
      <c r="J622" t="b">
        <v>0</v>
      </c>
      <c r="L622" s="3">
        <v>0.45277777777777778</v>
      </c>
      <c r="M622" s="3">
        <v>0.4770833333333333</v>
      </c>
      <c r="N622" s="4">
        <v>35</v>
      </c>
      <c r="O622" t="b">
        <v>0</v>
      </c>
    </row>
    <row r="623" spans="1:16" x14ac:dyDescent="0.25">
      <c r="A623" s="6">
        <v>622</v>
      </c>
      <c r="B623" t="s">
        <v>914</v>
      </c>
      <c r="C623" t="s">
        <v>16</v>
      </c>
      <c r="D623" s="1">
        <v>27874</v>
      </c>
      <c r="E623" s="4">
        <v>48</v>
      </c>
      <c r="F623" s="4" t="str">
        <f t="shared" si="9"/>
        <v>Above 45</v>
      </c>
      <c r="G623" t="s">
        <v>17</v>
      </c>
      <c r="H623" s="4">
        <v>3</v>
      </c>
      <c r="I623" t="s">
        <v>150</v>
      </c>
      <c r="J623" t="b">
        <v>1</v>
      </c>
      <c r="K623" t="s">
        <v>915</v>
      </c>
      <c r="L623" s="3">
        <v>0.64583333333333337</v>
      </c>
      <c r="M623" s="3">
        <v>0.7416666666666667</v>
      </c>
      <c r="N623" s="4">
        <v>138</v>
      </c>
      <c r="O623" t="b">
        <v>1</v>
      </c>
      <c r="P623" t="s">
        <v>50</v>
      </c>
    </row>
    <row r="624" spans="1:16" x14ac:dyDescent="0.25">
      <c r="A624" s="6">
        <v>623</v>
      </c>
      <c r="B624" t="s">
        <v>916</v>
      </c>
      <c r="C624" t="s">
        <v>16</v>
      </c>
      <c r="D624" s="1">
        <v>40628</v>
      </c>
      <c r="E624" s="4">
        <v>13</v>
      </c>
      <c r="F624" s="4" t="str">
        <f t="shared" si="9"/>
        <v>Under 18</v>
      </c>
      <c r="G624" t="s">
        <v>17</v>
      </c>
      <c r="H624" s="4">
        <v>2</v>
      </c>
      <c r="I624" t="s">
        <v>138</v>
      </c>
      <c r="J624" t="b">
        <v>1</v>
      </c>
      <c r="K624" t="s">
        <v>917</v>
      </c>
      <c r="L624" s="3">
        <v>0.35069444444444442</v>
      </c>
      <c r="M624" s="3">
        <v>0.39999999999999997</v>
      </c>
      <c r="N624" s="4">
        <v>71</v>
      </c>
      <c r="O624" t="b">
        <v>1</v>
      </c>
      <c r="P624" t="s">
        <v>47</v>
      </c>
    </row>
    <row r="625" spans="1:16" x14ac:dyDescent="0.25">
      <c r="A625" s="6">
        <v>624</v>
      </c>
      <c r="B625" t="s">
        <v>535</v>
      </c>
      <c r="C625" t="s">
        <v>25</v>
      </c>
      <c r="D625" s="1">
        <v>29524</v>
      </c>
      <c r="E625" s="4">
        <v>43</v>
      </c>
      <c r="F625" s="4" t="str">
        <f t="shared" si="9"/>
        <v>36-45</v>
      </c>
      <c r="G625" t="s">
        <v>17</v>
      </c>
      <c r="H625" s="4">
        <v>3</v>
      </c>
      <c r="I625" t="s">
        <v>251</v>
      </c>
      <c r="J625" t="b">
        <v>0</v>
      </c>
      <c r="L625" s="3">
        <v>0.36041666666666666</v>
      </c>
      <c r="M625" s="3">
        <v>0.41875000000000001</v>
      </c>
      <c r="N625" s="4">
        <v>84</v>
      </c>
      <c r="O625" t="b">
        <v>0</v>
      </c>
    </row>
    <row r="626" spans="1:16" x14ac:dyDescent="0.25">
      <c r="A626" s="6">
        <v>625</v>
      </c>
      <c r="B626" t="s">
        <v>918</v>
      </c>
      <c r="C626" t="s">
        <v>16</v>
      </c>
      <c r="D626" s="1">
        <v>37536</v>
      </c>
      <c r="E626" s="4">
        <v>21</v>
      </c>
      <c r="F626" s="4" t="str">
        <f t="shared" si="9"/>
        <v>18-25</v>
      </c>
      <c r="G626" t="s">
        <v>17</v>
      </c>
      <c r="H626" s="4">
        <v>4</v>
      </c>
      <c r="I626" t="s">
        <v>421</v>
      </c>
      <c r="J626" t="b">
        <v>0</v>
      </c>
      <c r="L626" s="3">
        <v>0.81111111111111101</v>
      </c>
      <c r="M626" s="3">
        <v>0.8881944444444444</v>
      </c>
      <c r="N626" s="4">
        <v>111</v>
      </c>
      <c r="O626" t="b">
        <v>1</v>
      </c>
      <c r="P626" t="s">
        <v>50</v>
      </c>
    </row>
    <row r="627" spans="1:16" x14ac:dyDescent="0.25">
      <c r="A627" s="6">
        <v>626</v>
      </c>
      <c r="B627" t="s">
        <v>919</v>
      </c>
      <c r="C627" t="s">
        <v>25</v>
      </c>
      <c r="D627" s="1">
        <v>37896</v>
      </c>
      <c r="E627" s="4">
        <v>21</v>
      </c>
      <c r="F627" s="4" t="str">
        <f t="shared" si="9"/>
        <v>18-25</v>
      </c>
      <c r="G627" t="s">
        <v>21</v>
      </c>
      <c r="H627" s="4">
        <v>5</v>
      </c>
      <c r="I627" t="s">
        <v>283</v>
      </c>
      <c r="J627" t="b">
        <v>1</v>
      </c>
      <c r="K627" t="s">
        <v>784</v>
      </c>
      <c r="L627" s="3">
        <v>0.70624999999999993</v>
      </c>
      <c r="M627" s="3">
        <v>0.79583333333333339</v>
      </c>
      <c r="N627" s="4">
        <v>129</v>
      </c>
      <c r="O627" t="b">
        <v>0</v>
      </c>
    </row>
    <row r="628" spans="1:16" x14ac:dyDescent="0.25">
      <c r="A628" s="6">
        <v>627</v>
      </c>
      <c r="B628" t="s">
        <v>920</v>
      </c>
      <c r="C628" t="s">
        <v>16</v>
      </c>
      <c r="D628" s="1">
        <v>34869</v>
      </c>
      <c r="E628" s="4">
        <v>29</v>
      </c>
      <c r="F628" s="4" t="str">
        <f t="shared" si="9"/>
        <v>26-35</v>
      </c>
      <c r="G628" t="s">
        <v>17</v>
      </c>
      <c r="H628" s="4">
        <v>2</v>
      </c>
      <c r="I628" t="s">
        <v>187</v>
      </c>
      <c r="J628" t="b">
        <v>1</v>
      </c>
      <c r="K628" t="s">
        <v>521</v>
      </c>
      <c r="L628" s="3">
        <v>0.83333333333333337</v>
      </c>
      <c r="M628" s="3">
        <v>0.93055555555555547</v>
      </c>
      <c r="N628" s="4">
        <v>140</v>
      </c>
      <c r="O628" t="b">
        <v>1</v>
      </c>
      <c r="P628" t="s">
        <v>23</v>
      </c>
    </row>
    <row r="629" spans="1:16" x14ac:dyDescent="0.25">
      <c r="A629" s="6">
        <v>628</v>
      </c>
      <c r="B629" t="s">
        <v>921</v>
      </c>
      <c r="C629" t="s">
        <v>25</v>
      </c>
      <c r="D629" s="1">
        <v>31085</v>
      </c>
      <c r="E629" s="4">
        <v>39</v>
      </c>
      <c r="F629" s="4" t="str">
        <f t="shared" si="9"/>
        <v>36-45</v>
      </c>
      <c r="G629" t="s">
        <v>21</v>
      </c>
      <c r="H629" s="4">
        <v>2</v>
      </c>
      <c r="I629" t="s">
        <v>187</v>
      </c>
      <c r="J629" t="b">
        <v>0</v>
      </c>
      <c r="L629" s="3">
        <v>0.70347222222222217</v>
      </c>
      <c r="M629" s="3">
        <v>0.80763888888888891</v>
      </c>
      <c r="N629" s="4">
        <v>150</v>
      </c>
      <c r="O629" t="b">
        <v>1</v>
      </c>
      <c r="P629" t="s">
        <v>28</v>
      </c>
    </row>
    <row r="630" spans="1:16" x14ac:dyDescent="0.25">
      <c r="A630" s="6">
        <v>629</v>
      </c>
      <c r="B630" t="s">
        <v>701</v>
      </c>
      <c r="C630" t="s">
        <v>25</v>
      </c>
      <c r="D630" s="1">
        <v>39302</v>
      </c>
      <c r="E630" s="4">
        <v>17</v>
      </c>
      <c r="F630" s="4" t="str">
        <f t="shared" si="9"/>
        <v>Under 18</v>
      </c>
      <c r="G630" t="s">
        <v>21</v>
      </c>
      <c r="H630" s="4">
        <v>3</v>
      </c>
      <c r="I630" t="s">
        <v>321</v>
      </c>
      <c r="J630" t="b">
        <v>0</v>
      </c>
      <c r="L630" s="3">
        <v>0.4597222222222222</v>
      </c>
      <c r="M630" s="3">
        <v>0.5493055555555556</v>
      </c>
      <c r="N630" s="4">
        <v>129</v>
      </c>
      <c r="O630" t="b">
        <v>1</v>
      </c>
      <c r="P630" t="s">
        <v>23</v>
      </c>
    </row>
    <row r="631" spans="1:16" x14ac:dyDescent="0.25">
      <c r="A631" s="6">
        <v>630</v>
      </c>
      <c r="B631" t="s">
        <v>922</v>
      </c>
      <c r="C631" t="s">
        <v>25</v>
      </c>
      <c r="D631" s="1">
        <v>37827</v>
      </c>
      <c r="E631" s="4">
        <v>21</v>
      </c>
      <c r="F631" s="4" t="str">
        <f t="shared" si="9"/>
        <v>18-25</v>
      </c>
      <c r="G631" t="s">
        <v>21</v>
      </c>
      <c r="H631" s="4">
        <v>5</v>
      </c>
      <c r="I631" t="s">
        <v>412</v>
      </c>
      <c r="J631" t="b">
        <v>0</v>
      </c>
      <c r="L631" s="3">
        <v>0.60347222222222219</v>
      </c>
      <c r="M631" s="3">
        <v>0.6958333333333333</v>
      </c>
      <c r="N631" s="4">
        <v>133</v>
      </c>
      <c r="O631" t="b">
        <v>1</v>
      </c>
      <c r="P631" t="s">
        <v>23</v>
      </c>
    </row>
    <row r="632" spans="1:16" x14ac:dyDescent="0.25">
      <c r="A632" s="6">
        <v>631</v>
      </c>
      <c r="B632" t="s">
        <v>923</v>
      </c>
      <c r="C632" t="s">
        <v>16</v>
      </c>
      <c r="D632" s="1">
        <v>35129</v>
      </c>
      <c r="E632" s="4">
        <v>28</v>
      </c>
      <c r="F632" s="4" t="str">
        <f t="shared" si="9"/>
        <v>26-35</v>
      </c>
      <c r="G632" t="s">
        <v>21</v>
      </c>
      <c r="H632" s="4">
        <v>3</v>
      </c>
      <c r="I632" t="s">
        <v>266</v>
      </c>
      <c r="J632" t="b">
        <v>0</v>
      </c>
      <c r="L632" s="3">
        <v>0.36805555555555558</v>
      </c>
      <c r="M632" s="3">
        <v>0.42708333333333331</v>
      </c>
      <c r="N632" s="4">
        <v>85</v>
      </c>
      <c r="O632" t="b">
        <v>1</v>
      </c>
      <c r="P632" t="s">
        <v>50</v>
      </c>
    </row>
    <row r="633" spans="1:16" x14ac:dyDescent="0.25">
      <c r="A633" s="6">
        <v>632</v>
      </c>
      <c r="B633" t="s">
        <v>924</v>
      </c>
      <c r="C633" t="s">
        <v>25</v>
      </c>
      <c r="D633" s="1">
        <v>31863</v>
      </c>
      <c r="E633" s="4">
        <v>37</v>
      </c>
      <c r="F633" s="4" t="str">
        <f t="shared" si="9"/>
        <v>36-45</v>
      </c>
      <c r="G633" t="s">
        <v>17</v>
      </c>
      <c r="H633" s="4">
        <v>1</v>
      </c>
      <c r="I633" t="s">
        <v>59</v>
      </c>
      <c r="J633" t="b">
        <v>1</v>
      </c>
      <c r="K633" t="s">
        <v>174</v>
      </c>
      <c r="L633" s="3">
        <v>0.51111111111111118</v>
      </c>
      <c r="M633" s="3">
        <v>0.56597222222222221</v>
      </c>
      <c r="N633" s="4">
        <v>79</v>
      </c>
      <c r="O633" t="b">
        <v>0</v>
      </c>
    </row>
    <row r="634" spans="1:16" x14ac:dyDescent="0.25">
      <c r="A634" s="6">
        <v>633</v>
      </c>
      <c r="B634" t="s">
        <v>925</v>
      </c>
      <c r="C634" t="s">
        <v>16</v>
      </c>
      <c r="D634" s="1">
        <v>35716</v>
      </c>
      <c r="E634" s="4">
        <v>26</v>
      </c>
      <c r="F634" s="4" t="str">
        <f t="shared" si="9"/>
        <v>26-35</v>
      </c>
      <c r="G634" t="s">
        <v>17</v>
      </c>
      <c r="H634" s="4">
        <v>5</v>
      </c>
      <c r="I634" t="s">
        <v>192</v>
      </c>
      <c r="J634" t="b">
        <v>1</v>
      </c>
      <c r="K634" t="s">
        <v>926</v>
      </c>
      <c r="L634" s="3">
        <v>0.61249999999999993</v>
      </c>
      <c r="M634" s="3">
        <v>0.70763888888888893</v>
      </c>
      <c r="N634" s="4">
        <v>137</v>
      </c>
      <c r="O634" t="b">
        <v>0</v>
      </c>
    </row>
    <row r="635" spans="1:16" x14ac:dyDescent="0.25">
      <c r="A635" s="6">
        <v>634</v>
      </c>
      <c r="B635" t="s">
        <v>927</v>
      </c>
      <c r="C635" t="s">
        <v>16</v>
      </c>
      <c r="D635" s="1">
        <v>36516</v>
      </c>
      <c r="E635" s="4">
        <v>24</v>
      </c>
      <c r="F635" s="4" t="str">
        <f t="shared" si="9"/>
        <v>18-25</v>
      </c>
      <c r="G635" t="s">
        <v>17</v>
      </c>
      <c r="H635" s="4">
        <v>1</v>
      </c>
      <c r="I635" t="s">
        <v>49</v>
      </c>
      <c r="J635" t="b">
        <v>0</v>
      </c>
      <c r="L635" s="3">
        <v>0.70208333333333339</v>
      </c>
      <c r="M635" s="3">
        <v>0.74375000000000002</v>
      </c>
      <c r="N635" s="4">
        <v>60</v>
      </c>
      <c r="O635" t="b">
        <v>1</v>
      </c>
      <c r="P635" t="s">
        <v>28</v>
      </c>
    </row>
    <row r="636" spans="1:16" x14ac:dyDescent="0.25">
      <c r="A636" s="6">
        <v>635</v>
      </c>
      <c r="B636" t="s">
        <v>928</v>
      </c>
      <c r="C636" t="s">
        <v>16</v>
      </c>
      <c r="D636" s="1">
        <v>38689</v>
      </c>
      <c r="E636" s="4">
        <v>18</v>
      </c>
      <c r="F636" s="4" t="str">
        <f t="shared" si="9"/>
        <v>18-25</v>
      </c>
      <c r="G636" t="s">
        <v>17</v>
      </c>
      <c r="H636" s="4">
        <v>1</v>
      </c>
      <c r="I636" t="s">
        <v>81</v>
      </c>
      <c r="J636" t="b">
        <v>0</v>
      </c>
      <c r="L636" s="3">
        <v>0.3840277777777778</v>
      </c>
      <c r="M636" s="3">
        <v>0.5</v>
      </c>
      <c r="N636" s="4">
        <v>167</v>
      </c>
      <c r="O636" t="b">
        <v>1</v>
      </c>
      <c r="P636" t="s">
        <v>50</v>
      </c>
    </row>
    <row r="637" spans="1:16" x14ac:dyDescent="0.25">
      <c r="A637" s="6">
        <v>636</v>
      </c>
      <c r="B637" t="s">
        <v>929</v>
      </c>
      <c r="C637" t="s">
        <v>16</v>
      </c>
      <c r="D637" s="1">
        <v>35802</v>
      </c>
      <c r="E637" s="4">
        <v>26</v>
      </c>
      <c r="F637" s="4" t="str">
        <f t="shared" si="9"/>
        <v>26-35</v>
      </c>
      <c r="G637" t="s">
        <v>21</v>
      </c>
      <c r="H637" s="4">
        <v>3</v>
      </c>
      <c r="I637" t="s">
        <v>241</v>
      </c>
      <c r="J637" t="b">
        <v>1</v>
      </c>
      <c r="K637" t="s">
        <v>638</v>
      </c>
      <c r="L637" s="3">
        <v>0.55833333333333335</v>
      </c>
      <c r="M637" s="3">
        <v>0.62638888888888888</v>
      </c>
      <c r="N637" s="4">
        <v>98</v>
      </c>
      <c r="O637" t="b">
        <v>1</v>
      </c>
      <c r="P637" t="s">
        <v>28</v>
      </c>
    </row>
    <row r="638" spans="1:16" x14ac:dyDescent="0.25">
      <c r="A638" s="6">
        <v>637</v>
      </c>
      <c r="B638" t="s">
        <v>930</v>
      </c>
      <c r="C638" t="s">
        <v>25</v>
      </c>
      <c r="D638" s="1">
        <v>37057</v>
      </c>
      <c r="E638" s="4">
        <v>23</v>
      </c>
      <c r="F638" s="4" t="str">
        <f t="shared" si="9"/>
        <v>18-25</v>
      </c>
      <c r="G638" t="s">
        <v>21</v>
      </c>
      <c r="H638" s="4">
        <v>1</v>
      </c>
      <c r="I638" t="s">
        <v>59</v>
      </c>
      <c r="J638" t="b">
        <v>0</v>
      </c>
      <c r="L638" s="3">
        <v>0.41736111111111113</v>
      </c>
      <c r="M638" s="3">
        <v>0.44097222222222227</v>
      </c>
      <c r="N638" s="4">
        <v>34</v>
      </c>
      <c r="O638" t="b">
        <v>0</v>
      </c>
    </row>
    <row r="639" spans="1:16" x14ac:dyDescent="0.25">
      <c r="A639" s="6">
        <v>638</v>
      </c>
      <c r="B639" t="s">
        <v>931</v>
      </c>
      <c r="C639" t="s">
        <v>16</v>
      </c>
      <c r="D639" s="1">
        <v>38658</v>
      </c>
      <c r="E639" s="4">
        <v>18</v>
      </c>
      <c r="F639" s="4" t="str">
        <f t="shared" si="9"/>
        <v>18-25</v>
      </c>
      <c r="G639" t="s">
        <v>17</v>
      </c>
      <c r="H639" s="4">
        <v>2</v>
      </c>
      <c r="I639" t="s">
        <v>210</v>
      </c>
      <c r="J639" t="b">
        <v>0</v>
      </c>
      <c r="L639" s="3">
        <v>0.82291666666666663</v>
      </c>
      <c r="M639" s="3">
        <v>0.90347222222222223</v>
      </c>
      <c r="N639" s="4">
        <v>116</v>
      </c>
      <c r="O639" t="b">
        <v>1</v>
      </c>
      <c r="P639" t="s">
        <v>23</v>
      </c>
    </row>
    <row r="640" spans="1:16" x14ac:dyDescent="0.25">
      <c r="A640" s="6">
        <v>639</v>
      </c>
      <c r="B640" t="s">
        <v>932</v>
      </c>
      <c r="C640" t="s">
        <v>16</v>
      </c>
      <c r="D640" s="1">
        <v>36440</v>
      </c>
      <c r="E640" s="4">
        <v>24</v>
      </c>
      <c r="F640" s="4" t="str">
        <f t="shared" si="9"/>
        <v>18-25</v>
      </c>
      <c r="G640" t="s">
        <v>17</v>
      </c>
      <c r="H640" s="4">
        <v>4</v>
      </c>
      <c r="I640" t="s">
        <v>482</v>
      </c>
      <c r="J640" t="b">
        <v>1</v>
      </c>
      <c r="K640" t="s">
        <v>933</v>
      </c>
      <c r="L640" s="3">
        <v>0.3923611111111111</v>
      </c>
      <c r="M640" s="3">
        <v>0.50555555555555554</v>
      </c>
      <c r="N640" s="4">
        <v>163</v>
      </c>
      <c r="O640" t="b">
        <v>0</v>
      </c>
    </row>
    <row r="641" spans="1:16" x14ac:dyDescent="0.25">
      <c r="A641" s="6">
        <v>640</v>
      </c>
      <c r="B641" t="s">
        <v>934</v>
      </c>
      <c r="C641" t="s">
        <v>16</v>
      </c>
      <c r="D641" s="1">
        <v>39178</v>
      </c>
      <c r="E641" s="4">
        <v>17</v>
      </c>
      <c r="F641" s="4" t="str">
        <f t="shared" si="9"/>
        <v>Under 18</v>
      </c>
      <c r="G641" t="s">
        <v>17</v>
      </c>
      <c r="H641" s="4">
        <v>5</v>
      </c>
      <c r="I641" t="s">
        <v>289</v>
      </c>
      <c r="J641" t="b">
        <v>1</v>
      </c>
      <c r="K641" t="s">
        <v>935</v>
      </c>
      <c r="L641" s="3">
        <v>0.41666666666666669</v>
      </c>
      <c r="M641" s="3">
        <v>0.53472222222222221</v>
      </c>
      <c r="N641" s="4">
        <v>170</v>
      </c>
      <c r="O641" t="b">
        <v>0</v>
      </c>
    </row>
    <row r="642" spans="1:16" x14ac:dyDescent="0.25">
      <c r="A642" s="6">
        <v>641</v>
      </c>
      <c r="B642" t="s">
        <v>936</v>
      </c>
      <c r="C642" t="s">
        <v>16</v>
      </c>
      <c r="D642" s="1">
        <v>36389</v>
      </c>
      <c r="E642" s="4">
        <v>25</v>
      </c>
      <c r="F642" s="4" t="str">
        <f t="shared" si="9"/>
        <v>18-25</v>
      </c>
      <c r="G642" t="s">
        <v>17</v>
      </c>
      <c r="H642" s="4">
        <v>1</v>
      </c>
      <c r="I642" t="s">
        <v>59</v>
      </c>
      <c r="J642" t="b">
        <v>0</v>
      </c>
      <c r="L642" s="3">
        <v>0.35902777777777778</v>
      </c>
      <c r="M642" s="3">
        <v>0.47083333333333338</v>
      </c>
      <c r="N642" s="4">
        <v>161</v>
      </c>
      <c r="O642" t="b">
        <v>1</v>
      </c>
      <c r="P642" t="s">
        <v>23</v>
      </c>
    </row>
    <row r="643" spans="1:16" x14ac:dyDescent="0.25">
      <c r="A643" s="6">
        <v>642</v>
      </c>
      <c r="B643" t="s">
        <v>937</v>
      </c>
      <c r="C643" t="s">
        <v>16</v>
      </c>
      <c r="D643" s="1">
        <v>28070</v>
      </c>
      <c r="E643" s="4">
        <v>47</v>
      </c>
      <c r="F643" s="4" t="str">
        <f t="shared" ref="F643:F706" si="10">IF(E:E&lt;18, "Under 18", IF(E:E&lt;=25, "18-25", IF(E:E&lt;=35, "26-35", IF(E:E&lt;=45, "36-45", "Above 45"))))</f>
        <v>Above 45</v>
      </c>
      <c r="G643" t="s">
        <v>21</v>
      </c>
      <c r="H643" s="4">
        <v>2</v>
      </c>
      <c r="I643" t="s">
        <v>101</v>
      </c>
      <c r="J643" t="b">
        <v>1</v>
      </c>
      <c r="K643" t="s">
        <v>201</v>
      </c>
      <c r="L643" s="3">
        <v>0.52916666666666667</v>
      </c>
      <c r="M643" s="3">
        <v>0.57013888888888886</v>
      </c>
      <c r="N643" s="4">
        <v>59</v>
      </c>
      <c r="O643" t="b">
        <v>1</v>
      </c>
      <c r="P643" t="s">
        <v>28</v>
      </c>
    </row>
    <row r="644" spans="1:16" x14ac:dyDescent="0.25">
      <c r="A644" s="6">
        <v>643</v>
      </c>
      <c r="B644" t="s">
        <v>938</v>
      </c>
      <c r="C644" t="s">
        <v>25</v>
      </c>
      <c r="D644" s="1">
        <v>36366</v>
      </c>
      <c r="E644" s="4">
        <v>25</v>
      </c>
      <c r="F644" s="4" t="str">
        <f t="shared" si="10"/>
        <v>18-25</v>
      </c>
      <c r="G644" t="s">
        <v>17</v>
      </c>
      <c r="H644" s="4">
        <v>2</v>
      </c>
      <c r="I644" t="s">
        <v>69</v>
      </c>
      <c r="J644" t="b">
        <v>1</v>
      </c>
      <c r="K644" t="s">
        <v>230</v>
      </c>
      <c r="L644" s="3">
        <v>0.85486111111111107</v>
      </c>
      <c r="M644" s="3">
        <v>0.92083333333333339</v>
      </c>
      <c r="N644" s="4">
        <v>95</v>
      </c>
      <c r="O644" t="b">
        <v>1</v>
      </c>
      <c r="P644" t="s">
        <v>47</v>
      </c>
    </row>
    <row r="645" spans="1:16" x14ac:dyDescent="0.25">
      <c r="A645" s="6">
        <v>644</v>
      </c>
      <c r="B645" t="s">
        <v>939</v>
      </c>
      <c r="C645" t="s">
        <v>16</v>
      </c>
      <c r="D645" s="1">
        <v>40375</v>
      </c>
      <c r="E645" s="4">
        <v>14</v>
      </c>
      <c r="F645" s="4" t="str">
        <f t="shared" si="10"/>
        <v>Under 18</v>
      </c>
      <c r="G645" t="s">
        <v>17</v>
      </c>
      <c r="H645" s="4">
        <v>5</v>
      </c>
      <c r="I645" t="s">
        <v>347</v>
      </c>
      <c r="J645" t="b">
        <v>1</v>
      </c>
      <c r="K645" t="s">
        <v>217</v>
      </c>
      <c r="L645" s="3">
        <v>0.53749999999999998</v>
      </c>
      <c r="M645" s="3">
        <v>0.61458333333333337</v>
      </c>
      <c r="N645" s="4">
        <v>111</v>
      </c>
      <c r="O645" t="b">
        <v>1</v>
      </c>
      <c r="P645" t="s">
        <v>23</v>
      </c>
    </row>
    <row r="646" spans="1:16" x14ac:dyDescent="0.25">
      <c r="A646" s="6">
        <v>645</v>
      </c>
      <c r="B646" t="s">
        <v>940</v>
      </c>
      <c r="C646" t="s">
        <v>25</v>
      </c>
      <c r="D646" s="1">
        <v>40453</v>
      </c>
      <c r="E646" s="4">
        <v>14</v>
      </c>
      <c r="F646" s="4" t="str">
        <f t="shared" si="10"/>
        <v>Under 18</v>
      </c>
      <c r="G646" t="s">
        <v>17</v>
      </c>
      <c r="H646" s="4">
        <v>3</v>
      </c>
      <c r="I646" t="s">
        <v>22</v>
      </c>
      <c r="J646" t="b">
        <v>1</v>
      </c>
      <c r="K646" t="s">
        <v>319</v>
      </c>
      <c r="L646" s="3">
        <v>0.72430555555555554</v>
      </c>
      <c r="M646" s="3">
        <v>0.77430555555555547</v>
      </c>
      <c r="N646" s="4">
        <v>72</v>
      </c>
      <c r="O646" t="b">
        <v>0</v>
      </c>
    </row>
    <row r="647" spans="1:16" x14ac:dyDescent="0.25">
      <c r="A647" s="6">
        <v>646</v>
      </c>
      <c r="B647" t="s">
        <v>941</v>
      </c>
      <c r="C647" t="s">
        <v>25</v>
      </c>
      <c r="D647" s="1">
        <v>27622</v>
      </c>
      <c r="E647" s="4">
        <v>49</v>
      </c>
      <c r="F647" s="4" t="str">
        <f t="shared" si="10"/>
        <v>Above 45</v>
      </c>
      <c r="G647" t="s">
        <v>17</v>
      </c>
      <c r="H647" s="4">
        <v>3</v>
      </c>
      <c r="I647" t="s">
        <v>315</v>
      </c>
      <c r="J647" t="b">
        <v>0</v>
      </c>
      <c r="L647" s="3">
        <v>0.71944444444444444</v>
      </c>
      <c r="M647" s="3">
        <v>0.84305555555555556</v>
      </c>
      <c r="N647" s="4">
        <v>178</v>
      </c>
      <c r="O647" t="b">
        <v>0</v>
      </c>
    </row>
    <row r="648" spans="1:16" x14ac:dyDescent="0.25">
      <c r="A648" s="6">
        <v>647</v>
      </c>
      <c r="B648" t="s">
        <v>942</v>
      </c>
      <c r="C648" t="s">
        <v>25</v>
      </c>
      <c r="D648" s="1">
        <v>36733</v>
      </c>
      <c r="E648" s="4">
        <v>24</v>
      </c>
      <c r="F648" s="4" t="str">
        <f t="shared" si="10"/>
        <v>18-25</v>
      </c>
      <c r="G648" t="s">
        <v>21</v>
      </c>
      <c r="H648" s="4">
        <v>2</v>
      </c>
      <c r="I648" t="s">
        <v>40</v>
      </c>
      <c r="J648" t="b">
        <v>1</v>
      </c>
      <c r="K648" t="s">
        <v>943</v>
      </c>
      <c r="L648" s="3">
        <v>0.79027777777777775</v>
      </c>
      <c r="M648" s="3">
        <v>0.91180555555555554</v>
      </c>
      <c r="N648" s="4">
        <v>175</v>
      </c>
      <c r="O648" t="b">
        <v>0</v>
      </c>
    </row>
    <row r="649" spans="1:16" x14ac:dyDescent="0.25">
      <c r="A649" s="6">
        <v>648</v>
      </c>
      <c r="B649" t="s">
        <v>944</v>
      </c>
      <c r="C649" t="s">
        <v>16</v>
      </c>
      <c r="D649" s="1">
        <v>36060</v>
      </c>
      <c r="E649" s="4">
        <v>26</v>
      </c>
      <c r="F649" s="4" t="str">
        <f t="shared" si="10"/>
        <v>26-35</v>
      </c>
      <c r="G649" t="s">
        <v>21</v>
      </c>
      <c r="H649" s="4">
        <v>1</v>
      </c>
      <c r="I649" t="s">
        <v>35</v>
      </c>
      <c r="J649" t="b">
        <v>1</v>
      </c>
      <c r="K649" t="s">
        <v>262</v>
      </c>
      <c r="L649" s="3">
        <v>0.53055555555555556</v>
      </c>
      <c r="M649" s="3">
        <v>0.64374999999999993</v>
      </c>
      <c r="N649" s="4">
        <v>163</v>
      </c>
      <c r="O649" t="b">
        <v>0</v>
      </c>
    </row>
    <row r="650" spans="1:16" x14ac:dyDescent="0.25">
      <c r="A650" s="6">
        <v>649</v>
      </c>
      <c r="B650" t="s">
        <v>945</v>
      </c>
      <c r="C650" t="s">
        <v>16</v>
      </c>
      <c r="D650" s="1">
        <v>37404</v>
      </c>
      <c r="E650" s="4">
        <v>22</v>
      </c>
      <c r="F650" s="4" t="str">
        <f t="shared" si="10"/>
        <v>18-25</v>
      </c>
      <c r="G650" t="s">
        <v>21</v>
      </c>
      <c r="H650" s="4">
        <v>5</v>
      </c>
      <c r="I650" t="s">
        <v>109</v>
      </c>
      <c r="J650" t="b">
        <v>0</v>
      </c>
      <c r="L650" s="3">
        <v>0.57638888888888895</v>
      </c>
      <c r="M650" s="3">
        <v>0.61875000000000002</v>
      </c>
      <c r="N650" s="4">
        <v>61</v>
      </c>
      <c r="O650" t="b">
        <v>0</v>
      </c>
    </row>
    <row r="651" spans="1:16" x14ac:dyDescent="0.25">
      <c r="A651" s="6">
        <v>650</v>
      </c>
      <c r="B651" t="s">
        <v>890</v>
      </c>
      <c r="C651" t="s">
        <v>25</v>
      </c>
      <c r="D651" s="1">
        <v>41167</v>
      </c>
      <c r="E651" s="4">
        <v>12</v>
      </c>
      <c r="F651" s="4" t="str">
        <f t="shared" si="10"/>
        <v>Under 18</v>
      </c>
      <c r="G651" t="s">
        <v>17</v>
      </c>
      <c r="H651" s="4">
        <v>3</v>
      </c>
      <c r="I651" t="s">
        <v>65</v>
      </c>
      <c r="J651" t="b">
        <v>1</v>
      </c>
      <c r="K651" t="s">
        <v>345</v>
      </c>
      <c r="L651" s="3">
        <v>0.62083333333333335</v>
      </c>
      <c r="M651" s="3">
        <v>0.66597222222222219</v>
      </c>
      <c r="N651" s="4">
        <v>65</v>
      </c>
      <c r="O651" t="b">
        <v>0</v>
      </c>
    </row>
    <row r="652" spans="1:16" x14ac:dyDescent="0.25">
      <c r="A652" s="6">
        <v>651</v>
      </c>
      <c r="B652" t="s">
        <v>946</v>
      </c>
      <c r="C652" t="s">
        <v>25</v>
      </c>
      <c r="D652" s="1">
        <v>40434</v>
      </c>
      <c r="E652" s="4">
        <v>14</v>
      </c>
      <c r="F652" s="4" t="str">
        <f t="shared" si="10"/>
        <v>Under 18</v>
      </c>
      <c r="G652" t="s">
        <v>17</v>
      </c>
      <c r="H652" s="4">
        <v>4</v>
      </c>
      <c r="I652" t="s">
        <v>767</v>
      </c>
      <c r="J652" t="b">
        <v>0</v>
      </c>
      <c r="L652" s="3">
        <v>0.85833333333333339</v>
      </c>
      <c r="M652" s="3">
        <v>0.90138888888888891</v>
      </c>
      <c r="N652" s="4">
        <v>62</v>
      </c>
      <c r="O652" t="b">
        <v>0</v>
      </c>
    </row>
    <row r="653" spans="1:16" x14ac:dyDescent="0.25">
      <c r="A653" s="6">
        <v>652</v>
      </c>
      <c r="B653" t="s">
        <v>947</v>
      </c>
      <c r="C653" t="s">
        <v>25</v>
      </c>
      <c r="D653" s="1">
        <v>38951</v>
      </c>
      <c r="E653" s="4">
        <v>18</v>
      </c>
      <c r="F653" s="4" t="str">
        <f t="shared" si="10"/>
        <v>18-25</v>
      </c>
      <c r="G653" t="s">
        <v>17</v>
      </c>
      <c r="H653" s="4">
        <v>3</v>
      </c>
      <c r="I653" t="s">
        <v>148</v>
      </c>
      <c r="J653" t="b">
        <v>0</v>
      </c>
      <c r="L653" s="3">
        <v>0.46249999999999997</v>
      </c>
      <c r="M653" s="3">
        <v>0.53472222222222221</v>
      </c>
      <c r="N653" s="4">
        <v>104</v>
      </c>
      <c r="O653" t="b">
        <v>0</v>
      </c>
    </row>
    <row r="654" spans="1:16" x14ac:dyDescent="0.25">
      <c r="A654" s="6">
        <v>653</v>
      </c>
      <c r="B654" t="s">
        <v>948</v>
      </c>
      <c r="C654" t="s">
        <v>25</v>
      </c>
      <c r="D654" s="1">
        <v>35728</v>
      </c>
      <c r="E654" s="4">
        <v>26</v>
      </c>
      <c r="F654" s="4" t="str">
        <f t="shared" si="10"/>
        <v>26-35</v>
      </c>
      <c r="G654" t="s">
        <v>21</v>
      </c>
      <c r="H654" s="4">
        <v>3</v>
      </c>
      <c r="I654" t="s">
        <v>251</v>
      </c>
      <c r="J654" t="b">
        <v>0</v>
      </c>
      <c r="L654" s="3">
        <v>0.5493055555555556</v>
      </c>
      <c r="M654" s="3">
        <v>0.62847222222222221</v>
      </c>
      <c r="N654" s="4">
        <v>114</v>
      </c>
      <c r="O654" t="b">
        <v>0</v>
      </c>
    </row>
    <row r="655" spans="1:16" x14ac:dyDescent="0.25">
      <c r="A655" s="6">
        <v>654</v>
      </c>
      <c r="B655" t="s">
        <v>949</v>
      </c>
      <c r="C655" t="s">
        <v>25</v>
      </c>
      <c r="D655" s="1">
        <v>28491</v>
      </c>
      <c r="E655" s="4">
        <v>46</v>
      </c>
      <c r="F655" s="4" t="str">
        <f t="shared" si="10"/>
        <v>Above 45</v>
      </c>
      <c r="G655" t="s">
        <v>17</v>
      </c>
      <c r="H655" s="4">
        <v>1</v>
      </c>
      <c r="I655" t="s">
        <v>26</v>
      </c>
      <c r="J655" t="b">
        <v>0</v>
      </c>
      <c r="L655" s="3">
        <v>0.60972222222222217</v>
      </c>
      <c r="M655" s="3">
        <v>0.67152777777777783</v>
      </c>
      <c r="N655" s="4">
        <v>89</v>
      </c>
      <c r="O655" t="b">
        <v>0</v>
      </c>
    </row>
    <row r="656" spans="1:16" x14ac:dyDescent="0.25">
      <c r="A656" s="6">
        <v>655</v>
      </c>
      <c r="B656" t="s">
        <v>950</v>
      </c>
      <c r="C656" t="s">
        <v>25</v>
      </c>
      <c r="D656" s="1">
        <v>35268</v>
      </c>
      <c r="E656" s="4">
        <v>28</v>
      </c>
      <c r="F656" s="4" t="str">
        <f t="shared" si="10"/>
        <v>26-35</v>
      </c>
      <c r="G656" t="s">
        <v>21</v>
      </c>
      <c r="H656" s="4">
        <v>2</v>
      </c>
      <c r="I656" t="s">
        <v>72</v>
      </c>
      <c r="J656" t="b">
        <v>0</v>
      </c>
      <c r="L656" s="3">
        <v>0.3888888888888889</v>
      </c>
      <c r="M656" s="3">
        <v>0.47152777777777777</v>
      </c>
      <c r="N656" s="4">
        <v>119</v>
      </c>
      <c r="O656" t="b">
        <v>1</v>
      </c>
      <c r="P656" t="s">
        <v>47</v>
      </c>
    </row>
    <row r="657" spans="1:16" x14ac:dyDescent="0.25">
      <c r="A657" s="6">
        <v>656</v>
      </c>
      <c r="B657" t="s">
        <v>951</v>
      </c>
      <c r="C657" t="s">
        <v>25</v>
      </c>
      <c r="D657" s="1">
        <v>40810</v>
      </c>
      <c r="E657" s="4">
        <v>13</v>
      </c>
      <c r="F657" s="4" t="str">
        <f t="shared" si="10"/>
        <v>Under 18</v>
      </c>
      <c r="G657" t="s">
        <v>21</v>
      </c>
      <c r="H657" s="4">
        <v>5</v>
      </c>
      <c r="I657" t="s">
        <v>104</v>
      </c>
      <c r="J657" t="b">
        <v>1</v>
      </c>
      <c r="K657" t="s">
        <v>952</v>
      </c>
      <c r="L657" s="3">
        <v>0.71736111111111101</v>
      </c>
      <c r="M657" s="3">
        <v>0.74305555555555547</v>
      </c>
      <c r="N657" s="4">
        <v>37</v>
      </c>
      <c r="O657" t="b">
        <v>0</v>
      </c>
    </row>
    <row r="658" spans="1:16" x14ac:dyDescent="0.25">
      <c r="A658" s="6">
        <v>657</v>
      </c>
      <c r="B658" t="s">
        <v>953</v>
      </c>
      <c r="C658" t="s">
        <v>25</v>
      </c>
      <c r="D658" s="1">
        <v>30848</v>
      </c>
      <c r="E658" s="4">
        <v>40</v>
      </c>
      <c r="F658" s="4" t="str">
        <f t="shared" si="10"/>
        <v>36-45</v>
      </c>
      <c r="G658" t="s">
        <v>17</v>
      </c>
      <c r="H658" s="4">
        <v>2</v>
      </c>
      <c r="I658" t="s">
        <v>187</v>
      </c>
      <c r="J658" t="b">
        <v>1</v>
      </c>
      <c r="K658" t="s">
        <v>134</v>
      </c>
      <c r="L658" s="3">
        <v>0.62361111111111112</v>
      </c>
      <c r="M658" s="3">
        <v>0.65555555555555556</v>
      </c>
      <c r="N658" s="4">
        <v>46</v>
      </c>
      <c r="O658" t="b">
        <v>0</v>
      </c>
    </row>
    <row r="659" spans="1:16" x14ac:dyDescent="0.25">
      <c r="A659" s="6">
        <v>658</v>
      </c>
      <c r="B659" t="s">
        <v>954</v>
      </c>
      <c r="C659" t="s">
        <v>25</v>
      </c>
      <c r="D659" s="1">
        <v>36161</v>
      </c>
      <c r="E659" s="4">
        <v>25</v>
      </c>
      <c r="F659" s="4" t="str">
        <f t="shared" si="10"/>
        <v>18-25</v>
      </c>
      <c r="G659" t="s">
        <v>21</v>
      </c>
      <c r="H659" s="4">
        <v>4</v>
      </c>
      <c r="I659" t="s">
        <v>955</v>
      </c>
      <c r="J659" t="b">
        <v>0</v>
      </c>
      <c r="L659" s="3">
        <v>0.80763888888888891</v>
      </c>
      <c r="M659" s="3">
        <v>0.85625000000000007</v>
      </c>
      <c r="N659" s="4">
        <v>70</v>
      </c>
      <c r="O659" t="b">
        <v>0</v>
      </c>
    </row>
    <row r="660" spans="1:16" x14ac:dyDescent="0.25">
      <c r="A660" s="6">
        <v>659</v>
      </c>
      <c r="B660" t="s">
        <v>956</v>
      </c>
      <c r="C660" t="s">
        <v>16</v>
      </c>
      <c r="D660" s="1">
        <v>39005</v>
      </c>
      <c r="E660" s="4">
        <v>17</v>
      </c>
      <c r="F660" s="4" t="str">
        <f t="shared" si="10"/>
        <v>Under 18</v>
      </c>
      <c r="G660" t="s">
        <v>21</v>
      </c>
      <c r="H660" s="4">
        <v>3</v>
      </c>
      <c r="I660" t="s">
        <v>247</v>
      </c>
      <c r="J660" t="b">
        <v>0</v>
      </c>
      <c r="L660" s="3">
        <v>0.75138888888888899</v>
      </c>
      <c r="M660" s="3">
        <v>0.85625000000000007</v>
      </c>
      <c r="N660" s="4">
        <v>151</v>
      </c>
      <c r="O660" t="b">
        <v>0</v>
      </c>
    </row>
    <row r="661" spans="1:16" x14ac:dyDescent="0.25">
      <c r="A661" s="6">
        <v>660</v>
      </c>
      <c r="B661" t="s">
        <v>957</v>
      </c>
      <c r="C661" t="s">
        <v>25</v>
      </c>
      <c r="D661" s="1">
        <v>28293</v>
      </c>
      <c r="E661" s="4">
        <v>47</v>
      </c>
      <c r="F661" s="4" t="str">
        <f t="shared" si="10"/>
        <v>Above 45</v>
      </c>
      <c r="G661" t="s">
        <v>17</v>
      </c>
      <c r="H661" s="4">
        <v>2</v>
      </c>
      <c r="I661" t="s">
        <v>69</v>
      </c>
      <c r="J661" t="b">
        <v>0</v>
      </c>
      <c r="L661" s="3">
        <v>0.4152777777777778</v>
      </c>
      <c r="M661" s="3">
        <v>0.51944444444444449</v>
      </c>
      <c r="N661" s="4">
        <v>150</v>
      </c>
      <c r="O661" t="b">
        <v>0</v>
      </c>
    </row>
    <row r="662" spans="1:16" x14ac:dyDescent="0.25">
      <c r="A662" s="6">
        <v>661</v>
      </c>
      <c r="B662" t="s">
        <v>382</v>
      </c>
      <c r="C662" t="s">
        <v>25</v>
      </c>
      <c r="D662" s="1">
        <v>40152</v>
      </c>
      <c r="E662" s="4">
        <v>14</v>
      </c>
      <c r="F662" s="4" t="str">
        <f t="shared" si="10"/>
        <v>Under 18</v>
      </c>
      <c r="G662" t="s">
        <v>21</v>
      </c>
      <c r="H662" s="4">
        <v>3</v>
      </c>
      <c r="I662" t="s">
        <v>513</v>
      </c>
      <c r="J662" t="b">
        <v>1</v>
      </c>
      <c r="K662" t="s">
        <v>453</v>
      </c>
      <c r="L662" s="3">
        <v>0.70972222222222225</v>
      </c>
      <c r="M662" s="3">
        <v>0.76874999999999993</v>
      </c>
      <c r="N662" s="4">
        <v>85</v>
      </c>
      <c r="O662" t="b">
        <v>0</v>
      </c>
    </row>
    <row r="663" spans="1:16" x14ac:dyDescent="0.25">
      <c r="A663" s="6">
        <v>662</v>
      </c>
      <c r="B663" t="s">
        <v>391</v>
      </c>
      <c r="C663" t="s">
        <v>25</v>
      </c>
      <c r="D663" s="1">
        <v>31388</v>
      </c>
      <c r="E663" s="4">
        <v>38</v>
      </c>
      <c r="F663" s="4" t="str">
        <f t="shared" si="10"/>
        <v>36-45</v>
      </c>
      <c r="G663" t="s">
        <v>17</v>
      </c>
      <c r="H663" s="4">
        <v>2</v>
      </c>
      <c r="I663" t="s">
        <v>461</v>
      </c>
      <c r="J663" t="b">
        <v>1</v>
      </c>
      <c r="K663" t="s">
        <v>958</v>
      </c>
      <c r="L663" s="3">
        <v>0.48680555555555555</v>
      </c>
      <c r="M663" s="3">
        <v>0.57708333333333328</v>
      </c>
      <c r="N663" s="4">
        <v>130</v>
      </c>
      <c r="O663" t="b">
        <v>1</v>
      </c>
      <c r="P663" t="s">
        <v>50</v>
      </c>
    </row>
    <row r="664" spans="1:16" x14ac:dyDescent="0.25">
      <c r="A664" s="6">
        <v>663</v>
      </c>
      <c r="B664" t="s">
        <v>959</v>
      </c>
      <c r="C664" t="s">
        <v>16</v>
      </c>
      <c r="D664" s="1">
        <v>33889</v>
      </c>
      <c r="E664" s="4">
        <v>31</v>
      </c>
      <c r="F664" s="4" t="str">
        <f t="shared" si="10"/>
        <v>26-35</v>
      </c>
      <c r="G664" t="s">
        <v>21</v>
      </c>
      <c r="H664" s="4">
        <v>3</v>
      </c>
      <c r="I664" t="s">
        <v>43</v>
      </c>
      <c r="J664" t="b">
        <v>0</v>
      </c>
      <c r="L664" s="3">
        <v>0.58402777777777781</v>
      </c>
      <c r="M664" s="3">
        <v>0.62361111111111112</v>
      </c>
      <c r="N664" s="4">
        <v>57</v>
      </c>
      <c r="O664" t="b">
        <v>0</v>
      </c>
    </row>
    <row r="665" spans="1:16" x14ac:dyDescent="0.25">
      <c r="A665" s="6">
        <v>664</v>
      </c>
      <c r="B665" t="s">
        <v>960</v>
      </c>
      <c r="C665" t="s">
        <v>16</v>
      </c>
      <c r="D665" s="1">
        <v>40629</v>
      </c>
      <c r="E665" s="4">
        <v>13</v>
      </c>
      <c r="F665" s="4" t="str">
        <f t="shared" si="10"/>
        <v>Under 18</v>
      </c>
      <c r="G665" t="s">
        <v>21</v>
      </c>
      <c r="H665" s="4">
        <v>1</v>
      </c>
      <c r="I665" t="s">
        <v>59</v>
      </c>
      <c r="J665" t="b">
        <v>0</v>
      </c>
      <c r="L665" s="3">
        <v>0.43055555555555558</v>
      </c>
      <c r="M665" s="3">
        <v>0.53263888888888888</v>
      </c>
      <c r="N665" s="4">
        <v>147</v>
      </c>
      <c r="O665" t="b">
        <v>0</v>
      </c>
    </row>
    <row r="666" spans="1:16" x14ac:dyDescent="0.25">
      <c r="A666" s="6">
        <v>665</v>
      </c>
      <c r="B666" t="s">
        <v>961</v>
      </c>
      <c r="C666" t="s">
        <v>16</v>
      </c>
      <c r="D666" s="1">
        <v>30278</v>
      </c>
      <c r="E666" s="4">
        <v>41</v>
      </c>
      <c r="F666" s="4" t="str">
        <f t="shared" si="10"/>
        <v>36-45</v>
      </c>
      <c r="G666" t="s">
        <v>21</v>
      </c>
      <c r="H666" s="4">
        <v>1</v>
      </c>
      <c r="I666" t="s">
        <v>185</v>
      </c>
      <c r="J666" t="b">
        <v>1</v>
      </c>
      <c r="K666" t="s">
        <v>962</v>
      </c>
      <c r="L666" s="3">
        <v>0.48958333333333331</v>
      </c>
      <c r="M666" s="3">
        <v>0.6</v>
      </c>
      <c r="N666" s="4">
        <v>159</v>
      </c>
      <c r="O666" t="b">
        <v>1</v>
      </c>
      <c r="P666" t="s">
        <v>23</v>
      </c>
    </row>
    <row r="667" spans="1:16" x14ac:dyDescent="0.25">
      <c r="A667" s="6">
        <v>666</v>
      </c>
      <c r="B667" t="s">
        <v>963</v>
      </c>
      <c r="C667" t="s">
        <v>16</v>
      </c>
      <c r="D667" s="1">
        <v>38401</v>
      </c>
      <c r="E667" s="4">
        <v>19</v>
      </c>
      <c r="F667" s="4" t="str">
        <f t="shared" si="10"/>
        <v>18-25</v>
      </c>
      <c r="G667" t="s">
        <v>17</v>
      </c>
      <c r="H667" s="4">
        <v>2</v>
      </c>
      <c r="I667" t="s">
        <v>72</v>
      </c>
      <c r="J667" t="b">
        <v>1</v>
      </c>
      <c r="K667" t="s">
        <v>964</v>
      </c>
      <c r="L667" s="3">
        <v>0.4458333333333333</v>
      </c>
      <c r="M667" s="3">
        <v>0.53333333333333333</v>
      </c>
      <c r="N667" s="4">
        <v>126</v>
      </c>
      <c r="O667" t="b">
        <v>1</v>
      </c>
      <c r="P667" t="s">
        <v>28</v>
      </c>
    </row>
    <row r="668" spans="1:16" x14ac:dyDescent="0.25">
      <c r="A668" s="6">
        <v>667</v>
      </c>
      <c r="B668" t="s">
        <v>965</v>
      </c>
      <c r="C668" t="s">
        <v>25</v>
      </c>
      <c r="D668" s="1">
        <v>27831</v>
      </c>
      <c r="E668" s="4">
        <v>48</v>
      </c>
      <c r="F668" s="4" t="str">
        <f t="shared" si="10"/>
        <v>Above 45</v>
      </c>
      <c r="G668" t="s">
        <v>17</v>
      </c>
      <c r="H668" s="4">
        <v>2</v>
      </c>
      <c r="I668" t="s">
        <v>40</v>
      </c>
      <c r="J668" t="b">
        <v>1</v>
      </c>
      <c r="K668" t="s">
        <v>966</v>
      </c>
      <c r="L668" s="3">
        <v>0.49027777777777781</v>
      </c>
      <c r="M668" s="3">
        <v>0.56041666666666667</v>
      </c>
      <c r="N668" s="4">
        <v>101</v>
      </c>
      <c r="O668" t="b">
        <v>0</v>
      </c>
    </row>
    <row r="669" spans="1:16" x14ac:dyDescent="0.25">
      <c r="A669" s="6">
        <v>668</v>
      </c>
      <c r="B669" t="s">
        <v>967</v>
      </c>
      <c r="C669" t="s">
        <v>16</v>
      </c>
      <c r="D669" s="1">
        <v>32477</v>
      </c>
      <c r="E669" s="4">
        <v>35</v>
      </c>
      <c r="F669" s="4" t="str">
        <f t="shared" si="10"/>
        <v>26-35</v>
      </c>
      <c r="G669" t="s">
        <v>21</v>
      </c>
      <c r="H669" s="4">
        <v>3</v>
      </c>
      <c r="I669" t="s">
        <v>106</v>
      </c>
      <c r="J669" t="b">
        <v>1</v>
      </c>
      <c r="K669" t="s">
        <v>751</v>
      </c>
      <c r="L669" s="3">
        <v>0.625</v>
      </c>
      <c r="M669" s="3">
        <v>0.69791666666666663</v>
      </c>
      <c r="N669" s="4">
        <v>105</v>
      </c>
      <c r="O669" t="b">
        <v>0</v>
      </c>
    </row>
    <row r="670" spans="1:16" x14ac:dyDescent="0.25">
      <c r="A670" s="6">
        <v>669</v>
      </c>
      <c r="B670" t="s">
        <v>968</v>
      </c>
      <c r="C670" t="s">
        <v>16</v>
      </c>
      <c r="D670" s="1">
        <v>31144</v>
      </c>
      <c r="E670" s="4">
        <v>39</v>
      </c>
      <c r="F670" s="4" t="str">
        <f t="shared" si="10"/>
        <v>36-45</v>
      </c>
      <c r="G670" t="s">
        <v>21</v>
      </c>
      <c r="H670" s="4">
        <v>5</v>
      </c>
      <c r="I670" t="s">
        <v>863</v>
      </c>
      <c r="J670" t="b">
        <v>1</v>
      </c>
      <c r="K670" t="s">
        <v>969</v>
      </c>
      <c r="L670" s="3">
        <v>0.7944444444444444</v>
      </c>
      <c r="M670" s="3">
        <v>0.9194444444444444</v>
      </c>
      <c r="N670" s="4">
        <v>180</v>
      </c>
      <c r="O670" t="b">
        <v>0</v>
      </c>
    </row>
    <row r="671" spans="1:16" x14ac:dyDescent="0.25">
      <c r="A671" s="6">
        <v>670</v>
      </c>
      <c r="B671" t="s">
        <v>263</v>
      </c>
      <c r="C671" t="s">
        <v>16</v>
      </c>
      <c r="D671" s="1">
        <v>36907</v>
      </c>
      <c r="E671" s="4">
        <v>23</v>
      </c>
      <c r="F671" s="4" t="str">
        <f t="shared" si="10"/>
        <v>18-25</v>
      </c>
      <c r="G671" t="s">
        <v>17</v>
      </c>
      <c r="H671" s="4">
        <v>4</v>
      </c>
      <c r="I671" t="s">
        <v>123</v>
      </c>
      <c r="J671" t="b">
        <v>1</v>
      </c>
      <c r="K671" t="s">
        <v>970</v>
      </c>
      <c r="L671" s="3">
        <v>0.38680555555555557</v>
      </c>
      <c r="M671" s="3">
        <v>0.47986111111111113</v>
      </c>
      <c r="N671" s="4">
        <v>134</v>
      </c>
      <c r="O671" t="b">
        <v>0</v>
      </c>
    </row>
    <row r="672" spans="1:16" x14ac:dyDescent="0.25">
      <c r="A672" s="6">
        <v>671</v>
      </c>
      <c r="B672" t="s">
        <v>971</v>
      </c>
      <c r="C672" t="s">
        <v>25</v>
      </c>
      <c r="D672" s="1">
        <v>31209</v>
      </c>
      <c r="E672" s="4">
        <v>39</v>
      </c>
      <c r="F672" s="4" t="str">
        <f t="shared" si="10"/>
        <v>36-45</v>
      </c>
      <c r="G672" t="s">
        <v>17</v>
      </c>
      <c r="H672" s="4">
        <v>3</v>
      </c>
      <c r="I672" t="s">
        <v>247</v>
      </c>
      <c r="J672" t="b">
        <v>0</v>
      </c>
      <c r="L672" s="3">
        <v>0.52500000000000002</v>
      </c>
      <c r="M672" s="3">
        <v>0.56319444444444444</v>
      </c>
      <c r="N672" s="4">
        <v>55</v>
      </c>
      <c r="O672" t="b">
        <v>1</v>
      </c>
      <c r="P672" t="s">
        <v>23</v>
      </c>
    </row>
    <row r="673" spans="1:16" x14ac:dyDescent="0.25">
      <c r="A673" s="6">
        <v>672</v>
      </c>
      <c r="B673" t="s">
        <v>908</v>
      </c>
      <c r="C673" t="s">
        <v>25</v>
      </c>
      <c r="D673" s="1">
        <v>28133</v>
      </c>
      <c r="E673" s="4">
        <v>47</v>
      </c>
      <c r="F673" s="4" t="str">
        <f t="shared" si="10"/>
        <v>Above 45</v>
      </c>
      <c r="G673" t="s">
        <v>21</v>
      </c>
      <c r="H673" s="4">
        <v>2</v>
      </c>
      <c r="I673" t="s">
        <v>461</v>
      </c>
      <c r="J673" t="b">
        <v>1</v>
      </c>
      <c r="K673" t="s">
        <v>784</v>
      </c>
      <c r="L673" s="3">
        <v>0.34236111111111112</v>
      </c>
      <c r="M673" s="3">
        <v>0.40347222222222223</v>
      </c>
      <c r="N673" s="4">
        <v>88</v>
      </c>
      <c r="O673" t="b">
        <v>1</v>
      </c>
      <c r="P673" t="s">
        <v>47</v>
      </c>
    </row>
    <row r="674" spans="1:16" x14ac:dyDescent="0.25">
      <c r="A674" s="6">
        <v>673</v>
      </c>
      <c r="B674" t="s">
        <v>972</v>
      </c>
      <c r="C674" t="s">
        <v>16</v>
      </c>
      <c r="D674" s="1">
        <v>40134</v>
      </c>
      <c r="E674" s="4">
        <v>14</v>
      </c>
      <c r="F674" s="4" t="str">
        <f t="shared" si="10"/>
        <v>Under 18</v>
      </c>
      <c r="G674" t="s">
        <v>17</v>
      </c>
      <c r="H674" s="4">
        <v>5</v>
      </c>
      <c r="I674" t="s">
        <v>152</v>
      </c>
      <c r="J674" t="b">
        <v>1</v>
      </c>
      <c r="K674" t="s">
        <v>973</v>
      </c>
      <c r="L674" s="3">
        <v>0.45069444444444445</v>
      </c>
      <c r="M674" s="3">
        <v>0.53194444444444444</v>
      </c>
      <c r="N674" s="4">
        <v>117</v>
      </c>
      <c r="O674" t="b">
        <v>0</v>
      </c>
    </row>
    <row r="675" spans="1:16" x14ac:dyDescent="0.25">
      <c r="A675" s="6">
        <v>674</v>
      </c>
      <c r="B675" t="s">
        <v>974</v>
      </c>
      <c r="C675" t="s">
        <v>25</v>
      </c>
      <c r="D675" s="1">
        <v>40282</v>
      </c>
      <c r="E675" s="4">
        <v>14</v>
      </c>
      <c r="F675" s="4" t="str">
        <f t="shared" si="10"/>
        <v>Under 18</v>
      </c>
      <c r="G675" t="s">
        <v>21</v>
      </c>
      <c r="H675" s="4">
        <v>5</v>
      </c>
      <c r="I675" t="s">
        <v>417</v>
      </c>
      <c r="J675" t="b">
        <v>1</v>
      </c>
      <c r="K675" t="s">
        <v>975</v>
      </c>
      <c r="L675" s="3">
        <v>0.84444444444444444</v>
      </c>
      <c r="M675" s="3">
        <v>0.86875000000000002</v>
      </c>
      <c r="N675" s="4">
        <v>35</v>
      </c>
      <c r="O675" t="b">
        <v>0</v>
      </c>
    </row>
    <row r="676" spans="1:16" x14ac:dyDescent="0.25">
      <c r="A676" s="6">
        <v>675</v>
      </c>
      <c r="B676" t="s">
        <v>976</v>
      </c>
      <c r="C676" t="s">
        <v>16</v>
      </c>
      <c r="D676" s="1">
        <v>30373</v>
      </c>
      <c r="E676" s="4">
        <v>41</v>
      </c>
      <c r="F676" s="4" t="str">
        <f t="shared" si="10"/>
        <v>36-45</v>
      </c>
      <c r="G676" t="s">
        <v>21</v>
      </c>
      <c r="H676" s="4">
        <v>1</v>
      </c>
      <c r="I676" t="s">
        <v>49</v>
      </c>
      <c r="J676" t="b">
        <v>0</v>
      </c>
      <c r="L676" s="3">
        <v>0.49444444444444446</v>
      </c>
      <c r="M676" s="3">
        <v>0.57777777777777783</v>
      </c>
      <c r="N676" s="4">
        <v>120</v>
      </c>
      <c r="O676" t="b">
        <v>0</v>
      </c>
    </row>
    <row r="677" spans="1:16" x14ac:dyDescent="0.25">
      <c r="A677" s="6">
        <v>676</v>
      </c>
      <c r="B677" t="s">
        <v>977</v>
      </c>
      <c r="C677" t="s">
        <v>16</v>
      </c>
      <c r="D677" s="1">
        <v>29385</v>
      </c>
      <c r="E677" s="4">
        <v>44</v>
      </c>
      <c r="F677" s="4" t="str">
        <f t="shared" si="10"/>
        <v>36-45</v>
      </c>
      <c r="G677" t="s">
        <v>21</v>
      </c>
      <c r="H677" s="4">
        <v>1</v>
      </c>
      <c r="I677" t="s">
        <v>26</v>
      </c>
      <c r="J677" t="b">
        <v>1</v>
      </c>
      <c r="K677" t="s">
        <v>201</v>
      </c>
      <c r="L677" s="3">
        <v>0.34513888888888888</v>
      </c>
      <c r="M677" s="3">
        <v>0.44791666666666669</v>
      </c>
      <c r="N677" s="4">
        <v>148</v>
      </c>
      <c r="O677" t="b">
        <v>1</v>
      </c>
      <c r="P677" t="s">
        <v>47</v>
      </c>
    </row>
    <row r="678" spans="1:16" x14ac:dyDescent="0.25">
      <c r="A678" s="6">
        <v>677</v>
      </c>
      <c r="B678" t="s">
        <v>978</v>
      </c>
      <c r="C678" t="s">
        <v>16</v>
      </c>
      <c r="D678" s="1">
        <v>36662</v>
      </c>
      <c r="E678" s="4">
        <v>24</v>
      </c>
      <c r="F678" s="4" t="str">
        <f t="shared" si="10"/>
        <v>18-25</v>
      </c>
      <c r="G678" t="s">
        <v>17</v>
      </c>
      <c r="H678" s="4">
        <v>5</v>
      </c>
      <c r="I678" t="s">
        <v>417</v>
      </c>
      <c r="J678" t="b">
        <v>1</v>
      </c>
      <c r="K678" t="s">
        <v>841</v>
      </c>
      <c r="L678" s="3">
        <v>0.37916666666666665</v>
      </c>
      <c r="M678" s="3">
        <v>0.40902777777777777</v>
      </c>
      <c r="N678" s="4">
        <v>43</v>
      </c>
      <c r="O678" t="b">
        <v>0</v>
      </c>
    </row>
    <row r="679" spans="1:16" x14ac:dyDescent="0.25">
      <c r="A679" s="6">
        <v>678</v>
      </c>
      <c r="B679" t="s">
        <v>979</v>
      </c>
      <c r="C679" t="s">
        <v>16</v>
      </c>
      <c r="D679" s="1">
        <v>31007</v>
      </c>
      <c r="E679" s="4">
        <v>39</v>
      </c>
      <c r="F679" s="4" t="str">
        <f t="shared" si="10"/>
        <v>36-45</v>
      </c>
      <c r="G679" t="s">
        <v>21</v>
      </c>
      <c r="H679" s="4">
        <v>4</v>
      </c>
      <c r="I679" t="s">
        <v>767</v>
      </c>
      <c r="J679" t="b">
        <v>0</v>
      </c>
      <c r="L679" s="3">
        <v>0.58124999999999993</v>
      </c>
      <c r="M679" s="3">
        <v>0.69861111111111107</v>
      </c>
      <c r="N679" s="4">
        <v>169</v>
      </c>
      <c r="O679" t="b">
        <v>1</v>
      </c>
      <c r="P679" t="s">
        <v>50</v>
      </c>
    </row>
    <row r="680" spans="1:16" x14ac:dyDescent="0.25">
      <c r="A680" s="6">
        <v>679</v>
      </c>
      <c r="B680" t="s">
        <v>980</v>
      </c>
      <c r="C680" t="s">
        <v>25</v>
      </c>
      <c r="D680" s="1">
        <v>31788</v>
      </c>
      <c r="E680" s="4">
        <v>37</v>
      </c>
      <c r="F680" s="4" t="str">
        <f t="shared" si="10"/>
        <v>36-45</v>
      </c>
      <c r="G680" t="s">
        <v>17</v>
      </c>
      <c r="H680" s="4">
        <v>1</v>
      </c>
      <c r="I680" t="s">
        <v>35</v>
      </c>
      <c r="J680" t="b">
        <v>1</v>
      </c>
      <c r="K680" t="s">
        <v>981</v>
      </c>
      <c r="L680" s="3">
        <v>0.38194444444444442</v>
      </c>
      <c r="M680" s="3">
        <v>0.40902777777777777</v>
      </c>
      <c r="N680" s="4">
        <v>39</v>
      </c>
      <c r="O680" t="b">
        <v>0</v>
      </c>
    </row>
    <row r="681" spans="1:16" x14ac:dyDescent="0.25">
      <c r="A681" s="6">
        <v>680</v>
      </c>
      <c r="B681" t="s">
        <v>982</v>
      </c>
      <c r="C681" t="s">
        <v>25</v>
      </c>
      <c r="D681" s="1">
        <v>36392</v>
      </c>
      <c r="E681" s="4">
        <v>25</v>
      </c>
      <c r="F681" s="4" t="str">
        <f t="shared" si="10"/>
        <v>18-25</v>
      </c>
      <c r="G681" t="s">
        <v>21</v>
      </c>
      <c r="H681" s="4">
        <v>3</v>
      </c>
      <c r="I681" t="s">
        <v>150</v>
      </c>
      <c r="J681" t="b">
        <v>1</v>
      </c>
      <c r="K681" t="s">
        <v>67</v>
      </c>
      <c r="L681" s="3">
        <v>0.68958333333333333</v>
      </c>
      <c r="M681" s="3">
        <v>0.71388888888888891</v>
      </c>
      <c r="N681" s="4">
        <v>35</v>
      </c>
      <c r="O681" t="b">
        <v>1</v>
      </c>
      <c r="P681" t="s">
        <v>47</v>
      </c>
    </row>
    <row r="682" spans="1:16" x14ac:dyDescent="0.25">
      <c r="A682" s="6">
        <v>681</v>
      </c>
      <c r="B682" t="s">
        <v>983</v>
      </c>
      <c r="C682" t="s">
        <v>16</v>
      </c>
      <c r="D682" s="1">
        <v>31737</v>
      </c>
      <c r="E682" s="4">
        <v>37</v>
      </c>
      <c r="F682" s="4" t="str">
        <f t="shared" si="10"/>
        <v>36-45</v>
      </c>
      <c r="G682" t="s">
        <v>17</v>
      </c>
      <c r="H682" s="4">
        <v>1</v>
      </c>
      <c r="I682" t="s">
        <v>46</v>
      </c>
      <c r="J682" t="b">
        <v>0</v>
      </c>
      <c r="L682" s="3">
        <v>0.38263888888888892</v>
      </c>
      <c r="M682" s="3">
        <v>0.46388888888888885</v>
      </c>
      <c r="N682" s="4">
        <v>117</v>
      </c>
      <c r="O682" t="b">
        <v>1</v>
      </c>
      <c r="P682" t="s">
        <v>28</v>
      </c>
    </row>
    <row r="683" spans="1:16" x14ac:dyDescent="0.25">
      <c r="A683" s="6">
        <v>682</v>
      </c>
      <c r="B683" t="s">
        <v>984</v>
      </c>
      <c r="C683" t="s">
        <v>25</v>
      </c>
      <c r="D683" s="1">
        <v>32808</v>
      </c>
      <c r="E683" s="4">
        <v>34</v>
      </c>
      <c r="F683" s="4" t="str">
        <f t="shared" si="10"/>
        <v>26-35</v>
      </c>
      <c r="G683" t="s">
        <v>17</v>
      </c>
      <c r="H683" s="4">
        <v>3</v>
      </c>
      <c r="I683" t="s">
        <v>106</v>
      </c>
      <c r="J683" t="b">
        <v>0</v>
      </c>
      <c r="L683" s="3">
        <v>0.45416666666666666</v>
      </c>
      <c r="M683" s="3">
        <v>0.51250000000000007</v>
      </c>
      <c r="N683" s="4">
        <v>84</v>
      </c>
      <c r="O683" t="b">
        <v>1</v>
      </c>
      <c r="P683" t="s">
        <v>50</v>
      </c>
    </row>
    <row r="684" spans="1:16" x14ac:dyDescent="0.25">
      <c r="A684" s="6">
        <v>683</v>
      </c>
      <c r="B684" t="s">
        <v>985</v>
      </c>
      <c r="C684" t="s">
        <v>25</v>
      </c>
      <c r="D684" s="1">
        <v>27550</v>
      </c>
      <c r="E684" s="4">
        <v>49</v>
      </c>
      <c r="F684" s="4" t="str">
        <f t="shared" si="10"/>
        <v>Above 45</v>
      </c>
      <c r="G684" t="s">
        <v>21</v>
      </c>
      <c r="H684" s="4">
        <v>1</v>
      </c>
      <c r="I684" t="s">
        <v>46</v>
      </c>
      <c r="J684" t="b">
        <v>1</v>
      </c>
      <c r="K684" t="s">
        <v>986</v>
      </c>
      <c r="L684" s="3">
        <v>0.84930555555555554</v>
      </c>
      <c r="M684" s="3">
        <v>0.96666666666666667</v>
      </c>
      <c r="N684" s="4">
        <v>169</v>
      </c>
      <c r="O684" t="b">
        <v>0</v>
      </c>
    </row>
    <row r="685" spans="1:16" x14ac:dyDescent="0.25">
      <c r="A685" s="6">
        <v>684</v>
      </c>
      <c r="B685" t="s">
        <v>987</v>
      </c>
      <c r="C685" t="s">
        <v>16</v>
      </c>
      <c r="D685" s="1">
        <v>38711</v>
      </c>
      <c r="E685" s="4">
        <v>18</v>
      </c>
      <c r="F685" s="4" t="str">
        <f t="shared" si="10"/>
        <v>18-25</v>
      </c>
      <c r="G685" t="s">
        <v>21</v>
      </c>
      <c r="H685" s="4">
        <v>1</v>
      </c>
      <c r="I685" t="s">
        <v>81</v>
      </c>
      <c r="J685" t="b">
        <v>1</v>
      </c>
      <c r="K685" t="s">
        <v>19</v>
      </c>
      <c r="L685" s="3">
        <v>0.74375000000000002</v>
      </c>
      <c r="M685" s="3">
        <v>0.7715277777777777</v>
      </c>
      <c r="N685" s="4">
        <v>40</v>
      </c>
      <c r="O685" t="b">
        <v>0</v>
      </c>
    </row>
    <row r="686" spans="1:16" x14ac:dyDescent="0.25">
      <c r="A686" s="6">
        <v>685</v>
      </c>
      <c r="B686" t="s">
        <v>906</v>
      </c>
      <c r="C686" t="s">
        <v>25</v>
      </c>
      <c r="D686" s="1">
        <v>29813</v>
      </c>
      <c r="E686" s="4">
        <v>43</v>
      </c>
      <c r="F686" s="4" t="str">
        <f t="shared" si="10"/>
        <v>36-45</v>
      </c>
      <c r="G686" t="s">
        <v>21</v>
      </c>
      <c r="H686" s="4">
        <v>2</v>
      </c>
      <c r="I686" t="s">
        <v>203</v>
      </c>
      <c r="J686" t="b">
        <v>0</v>
      </c>
      <c r="L686" s="3">
        <v>0.77430555555555547</v>
      </c>
      <c r="M686" s="3">
        <v>0.86111111111111116</v>
      </c>
      <c r="N686" s="4">
        <v>125</v>
      </c>
      <c r="O686" t="b">
        <v>1</v>
      </c>
      <c r="P686" t="s">
        <v>23</v>
      </c>
    </row>
    <row r="687" spans="1:16" x14ac:dyDescent="0.25">
      <c r="A687" s="6">
        <v>686</v>
      </c>
      <c r="B687" t="s">
        <v>988</v>
      </c>
      <c r="C687" t="s">
        <v>16</v>
      </c>
      <c r="D687" s="1">
        <v>34458</v>
      </c>
      <c r="E687" s="4">
        <v>30</v>
      </c>
      <c r="F687" s="4" t="str">
        <f t="shared" si="10"/>
        <v>26-35</v>
      </c>
      <c r="G687" t="s">
        <v>17</v>
      </c>
      <c r="H687" s="4">
        <v>3</v>
      </c>
      <c r="I687" t="s">
        <v>315</v>
      </c>
      <c r="J687" t="b">
        <v>0</v>
      </c>
      <c r="L687" s="3">
        <v>0.42777777777777781</v>
      </c>
      <c r="M687" s="3">
        <v>0.54097222222222219</v>
      </c>
      <c r="N687" s="4">
        <v>163</v>
      </c>
      <c r="O687" t="b">
        <v>0</v>
      </c>
    </row>
    <row r="688" spans="1:16" x14ac:dyDescent="0.25">
      <c r="A688" s="6">
        <v>687</v>
      </c>
      <c r="B688" t="s">
        <v>989</v>
      </c>
      <c r="C688" t="s">
        <v>25</v>
      </c>
      <c r="D688" s="1">
        <v>34753</v>
      </c>
      <c r="E688" s="4">
        <v>29</v>
      </c>
      <c r="F688" s="4" t="str">
        <f t="shared" si="10"/>
        <v>26-35</v>
      </c>
      <c r="G688" t="s">
        <v>21</v>
      </c>
      <c r="H688" s="4">
        <v>3</v>
      </c>
      <c r="I688" t="s">
        <v>22</v>
      </c>
      <c r="J688" t="b">
        <v>1</v>
      </c>
      <c r="K688" t="s">
        <v>19</v>
      </c>
      <c r="L688" s="3">
        <v>0.3840277777777778</v>
      </c>
      <c r="M688" s="3">
        <v>0.45694444444444443</v>
      </c>
      <c r="N688" s="4">
        <v>105</v>
      </c>
      <c r="O688" t="b">
        <v>0</v>
      </c>
    </row>
    <row r="689" spans="1:16" x14ac:dyDescent="0.25">
      <c r="A689" s="6">
        <v>688</v>
      </c>
      <c r="B689" t="s">
        <v>990</v>
      </c>
      <c r="C689" t="s">
        <v>25</v>
      </c>
      <c r="D689" s="1">
        <v>40760</v>
      </c>
      <c r="E689" s="4">
        <v>13</v>
      </c>
      <c r="F689" s="4" t="str">
        <f t="shared" si="10"/>
        <v>Under 18</v>
      </c>
      <c r="G689" t="s">
        <v>17</v>
      </c>
      <c r="H689" s="4">
        <v>3</v>
      </c>
      <c r="I689" t="s">
        <v>215</v>
      </c>
      <c r="J689" t="b">
        <v>0</v>
      </c>
      <c r="L689" s="3">
        <v>0.85069444444444453</v>
      </c>
      <c r="M689" s="3">
        <v>0.95972222222222225</v>
      </c>
      <c r="N689" s="4">
        <v>157</v>
      </c>
      <c r="O689" t="b">
        <v>1</v>
      </c>
      <c r="P689" t="s">
        <v>23</v>
      </c>
    </row>
    <row r="690" spans="1:16" x14ac:dyDescent="0.25">
      <c r="A690" s="6">
        <v>689</v>
      </c>
      <c r="B690" t="s">
        <v>991</v>
      </c>
      <c r="C690" t="s">
        <v>16</v>
      </c>
      <c r="D690" s="1">
        <v>40665</v>
      </c>
      <c r="E690" s="4">
        <v>13</v>
      </c>
      <c r="F690" s="4" t="str">
        <f t="shared" si="10"/>
        <v>Under 18</v>
      </c>
      <c r="G690" t="s">
        <v>21</v>
      </c>
      <c r="H690" s="4">
        <v>5</v>
      </c>
      <c r="I690" t="s">
        <v>567</v>
      </c>
      <c r="J690" t="b">
        <v>0</v>
      </c>
      <c r="L690" s="3">
        <v>0.40763888888888888</v>
      </c>
      <c r="M690" s="3">
        <v>0.47222222222222227</v>
      </c>
      <c r="N690" s="4">
        <v>93</v>
      </c>
      <c r="O690" t="b">
        <v>1</v>
      </c>
      <c r="P690" t="s">
        <v>47</v>
      </c>
    </row>
    <row r="691" spans="1:16" x14ac:dyDescent="0.25">
      <c r="A691" s="6">
        <v>690</v>
      </c>
      <c r="B691" t="s">
        <v>992</v>
      </c>
      <c r="C691" t="s">
        <v>25</v>
      </c>
      <c r="D691" s="1">
        <v>29095</v>
      </c>
      <c r="E691" s="4">
        <v>45</v>
      </c>
      <c r="F691" s="4" t="str">
        <f t="shared" si="10"/>
        <v>36-45</v>
      </c>
      <c r="G691" t="s">
        <v>17</v>
      </c>
      <c r="H691" s="4">
        <v>3</v>
      </c>
      <c r="I691" t="s">
        <v>164</v>
      </c>
      <c r="J691" t="b">
        <v>0</v>
      </c>
      <c r="L691" s="3">
        <v>0.54861111111111105</v>
      </c>
      <c r="M691" s="3">
        <v>0.60416666666666663</v>
      </c>
      <c r="N691" s="4">
        <v>80</v>
      </c>
      <c r="O691" t="b">
        <v>0</v>
      </c>
    </row>
    <row r="692" spans="1:16" x14ac:dyDescent="0.25">
      <c r="A692" s="6">
        <v>691</v>
      </c>
      <c r="B692" t="s">
        <v>993</v>
      </c>
      <c r="C692" t="s">
        <v>25</v>
      </c>
      <c r="D692" s="1">
        <v>35191</v>
      </c>
      <c r="E692" s="4">
        <v>28</v>
      </c>
      <c r="F692" s="4" t="str">
        <f t="shared" si="10"/>
        <v>26-35</v>
      </c>
      <c r="G692" t="s">
        <v>17</v>
      </c>
      <c r="H692" s="4">
        <v>3</v>
      </c>
      <c r="I692" t="s">
        <v>159</v>
      </c>
      <c r="J692" t="b">
        <v>0</v>
      </c>
      <c r="L692" s="3">
        <v>0.4284722222222222</v>
      </c>
      <c r="M692" s="3">
        <v>0.47847222222222219</v>
      </c>
      <c r="N692" s="4">
        <v>72</v>
      </c>
      <c r="O692" t="b">
        <v>1</v>
      </c>
      <c r="P692" t="s">
        <v>50</v>
      </c>
    </row>
    <row r="693" spans="1:16" x14ac:dyDescent="0.25">
      <c r="A693" s="6">
        <v>692</v>
      </c>
      <c r="B693" t="s">
        <v>994</v>
      </c>
      <c r="C693" t="s">
        <v>16</v>
      </c>
      <c r="D693" s="1">
        <v>39416</v>
      </c>
      <c r="E693" s="4">
        <v>16</v>
      </c>
      <c r="F693" s="4" t="str">
        <f t="shared" si="10"/>
        <v>Under 18</v>
      </c>
      <c r="G693" t="s">
        <v>17</v>
      </c>
      <c r="H693" s="4">
        <v>4</v>
      </c>
      <c r="I693" t="s">
        <v>219</v>
      </c>
      <c r="J693" t="b">
        <v>1</v>
      </c>
      <c r="K693" t="s">
        <v>70</v>
      </c>
      <c r="L693" s="3">
        <v>0.68125000000000002</v>
      </c>
      <c r="M693" s="3">
        <v>0.76874999999999993</v>
      </c>
      <c r="N693" s="4">
        <v>126</v>
      </c>
      <c r="O693" t="b">
        <v>1</v>
      </c>
      <c r="P693" t="s">
        <v>50</v>
      </c>
    </row>
    <row r="694" spans="1:16" x14ac:dyDescent="0.25">
      <c r="A694" s="6">
        <v>693</v>
      </c>
      <c r="B694" t="s">
        <v>995</v>
      </c>
      <c r="C694" t="s">
        <v>16</v>
      </c>
      <c r="D694" s="1">
        <v>32125</v>
      </c>
      <c r="E694" s="4">
        <v>36</v>
      </c>
      <c r="F694" s="4" t="str">
        <f t="shared" si="10"/>
        <v>36-45</v>
      </c>
      <c r="G694" t="s">
        <v>21</v>
      </c>
      <c r="H694" s="4">
        <v>4</v>
      </c>
      <c r="I694" t="s">
        <v>439</v>
      </c>
      <c r="J694" t="b">
        <v>0</v>
      </c>
      <c r="L694" s="3">
        <v>0.7319444444444444</v>
      </c>
      <c r="M694" s="3">
        <v>0.7631944444444444</v>
      </c>
      <c r="N694" s="4">
        <v>45</v>
      </c>
      <c r="O694" t="b">
        <v>1</v>
      </c>
      <c r="P694" t="s">
        <v>47</v>
      </c>
    </row>
    <row r="695" spans="1:16" x14ac:dyDescent="0.25">
      <c r="A695" s="6">
        <v>694</v>
      </c>
      <c r="B695" t="s">
        <v>996</v>
      </c>
      <c r="C695" t="s">
        <v>16</v>
      </c>
      <c r="D695" s="1">
        <v>38381</v>
      </c>
      <c r="E695" s="4">
        <v>19</v>
      </c>
      <c r="F695" s="4" t="str">
        <f t="shared" si="10"/>
        <v>18-25</v>
      </c>
      <c r="G695" t="s">
        <v>21</v>
      </c>
      <c r="H695" s="4">
        <v>2</v>
      </c>
      <c r="I695" t="s">
        <v>272</v>
      </c>
      <c r="J695" t="b">
        <v>0</v>
      </c>
      <c r="L695" s="3">
        <v>0.69444444444444453</v>
      </c>
      <c r="M695" s="3">
        <v>0.73333333333333339</v>
      </c>
      <c r="N695" s="4">
        <v>56</v>
      </c>
      <c r="O695" t="b">
        <v>1</v>
      </c>
      <c r="P695" t="s">
        <v>28</v>
      </c>
    </row>
    <row r="696" spans="1:16" x14ac:dyDescent="0.25">
      <c r="A696" s="6">
        <v>695</v>
      </c>
      <c r="B696" t="s">
        <v>997</v>
      </c>
      <c r="C696" t="s">
        <v>16</v>
      </c>
      <c r="D696" s="1">
        <v>35635</v>
      </c>
      <c r="E696" s="4">
        <v>27</v>
      </c>
      <c r="F696" s="4" t="str">
        <f t="shared" si="10"/>
        <v>26-35</v>
      </c>
      <c r="G696" t="s">
        <v>21</v>
      </c>
      <c r="H696" s="4">
        <v>1</v>
      </c>
      <c r="I696" t="s">
        <v>185</v>
      </c>
      <c r="J696" t="b">
        <v>0</v>
      </c>
      <c r="L696" s="3">
        <v>0.52083333333333337</v>
      </c>
      <c r="M696" s="3">
        <v>0.63194444444444442</v>
      </c>
      <c r="N696" s="4">
        <v>160</v>
      </c>
      <c r="O696" t="b">
        <v>0</v>
      </c>
    </row>
    <row r="697" spans="1:16" x14ac:dyDescent="0.25">
      <c r="A697" s="6">
        <v>696</v>
      </c>
      <c r="B697" t="s">
        <v>998</v>
      </c>
      <c r="C697" t="s">
        <v>16</v>
      </c>
      <c r="D697" s="1">
        <v>36740</v>
      </c>
      <c r="E697" s="4">
        <v>24</v>
      </c>
      <c r="F697" s="4" t="str">
        <f t="shared" si="10"/>
        <v>18-25</v>
      </c>
      <c r="G697" t="s">
        <v>21</v>
      </c>
      <c r="H697" s="4">
        <v>4</v>
      </c>
      <c r="I697" t="s">
        <v>123</v>
      </c>
      <c r="J697" t="b">
        <v>1</v>
      </c>
      <c r="K697" t="s">
        <v>260</v>
      </c>
      <c r="L697" s="3">
        <v>0.48819444444444443</v>
      </c>
      <c r="M697" s="3">
        <v>0.55208333333333337</v>
      </c>
      <c r="N697" s="4">
        <v>92</v>
      </c>
      <c r="O697" t="b">
        <v>0</v>
      </c>
    </row>
    <row r="698" spans="1:16" x14ac:dyDescent="0.25">
      <c r="A698" s="6">
        <v>697</v>
      </c>
      <c r="B698" t="s">
        <v>584</v>
      </c>
      <c r="C698" t="s">
        <v>25</v>
      </c>
      <c r="D698" s="1">
        <v>37326</v>
      </c>
      <c r="E698" s="4">
        <v>22</v>
      </c>
      <c r="F698" s="4" t="str">
        <f t="shared" si="10"/>
        <v>18-25</v>
      </c>
      <c r="G698" t="s">
        <v>21</v>
      </c>
      <c r="H698" s="4">
        <v>5</v>
      </c>
      <c r="I698" t="s">
        <v>152</v>
      </c>
      <c r="J698" t="b">
        <v>1</v>
      </c>
      <c r="K698" t="s">
        <v>83</v>
      </c>
      <c r="L698" s="3">
        <v>0.4381944444444445</v>
      </c>
      <c r="M698" s="3">
        <v>0.53194444444444444</v>
      </c>
      <c r="N698" s="4">
        <v>135</v>
      </c>
      <c r="O698" t="b">
        <v>1</v>
      </c>
      <c r="P698" t="s">
        <v>28</v>
      </c>
    </row>
    <row r="699" spans="1:16" x14ac:dyDescent="0.25">
      <c r="A699" s="6">
        <v>698</v>
      </c>
      <c r="B699" t="s">
        <v>191</v>
      </c>
      <c r="C699" t="s">
        <v>25</v>
      </c>
      <c r="D699" s="1">
        <v>27474</v>
      </c>
      <c r="E699" s="4">
        <v>49</v>
      </c>
      <c r="F699" s="4" t="str">
        <f t="shared" si="10"/>
        <v>Above 45</v>
      </c>
      <c r="G699" t="s">
        <v>21</v>
      </c>
      <c r="H699" s="4">
        <v>3</v>
      </c>
      <c r="I699" t="s">
        <v>241</v>
      </c>
      <c r="J699" t="b">
        <v>0</v>
      </c>
      <c r="L699" s="3">
        <v>0.61944444444444446</v>
      </c>
      <c r="M699" s="3">
        <v>0.71805555555555556</v>
      </c>
      <c r="N699" s="4">
        <v>142</v>
      </c>
      <c r="O699" t="b">
        <v>1</v>
      </c>
      <c r="P699" t="s">
        <v>23</v>
      </c>
    </row>
    <row r="700" spans="1:16" x14ac:dyDescent="0.25">
      <c r="A700" s="6">
        <v>699</v>
      </c>
      <c r="B700" t="s">
        <v>999</v>
      </c>
      <c r="C700" t="s">
        <v>25</v>
      </c>
      <c r="D700" s="1">
        <v>39939</v>
      </c>
      <c r="E700" s="4">
        <v>15</v>
      </c>
      <c r="F700" s="4" t="str">
        <f t="shared" si="10"/>
        <v>Under 18</v>
      </c>
      <c r="G700" t="s">
        <v>17</v>
      </c>
      <c r="H700" s="4">
        <v>3</v>
      </c>
      <c r="I700" t="s">
        <v>159</v>
      </c>
      <c r="J700" t="b">
        <v>1</v>
      </c>
      <c r="K700" t="s">
        <v>201</v>
      </c>
      <c r="L700" s="3">
        <v>0.75416666666666676</v>
      </c>
      <c r="M700" s="3">
        <v>0.82708333333333339</v>
      </c>
      <c r="N700" s="4">
        <v>105</v>
      </c>
      <c r="O700" t="b">
        <v>1</v>
      </c>
      <c r="P700" t="s">
        <v>47</v>
      </c>
    </row>
    <row r="701" spans="1:16" x14ac:dyDescent="0.25">
      <c r="A701" s="6">
        <v>700</v>
      </c>
      <c r="B701" t="s">
        <v>1000</v>
      </c>
      <c r="C701" t="s">
        <v>16</v>
      </c>
      <c r="D701" s="1">
        <v>32490</v>
      </c>
      <c r="E701" s="4">
        <v>35</v>
      </c>
      <c r="F701" s="4" t="str">
        <f t="shared" si="10"/>
        <v>26-35</v>
      </c>
      <c r="G701" t="s">
        <v>17</v>
      </c>
      <c r="H701" s="4">
        <v>3</v>
      </c>
      <c r="I701" t="s">
        <v>315</v>
      </c>
      <c r="J701" t="b">
        <v>0</v>
      </c>
      <c r="L701" s="3">
        <v>0.69097222222222221</v>
      </c>
      <c r="M701" s="3">
        <v>0.73402777777777783</v>
      </c>
      <c r="N701" s="4">
        <v>62</v>
      </c>
      <c r="O701" t="b">
        <v>0</v>
      </c>
    </row>
    <row r="702" spans="1:16" x14ac:dyDescent="0.25">
      <c r="A702" s="6">
        <v>701</v>
      </c>
      <c r="B702" t="s">
        <v>1001</v>
      </c>
      <c r="C702" t="s">
        <v>16</v>
      </c>
      <c r="D702" s="1">
        <v>36813</v>
      </c>
      <c r="E702" s="4">
        <v>23</v>
      </c>
      <c r="F702" s="4" t="str">
        <f t="shared" si="10"/>
        <v>18-25</v>
      </c>
      <c r="G702" t="s">
        <v>21</v>
      </c>
      <c r="H702" s="4">
        <v>5</v>
      </c>
      <c r="I702" t="s">
        <v>863</v>
      </c>
      <c r="J702" t="b">
        <v>1</v>
      </c>
      <c r="K702" t="s">
        <v>973</v>
      </c>
      <c r="L702" s="3">
        <v>0.47152777777777777</v>
      </c>
      <c r="M702" s="3">
        <v>0.57777777777777783</v>
      </c>
      <c r="N702" s="4">
        <v>153</v>
      </c>
      <c r="O702" t="b">
        <v>0</v>
      </c>
    </row>
    <row r="703" spans="1:16" x14ac:dyDescent="0.25">
      <c r="A703" s="6">
        <v>702</v>
      </c>
      <c r="B703" t="s">
        <v>1002</v>
      </c>
      <c r="C703" t="s">
        <v>25</v>
      </c>
      <c r="D703" s="1">
        <v>30564</v>
      </c>
      <c r="E703" s="4">
        <v>41</v>
      </c>
      <c r="F703" s="4" t="str">
        <f t="shared" si="10"/>
        <v>36-45</v>
      </c>
      <c r="G703" t="s">
        <v>21</v>
      </c>
      <c r="H703" s="4">
        <v>5</v>
      </c>
      <c r="I703" t="s">
        <v>152</v>
      </c>
      <c r="J703" t="b">
        <v>0</v>
      </c>
      <c r="L703" s="3">
        <v>0.43194444444444446</v>
      </c>
      <c r="M703" s="3">
        <v>0.4694444444444445</v>
      </c>
      <c r="N703" s="4">
        <v>54</v>
      </c>
      <c r="O703" t="b">
        <v>0</v>
      </c>
    </row>
    <row r="704" spans="1:16" x14ac:dyDescent="0.25">
      <c r="A704" s="6">
        <v>703</v>
      </c>
      <c r="B704" t="s">
        <v>1003</v>
      </c>
      <c r="C704" t="s">
        <v>25</v>
      </c>
      <c r="D704" s="1">
        <v>32312</v>
      </c>
      <c r="E704" s="4">
        <v>36</v>
      </c>
      <c r="F704" s="4" t="str">
        <f t="shared" si="10"/>
        <v>36-45</v>
      </c>
      <c r="G704" t="s">
        <v>17</v>
      </c>
      <c r="H704" s="4">
        <v>3</v>
      </c>
      <c r="I704" t="s">
        <v>85</v>
      </c>
      <c r="J704" t="b">
        <v>1</v>
      </c>
      <c r="K704" t="s">
        <v>1004</v>
      </c>
      <c r="L704" s="3">
        <v>0.66736111111111107</v>
      </c>
      <c r="M704" s="3">
        <v>0.74791666666666667</v>
      </c>
      <c r="N704" s="4">
        <v>116</v>
      </c>
      <c r="O704" t="b">
        <v>1</v>
      </c>
      <c r="P704" t="s">
        <v>28</v>
      </c>
    </row>
    <row r="705" spans="1:16" x14ac:dyDescent="0.25">
      <c r="A705" s="6">
        <v>704</v>
      </c>
      <c r="B705" t="s">
        <v>1005</v>
      </c>
      <c r="C705" t="s">
        <v>25</v>
      </c>
      <c r="D705" s="1">
        <v>32555</v>
      </c>
      <c r="E705" s="4">
        <v>35</v>
      </c>
      <c r="F705" s="4" t="str">
        <f t="shared" si="10"/>
        <v>26-35</v>
      </c>
      <c r="G705" t="s">
        <v>17</v>
      </c>
      <c r="H705" s="4">
        <v>2</v>
      </c>
      <c r="I705" t="s">
        <v>133</v>
      </c>
      <c r="J705" t="b">
        <v>1</v>
      </c>
      <c r="K705" t="s">
        <v>1006</v>
      </c>
      <c r="L705" s="3">
        <v>0.84305555555555556</v>
      </c>
      <c r="M705" s="3">
        <v>0.875</v>
      </c>
      <c r="N705" s="4">
        <v>46</v>
      </c>
      <c r="O705" t="b">
        <v>1</v>
      </c>
      <c r="P705" t="s">
        <v>47</v>
      </c>
    </row>
    <row r="706" spans="1:16" x14ac:dyDescent="0.25">
      <c r="A706" s="6">
        <v>705</v>
      </c>
      <c r="B706" t="s">
        <v>1007</v>
      </c>
      <c r="C706" t="s">
        <v>25</v>
      </c>
      <c r="D706" s="1">
        <v>33572</v>
      </c>
      <c r="E706" s="4">
        <v>32</v>
      </c>
      <c r="F706" s="4" t="str">
        <f t="shared" si="10"/>
        <v>26-35</v>
      </c>
      <c r="G706" t="s">
        <v>21</v>
      </c>
      <c r="H706" s="4">
        <v>3</v>
      </c>
      <c r="I706" t="s">
        <v>266</v>
      </c>
      <c r="J706" t="b">
        <v>1</v>
      </c>
      <c r="K706" t="s">
        <v>1008</v>
      </c>
      <c r="L706" s="3">
        <v>0.7284722222222223</v>
      </c>
      <c r="M706" s="3">
        <v>0.7993055555555556</v>
      </c>
      <c r="N706" s="4">
        <v>102</v>
      </c>
      <c r="O706" t="b">
        <v>0</v>
      </c>
    </row>
    <row r="707" spans="1:16" x14ac:dyDescent="0.25">
      <c r="A707" s="6">
        <v>706</v>
      </c>
      <c r="B707" t="s">
        <v>1009</v>
      </c>
      <c r="C707" t="s">
        <v>16</v>
      </c>
      <c r="D707" s="1">
        <v>31211</v>
      </c>
      <c r="E707" s="4">
        <v>39</v>
      </c>
      <c r="F707" s="4" t="str">
        <f t="shared" ref="F707:F770" si="11">IF(E:E&lt;18, "Under 18", IF(E:E&lt;=25, "18-25", IF(E:E&lt;=35, "26-35", IF(E:E&lt;=45, "36-45", "Above 45"))))</f>
        <v>36-45</v>
      </c>
      <c r="G707" t="s">
        <v>21</v>
      </c>
      <c r="H707" s="4">
        <v>3</v>
      </c>
      <c r="I707" t="s">
        <v>315</v>
      </c>
      <c r="J707" t="b">
        <v>0</v>
      </c>
      <c r="L707" s="3">
        <v>0.46180555555555558</v>
      </c>
      <c r="M707" s="3">
        <v>0.57430555555555551</v>
      </c>
      <c r="N707" s="4">
        <v>162</v>
      </c>
      <c r="O707" t="b">
        <v>1</v>
      </c>
      <c r="P707" t="s">
        <v>50</v>
      </c>
    </row>
    <row r="708" spans="1:16" x14ac:dyDescent="0.25">
      <c r="A708" s="6">
        <v>707</v>
      </c>
      <c r="B708" t="s">
        <v>1010</v>
      </c>
      <c r="C708" t="s">
        <v>25</v>
      </c>
      <c r="D708" s="1">
        <v>35232</v>
      </c>
      <c r="E708" s="4">
        <v>28</v>
      </c>
      <c r="F708" s="4" t="str">
        <f t="shared" si="11"/>
        <v>26-35</v>
      </c>
      <c r="G708" t="s">
        <v>17</v>
      </c>
      <c r="H708" s="4">
        <v>5</v>
      </c>
      <c r="I708" t="s">
        <v>183</v>
      </c>
      <c r="J708" t="b">
        <v>1</v>
      </c>
      <c r="K708" t="s">
        <v>1011</v>
      </c>
      <c r="L708" s="3">
        <v>0.56319444444444444</v>
      </c>
      <c r="M708" s="3">
        <v>0.62569444444444444</v>
      </c>
      <c r="N708" s="4">
        <v>90</v>
      </c>
      <c r="O708" t="b">
        <v>1</v>
      </c>
      <c r="P708" t="s">
        <v>23</v>
      </c>
    </row>
    <row r="709" spans="1:16" x14ac:dyDescent="0.25">
      <c r="A709" s="6">
        <v>708</v>
      </c>
      <c r="B709" t="s">
        <v>1012</v>
      </c>
      <c r="C709" t="s">
        <v>25</v>
      </c>
      <c r="D709" s="1">
        <v>37054</v>
      </c>
      <c r="E709" s="4">
        <v>23</v>
      </c>
      <c r="F709" s="4" t="str">
        <f t="shared" si="11"/>
        <v>18-25</v>
      </c>
      <c r="G709" t="s">
        <v>17</v>
      </c>
      <c r="H709" s="4">
        <v>2</v>
      </c>
      <c r="I709" t="s">
        <v>40</v>
      </c>
      <c r="J709" t="b">
        <v>1</v>
      </c>
      <c r="K709" t="s">
        <v>67</v>
      </c>
      <c r="L709" s="3">
        <v>0.75069444444444444</v>
      </c>
      <c r="M709" s="3">
        <v>0.87013888888888891</v>
      </c>
      <c r="N709" s="4">
        <v>172</v>
      </c>
      <c r="O709" t="b">
        <v>1</v>
      </c>
      <c r="P709" t="s">
        <v>50</v>
      </c>
    </row>
    <row r="710" spans="1:16" x14ac:dyDescent="0.25">
      <c r="A710" s="6">
        <v>709</v>
      </c>
      <c r="B710" t="s">
        <v>1013</v>
      </c>
      <c r="C710" t="s">
        <v>25</v>
      </c>
      <c r="D710" s="1">
        <v>30645</v>
      </c>
      <c r="E710" s="4">
        <v>40</v>
      </c>
      <c r="F710" s="4" t="str">
        <f t="shared" si="11"/>
        <v>36-45</v>
      </c>
      <c r="G710" t="s">
        <v>21</v>
      </c>
      <c r="H710" s="4">
        <v>3</v>
      </c>
      <c r="I710" t="s">
        <v>215</v>
      </c>
      <c r="J710" t="b">
        <v>1</v>
      </c>
      <c r="K710" t="s">
        <v>1014</v>
      </c>
      <c r="L710" s="3">
        <v>0.74861111111111101</v>
      </c>
      <c r="M710" s="3">
        <v>0.83819444444444446</v>
      </c>
      <c r="N710" s="4">
        <v>129</v>
      </c>
      <c r="O710" t="b">
        <v>0</v>
      </c>
    </row>
    <row r="711" spans="1:16" x14ac:dyDescent="0.25">
      <c r="A711" s="6">
        <v>710</v>
      </c>
      <c r="B711" t="s">
        <v>1015</v>
      </c>
      <c r="C711" t="s">
        <v>16</v>
      </c>
      <c r="D711" s="1">
        <v>38583</v>
      </c>
      <c r="E711" s="4">
        <v>19</v>
      </c>
      <c r="F711" s="4" t="str">
        <f t="shared" si="11"/>
        <v>18-25</v>
      </c>
      <c r="G711" t="s">
        <v>17</v>
      </c>
      <c r="H711" s="4">
        <v>5</v>
      </c>
      <c r="I711" t="s">
        <v>347</v>
      </c>
      <c r="J711" t="b">
        <v>1</v>
      </c>
      <c r="K711" t="s">
        <v>1016</v>
      </c>
      <c r="L711" s="3">
        <v>0.45416666666666666</v>
      </c>
      <c r="M711" s="3">
        <v>0.50208333333333333</v>
      </c>
      <c r="N711" s="4">
        <v>69</v>
      </c>
      <c r="O711" t="b">
        <v>1</v>
      </c>
      <c r="P711" t="s">
        <v>28</v>
      </c>
    </row>
    <row r="712" spans="1:16" x14ac:dyDescent="0.25">
      <c r="A712" s="6">
        <v>711</v>
      </c>
      <c r="B712" t="s">
        <v>1017</v>
      </c>
      <c r="C712" t="s">
        <v>16</v>
      </c>
      <c r="D712" s="1">
        <v>30395</v>
      </c>
      <c r="E712" s="4">
        <v>41</v>
      </c>
      <c r="F712" s="4" t="str">
        <f t="shared" si="11"/>
        <v>36-45</v>
      </c>
      <c r="G712" t="s">
        <v>21</v>
      </c>
      <c r="H712" s="4">
        <v>2</v>
      </c>
      <c r="I712" t="s">
        <v>133</v>
      </c>
      <c r="J712" t="b">
        <v>1</v>
      </c>
      <c r="K712" t="s">
        <v>174</v>
      </c>
      <c r="L712" s="3">
        <v>0.4145833333333333</v>
      </c>
      <c r="M712" s="3">
        <v>0.49236111111111108</v>
      </c>
      <c r="N712" s="4">
        <v>112</v>
      </c>
      <c r="O712" t="b">
        <v>0</v>
      </c>
    </row>
    <row r="713" spans="1:16" x14ac:dyDescent="0.25">
      <c r="A713" s="6">
        <v>712</v>
      </c>
      <c r="B713" t="s">
        <v>1018</v>
      </c>
      <c r="C713" t="s">
        <v>25</v>
      </c>
      <c r="D713" s="1">
        <v>36502</v>
      </c>
      <c r="E713" s="4">
        <v>24</v>
      </c>
      <c r="F713" s="4" t="str">
        <f t="shared" si="11"/>
        <v>18-25</v>
      </c>
      <c r="G713" t="s">
        <v>21</v>
      </c>
      <c r="H713" s="4">
        <v>4</v>
      </c>
      <c r="I713" t="s">
        <v>123</v>
      </c>
      <c r="J713" t="b">
        <v>1</v>
      </c>
      <c r="K713" t="s">
        <v>1019</v>
      </c>
      <c r="L713" s="3">
        <v>0.54999999999999993</v>
      </c>
      <c r="M713" s="3">
        <v>0.62916666666666665</v>
      </c>
      <c r="N713" s="4">
        <v>114</v>
      </c>
      <c r="O713" t="b">
        <v>1</v>
      </c>
      <c r="P713" t="s">
        <v>50</v>
      </c>
    </row>
    <row r="714" spans="1:16" x14ac:dyDescent="0.25">
      <c r="A714" s="6">
        <v>713</v>
      </c>
      <c r="B714" t="s">
        <v>1020</v>
      </c>
      <c r="C714" t="s">
        <v>25</v>
      </c>
      <c r="D714" s="1">
        <v>31722</v>
      </c>
      <c r="E714" s="4">
        <v>37</v>
      </c>
      <c r="F714" s="4" t="str">
        <f t="shared" si="11"/>
        <v>36-45</v>
      </c>
      <c r="G714" t="s">
        <v>21</v>
      </c>
      <c r="H714" s="4">
        <v>3</v>
      </c>
      <c r="I714" t="s">
        <v>92</v>
      </c>
      <c r="J714" t="b">
        <v>1</v>
      </c>
      <c r="K714" t="s">
        <v>44</v>
      </c>
      <c r="L714" s="3">
        <v>0.44236111111111115</v>
      </c>
      <c r="M714" s="3">
        <v>0.4861111111111111</v>
      </c>
      <c r="N714" s="4">
        <v>63</v>
      </c>
      <c r="O714" t="b">
        <v>1</v>
      </c>
      <c r="P714" t="s">
        <v>23</v>
      </c>
    </row>
    <row r="715" spans="1:16" x14ac:dyDescent="0.25">
      <c r="A715" s="6">
        <v>714</v>
      </c>
      <c r="B715" t="s">
        <v>730</v>
      </c>
      <c r="C715" t="s">
        <v>16</v>
      </c>
      <c r="D715" s="1">
        <v>29817</v>
      </c>
      <c r="E715" s="4">
        <v>43</v>
      </c>
      <c r="F715" s="4" t="str">
        <f t="shared" si="11"/>
        <v>36-45</v>
      </c>
      <c r="G715" t="s">
        <v>21</v>
      </c>
      <c r="H715" s="4">
        <v>1</v>
      </c>
      <c r="I715" t="s">
        <v>81</v>
      </c>
      <c r="J715" t="b">
        <v>1</v>
      </c>
      <c r="K715" t="s">
        <v>958</v>
      </c>
      <c r="L715" s="3">
        <v>0.4513888888888889</v>
      </c>
      <c r="M715" s="3">
        <v>0.49583333333333335</v>
      </c>
      <c r="N715" s="4">
        <v>64</v>
      </c>
      <c r="O715" t="b">
        <v>0</v>
      </c>
    </row>
    <row r="716" spans="1:16" x14ac:dyDescent="0.25">
      <c r="A716" s="6">
        <v>715</v>
      </c>
      <c r="B716" t="s">
        <v>1021</v>
      </c>
      <c r="C716" t="s">
        <v>25</v>
      </c>
      <c r="D716" s="1">
        <v>29743</v>
      </c>
      <c r="E716" s="4">
        <v>43</v>
      </c>
      <c r="F716" s="4" t="str">
        <f t="shared" si="11"/>
        <v>36-45</v>
      </c>
      <c r="G716" t="s">
        <v>17</v>
      </c>
      <c r="H716" s="4">
        <v>3</v>
      </c>
      <c r="I716" t="s">
        <v>85</v>
      </c>
      <c r="J716" t="b">
        <v>0</v>
      </c>
      <c r="L716" s="3">
        <v>0.50138888888888888</v>
      </c>
      <c r="M716" s="3">
        <v>0.53680555555555554</v>
      </c>
      <c r="N716" s="4">
        <v>51</v>
      </c>
      <c r="O716" t="b">
        <v>1</v>
      </c>
      <c r="P716" t="s">
        <v>28</v>
      </c>
    </row>
    <row r="717" spans="1:16" x14ac:dyDescent="0.25">
      <c r="A717" s="6">
        <v>716</v>
      </c>
      <c r="B717" t="s">
        <v>1022</v>
      </c>
      <c r="C717" t="s">
        <v>16</v>
      </c>
      <c r="D717" s="1">
        <v>34913</v>
      </c>
      <c r="E717" s="4">
        <v>29</v>
      </c>
      <c r="F717" s="4" t="str">
        <f t="shared" si="11"/>
        <v>26-35</v>
      </c>
      <c r="G717" t="s">
        <v>21</v>
      </c>
      <c r="H717" s="4">
        <v>4</v>
      </c>
      <c r="I717" t="s">
        <v>955</v>
      </c>
      <c r="J717" t="b">
        <v>1</v>
      </c>
      <c r="K717" t="s">
        <v>93</v>
      </c>
      <c r="L717" s="3">
        <v>0.76041666666666663</v>
      </c>
      <c r="M717" s="3">
        <v>0.81805555555555554</v>
      </c>
      <c r="N717" s="4">
        <v>83</v>
      </c>
      <c r="O717" t="b">
        <v>1</v>
      </c>
      <c r="P717" t="s">
        <v>28</v>
      </c>
    </row>
    <row r="718" spans="1:16" x14ac:dyDescent="0.25">
      <c r="A718" s="6">
        <v>717</v>
      </c>
      <c r="B718" t="s">
        <v>1023</v>
      </c>
      <c r="C718" t="s">
        <v>25</v>
      </c>
      <c r="D718" s="1">
        <v>29258</v>
      </c>
      <c r="E718" s="4">
        <v>44</v>
      </c>
      <c r="F718" s="4" t="str">
        <f t="shared" si="11"/>
        <v>36-45</v>
      </c>
      <c r="G718" t="s">
        <v>17</v>
      </c>
      <c r="H718" s="4">
        <v>4</v>
      </c>
      <c r="I718" t="s">
        <v>1024</v>
      </c>
      <c r="J718" t="b">
        <v>0</v>
      </c>
      <c r="L718" s="3">
        <v>0.46527777777777773</v>
      </c>
      <c r="M718" s="3">
        <v>0.53680555555555554</v>
      </c>
      <c r="N718" s="4">
        <v>103</v>
      </c>
      <c r="O718" t="b">
        <v>0</v>
      </c>
    </row>
    <row r="719" spans="1:16" x14ac:dyDescent="0.25">
      <c r="A719" s="6">
        <v>718</v>
      </c>
      <c r="B719" t="s">
        <v>820</v>
      </c>
      <c r="C719" t="s">
        <v>25</v>
      </c>
      <c r="D719" s="1">
        <v>35397</v>
      </c>
      <c r="E719" s="4">
        <v>27</v>
      </c>
      <c r="F719" s="4" t="str">
        <f t="shared" si="11"/>
        <v>26-35</v>
      </c>
      <c r="G719" t="s">
        <v>21</v>
      </c>
      <c r="H719" s="4">
        <v>2</v>
      </c>
      <c r="I719" t="s">
        <v>272</v>
      </c>
      <c r="J719" t="b">
        <v>1</v>
      </c>
      <c r="K719" t="s">
        <v>102</v>
      </c>
      <c r="L719" s="3">
        <v>0.85555555555555562</v>
      </c>
      <c r="M719" s="3">
        <v>0.8881944444444444</v>
      </c>
      <c r="N719" s="4">
        <v>47</v>
      </c>
      <c r="O719" t="b">
        <v>0</v>
      </c>
    </row>
    <row r="720" spans="1:16" x14ac:dyDescent="0.25">
      <c r="A720" s="6">
        <v>719</v>
      </c>
      <c r="B720" t="s">
        <v>1025</v>
      </c>
      <c r="C720" t="s">
        <v>25</v>
      </c>
      <c r="D720" s="1">
        <v>32893</v>
      </c>
      <c r="E720" s="4">
        <v>34</v>
      </c>
      <c r="F720" s="4" t="str">
        <f t="shared" si="11"/>
        <v>26-35</v>
      </c>
      <c r="G720" t="s">
        <v>21</v>
      </c>
      <c r="H720" s="4">
        <v>5</v>
      </c>
      <c r="I720" t="s">
        <v>192</v>
      </c>
      <c r="J720" t="b">
        <v>0</v>
      </c>
      <c r="L720" s="3">
        <v>0.35625000000000001</v>
      </c>
      <c r="M720" s="3">
        <v>0.47361111111111115</v>
      </c>
      <c r="N720" s="4">
        <v>169</v>
      </c>
      <c r="O720" t="b">
        <v>0</v>
      </c>
    </row>
    <row r="721" spans="1:16" x14ac:dyDescent="0.25">
      <c r="A721" s="6">
        <v>720</v>
      </c>
      <c r="B721" t="s">
        <v>1026</v>
      </c>
      <c r="C721" t="s">
        <v>25</v>
      </c>
      <c r="D721" s="1">
        <v>38765</v>
      </c>
      <c r="E721" s="4">
        <v>18</v>
      </c>
      <c r="F721" s="4" t="str">
        <f t="shared" si="11"/>
        <v>18-25</v>
      </c>
      <c r="G721" t="s">
        <v>21</v>
      </c>
      <c r="H721" s="4">
        <v>4</v>
      </c>
      <c r="I721" t="s">
        <v>1027</v>
      </c>
      <c r="J721" t="b">
        <v>1</v>
      </c>
      <c r="K721" t="s">
        <v>201</v>
      </c>
      <c r="L721" s="3">
        <v>0.8208333333333333</v>
      </c>
      <c r="M721" s="3">
        <v>0.90902777777777777</v>
      </c>
      <c r="N721" s="4">
        <v>127</v>
      </c>
      <c r="O721" t="b">
        <v>0</v>
      </c>
    </row>
    <row r="722" spans="1:16" x14ac:dyDescent="0.25">
      <c r="A722" s="6">
        <v>721</v>
      </c>
      <c r="B722" t="s">
        <v>1028</v>
      </c>
      <c r="C722" t="s">
        <v>25</v>
      </c>
      <c r="D722" s="1">
        <v>34544</v>
      </c>
      <c r="E722" s="4">
        <v>30</v>
      </c>
      <c r="F722" s="4" t="str">
        <f t="shared" si="11"/>
        <v>26-35</v>
      </c>
      <c r="G722" t="s">
        <v>17</v>
      </c>
      <c r="H722" s="4">
        <v>2</v>
      </c>
      <c r="I722" t="s">
        <v>203</v>
      </c>
      <c r="J722" t="b">
        <v>0</v>
      </c>
      <c r="L722" s="3">
        <v>0.35972222222222222</v>
      </c>
      <c r="M722" s="3">
        <v>0.38263888888888892</v>
      </c>
      <c r="N722" s="4">
        <v>33</v>
      </c>
      <c r="O722" t="b">
        <v>1</v>
      </c>
      <c r="P722" t="s">
        <v>23</v>
      </c>
    </row>
    <row r="723" spans="1:16" x14ac:dyDescent="0.25">
      <c r="A723" s="6">
        <v>722</v>
      </c>
      <c r="B723" t="s">
        <v>147</v>
      </c>
      <c r="C723" t="s">
        <v>25</v>
      </c>
      <c r="D723" s="1">
        <v>38515</v>
      </c>
      <c r="E723" s="4">
        <v>19</v>
      </c>
      <c r="F723" s="4" t="str">
        <f t="shared" si="11"/>
        <v>18-25</v>
      </c>
      <c r="G723" t="s">
        <v>21</v>
      </c>
      <c r="H723" s="4">
        <v>1</v>
      </c>
      <c r="I723" t="s">
        <v>59</v>
      </c>
      <c r="J723" t="b">
        <v>0</v>
      </c>
      <c r="L723" s="3">
        <v>0.47847222222222219</v>
      </c>
      <c r="M723" s="3">
        <v>0.56805555555555554</v>
      </c>
      <c r="N723" s="4">
        <v>129</v>
      </c>
      <c r="O723" t="b">
        <v>1</v>
      </c>
      <c r="P723" t="s">
        <v>47</v>
      </c>
    </row>
    <row r="724" spans="1:16" x14ac:dyDescent="0.25">
      <c r="A724" s="6">
        <v>723</v>
      </c>
      <c r="B724" t="s">
        <v>1029</v>
      </c>
      <c r="C724" t="s">
        <v>25</v>
      </c>
      <c r="D724" s="1">
        <v>35676</v>
      </c>
      <c r="E724" s="4">
        <v>27</v>
      </c>
      <c r="F724" s="4" t="str">
        <f t="shared" si="11"/>
        <v>26-35</v>
      </c>
      <c r="G724" t="s">
        <v>17</v>
      </c>
      <c r="H724" s="4">
        <v>1</v>
      </c>
      <c r="I724" t="s">
        <v>46</v>
      </c>
      <c r="J724" t="b">
        <v>1</v>
      </c>
      <c r="K724" t="s">
        <v>762</v>
      </c>
      <c r="L724" s="3">
        <v>0.76527777777777783</v>
      </c>
      <c r="M724" s="3">
        <v>0.83888888888888891</v>
      </c>
      <c r="N724" s="4">
        <v>106</v>
      </c>
      <c r="O724" t="b">
        <v>0</v>
      </c>
    </row>
    <row r="725" spans="1:16" x14ac:dyDescent="0.25">
      <c r="A725" s="6">
        <v>724</v>
      </c>
      <c r="B725" t="s">
        <v>1030</v>
      </c>
      <c r="C725" t="s">
        <v>25</v>
      </c>
      <c r="D725" s="1">
        <v>28321</v>
      </c>
      <c r="E725" s="4">
        <v>47</v>
      </c>
      <c r="F725" s="4" t="str">
        <f t="shared" si="11"/>
        <v>Above 45</v>
      </c>
      <c r="G725" t="s">
        <v>17</v>
      </c>
      <c r="H725" s="4">
        <v>2</v>
      </c>
      <c r="I725" t="s">
        <v>40</v>
      </c>
      <c r="J725" t="b">
        <v>1</v>
      </c>
      <c r="K725" t="s">
        <v>230</v>
      </c>
      <c r="L725" s="3">
        <v>0.79583333333333339</v>
      </c>
      <c r="M725" s="3">
        <v>0.89930555555555547</v>
      </c>
      <c r="N725" s="4">
        <v>149</v>
      </c>
      <c r="O725" t="b">
        <v>1</v>
      </c>
      <c r="P725" t="s">
        <v>23</v>
      </c>
    </row>
    <row r="726" spans="1:16" x14ac:dyDescent="0.25">
      <c r="A726" s="6">
        <v>725</v>
      </c>
      <c r="B726" t="s">
        <v>1031</v>
      </c>
      <c r="C726" t="s">
        <v>16</v>
      </c>
      <c r="D726" s="1">
        <v>30236</v>
      </c>
      <c r="E726" s="4">
        <v>41</v>
      </c>
      <c r="F726" s="4" t="str">
        <f t="shared" si="11"/>
        <v>36-45</v>
      </c>
      <c r="G726" t="s">
        <v>17</v>
      </c>
      <c r="H726" s="4">
        <v>2</v>
      </c>
      <c r="I726" t="s">
        <v>40</v>
      </c>
      <c r="J726" t="b">
        <v>0</v>
      </c>
      <c r="L726" s="3">
        <v>0.8041666666666667</v>
      </c>
      <c r="M726" s="3">
        <v>0.83680555555555547</v>
      </c>
      <c r="N726" s="4">
        <v>47</v>
      </c>
      <c r="O726" t="b">
        <v>1</v>
      </c>
      <c r="P726" t="s">
        <v>50</v>
      </c>
    </row>
    <row r="727" spans="1:16" x14ac:dyDescent="0.25">
      <c r="A727" s="6">
        <v>726</v>
      </c>
      <c r="B727" t="s">
        <v>1032</v>
      </c>
      <c r="C727" t="s">
        <v>25</v>
      </c>
      <c r="D727" s="1">
        <v>33041</v>
      </c>
      <c r="E727" s="4">
        <v>34</v>
      </c>
      <c r="F727" s="4" t="str">
        <f t="shared" si="11"/>
        <v>26-35</v>
      </c>
      <c r="G727" t="s">
        <v>17</v>
      </c>
      <c r="H727" s="4">
        <v>3</v>
      </c>
      <c r="I727" t="s">
        <v>295</v>
      </c>
      <c r="J727" t="b">
        <v>0</v>
      </c>
      <c r="L727" s="3">
        <v>0.45416666666666666</v>
      </c>
      <c r="M727" s="3">
        <v>0.53680555555555554</v>
      </c>
      <c r="N727" s="4">
        <v>119</v>
      </c>
      <c r="O727" t="b">
        <v>0</v>
      </c>
    </row>
    <row r="728" spans="1:16" x14ac:dyDescent="0.25">
      <c r="A728" s="6">
        <v>727</v>
      </c>
      <c r="B728" t="s">
        <v>1033</v>
      </c>
      <c r="C728" t="s">
        <v>25</v>
      </c>
      <c r="D728" s="1">
        <v>31204</v>
      </c>
      <c r="E728" s="4">
        <v>39</v>
      </c>
      <c r="F728" s="4" t="str">
        <f t="shared" si="11"/>
        <v>36-45</v>
      </c>
      <c r="G728" t="s">
        <v>17</v>
      </c>
      <c r="H728" s="4">
        <v>4</v>
      </c>
      <c r="I728" t="s">
        <v>1034</v>
      </c>
      <c r="J728" t="b">
        <v>1</v>
      </c>
      <c r="K728" t="s">
        <v>691</v>
      </c>
      <c r="L728" s="3">
        <v>0.49374999999999997</v>
      </c>
      <c r="M728" s="3">
        <v>0.59513888888888888</v>
      </c>
      <c r="N728" s="4">
        <v>146</v>
      </c>
      <c r="O728" t="b">
        <v>0</v>
      </c>
    </row>
    <row r="729" spans="1:16" x14ac:dyDescent="0.25">
      <c r="A729" s="6">
        <v>728</v>
      </c>
      <c r="B729" t="s">
        <v>1035</v>
      </c>
      <c r="C729" t="s">
        <v>16</v>
      </c>
      <c r="D729" s="1">
        <v>36967</v>
      </c>
      <c r="E729" s="4">
        <v>23</v>
      </c>
      <c r="F729" s="4" t="str">
        <f t="shared" si="11"/>
        <v>18-25</v>
      </c>
      <c r="G729" t="s">
        <v>17</v>
      </c>
      <c r="H729" s="4">
        <v>5</v>
      </c>
      <c r="I729" t="s">
        <v>417</v>
      </c>
      <c r="J729" t="b">
        <v>1</v>
      </c>
      <c r="K729" t="s">
        <v>1036</v>
      </c>
      <c r="L729" s="3">
        <v>0.87291666666666667</v>
      </c>
      <c r="M729" s="3">
        <v>0.9784722222222223</v>
      </c>
      <c r="N729" s="4">
        <v>152</v>
      </c>
      <c r="O729" t="b">
        <v>0</v>
      </c>
    </row>
    <row r="730" spans="1:16" x14ac:dyDescent="0.25">
      <c r="A730" s="6">
        <v>729</v>
      </c>
      <c r="B730" t="s">
        <v>1037</v>
      </c>
      <c r="C730" t="s">
        <v>25</v>
      </c>
      <c r="D730" s="1">
        <v>30621</v>
      </c>
      <c r="E730" s="4">
        <v>40</v>
      </c>
      <c r="F730" s="4" t="str">
        <f t="shared" si="11"/>
        <v>36-45</v>
      </c>
      <c r="G730" t="s">
        <v>21</v>
      </c>
      <c r="H730" s="4">
        <v>3</v>
      </c>
      <c r="I730" t="s">
        <v>245</v>
      </c>
      <c r="J730" t="b">
        <v>0</v>
      </c>
      <c r="L730" s="3">
        <v>0.81805555555555554</v>
      </c>
      <c r="M730" s="3">
        <v>0.94305555555555554</v>
      </c>
      <c r="N730" s="4">
        <v>180</v>
      </c>
      <c r="O730" t="b">
        <v>1</v>
      </c>
      <c r="P730" t="s">
        <v>23</v>
      </c>
    </row>
    <row r="731" spans="1:16" x14ac:dyDescent="0.25">
      <c r="A731" s="6">
        <v>730</v>
      </c>
      <c r="B731" t="s">
        <v>1038</v>
      </c>
      <c r="C731" t="s">
        <v>25</v>
      </c>
      <c r="D731" s="1">
        <v>31238</v>
      </c>
      <c r="E731" s="4">
        <v>39</v>
      </c>
      <c r="F731" s="4" t="str">
        <f t="shared" si="11"/>
        <v>36-45</v>
      </c>
      <c r="G731" t="s">
        <v>17</v>
      </c>
      <c r="H731" s="4">
        <v>5</v>
      </c>
      <c r="I731" t="s">
        <v>816</v>
      </c>
      <c r="J731" t="b">
        <v>0</v>
      </c>
      <c r="L731" s="3">
        <v>0.64444444444444449</v>
      </c>
      <c r="M731" s="3">
        <v>0.7631944444444444</v>
      </c>
      <c r="N731" s="4">
        <v>171</v>
      </c>
      <c r="O731" t="b">
        <v>1</v>
      </c>
      <c r="P731" t="s">
        <v>23</v>
      </c>
    </row>
    <row r="732" spans="1:16" x14ac:dyDescent="0.25">
      <c r="A732" s="6">
        <v>731</v>
      </c>
      <c r="B732" t="s">
        <v>1039</v>
      </c>
      <c r="C732" t="s">
        <v>16</v>
      </c>
      <c r="D732" s="1">
        <v>39592</v>
      </c>
      <c r="E732" s="4">
        <v>16</v>
      </c>
      <c r="F732" s="4" t="str">
        <f t="shared" si="11"/>
        <v>Under 18</v>
      </c>
      <c r="G732" t="s">
        <v>17</v>
      </c>
      <c r="H732" s="4">
        <v>2</v>
      </c>
      <c r="I732" t="s">
        <v>40</v>
      </c>
      <c r="J732" t="b">
        <v>1</v>
      </c>
      <c r="K732" t="s">
        <v>418</v>
      </c>
      <c r="L732" s="3">
        <v>0.38194444444444442</v>
      </c>
      <c r="M732" s="3">
        <v>0.49791666666666662</v>
      </c>
      <c r="N732" s="4">
        <v>167</v>
      </c>
      <c r="O732" t="b">
        <v>1</v>
      </c>
      <c r="P732" t="s">
        <v>50</v>
      </c>
    </row>
    <row r="733" spans="1:16" x14ac:dyDescent="0.25">
      <c r="A733" s="6">
        <v>732</v>
      </c>
      <c r="B733" t="s">
        <v>1040</v>
      </c>
      <c r="C733" t="s">
        <v>16</v>
      </c>
      <c r="D733" s="1">
        <v>33409</v>
      </c>
      <c r="E733" s="4">
        <v>33</v>
      </c>
      <c r="F733" s="4" t="str">
        <f t="shared" si="11"/>
        <v>26-35</v>
      </c>
      <c r="G733" t="s">
        <v>17</v>
      </c>
      <c r="H733" s="4">
        <v>4</v>
      </c>
      <c r="I733" t="s">
        <v>212</v>
      </c>
      <c r="J733" t="b">
        <v>0</v>
      </c>
      <c r="L733" s="3">
        <v>0.5625</v>
      </c>
      <c r="M733" s="3">
        <v>0.62361111111111112</v>
      </c>
      <c r="N733" s="4">
        <v>88</v>
      </c>
      <c r="O733" t="b">
        <v>1</v>
      </c>
      <c r="P733" t="s">
        <v>50</v>
      </c>
    </row>
    <row r="734" spans="1:16" x14ac:dyDescent="0.25">
      <c r="A734" s="6">
        <v>733</v>
      </c>
      <c r="B734" t="s">
        <v>301</v>
      </c>
      <c r="C734" t="s">
        <v>25</v>
      </c>
      <c r="D734" s="1">
        <v>28149</v>
      </c>
      <c r="E734" s="4">
        <v>47</v>
      </c>
      <c r="F734" s="4" t="str">
        <f t="shared" si="11"/>
        <v>Above 45</v>
      </c>
      <c r="G734" t="s">
        <v>21</v>
      </c>
      <c r="H734" s="4">
        <v>1</v>
      </c>
      <c r="I734" t="s">
        <v>26</v>
      </c>
      <c r="J734" t="b">
        <v>1</v>
      </c>
      <c r="K734" t="s">
        <v>44</v>
      </c>
      <c r="L734" s="3">
        <v>0.76041666666666663</v>
      </c>
      <c r="M734" s="3">
        <v>0.78749999999999998</v>
      </c>
      <c r="N734" s="4">
        <v>39</v>
      </c>
      <c r="O734" t="b">
        <v>0</v>
      </c>
    </row>
    <row r="735" spans="1:16" x14ac:dyDescent="0.25">
      <c r="A735" s="6">
        <v>734</v>
      </c>
      <c r="B735" t="s">
        <v>1041</v>
      </c>
      <c r="C735" t="s">
        <v>25</v>
      </c>
      <c r="D735" s="1">
        <v>36502</v>
      </c>
      <c r="E735" s="4">
        <v>24</v>
      </c>
      <c r="F735" s="4" t="str">
        <f t="shared" si="11"/>
        <v>18-25</v>
      </c>
      <c r="G735" t="s">
        <v>17</v>
      </c>
      <c r="H735" s="4">
        <v>3</v>
      </c>
      <c r="I735" t="s">
        <v>150</v>
      </c>
      <c r="J735" t="b">
        <v>0</v>
      </c>
      <c r="L735" s="3">
        <v>0.3840277777777778</v>
      </c>
      <c r="M735" s="3">
        <v>0.41250000000000003</v>
      </c>
      <c r="N735" s="4">
        <v>41</v>
      </c>
      <c r="O735" t="b">
        <v>0</v>
      </c>
    </row>
    <row r="736" spans="1:16" x14ac:dyDescent="0.25">
      <c r="A736" s="6">
        <v>735</v>
      </c>
      <c r="B736" t="s">
        <v>1042</v>
      </c>
      <c r="C736" t="s">
        <v>16</v>
      </c>
      <c r="D736" s="1">
        <v>33274</v>
      </c>
      <c r="E736" s="4">
        <v>33</v>
      </c>
      <c r="F736" s="4" t="str">
        <f t="shared" si="11"/>
        <v>26-35</v>
      </c>
      <c r="G736" t="s">
        <v>21</v>
      </c>
      <c r="H736" s="4">
        <v>2</v>
      </c>
      <c r="I736" t="s">
        <v>189</v>
      </c>
      <c r="J736" t="b">
        <v>1</v>
      </c>
      <c r="K736" t="s">
        <v>1043</v>
      </c>
      <c r="L736" s="3">
        <v>0.39166666666666666</v>
      </c>
      <c r="M736" s="3">
        <v>0.47083333333333338</v>
      </c>
      <c r="N736" s="4">
        <v>114</v>
      </c>
      <c r="O736" t="b">
        <v>1</v>
      </c>
      <c r="P736" t="s">
        <v>47</v>
      </c>
    </row>
    <row r="737" spans="1:16" x14ac:dyDescent="0.25">
      <c r="A737" s="6">
        <v>736</v>
      </c>
      <c r="B737" t="s">
        <v>1044</v>
      </c>
      <c r="C737" t="s">
        <v>25</v>
      </c>
      <c r="D737" s="1">
        <v>30301</v>
      </c>
      <c r="E737" s="4">
        <v>41</v>
      </c>
      <c r="F737" s="4" t="str">
        <f t="shared" si="11"/>
        <v>36-45</v>
      </c>
      <c r="G737" t="s">
        <v>17</v>
      </c>
      <c r="H737" s="4">
        <v>2</v>
      </c>
      <c r="I737" t="s">
        <v>166</v>
      </c>
      <c r="J737" t="b">
        <v>1</v>
      </c>
      <c r="K737" t="s">
        <v>1045</v>
      </c>
      <c r="L737" s="3">
        <v>0.87083333333333324</v>
      </c>
      <c r="M737" s="3">
        <v>0.93194444444444446</v>
      </c>
      <c r="N737" s="4">
        <v>88</v>
      </c>
      <c r="O737" t="b">
        <v>1</v>
      </c>
      <c r="P737" t="s">
        <v>23</v>
      </c>
    </row>
    <row r="738" spans="1:16" x14ac:dyDescent="0.25">
      <c r="A738" s="6">
        <v>737</v>
      </c>
      <c r="B738" t="s">
        <v>1046</v>
      </c>
      <c r="C738" t="s">
        <v>25</v>
      </c>
      <c r="D738" s="1">
        <v>32218</v>
      </c>
      <c r="E738" s="4">
        <v>36</v>
      </c>
      <c r="F738" s="4" t="str">
        <f t="shared" si="11"/>
        <v>36-45</v>
      </c>
      <c r="G738" t="s">
        <v>17</v>
      </c>
      <c r="H738" s="4">
        <v>1</v>
      </c>
      <c r="I738" t="s">
        <v>35</v>
      </c>
      <c r="J738" t="b">
        <v>0</v>
      </c>
      <c r="L738" s="3">
        <v>0.36319444444444443</v>
      </c>
      <c r="M738" s="3">
        <v>0.45347222222222222</v>
      </c>
      <c r="N738" s="4">
        <v>130</v>
      </c>
      <c r="O738" t="b">
        <v>0</v>
      </c>
    </row>
    <row r="739" spans="1:16" x14ac:dyDescent="0.25">
      <c r="A739" s="6">
        <v>738</v>
      </c>
      <c r="B739" t="s">
        <v>1047</v>
      </c>
      <c r="C739" t="s">
        <v>16</v>
      </c>
      <c r="D739" s="1">
        <v>28031</v>
      </c>
      <c r="E739" s="4">
        <v>48</v>
      </c>
      <c r="F739" s="4" t="str">
        <f t="shared" si="11"/>
        <v>Above 45</v>
      </c>
      <c r="G739" t="s">
        <v>21</v>
      </c>
      <c r="H739" s="4">
        <v>5</v>
      </c>
      <c r="I739" t="s">
        <v>88</v>
      </c>
      <c r="J739" t="b">
        <v>1</v>
      </c>
      <c r="K739" t="s">
        <v>201</v>
      </c>
      <c r="L739" s="3">
        <v>0.47291666666666665</v>
      </c>
      <c r="M739" s="3">
        <v>0.4993055555555555</v>
      </c>
      <c r="N739" s="4">
        <v>38</v>
      </c>
      <c r="O739" t="b">
        <v>1</v>
      </c>
      <c r="P739" t="s">
        <v>47</v>
      </c>
    </row>
    <row r="740" spans="1:16" x14ac:dyDescent="0.25">
      <c r="A740" s="6">
        <v>739</v>
      </c>
      <c r="B740" t="s">
        <v>1048</v>
      </c>
      <c r="C740" t="s">
        <v>16</v>
      </c>
      <c r="D740" s="1">
        <v>37934</v>
      </c>
      <c r="E740" s="4">
        <v>20</v>
      </c>
      <c r="F740" s="4" t="str">
        <f t="shared" si="11"/>
        <v>18-25</v>
      </c>
      <c r="G740" t="s">
        <v>17</v>
      </c>
      <c r="H740" s="4">
        <v>3</v>
      </c>
      <c r="I740" t="s">
        <v>106</v>
      </c>
      <c r="J740" t="b">
        <v>0</v>
      </c>
      <c r="L740" s="3">
        <v>0.64444444444444449</v>
      </c>
      <c r="M740" s="3">
        <v>0.68194444444444446</v>
      </c>
      <c r="N740" s="4">
        <v>54</v>
      </c>
      <c r="O740" t="b">
        <v>0</v>
      </c>
    </row>
    <row r="741" spans="1:16" x14ac:dyDescent="0.25">
      <c r="A741" s="6">
        <v>740</v>
      </c>
      <c r="B741" t="s">
        <v>1049</v>
      </c>
      <c r="C741" t="s">
        <v>16</v>
      </c>
      <c r="D741" s="1">
        <v>38528</v>
      </c>
      <c r="E741" s="4">
        <v>19</v>
      </c>
      <c r="F741" s="4" t="str">
        <f t="shared" si="11"/>
        <v>18-25</v>
      </c>
      <c r="G741" t="s">
        <v>17</v>
      </c>
      <c r="H741" s="4">
        <v>4</v>
      </c>
      <c r="I741" t="s">
        <v>725</v>
      </c>
      <c r="J741" t="b">
        <v>0</v>
      </c>
      <c r="L741" s="3">
        <v>0.4694444444444445</v>
      </c>
      <c r="M741" s="3">
        <v>0.59375</v>
      </c>
      <c r="N741" s="4">
        <v>179</v>
      </c>
      <c r="O741" t="b">
        <v>0</v>
      </c>
    </row>
    <row r="742" spans="1:16" x14ac:dyDescent="0.25">
      <c r="A742" s="6">
        <v>741</v>
      </c>
      <c r="B742" t="s">
        <v>1050</v>
      </c>
      <c r="C742" t="s">
        <v>25</v>
      </c>
      <c r="D742" s="1">
        <v>39909</v>
      </c>
      <c r="E742" s="4">
        <v>15</v>
      </c>
      <c r="F742" s="4" t="str">
        <f t="shared" si="11"/>
        <v>Under 18</v>
      </c>
      <c r="G742" t="s">
        <v>21</v>
      </c>
      <c r="H742" s="4">
        <v>2</v>
      </c>
      <c r="I742" t="s">
        <v>306</v>
      </c>
      <c r="J742" t="b">
        <v>1</v>
      </c>
      <c r="K742" t="s">
        <v>67</v>
      </c>
      <c r="L742" s="3">
        <v>0.83819444444444446</v>
      </c>
      <c r="M742" s="3">
        <v>0.91388888888888886</v>
      </c>
      <c r="N742" s="4">
        <v>109</v>
      </c>
      <c r="O742" t="b">
        <v>0</v>
      </c>
    </row>
    <row r="743" spans="1:16" x14ac:dyDescent="0.25">
      <c r="A743" s="6">
        <v>742</v>
      </c>
      <c r="B743" t="s">
        <v>1051</v>
      </c>
      <c r="C743" t="s">
        <v>25</v>
      </c>
      <c r="D743" s="1">
        <v>35669</v>
      </c>
      <c r="E743" s="4">
        <v>27</v>
      </c>
      <c r="F743" s="4" t="str">
        <f t="shared" si="11"/>
        <v>26-35</v>
      </c>
      <c r="G743" t="s">
        <v>21</v>
      </c>
      <c r="H743" s="4">
        <v>1</v>
      </c>
      <c r="I743" t="s">
        <v>26</v>
      </c>
      <c r="J743" t="b">
        <v>0</v>
      </c>
      <c r="L743" s="3">
        <v>0.75138888888888899</v>
      </c>
      <c r="M743" s="3">
        <v>0.80069444444444438</v>
      </c>
      <c r="N743" s="4">
        <v>71</v>
      </c>
      <c r="O743" t="b">
        <v>0</v>
      </c>
    </row>
    <row r="744" spans="1:16" x14ac:dyDescent="0.25">
      <c r="A744" s="6">
        <v>743</v>
      </c>
      <c r="B744" t="s">
        <v>1052</v>
      </c>
      <c r="C744" t="s">
        <v>25</v>
      </c>
      <c r="D744" s="1">
        <v>33946</v>
      </c>
      <c r="E744" s="4">
        <v>31</v>
      </c>
      <c r="F744" s="4" t="str">
        <f t="shared" si="11"/>
        <v>26-35</v>
      </c>
      <c r="G744" t="s">
        <v>21</v>
      </c>
      <c r="H744" s="4">
        <v>2</v>
      </c>
      <c r="I744" t="s">
        <v>55</v>
      </c>
      <c r="J744" t="b">
        <v>1</v>
      </c>
      <c r="K744" t="s">
        <v>114</v>
      </c>
      <c r="L744" s="3">
        <v>0.85277777777777775</v>
      </c>
      <c r="M744" s="3">
        <v>0.87777777777777777</v>
      </c>
      <c r="N744" s="4">
        <v>36</v>
      </c>
      <c r="O744" t="b">
        <v>1</v>
      </c>
      <c r="P744" t="s">
        <v>28</v>
      </c>
    </row>
    <row r="745" spans="1:16" x14ac:dyDescent="0.25">
      <c r="A745" s="6">
        <v>744</v>
      </c>
      <c r="B745" t="s">
        <v>1053</v>
      </c>
      <c r="C745" t="s">
        <v>25</v>
      </c>
      <c r="D745" s="1">
        <v>38262</v>
      </c>
      <c r="E745" s="4">
        <v>20</v>
      </c>
      <c r="F745" s="4" t="str">
        <f t="shared" si="11"/>
        <v>18-25</v>
      </c>
      <c r="G745" t="s">
        <v>17</v>
      </c>
      <c r="H745" s="4">
        <v>3</v>
      </c>
      <c r="I745" t="s">
        <v>247</v>
      </c>
      <c r="J745" t="b">
        <v>1</v>
      </c>
      <c r="K745" t="s">
        <v>1054</v>
      </c>
      <c r="L745" s="3">
        <v>0.4458333333333333</v>
      </c>
      <c r="M745" s="3">
        <v>0.5625</v>
      </c>
      <c r="N745" s="4">
        <v>168</v>
      </c>
      <c r="O745" t="b">
        <v>1</v>
      </c>
      <c r="P745" t="s">
        <v>28</v>
      </c>
    </row>
    <row r="746" spans="1:16" x14ac:dyDescent="0.25">
      <c r="A746" s="6">
        <v>745</v>
      </c>
      <c r="B746" t="s">
        <v>1055</v>
      </c>
      <c r="C746" t="s">
        <v>16</v>
      </c>
      <c r="D746" s="1">
        <v>40664</v>
      </c>
      <c r="E746" s="4">
        <v>13</v>
      </c>
      <c r="F746" s="4" t="str">
        <f t="shared" si="11"/>
        <v>Under 18</v>
      </c>
      <c r="G746" t="s">
        <v>21</v>
      </c>
      <c r="H746" s="4">
        <v>3</v>
      </c>
      <c r="I746" t="s">
        <v>215</v>
      </c>
      <c r="J746" t="b">
        <v>1</v>
      </c>
      <c r="K746" t="s">
        <v>83</v>
      </c>
      <c r="L746" s="3">
        <v>0.56736111111111109</v>
      </c>
      <c r="M746" s="3">
        <v>0.60972222222222217</v>
      </c>
      <c r="N746" s="4">
        <v>61</v>
      </c>
      <c r="O746" t="b">
        <v>0</v>
      </c>
    </row>
    <row r="747" spans="1:16" x14ac:dyDescent="0.25">
      <c r="A747" s="6">
        <v>746</v>
      </c>
      <c r="B747" t="s">
        <v>1056</v>
      </c>
      <c r="C747" t="s">
        <v>25</v>
      </c>
      <c r="D747" s="1">
        <v>39295</v>
      </c>
      <c r="E747" s="4">
        <v>17</v>
      </c>
      <c r="F747" s="4" t="str">
        <f t="shared" si="11"/>
        <v>Under 18</v>
      </c>
      <c r="G747" t="s">
        <v>17</v>
      </c>
      <c r="H747" s="4">
        <v>2</v>
      </c>
      <c r="I747" t="s">
        <v>55</v>
      </c>
      <c r="J747" t="b">
        <v>1</v>
      </c>
      <c r="K747" t="s">
        <v>67</v>
      </c>
      <c r="L747" s="3">
        <v>0.42291666666666666</v>
      </c>
      <c r="M747" s="3">
        <v>0.4826388888888889</v>
      </c>
      <c r="N747" s="4">
        <v>86</v>
      </c>
      <c r="O747" t="b">
        <v>0</v>
      </c>
    </row>
    <row r="748" spans="1:16" x14ac:dyDescent="0.25">
      <c r="A748" s="6">
        <v>747</v>
      </c>
      <c r="B748" t="s">
        <v>1057</v>
      </c>
      <c r="C748" t="s">
        <v>25</v>
      </c>
      <c r="D748" s="1">
        <v>29519</v>
      </c>
      <c r="E748" s="4">
        <v>43</v>
      </c>
      <c r="F748" s="4" t="str">
        <f t="shared" si="11"/>
        <v>36-45</v>
      </c>
      <c r="G748" t="s">
        <v>21</v>
      </c>
      <c r="H748" s="4">
        <v>2</v>
      </c>
      <c r="I748" t="s">
        <v>138</v>
      </c>
      <c r="J748" t="b">
        <v>0</v>
      </c>
      <c r="L748" s="3">
        <v>0.54861111111111105</v>
      </c>
      <c r="M748" s="3">
        <v>0.5708333333333333</v>
      </c>
      <c r="N748" s="4">
        <v>32</v>
      </c>
      <c r="O748" t="b">
        <v>1</v>
      </c>
      <c r="P748" t="s">
        <v>28</v>
      </c>
    </row>
    <row r="749" spans="1:16" x14ac:dyDescent="0.25">
      <c r="A749" s="6">
        <v>748</v>
      </c>
      <c r="B749" t="s">
        <v>399</v>
      </c>
      <c r="C749" t="s">
        <v>25</v>
      </c>
      <c r="D749" s="1">
        <v>29830</v>
      </c>
      <c r="E749" s="4">
        <v>43</v>
      </c>
      <c r="F749" s="4" t="str">
        <f t="shared" si="11"/>
        <v>36-45</v>
      </c>
      <c r="G749" t="s">
        <v>17</v>
      </c>
      <c r="H749" s="4">
        <v>1</v>
      </c>
      <c r="I749" t="s">
        <v>46</v>
      </c>
      <c r="J749" t="b">
        <v>0</v>
      </c>
      <c r="L749" s="3">
        <v>0.82152777777777775</v>
      </c>
      <c r="M749" s="3">
        <v>0.9</v>
      </c>
      <c r="N749" s="4">
        <v>113</v>
      </c>
      <c r="O749" t="b">
        <v>1</v>
      </c>
      <c r="P749" t="s">
        <v>28</v>
      </c>
    </row>
    <row r="750" spans="1:16" x14ac:dyDescent="0.25">
      <c r="A750" s="6">
        <v>749</v>
      </c>
      <c r="B750" t="s">
        <v>1058</v>
      </c>
      <c r="C750" t="s">
        <v>16</v>
      </c>
      <c r="D750" s="1">
        <v>41111</v>
      </c>
      <c r="E750" s="4">
        <v>12</v>
      </c>
      <c r="F750" s="4" t="str">
        <f t="shared" si="11"/>
        <v>Under 18</v>
      </c>
      <c r="G750" t="s">
        <v>17</v>
      </c>
      <c r="H750" s="4">
        <v>2</v>
      </c>
      <c r="I750" t="s">
        <v>111</v>
      </c>
      <c r="J750" t="b">
        <v>1</v>
      </c>
      <c r="K750" t="s">
        <v>969</v>
      </c>
      <c r="L750" s="3">
        <v>0.4458333333333333</v>
      </c>
      <c r="M750" s="3">
        <v>0.54027777777777775</v>
      </c>
      <c r="N750" s="4">
        <v>136</v>
      </c>
      <c r="O750" t="b">
        <v>0</v>
      </c>
    </row>
    <row r="751" spans="1:16" x14ac:dyDescent="0.25">
      <c r="A751" s="6">
        <v>750</v>
      </c>
      <c r="B751" t="s">
        <v>1059</v>
      </c>
      <c r="C751" t="s">
        <v>16</v>
      </c>
      <c r="D751" s="1">
        <v>27510</v>
      </c>
      <c r="E751" s="4">
        <v>49</v>
      </c>
      <c r="F751" s="4" t="str">
        <f t="shared" si="11"/>
        <v>Above 45</v>
      </c>
      <c r="G751" t="s">
        <v>21</v>
      </c>
      <c r="H751" s="4">
        <v>5</v>
      </c>
      <c r="I751" t="s">
        <v>152</v>
      </c>
      <c r="J751" t="b">
        <v>1</v>
      </c>
      <c r="K751" t="s">
        <v>319</v>
      </c>
      <c r="L751" s="3">
        <v>0.43611111111111112</v>
      </c>
      <c r="M751" s="3">
        <v>0.55555555555555558</v>
      </c>
      <c r="N751" s="4">
        <v>172</v>
      </c>
      <c r="O751" t="b">
        <v>0</v>
      </c>
    </row>
    <row r="752" spans="1:16" x14ac:dyDescent="0.25">
      <c r="A752" s="6">
        <v>751</v>
      </c>
      <c r="B752" t="s">
        <v>1060</v>
      </c>
      <c r="C752" t="s">
        <v>16</v>
      </c>
      <c r="D752" s="1">
        <v>33421</v>
      </c>
      <c r="E752" s="4">
        <v>33</v>
      </c>
      <c r="F752" s="4" t="str">
        <f t="shared" si="11"/>
        <v>26-35</v>
      </c>
      <c r="G752" t="s">
        <v>21</v>
      </c>
      <c r="H752" s="4">
        <v>3</v>
      </c>
      <c r="I752" t="s">
        <v>37</v>
      </c>
      <c r="J752" t="b">
        <v>1</v>
      </c>
      <c r="K752" t="s">
        <v>1061</v>
      </c>
      <c r="L752" s="3">
        <v>0.5493055555555556</v>
      </c>
      <c r="M752" s="3">
        <v>0.57152777777777775</v>
      </c>
      <c r="N752" s="4">
        <v>32</v>
      </c>
      <c r="O752" t="b">
        <v>0</v>
      </c>
    </row>
    <row r="753" spans="1:16" x14ac:dyDescent="0.25">
      <c r="A753" s="6">
        <v>752</v>
      </c>
      <c r="B753" t="s">
        <v>1062</v>
      </c>
      <c r="C753" t="s">
        <v>16</v>
      </c>
      <c r="D753" s="1">
        <v>34551</v>
      </c>
      <c r="E753" s="4">
        <v>30</v>
      </c>
      <c r="F753" s="4" t="str">
        <f t="shared" si="11"/>
        <v>26-35</v>
      </c>
      <c r="G753" t="s">
        <v>21</v>
      </c>
      <c r="H753" s="4">
        <v>3</v>
      </c>
      <c r="I753" t="s">
        <v>295</v>
      </c>
      <c r="J753" t="b">
        <v>0</v>
      </c>
      <c r="L753" s="3">
        <v>0.33680555555555558</v>
      </c>
      <c r="M753" s="3">
        <v>0.43888888888888888</v>
      </c>
      <c r="N753" s="4">
        <v>147</v>
      </c>
      <c r="O753" t="b">
        <v>1</v>
      </c>
      <c r="P753" t="s">
        <v>47</v>
      </c>
    </row>
    <row r="754" spans="1:16" x14ac:dyDescent="0.25">
      <c r="A754" s="6">
        <v>753</v>
      </c>
      <c r="B754" t="s">
        <v>1063</v>
      </c>
      <c r="C754" t="s">
        <v>16</v>
      </c>
      <c r="D754" s="1">
        <v>35002</v>
      </c>
      <c r="E754" s="4">
        <v>28</v>
      </c>
      <c r="F754" s="4" t="str">
        <f t="shared" si="11"/>
        <v>26-35</v>
      </c>
      <c r="G754" t="s">
        <v>17</v>
      </c>
      <c r="H754" s="4">
        <v>3</v>
      </c>
      <c r="I754" t="s">
        <v>30</v>
      </c>
      <c r="J754" t="b">
        <v>0</v>
      </c>
      <c r="L754" s="3">
        <v>0.42430555555555555</v>
      </c>
      <c r="M754" s="3">
        <v>0.52916666666666667</v>
      </c>
      <c r="N754" s="4">
        <v>151</v>
      </c>
      <c r="O754" t="b">
        <v>0</v>
      </c>
    </row>
    <row r="755" spans="1:16" x14ac:dyDescent="0.25">
      <c r="A755" s="6">
        <v>754</v>
      </c>
      <c r="B755" t="s">
        <v>1064</v>
      </c>
      <c r="C755" t="s">
        <v>16</v>
      </c>
      <c r="D755" s="1">
        <v>33216</v>
      </c>
      <c r="E755" s="4">
        <v>33</v>
      </c>
      <c r="F755" s="4" t="str">
        <f t="shared" si="11"/>
        <v>26-35</v>
      </c>
      <c r="G755" t="s">
        <v>21</v>
      </c>
      <c r="H755" s="4">
        <v>3</v>
      </c>
      <c r="I755" t="s">
        <v>164</v>
      </c>
      <c r="J755" t="b">
        <v>0</v>
      </c>
      <c r="L755" s="3">
        <v>0.63402777777777775</v>
      </c>
      <c r="M755" s="3">
        <v>0.66527777777777775</v>
      </c>
      <c r="N755" s="4">
        <v>45</v>
      </c>
      <c r="O755" t="b">
        <v>1</v>
      </c>
      <c r="P755" t="s">
        <v>23</v>
      </c>
    </row>
    <row r="756" spans="1:16" x14ac:dyDescent="0.25">
      <c r="A756" s="6">
        <v>755</v>
      </c>
      <c r="B756" t="s">
        <v>1065</v>
      </c>
      <c r="C756" t="s">
        <v>16</v>
      </c>
      <c r="D756" s="1">
        <v>39576</v>
      </c>
      <c r="E756" s="4">
        <v>16</v>
      </c>
      <c r="F756" s="4" t="str">
        <f t="shared" si="11"/>
        <v>Under 18</v>
      </c>
      <c r="G756" t="s">
        <v>21</v>
      </c>
      <c r="H756" s="4">
        <v>3</v>
      </c>
      <c r="I756" t="s">
        <v>130</v>
      </c>
      <c r="J756" t="b">
        <v>0</v>
      </c>
      <c r="L756" s="3">
        <v>0.77708333333333324</v>
      </c>
      <c r="M756" s="3">
        <v>0.85625000000000007</v>
      </c>
      <c r="N756" s="4">
        <v>114</v>
      </c>
      <c r="O756" t="b">
        <v>0</v>
      </c>
    </row>
    <row r="757" spans="1:16" x14ac:dyDescent="0.25">
      <c r="A757" s="6">
        <v>756</v>
      </c>
      <c r="B757" t="s">
        <v>197</v>
      </c>
      <c r="C757" t="s">
        <v>25</v>
      </c>
      <c r="D757" s="1">
        <v>30445</v>
      </c>
      <c r="E757" s="4">
        <v>41</v>
      </c>
      <c r="F757" s="4" t="str">
        <f t="shared" si="11"/>
        <v>36-45</v>
      </c>
      <c r="G757" t="s">
        <v>17</v>
      </c>
      <c r="H757" s="4">
        <v>1</v>
      </c>
      <c r="I757" t="s">
        <v>35</v>
      </c>
      <c r="J757" t="b">
        <v>1</v>
      </c>
      <c r="K757" t="s">
        <v>1066</v>
      </c>
      <c r="L757" s="3">
        <v>0.80763888888888891</v>
      </c>
      <c r="M757" s="3">
        <v>0.90416666666666667</v>
      </c>
      <c r="N757" s="4">
        <v>139</v>
      </c>
      <c r="O757" t="b">
        <v>0</v>
      </c>
    </row>
    <row r="758" spans="1:16" x14ac:dyDescent="0.25">
      <c r="A758" s="6">
        <v>757</v>
      </c>
      <c r="B758" t="s">
        <v>1067</v>
      </c>
      <c r="C758" t="s">
        <v>25</v>
      </c>
      <c r="D758" s="1">
        <v>37985</v>
      </c>
      <c r="E758" s="4">
        <v>20</v>
      </c>
      <c r="F758" s="4" t="str">
        <f t="shared" si="11"/>
        <v>18-25</v>
      </c>
      <c r="G758" t="s">
        <v>17</v>
      </c>
      <c r="H758" s="4">
        <v>1</v>
      </c>
      <c r="I758" t="s">
        <v>185</v>
      </c>
      <c r="J758" t="b">
        <v>0</v>
      </c>
      <c r="L758" s="3">
        <v>0.47430555555555554</v>
      </c>
      <c r="M758" s="3">
        <v>0.51527777777777783</v>
      </c>
      <c r="N758" s="4">
        <v>59</v>
      </c>
      <c r="O758" t="b">
        <v>0</v>
      </c>
    </row>
    <row r="759" spans="1:16" x14ac:dyDescent="0.25">
      <c r="A759" s="6">
        <v>758</v>
      </c>
      <c r="B759" t="s">
        <v>1068</v>
      </c>
      <c r="C759" t="s">
        <v>16</v>
      </c>
      <c r="D759" s="1">
        <v>35739</v>
      </c>
      <c r="E759" s="4">
        <v>26</v>
      </c>
      <c r="F759" s="4" t="str">
        <f t="shared" si="11"/>
        <v>26-35</v>
      </c>
      <c r="G759" t="s">
        <v>21</v>
      </c>
      <c r="H759" s="4">
        <v>5</v>
      </c>
      <c r="I759" t="s">
        <v>88</v>
      </c>
      <c r="J759" t="b">
        <v>0</v>
      </c>
      <c r="L759" s="3">
        <v>0.63611111111111118</v>
      </c>
      <c r="M759" s="3">
        <v>0.75416666666666676</v>
      </c>
      <c r="N759" s="4">
        <v>170</v>
      </c>
      <c r="O759" t="b">
        <v>1</v>
      </c>
      <c r="P759" t="s">
        <v>47</v>
      </c>
    </row>
    <row r="760" spans="1:16" x14ac:dyDescent="0.25">
      <c r="A760" s="6">
        <v>759</v>
      </c>
      <c r="B760" t="s">
        <v>1069</v>
      </c>
      <c r="C760" t="s">
        <v>25</v>
      </c>
      <c r="D760" s="1">
        <v>38574</v>
      </c>
      <c r="E760" s="4">
        <v>19</v>
      </c>
      <c r="F760" s="4" t="str">
        <f t="shared" si="11"/>
        <v>18-25</v>
      </c>
      <c r="G760" t="s">
        <v>21</v>
      </c>
      <c r="H760" s="4">
        <v>3</v>
      </c>
      <c r="I760" t="s">
        <v>215</v>
      </c>
      <c r="J760" t="b">
        <v>1</v>
      </c>
      <c r="K760" t="s">
        <v>1070</v>
      </c>
      <c r="L760" s="3">
        <v>0.55486111111111114</v>
      </c>
      <c r="M760" s="3">
        <v>0.61111111111111105</v>
      </c>
      <c r="N760" s="4">
        <v>81</v>
      </c>
      <c r="O760" t="b">
        <v>0</v>
      </c>
    </row>
    <row r="761" spans="1:16" x14ac:dyDescent="0.25">
      <c r="A761" s="6">
        <v>760</v>
      </c>
      <c r="B761" t="s">
        <v>992</v>
      </c>
      <c r="C761" t="s">
        <v>25</v>
      </c>
      <c r="D761" s="1">
        <v>29721</v>
      </c>
      <c r="E761" s="4">
        <v>43</v>
      </c>
      <c r="F761" s="4" t="str">
        <f t="shared" si="11"/>
        <v>36-45</v>
      </c>
      <c r="G761" t="s">
        <v>17</v>
      </c>
      <c r="H761" s="4">
        <v>5</v>
      </c>
      <c r="I761" t="s">
        <v>816</v>
      </c>
      <c r="J761" t="b">
        <v>1</v>
      </c>
      <c r="K761" t="s">
        <v>1071</v>
      </c>
      <c r="L761" s="3">
        <v>0.39513888888888887</v>
      </c>
      <c r="M761" s="3">
        <v>0.45902777777777781</v>
      </c>
      <c r="N761" s="4">
        <v>92</v>
      </c>
      <c r="O761" t="b">
        <v>1</v>
      </c>
      <c r="P761" t="s">
        <v>23</v>
      </c>
    </row>
    <row r="762" spans="1:16" x14ac:dyDescent="0.25">
      <c r="A762" s="6">
        <v>761</v>
      </c>
      <c r="B762" t="s">
        <v>1072</v>
      </c>
      <c r="C762" t="s">
        <v>25</v>
      </c>
      <c r="D762" s="1">
        <v>30548</v>
      </c>
      <c r="E762" s="4">
        <v>41</v>
      </c>
      <c r="F762" s="4" t="str">
        <f t="shared" si="11"/>
        <v>36-45</v>
      </c>
      <c r="G762" t="s">
        <v>21</v>
      </c>
      <c r="H762" s="4">
        <v>1</v>
      </c>
      <c r="I762" t="s">
        <v>46</v>
      </c>
      <c r="J762" t="b">
        <v>1</v>
      </c>
      <c r="K762" t="s">
        <v>1054</v>
      </c>
      <c r="L762" s="3">
        <v>0.57013888888888886</v>
      </c>
      <c r="M762" s="3">
        <v>0.61249999999999993</v>
      </c>
      <c r="N762" s="4">
        <v>61</v>
      </c>
      <c r="O762" t="b">
        <v>1</v>
      </c>
      <c r="P762" t="s">
        <v>28</v>
      </c>
    </row>
    <row r="763" spans="1:16" x14ac:dyDescent="0.25">
      <c r="A763" s="6">
        <v>762</v>
      </c>
      <c r="B763" t="s">
        <v>1073</v>
      </c>
      <c r="C763" t="s">
        <v>16</v>
      </c>
      <c r="D763" s="1">
        <v>37248</v>
      </c>
      <c r="E763" s="4">
        <v>22</v>
      </c>
      <c r="F763" s="4" t="str">
        <f t="shared" si="11"/>
        <v>18-25</v>
      </c>
      <c r="G763" t="s">
        <v>21</v>
      </c>
      <c r="H763" s="4">
        <v>2</v>
      </c>
      <c r="I763" t="s">
        <v>72</v>
      </c>
      <c r="J763" t="b">
        <v>1</v>
      </c>
      <c r="K763" t="s">
        <v>666</v>
      </c>
      <c r="L763" s="3">
        <v>0.50902777777777775</v>
      </c>
      <c r="M763" s="3">
        <v>0.57916666666666672</v>
      </c>
      <c r="N763" s="4">
        <v>101</v>
      </c>
      <c r="O763" t="b">
        <v>0</v>
      </c>
    </row>
    <row r="764" spans="1:16" x14ac:dyDescent="0.25">
      <c r="A764" s="6">
        <v>763</v>
      </c>
      <c r="B764" t="s">
        <v>1074</v>
      </c>
      <c r="C764" t="s">
        <v>16</v>
      </c>
      <c r="D764" s="1">
        <v>28816</v>
      </c>
      <c r="E764" s="4">
        <v>45</v>
      </c>
      <c r="F764" s="4" t="str">
        <f t="shared" si="11"/>
        <v>36-45</v>
      </c>
      <c r="G764" t="s">
        <v>17</v>
      </c>
      <c r="H764" s="4">
        <v>3</v>
      </c>
      <c r="I764" t="s">
        <v>159</v>
      </c>
      <c r="J764" t="b">
        <v>1</v>
      </c>
      <c r="K764" t="s">
        <v>1075</v>
      </c>
      <c r="L764" s="3">
        <v>0.65208333333333335</v>
      </c>
      <c r="M764" s="3">
        <v>0.68611111111111101</v>
      </c>
      <c r="N764" s="4">
        <v>49</v>
      </c>
      <c r="O764" t="b">
        <v>1</v>
      </c>
      <c r="P764" t="s">
        <v>28</v>
      </c>
    </row>
    <row r="765" spans="1:16" x14ac:dyDescent="0.25">
      <c r="A765" s="6">
        <v>764</v>
      </c>
      <c r="B765" t="s">
        <v>1076</v>
      </c>
      <c r="C765" t="s">
        <v>25</v>
      </c>
      <c r="D765" s="1">
        <v>40108</v>
      </c>
      <c r="E765" s="4">
        <v>14</v>
      </c>
      <c r="F765" s="4" t="str">
        <f t="shared" si="11"/>
        <v>Under 18</v>
      </c>
      <c r="G765" t="s">
        <v>17</v>
      </c>
      <c r="H765" s="4">
        <v>5</v>
      </c>
      <c r="I765" t="s">
        <v>417</v>
      </c>
      <c r="J765" t="b">
        <v>1</v>
      </c>
      <c r="K765" t="s">
        <v>1077</v>
      </c>
      <c r="L765" s="3">
        <v>0.34027777777777773</v>
      </c>
      <c r="M765" s="3">
        <v>0.39930555555555558</v>
      </c>
      <c r="N765" s="4">
        <v>85</v>
      </c>
      <c r="O765" t="b">
        <v>0</v>
      </c>
    </row>
    <row r="766" spans="1:16" x14ac:dyDescent="0.25">
      <c r="A766" s="6">
        <v>765</v>
      </c>
      <c r="B766" t="s">
        <v>1078</v>
      </c>
      <c r="C766" t="s">
        <v>25</v>
      </c>
      <c r="D766" s="1">
        <v>35743</v>
      </c>
      <c r="E766" s="4">
        <v>26</v>
      </c>
      <c r="F766" s="4" t="str">
        <f t="shared" si="11"/>
        <v>26-35</v>
      </c>
      <c r="G766" t="s">
        <v>21</v>
      </c>
      <c r="H766" s="4">
        <v>1</v>
      </c>
      <c r="I766" t="s">
        <v>185</v>
      </c>
      <c r="J766" t="b">
        <v>0</v>
      </c>
      <c r="L766" s="3">
        <v>0.59791666666666665</v>
      </c>
      <c r="M766" s="3">
        <v>0.62916666666666665</v>
      </c>
      <c r="N766" s="4">
        <v>45</v>
      </c>
      <c r="O766" t="b">
        <v>0</v>
      </c>
    </row>
    <row r="767" spans="1:16" x14ac:dyDescent="0.25">
      <c r="A767" s="6">
        <v>766</v>
      </c>
      <c r="B767" t="s">
        <v>1079</v>
      </c>
      <c r="C767" t="s">
        <v>16</v>
      </c>
      <c r="D767" s="1">
        <v>28566</v>
      </c>
      <c r="E767" s="4">
        <v>46</v>
      </c>
      <c r="F767" s="4" t="str">
        <f t="shared" si="11"/>
        <v>Above 45</v>
      </c>
      <c r="G767" t="s">
        <v>17</v>
      </c>
      <c r="H767" s="4">
        <v>1</v>
      </c>
      <c r="I767" t="s">
        <v>46</v>
      </c>
      <c r="J767" t="b">
        <v>1</v>
      </c>
      <c r="K767" t="s">
        <v>1080</v>
      </c>
      <c r="L767" s="3">
        <v>0.61388888888888882</v>
      </c>
      <c r="M767" s="3">
        <v>0.70833333333333337</v>
      </c>
      <c r="N767" s="4">
        <v>136</v>
      </c>
      <c r="O767" t="b">
        <v>1</v>
      </c>
      <c r="P767" t="s">
        <v>23</v>
      </c>
    </row>
    <row r="768" spans="1:16" x14ac:dyDescent="0.25">
      <c r="A768" s="6">
        <v>767</v>
      </c>
      <c r="B768" t="s">
        <v>1081</v>
      </c>
      <c r="C768" t="s">
        <v>25</v>
      </c>
      <c r="D768" s="1">
        <v>32702</v>
      </c>
      <c r="E768" s="4">
        <v>35</v>
      </c>
      <c r="F768" s="4" t="str">
        <f t="shared" si="11"/>
        <v>26-35</v>
      </c>
      <c r="G768" t="s">
        <v>17</v>
      </c>
      <c r="H768" s="4">
        <v>5</v>
      </c>
      <c r="I768" t="s">
        <v>458</v>
      </c>
      <c r="J768" t="b">
        <v>0</v>
      </c>
      <c r="L768" s="3">
        <v>0.54652777777777783</v>
      </c>
      <c r="M768" s="3">
        <v>0.64374999999999993</v>
      </c>
      <c r="N768" s="4">
        <v>140</v>
      </c>
      <c r="O768" t="b">
        <v>1</v>
      </c>
      <c r="P768" t="s">
        <v>23</v>
      </c>
    </row>
    <row r="769" spans="1:16" x14ac:dyDescent="0.25">
      <c r="A769" s="6">
        <v>768</v>
      </c>
      <c r="B769" t="s">
        <v>1082</v>
      </c>
      <c r="C769" t="s">
        <v>25</v>
      </c>
      <c r="D769" s="1">
        <v>38689</v>
      </c>
      <c r="E769" s="4">
        <v>18</v>
      </c>
      <c r="F769" s="4" t="str">
        <f t="shared" si="11"/>
        <v>18-25</v>
      </c>
      <c r="G769" t="s">
        <v>21</v>
      </c>
      <c r="H769" s="4">
        <v>2</v>
      </c>
      <c r="I769" t="s">
        <v>189</v>
      </c>
      <c r="J769" t="b">
        <v>0</v>
      </c>
      <c r="L769" s="3">
        <v>0.59444444444444444</v>
      </c>
      <c r="M769" s="3">
        <v>0.62152777777777779</v>
      </c>
      <c r="N769" s="4">
        <v>39</v>
      </c>
      <c r="O769" t="b">
        <v>1</v>
      </c>
      <c r="P769" t="s">
        <v>47</v>
      </c>
    </row>
    <row r="770" spans="1:16" x14ac:dyDescent="0.25">
      <c r="A770" s="6">
        <v>769</v>
      </c>
      <c r="B770" t="s">
        <v>1083</v>
      </c>
      <c r="C770" t="s">
        <v>16</v>
      </c>
      <c r="D770" s="1">
        <v>34911</v>
      </c>
      <c r="E770" s="4">
        <v>29</v>
      </c>
      <c r="F770" s="4" t="str">
        <f t="shared" si="11"/>
        <v>26-35</v>
      </c>
      <c r="G770" t="s">
        <v>21</v>
      </c>
      <c r="H770" s="4">
        <v>4</v>
      </c>
      <c r="I770" t="s">
        <v>1084</v>
      </c>
      <c r="J770" t="b">
        <v>1</v>
      </c>
      <c r="K770" t="s">
        <v>230</v>
      </c>
      <c r="L770" s="3">
        <v>0.55902777777777779</v>
      </c>
      <c r="M770" s="3">
        <v>0.63472222222222219</v>
      </c>
      <c r="N770" s="4">
        <v>109</v>
      </c>
      <c r="O770" t="b">
        <v>0</v>
      </c>
    </row>
    <row r="771" spans="1:16" x14ac:dyDescent="0.25">
      <c r="A771" s="6">
        <v>770</v>
      </c>
      <c r="B771" t="s">
        <v>1085</v>
      </c>
      <c r="C771" t="s">
        <v>25</v>
      </c>
      <c r="D771" s="1">
        <v>35674</v>
      </c>
      <c r="E771" s="4">
        <v>27</v>
      </c>
      <c r="F771" s="4" t="str">
        <f t="shared" ref="F771:F834" si="12">IF(E:E&lt;18, "Under 18", IF(E:E&lt;=25, "18-25", IF(E:E&lt;=35, "26-35", IF(E:E&lt;=45, "36-45", "Above 45"))))</f>
        <v>26-35</v>
      </c>
      <c r="G771" t="s">
        <v>17</v>
      </c>
      <c r="H771" s="4">
        <v>2</v>
      </c>
      <c r="I771" t="s">
        <v>111</v>
      </c>
      <c r="J771" t="b">
        <v>0</v>
      </c>
      <c r="L771" s="3">
        <v>0.72361111111111109</v>
      </c>
      <c r="M771" s="3">
        <v>0.76527777777777783</v>
      </c>
      <c r="N771" s="4">
        <v>60</v>
      </c>
      <c r="O771" t="b">
        <v>1</v>
      </c>
      <c r="P771" t="s">
        <v>23</v>
      </c>
    </row>
    <row r="772" spans="1:16" x14ac:dyDescent="0.25">
      <c r="A772" s="6">
        <v>771</v>
      </c>
      <c r="B772" t="s">
        <v>1086</v>
      </c>
      <c r="C772" t="s">
        <v>16</v>
      </c>
      <c r="D772" s="1">
        <v>32321</v>
      </c>
      <c r="E772" s="4">
        <v>36</v>
      </c>
      <c r="F772" s="4" t="str">
        <f t="shared" si="12"/>
        <v>36-45</v>
      </c>
      <c r="G772" t="s">
        <v>17</v>
      </c>
      <c r="H772" s="4">
        <v>1</v>
      </c>
      <c r="I772" t="s">
        <v>26</v>
      </c>
      <c r="J772" t="b">
        <v>0</v>
      </c>
      <c r="L772" s="3">
        <v>0.83333333333333337</v>
      </c>
      <c r="M772" s="3">
        <v>0.8965277777777777</v>
      </c>
      <c r="N772" s="4">
        <v>91</v>
      </c>
      <c r="O772" t="b">
        <v>1</v>
      </c>
      <c r="P772" t="s">
        <v>28</v>
      </c>
    </row>
    <row r="773" spans="1:16" x14ac:dyDescent="0.25">
      <c r="A773" s="6">
        <v>772</v>
      </c>
      <c r="B773" t="s">
        <v>1087</v>
      </c>
      <c r="C773" t="s">
        <v>16</v>
      </c>
      <c r="D773" s="1">
        <v>34729</v>
      </c>
      <c r="E773" s="4">
        <v>29</v>
      </c>
      <c r="F773" s="4" t="str">
        <f t="shared" si="12"/>
        <v>26-35</v>
      </c>
      <c r="G773" t="s">
        <v>21</v>
      </c>
      <c r="H773" s="4">
        <v>2</v>
      </c>
      <c r="I773" t="s">
        <v>187</v>
      </c>
      <c r="J773" t="b">
        <v>0</v>
      </c>
      <c r="L773" s="3">
        <v>0.86944444444444446</v>
      </c>
      <c r="M773" s="3">
        <v>0.93888888888888899</v>
      </c>
      <c r="N773" s="4">
        <v>100</v>
      </c>
      <c r="O773" t="b">
        <v>1</v>
      </c>
      <c r="P773" t="s">
        <v>23</v>
      </c>
    </row>
    <row r="774" spans="1:16" x14ac:dyDescent="0.25">
      <c r="A774" s="6">
        <v>773</v>
      </c>
      <c r="B774" t="s">
        <v>1088</v>
      </c>
      <c r="C774" t="s">
        <v>25</v>
      </c>
      <c r="D774" s="1">
        <v>32320</v>
      </c>
      <c r="E774" s="4">
        <v>36</v>
      </c>
      <c r="F774" s="4" t="str">
        <f t="shared" si="12"/>
        <v>36-45</v>
      </c>
      <c r="G774" t="s">
        <v>21</v>
      </c>
      <c r="H774" s="4">
        <v>3</v>
      </c>
      <c r="I774" t="s">
        <v>98</v>
      </c>
      <c r="J774" t="b">
        <v>1</v>
      </c>
      <c r="K774" t="s">
        <v>1089</v>
      </c>
      <c r="L774" s="3">
        <v>0.76736111111111116</v>
      </c>
      <c r="M774" s="3">
        <v>0.8520833333333333</v>
      </c>
      <c r="N774" s="4">
        <v>122</v>
      </c>
      <c r="O774" t="b">
        <v>1</v>
      </c>
      <c r="P774" t="s">
        <v>23</v>
      </c>
    </row>
    <row r="775" spans="1:16" x14ac:dyDescent="0.25">
      <c r="A775" s="6">
        <v>774</v>
      </c>
      <c r="B775" t="s">
        <v>1090</v>
      </c>
      <c r="C775" t="s">
        <v>25</v>
      </c>
      <c r="D775" s="1">
        <v>32251</v>
      </c>
      <c r="E775" s="4">
        <v>36</v>
      </c>
      <c r="F775" s="4" t="str">
        <f t="shared" si="12"/>
        <v>36-45</v>
      </c>
      <c r="G775" t="s">
        <v>17</v>
      </c>
      <c r="H775" s="4">
        <v>4</v>
      </c>
      <c r="I775" t="s">
        <v>704</v>
      </c>
      <c r="J775" t="b">
        <v>0</v>
      </c>
      <c r="L775" s="3">
        <v>0.52222222222222225</v>
      </c>
      <c r="M775" s="3">
        <v>0.54375000000000007</v>
      </c>
      <c r="N775" s="4">
        <v>31</v>
      </c>
      <c r="O775" t="b">
        <v>0</v>
      </c>
    </row>
    <row r="776" spans="1:16" x14ac:dyDescent="0.25">
      <c r="A776" s="6">
        <v>775</v>
      </c>
      <c r="B776" t="s">
        <v>1091</v>
      </c>
      <c r="C776" t="s">
        <v>16</v>
      </c>
      <c r="D776" s="1">
        <v>40977</v>
      </c>
      <c r="E776" s="4">
        <v>12</v>
      </c>
      <c r="F776" s="4" t="str">
        <f t="shared" si="12"/>
        <v>Under 18</v>
      </c>
      <c r="G776" t="s">
        <v>17</v>
      </c>
      <c r="H776" s="4">
        <v>5</v>
      </c>
      <c r="I776" t="s">
        <v>567</v>
      </c>
      <c r="J776" t="b">
        <v>1</v>
      </c>
      <c r="K776" t="s">
        <v>114</v>
      </c>
      <c r="L776" s="3">
        <v>0.39930555555555558</v>
      </c>
      <c r="M776" s="3">
        <v>0.45</v>
      </c>
      <c r="N776" s="4">
        <v>73</v>
      </c>
      <c r="O776" t="b">
        <v>0</v>
      </c>
    </row>
    <row r="777" spans="1:16" x14ac:dyDescent="0.25">
      <c r="A777" s="6">
        <v>776</v>
      </c>
      <c r="B777" t="s">
        <v>1092</v>
      </c>
      <c r="C777" t="s">
        <v>25</v>
      </c>
      <c r="D777" s="1">
        <v>33074</v>
      </c>
      <c r="E777" s="4">
        <v>34</v>
      </c>
      <c r="F777" s="4" t="str">
        <f t="shared" si="12"/>
        <v>26-35</v>
      </c>
      <c r="G777" t="s">
        <v>17</v>
      </c>
      <c r="H777" s="4">
        <v>2</v>
      </c>
      <c r="I777" t="s">
        <v>69</v>
      </c>
      <c r="J777" t="b">
        <v>0</v>
      </c>
      <c r="L777" s="3">
        <v>0.78055555555555556</v>
      </c>
      <c r="M777" s="3">
        <v>0.81388888888888899</v>
      </c>
      <c r="N777" s="4">
        <v>48</v>
      </c>
      <c r="O777" t="b">
        <v>0</v>
      </c>
    </row>
    <row r="778" spans="1:16" x14ac:dyDescent="0.25">
      <c r="A778" s="6">
        <v>777</v>
      </c>
      <c r="B778" t="s">
        <v>1093</v>
      </c>
      <c r="C778" t="s">
        <v>16</v>
      </c>
      <c r="D778" s="1">
        <v>29329</v>
      </c>
      <c r="E778" s="4">
        <v>44</v>
      </c>
      <c r="F778" s="4" t="str">
        <f t="shared" si="12"/>
        <v>36-45</v>
      </c>
      <c r="G778" t="s">
        <v>17</v>
      </c>
      <c r="H778" s="4">
        <v>2</v>
      </c>
      <c r="I778" t="s">
        <v>210</v>
      </c>
      <c r="J778" t="b">
        <v>0</v>
      </c>
      <c r="L778" s="3">
        <v>0.62361111111111112</v>
      </c>
      <c r="M778" s="3">
        <v>0.67638888888888893</v>
      </c>
      <c r="N778" s="4">
        <v>76</v>
      </c>
      <c r="O778" t="b">
        <v>1</v>
      </c>
      <c r="P778" t="s">
        <v>50</v>
      </c>
    </row>
    <row r="779" spans="1:16" x14ac:dyDescent="0.25">
      <c r="A779" s="6">
        <v>778</v>
      </c>
      <c r="B779" t="s">
        <v>1094</v>
      </c>
      <c r="C779" t="s">
        <v>25</v>
      </c>
      <c r="D779" s="1">
        <v>28637</v>
      </c>
      <c r="E779" s="4">
        <v>46</v>
      </c>
      <c r="F779" s="4" t="str">
        <f t="shared" si="12"/>
        <v>Above 45</v>
      </c>
      <c r="G779" t="s">
        <v>17</v>
      </c>
      <c r="H779" s="4">
        <v>3</v>
      </c>
      <c r="I779" t="s">
        <v>164</v>
      </c>
      <c r="J779" t="b">
        <v>1</v>
      </c>
      <c r="K779" t="s">
        <v>717</v>
      </c>
      <c r="L779" s="3">
        <v>0.84513888888888899</v>
      </c>
      <c r="M779" s="3">
        <v>0.88541666666666663</v>
      </c>
      <c r="N779" s="4">
        <v>58</v>
      </c>
      <c r="O779" t="b">
        <v>0</v>
      </c>
    </row>
    <row r="780" spans="1:16" x14ac:dyDescent="0.25">
      <c r="A780" s="6">
        <v>779</v>
      </c>
      <c r="B780" t="s">
        <v>1095</v>
      </c>
      <c r="C780" t="s">
        <v>16</v>
      </c>
      <c r="D780" s="1">
        <v>32034</v>
      </c>
      <c r="E780" s="4">
        <v>37</v>
      </c>
      <c r="F780" s="4" t="str">
        <f t="shared" si="12"/>
        <v>36-45</v>
      </c>
      <c r="G780" t="s">
        <v>21</v>
      </c>
      <c r="H780" s="4">
        <v>1</v>
      </c>
      <c r="I780" t="s">
        <v>59</v>
      </c>
      <c r="J780" t="b">
        <v>1</v>
      </c>
      <c r="K780" t="s">
        <v>1043</v>
      </c>
      <c r="L780" s="3">
        <v>0.35902777777777778</v>
      </c>
      <c r="M780" s="3">
        <v>0.43472222222222223</v>
      </c>
      <c r="N780" s="4">
        <v>109</v>
      </c>
      <c r="O780" t="b">
        <v>1</v>
      </c>
      <c r="P780" t="s">
        <v>28</v>
      </c>
    </row>
    <row r="781" spans="1:16" x14ac:dyDescent="0.25">
      <c r="A781" s="6">
        <v>780</v>
      </c>
      <c r="B781" t="s">
        <v>1096</v>
      </c>
      <c r="C781" t="s">
        <v>16</v>
      </c>
      <c r="D781" s="1">
        <v>36546</v>
      </c>
      <c r="E781" s="4">
        <v>24</v>
      </c>
      <c r="F781" s="4" t="str">
        <f t="shared" si="12"/>
        <v>18-25</v>
      </c>
      <c r="G781" t="s">
        <v>17</v>
      </c>
      <c r="H781" s="4">
        <v>3</v>
      </c>
      <c r="I781" t="s">
        <v>85</v>
      </c>
      <c r="J781" t="b">
        <v>0</v>
      </c>
      <c r="L781" s="3">
        <v>0.55555555555555558</v>
      </c>
      <c r="M781" s="3">
        <v>0.65694444444444444</v>
      </c>
      <c r="N781" s="4">
        <v>146</v>
      </c>
      <c r="O781" t="b">
        <v>0</v>
      </c>
    </row>
    <row r="782" spans="1:16" x14ac:dyDescent="0.25">
      <c r="A782" s="6">
        <v>781</v>
      </c>
      <c r="B782" t="s">
        <v>1097</v>
      </c>
      <c r="C782" t="s">
        <v>25</v>
      </c>
      <c r="D782" s="1">
        <v>28549</v>
      </c>
      <c r="E782" s="4">
        <v>46</v>
      </c>
      <c r="F782" s="4" t="str">
        <f t="shared" si="12"/>
        <v>Above 45</v>
      </c>
      <c r="G782" t="s">
        <v>17</v>
      </c>
      <c r="H782" s="4">
        <v>4</v>
      </c>
      <c r="I782" t="s">
        <v>672</v>
      </c>
      <c r="J782" t="b">
        <v>1</v>
      </c>
      <c r="K782" t="s">
        <v>832</v>
      </c>
      <c r="L782" s="3">
        <v>0.68888888888888899</v>
      </c>
      <c r="M782" s="3">
        <v>0.76874999999999993</v>
      </c>
      <c r="N782" s="4">
        <v>115</v>
      </c>
      <c r="O782" t="b">
        <v>1</v>
      </c>
      <c r="P782" t="s">
        <v>50</v>
      </c>
    </row>
    <row r="783" spans="1:16" x14ac:dyDescent="0.25">
      <c r="A783" s="6">
        <v>782</v>
      </c>
      <c r="B783" t="s">
        <v>1098</v>
      </c>
      <c r="C783" t="s">
        <v>16</v>
      </c>
      <c r="D783" s="1">
        <v>37998</v>
      </c>
      <c r="E783" s="4">
        <v>20</v>
      </c>
      <c r="F783" s="4" t="str">
        <f t="shared" si="12"/>
        <v>18-25</v>
      </c>
      <c r="G783" t="s">
        <v>17</v>
      </c>
      <c r="H783" s="4">
        <v>2</v>
      </c>
      <c r="I783" t="s">
        <v>121</v>
      </c>
      <c r="J783" t="b">
        <v>0</v>
      </c>
      <c r="L783" s="3">
        <v>0.5854166666666667</v>
      </c>
      <c r="M783" s="3">
        <v>0.68125000000000002</v>
      </c>
      <c r="N783" s="4">
        <v>138</v>
      </c>
      <c r="O783" t="b">
        <v>1</v>
      </c>
      <c r="P783" t="s">
        <v>50</v>
      </c>
    </row>
    <row r="784" spans="1:16" x14ac:dyDescent="0.25">
      <c r="A784" s="6">
        <v>783</v>
      </c>
      <c r="B784" t="s">
        <v>1099</v>
      </c>
      <c r="C784" t="s">
        <v>25</v>
      </c>
      <c r="D784" s="1">
        <v>33588</v>
      </c>
      <c r="E784" s="4">
        <v>32</v>
      </c>
      <c r="F784" s="4" t="str">
        <f t="shared" si="12"/>
        <v>26-35</v>
      </c>
      <c r="G784" t="s">
        <v>21</v>
      </c>
      <c r="H784" s="4">
        <v>3</v>
      </c>
      <c r="I784" t="s">
        <v>513</v>
      </c>
      <c r="J784" t="b">
        <v>1</v>
      </c>
      <c r="K784" t="s">
        <v>107</v>
      </c>
      <c r="L784" s="3">
        <v>0.51111111111111118</v>
      </c>
      <c r="M784" s="3">
        <v>0.56736111111111109</v>
      </c>
      <c r="N784" s="4">
        <v>81</v>
      </c>
      <c r="O784" t="b">
        <v>1</v>
      </c>
      <c r="P784" t="s">
        <v>28</v>
      </c>
    </row>
    <row r="785" spans="1:16" x14ac:dyDescent="0.25">
      <c r="A785" s="6">
        <v>784</v>
      </c>
      <c r="B785" t="s">
        <v>1100</v>
      </c>
      <c r="C785" t="s">
        <v>16</v>
      </c>
      <c r="D785" s="1">
        <v>35756</v>
      </c>
      <c r="E785" s="4">
        <v>26</v>
      </c>
      <c r="F785" s="4" t="str">
        <f t="shared" si="12"/>
        <v>26-35</v>
      </c>
      <c r="G785" t="s">
        <v>21</v>
      </c>
      <c r="H785" s="4">
        <v>3</v>
      </c>
      <c r="I785" t="s">
        <v>504</v>
      </c>
      <c r="J785" t="b">
        <v>0</v>
      </c>
      <c r="L785" s="3">
        <v>0.40138888888888885</v>
      </c>
      <c r="M785" s="3">
        <v>0.51250000000000007</v>
      </c>
      <c r="N785" s="4">
        <v>160</v>
      </c>
      <c r="O785" t="b">
        <v>1</v>
      </c>
      <c r="P785" t="s">
        <v>50</v>
      </c>
    </row>
    <row r="786" spans="1:16" x14ac:dyDescent="0.25">
      <c r="A786" s="6">
        <v>785</v>
      </c>
      <c r="B786" t="s">
        <v>1101</v>
      </c>
      <c r="C786" t="s">
        <v>16</v>
      </c>
      <c r="D786" s="1">
        <v>31336</v>
      </c>
      <c r="E786" s="4">
        <v>38</v>
      </c>
      <c r="F786" s="4" t="str">
        <f t="shared" si="12"/>
        <v>36-45</v>
      </c>
      <c r="G786" t="s">
        <v>21</v>
      </c>
      <c r="H786" s="4">
        <v>1</v>
      </c>
      <c r="I786" t="s">
        <v>59</v>
      </c>
      <c r="J786" t="b">
        <v>1</v>
      </c>
      <c r="K786" t="s">
        <v>44</v>
      </c>
      <c r="L786" s="3">
        <v>0.77013888888888893</v>
      </c>
      <c r="M786" s="3">
        <v>0.79166666666666663</v>
      </c>
      <c r="N786" s="4">
        <v>31</v>
      </c>
      <c r="O786" t="b">
        <v>0</v>
      </c>
    </row>
    <row r="787" spans="1:16" x14ac:dyDescent="0.25">
      <c r="A787" s="6">
        <v>786</v>
      </c>
      <c r="B787" t="s">
        <v>1102</v>
      </c>
      <c r="C787" t="s">
        <v>16</v>
      </c>
      <c r="D787" s="1">
        <v>29117</v>
      </c>
      <c r="E787" s="4">
        <v>45</v>
      </c>
      <c r="F787" s="4" t="str">
        <f t="shared" si="12"/>
        <v>36-45</v>
      </c>
      <c r="G787" t="s">
        <v>17</v>
      </c>
      <c r="H787" s="4">
        <v>4</v>
      </c>
      <c r="I787" t="s">
        <v>143</v>
      </c>
      <c r="J787" t="b">
        <v>0</v>
      </c>
      <c r="L787" s="3">
        <v>0.81388888888888899</v>
      </c>
      <c r="M787" s="3">
        <v>0.89722222222222225</v>
      </c>
      <c r="N787" s="4">
        <v>120</v>
      </c>
      <c r="O787" t="b">
        <v>0</v>
      </c>
    </row>
    <row r="788" spans="1:16" x14ac:dyDescent="0.25">
      <c r="A788" s="6">
        <v>787</v>
      </c>
      <c r="B788" t="s">
        <v>1103</v>
      </c>
      <c r="C788" t="s">
        <v>16</v>
      </c>
      <c r="D788" s="1">
        <v>37942</v>
      </c>
      <c r="E788" s="4">
        <v>20</v>
      </c>
      <c r="F788" s="4" t="str">
        <f t="shared" si="12"/>
        <v>18-25</v>
      </c>
      <c r="G788" t="s">
        <v>21</v>
      </c>
      <c r="H788" s="4">
        <v>1</v>
      </c>
      <c r="I788" t="s">
        <v>185</v>
      </c>
      <c r="J788" t="b">
        <v>0</v>
      </c>
      <c r="L788" s="3">
        <v>0.4826388888888889</v>
      </c>
      <c r="M788" s="3">
        <v>0.57847222222222217</v>
      </c>
      <c r="N788" s="4">
        <v>138</v>
      </c>
      <c r="O788" t="b">
        <v>0</v>
      </c>
    </row>
    <row r="789" spans="1:16" x14ac:dyDescent="0.25">
      <c r="A789" s="6">
        <v>788</v>
      </c>
      <c r="B789" t="s">
        <v>1104</v>
      </c>
      <c r="C789" t="s">
        <v>25</v>
      </c>
      <c r="D789" s="1">
        <v>27863</v>
      </c>
      <c r="E789" s="4">
        <v>48</v>
      </c>
      <c r="F789" s="4" t="str">
        <f t="shared" si="12"/>
        <v>Above 45</v>
      </c>
      <c r="G789" t="s">
        <v>21</v>
      </c>
      <c r="H789" s="4">
        <v>3</v>
      </c>
      <c r="I789" t="s">
        <v>136</v>
      </c>
      <c r="J789" t="b">
        <v>0</v>
      </c>
      <c r="L789" s="3">
        <v>0.8222222222222223</v>
      </c>
      <c r="M789" s="3">
        <v>0.9291666666666667</v>
      </c>
      <c r="N789" s="4">
        <v>154</v>
      </c>
      <c r="O789" t="b">
        <v>0</v>
      </c>
    </row>
    <row r="790" spans="1:16" x14ac:dyDescent="0.25">
      <c r="A790" s="6">
        <v>789</v>
      </c>
      <c r="B790" t="s">
        <v>1105</v>
      </c>
      <c r="C790" t="s">
        <v>16</v>
      </c>
      <c r="D790" s="1">
        <v>30271</v>
      </c>
      <c r="E790" s="4">
        <v>41</v>
      </c>
      <c r="F790" s="4" t="str">
        <f t="shared" si="12"/>
        <v>36-45</v>
      </c>
      <c r="G790" t="s">
        <v>17</v>
      </c>
      <c r="H790" s="4">
        <v>4</v>
      </c>
      <c r="I790" t="s">
        <v>61</v>
      </c>
      <c r="J790" t="b">
        <v>0</v>
      </c>
      <c r="L790" s="3">
        <v>0.71388888888888891</v>
      </c>
      <c r="M790" s="3">
        <v>0.73541666666666661</v>
      </c>
      <c r="N790" s="4">
        <v>31</v>
      </c>
      <c r="O790" t="b">
        <v>1</v>
      </c>
      <c r="P790" t="s">
        <v>47</v>
      </c>
    </row>
    <row r="791" spans="1:16" x14ac:dyDescent="0.25">
      <c r="A791" s="6">
        <v>790</v>
      </c>
      <c r="B791" t="s">
        <v>1106</v>
      </c>
      <c r="C791" t="s">
        <v>25</v>
      </c>
      <c r="D791" s="1">
        <v>36521</v>
      </c>
      <c r="E791" s="4">
        <v>24</v>
      </c>
      <c r="F791" s="4" t="str">
        <f t="shared" si="12"/>
        <v>18-25</v>
      </c>
      <c r="G791" t="s">
        <v>21</v>
      </c>
      <c r="H791" s="4">
        <v>2</v>
      </c>
      <c r="I791" t="s">
        <v>461</v>
      </c>
      <c r="J791" t="b">
        <v>0</v>
      </c>
      <c r="L791" s="3">
        <v>0.55694444444444446</v>
      </c>
      <c r="M791" s="3">
        <v>0.59791666666666665</v>
      </c>
      <c r="N791" s="4">
        <v>59</v>
      </c>
      <c r="O791" t="b">
        <v>1</v>
      </c>
      <c r="P791" t="s">
        <v>47</v>
      </c>
    </row>
    <row r="792" spans="1:16" x14ac:dyDescent="0.25">
      <c r="A792" s="6">
        <v>791</v>
      </c>
      <c r="B792" t="s">
        <v>1107</v>
      </c>
      <c r="C792" t="s">
        <v>16</v>
      </c>
      <c r="D792" s="1">
        <v>28302</v>
      </c>
      <c r="E792" s="4">
        <v>47</v>
      </c>
      <c r="F792" s="4" t="str">
        <f t="shared" si="12"/>
        <v>Above 45</v>
      </c>
      <c r="G792" t="s">
        <v>21</v>
      </c>
      <c r="H792" s="4">
        <v>3</v>
      </c>
      <c r="I792" t="s">
        <v>65</v>
      </c>
      <c r="J792" t="b">
        <v>0</v>
      </c>
      <c r="L792" s="3">
        <v>0.7006944444444444</v>
      </c>
      <c r="M792" s="3">
        <v>0.7583333333333333</v>
      </c>
      <c r="N792" s="4">
        <v>83</v>
      </c>
      <c r="O792" t="b">
        <v>0</v>
      </c>
    </row>
    <row r="793" spans="1:16" x14ac:dyDescent="0.25">
      <c r="A793" s="6">
        <v>792</v>
      </c>
      <c r="B793" t="s">
        <v>1108</v>
      </c>
      <c r="C793" t="s">
        <v>16</v>
      </c>
      <c r="D793" s="1">
        <v>30085</v>
      </c>
      <c r="E793" s="4">
        <v>42</v>
      </c>
      <c r="F793" s="4" t="str">
        <f t="shared" si="12"/>
        <v>36-45</v>
      </c>
      <c r="G793" t="s">
        <v>17</v>
      </c>
      <c r="H793" s="4">
        <v>3</v>
      </c>
      <c r="I793" t="s">
        <v>325</v>
      </c>
      <c r="J793" t="b">
        <v>1</v>
      </c>
      <c r="K793" t="s">
        <v>1109</v>
      </c>
      <c r="L793" s="3">
        <v>0.48888888888888887</v>
      </c>
      <c r="M793" s="3">
        <v>0.5541666666666667</v>
      </c>
      <c r="N793" s="4">
        <v>94</v>
      </c>
      <c r="O793" t="b">
        <v>1</v>
      </c>
      <c r="P793" t="s">
        <v>23</v>
      </c>
    </row>
    <row r="794" spans="1:16" x14ac:dyDescent="0.25">
      <c r="A794" s="6">
        <v>793</v>
      </c>
      <c r="B794" t="s">
        <v>1110</v>
      </c>
      <c r="C794" t="s">
        <v>25</v>
      </c>
      <c r="D794" s="1">
        <v>33162</v>
      </c>
      <c r="E794" s="4">
        <v>33</v>
      </c>
      <c r="F794" s="4" t="str">
        <f t="shared" si="12"/>
        <v>26-35</v>
      </c>
      <c r="G794" t="s">
        <v>21</v>
      </c>
      <c r="H794" s="4">
        <v>1</v>
      </c>
      <c r="I794" t="s">
        <v>35</v>
      </c>
      <c r="J794" t="b">
        <v>1</v>
      </c>
      <c r="K794" t="s">
        <v>217</v>
      </c>
      <c r="L794" s="3">
        <v>0.67083333333333339</v>
      </c>
      <c r="M794" s="3">
        <v>0.78402777777777777</v>
      </c>
      <c r="N794" s="4">
        <v>163</v>
      </c>
      <c r="O794" t="b">
        <v>0</v>
      </c>
    </row>
    <row r="795" spans="1:16" x14ac:dyDescent="0.25">
      <c r="A795" s="6">
        <v>794</v>
      </c>
      <c r="B795" t="s">
        <v>1111</v>
      </c>
      <c r="C795" t="s">
        <v>16</v>
      </c>
      <c r="D795" s="1">
        <v>36635</v>
      </c>
      <c r="E795" s="4">
        <v>24</v>
      </c>
      <c r="F795" s="4" t="str">
        <f t="shared" si="12"/>
        <v>18-25</v>
      </c>
      <c r="G795" t="s">
        <v>21</v>
      </c>
      <c r="H795" s="4">
        <v>4</v>
      </c>
      <c r="I795" t="s">
        <v>798</v>
      </c>
      <c r="J795" t="b">
        <v>0</v>
      </c>
      <c r="L795" s="3">
        <v>0.72013888888888899</v>
      </c>
      <c r="M795" s="3">
        <v>0.76388888888888884</v>
      </c>
      <c r="N795" s="4">
        <v>63</v>
      </c>
      <c r="O795" t="b">
        <v>0</v>
      </c>
    </row>
    <row r="796" spans="1:16" x14ac:dyDescent="0.25">
      <c r="A796" s="6">
        <v>795</v>
      </c>
      <c r="B796" t="s">
        <v>1112</v>
      </c>
      <c r="C796" t="s">
        <v>25</v>
      </c>
      <c r="D796" s="1">
        <v>34748</v>
      </c>
      <c r="E796" s="4">
        <v>29</v>
      </c>
      <c r="F796" s="4" t="str">
        <f t="shared" si="12"/>
        <v>26-35</v>
      </c>
      <c r="G796" t="s">
        <v>21</v>
      </c>
      <c r="H796" s="4">
        <v>1</v>
      </c>
      <c r="I796" t="s">
        <v>49</v>
      </c>
      <c r="J796" t="b">
        <v>1</v>
      </c>
      <c r="K796" t="s">
        <v>114</v>
      </c>
      <c r="L796" s="3">
        <v>0.54097222222222219</v>
      </c>
      <c r="M796" s="3">
        <v>0.62152777777777779</v>
      </c>
      <c r="N796" s="4">
        <v>116</v>
      </c>
      <c r="O796" t="b">
        <v>1</v>
      </c>
      <c r="P796" t="s">
        <v>28</v>
      </c>
    </row>
    <row r="797" spans="1:16" x14ac:dyDescent="0.25">
      <c r="A797" s="6">
        <v>796</v>
      </c>
      <c r="B797" t="s">
        <v>1113</v>
      </c>
      <c r="C797" t="s">
        <v>16</v>
      </c>
      <c r="D797" s="1">
        <v>34613</v>
      </c>
      <c r="E797" s="4">
        <v>29</v>
      </c>
      <c r="F797" s="4" t="str">
        <f t="shared" si="12"/>
        <v>26-35</v>
      </c>
      <c r="G797" t="s">
        <v>21</v>
      </c>
      <c r="H797" s="4">
        <v>4</v>
      </c>
      <c r="I797" t="s">
        <v>375</v>
      </c>
      <c r="J797" t="b">
        <v>1</v>
      </c>
      <c r="K797" t="s">
        <v>1114</v>
      </c>
      <c r="L797" s="3">
        <v>0.38958333333333334</v>
      </c>
      <c r="M797" s="3">
        <v>0.48472222222222222</v>
      </c>
      <c r="N797" s="4">
        <v>137</v>
      </c>
      <c r="O797" t="b">
        <v>1</v>
      </c>
      <c r="P797" t="s">
        <v>47</v>
      </c>
    </row>
    <row r="798" spans="1:16" x14ac:dyDescent="0.25">
      <c r="A798" s="6">
        <v>797</v>
      </c>
      <c r="B798" t="s">
        <v>1115</v>
      </c>
      <c r="C798" t="s">
        <v>25</v>
      </c>
      <c r="D798" s="1">
        <v>28511</v>
      </c>
      <c r="E798" s="4">
        <v>46</v>
      </c>
      <c r="F798" s="4" t="str">
        <f t="shared" si="12"/>
        <v>Above 45</v>
      </c>
      <c r="G798" t="s">
        <v>21</v>
      </c>
      <c r="H798" s="4">
        <v>5</v>
      </c>
      <c r="I798" t="s">
        <v>183</v>
      </c>
      <c r="J798" t="b">
        <v>1</v>
      </c>
      <c r="K798" t="s">
        <v>93</v>
      </c>
      <c r="L798" s="3">
        <v>0.40347222222222223</v>
      </c>
      <c r="M798" s="3">
        <v>0.43263888888888885</v>
      </c>
      <c r="N798" s="4">
        <v>42</v>
      </c>
      <c r="O798" t="b">
        <v>1</v>
      </c>
      <c r="P798" t="s">
        <v>23</v>
      </c>
    </row>
    <row r="799" spans="1:16" x14ac:dyDescent="0.25">
      <c r="A799" s="6">
        <v>798</v>
      </c>
      <c r="B799" t="s">
        <v>1116</v>
      </c>
      <c r="C799" t="s">
        <v>25</v>
      </c>
      <c r="D799" s="1">
        <v>32204</v>
      </c>
      <c r="E799" s="4">
        <v>36</v>
      </c>
      <c r="F799" s="4" t="str">
        <f t="shared" si="12"/>
        <v>36-45</v>
      </c>
      <c r="G799" t="s">
        <v>21</v>
      </c>
      <c r="H799" s="4">
        <v>1</v>
      </c>
      <c r="I799" t="s">
        <v>81</v>
      </c>
      <c r="J799" t="b">
        <v>1</v>
      </c>
      <c r="K799" t="s">
        <v>1117</v>
      </c>
      <c r="L799" s="3">
        <v>0.86388888888888893</v>
      </c>
      <c r="M799" s="3">
        <v>0.89444444444444438</v>
      </c>
      <c r="N799" s="4">
        <v>44</v>
      </c>
      <c r="O799" t="b">
        <v>1</v>
      </c>
      <c r="P799" t="s">
        <v>23</v>
      </c>
    </row>
    <row r="800" spans="1:16" x14ac:dyDescent="0.25">
      <c r="A800" s="6">
        <v>799</v>
      </c>
      <c r="B800" t="s">
        <v>1118</v>
      </c>
      <c r="C800" t="s">
        <v>16</v>
      </c>
      <c r="D800" s="1">
        <v>34923</v>
      </c>
      <c r="E800" s="4">
        <v>29</v>
      </c>
      <c r="F800" s="4" t="str">
        <f t="shared" si="12"/>
        <v>26-35</v>
      </c>
      <c r="G800" t="s">
        <v>21</v>
      </c>
      <c r="H800" s="4">
        <v>4</v>
      </c>
      <c r="I800" t="s">
        <v>61</v>
      </c>
      <c r="J800" t="b">
        <v>1</v>
      </c>
      <c r="K800" t="s">
        <v>1119</v>
      </c>
      <c r="L800" s="3">
        <v>0.38263888888888892</v>
      </c>
      <c r="M800" s="3">
        <v>0.47638888888888892</v>
      </c>
      <c r="N800" s="4">
        <v>135</v>
      </c>
      <c r="O800" t="b">
        <v>0</v>
      </c>
    </row>
    <row r="801" spans="1:16" x14ac:dyDescent="0.25">
      <c r="A801" s="6">
        <v>800</v>
      </c>
      <c r="B801" t="s">
        <v>1120</v>
      </c>
      <c r="C801" t="s">
        <v>16</v>
      </c>
      <c r="D801" s="1">
        <v>33112</v>
      </c>
      <c r="E801" s="4">
        <v>34</v>
      </c>
      <c r="F801" s="4" t="str">
        <f t="shared" si="12"/>
        <v>26-35</v>
      </c>
      <c r="G801" t="s">
        <v>17</v>
      </c>
      <c r="H801" s="4">
        <v>3</v>
      </c>
      <c r="I801" t="s">
        <v>241</v>
      </c>
      <c r="J801" t="b">
        <v>0</v>
      </c>
      <c r="L801" s="3">
        <v>0.38958333333333334</v>
      </c>
      <c r="M801" s="3">
        <v>0.46736111111111112</v>
      </c>
      <c r="N801" s="4">
        <v>112</v>
      </c>
      <c r="O801" t="b">
        <v>0</v>
      </c>
    </row>
    <row r="802" spans="1:16" x14ac:dyDescent="0.25">
      <c r="A802" s="6">
        <v>801</v>
      </c>
      <c r="B802" t="s">
        <v>1121</v>
      </c>
      <c r="C802" t="s">
        <v>16</v>
      </c>
      <c r="D802" s="1">
        <v>28329</v>
      </c>
      <c r="E802" s="4">
        <v>47</v>
      </c>
      <c r="F802" s="4" t="str">
        <f t="shared" si="12"/>
        <v>Above 45</v>
      </c>
      <c r="G802" t="s">
        <v>21</v>
      </c>
      <c r="H802" s="4">
        <v>2</v>
      </c>
      <c r="I802" t="s">
        <v>32</v>
      </c>
      <c r="J802" t="b">
        <v>1</v>
      </c>
      <c r="K802" t="s">
        <v>626</v>
      </c>
      <c r="L802" s="3">
        <v>0.80486111111111114</v>
      </c>
      <c r="M802" s="3">
        <v>0.90555555555555556</v>
      </c>
      <c r="N802" s="4">
        <v>145</v>
      </c>
      <c r="O802" t="b">
        <v>0</v>
      </c>
    </row>
    <row r="803" spans="1:16" x14ac:dyDescent="0.25">
      <c r="A803" s="6">
        <v>802</v>
      </c>
      <c r="B803" t="s">
        <v>1122</v>
      </c>
      <c r="C803" t="s">
        <v>16</v>
      </c>
      <c r="D803" s="1">
        <v>35744</v>
      </c>
      <c r="E803" s="4">
        <v>26</v>
      </c>
      <c r="F803" s="4" t="str">
        <f t="shared" si="12"/>
        <v>26-35</v>
      </c>
      <c r="G803" t="s">
        <v>17</v>
      </c>
      <c r="H803" s="4">
        <v>2</v>
      </c>
      <c r="I803" t="s">
        <v>210</v>
      </c>
      <c r="J803" t="b">
        <v>1</v>
      </c>
      <c r="K803" t="s">
        <v>124</v>
      </c>
      <c r="L803" s="3">
        <v>0.33333333333333331</v>
      </c>
      <c r="M803" s="3">
        <v>0.43333333333333335</v>
      </c>
      <c r="N803" s="4">
        <v>144</v>
      </c>
      <c r="O803" t="b">
        <v>1</v>
      </c>
      <c r="P803" t="s">
        <v>50</v>
      </c>
    </row>
    <row r="804" spans="1:16" x14ac:dyDescent="0.25">
      <c r="A804" s="6">
        <v>803</v>
      </c>
      <c r="B804" t="s">
        <v>1123</v>
      </c>
      <c r="C804" t="s">
        <v>16</v>
      </c>
      <c r="D804" s="1">
        <v>30503</v>
      </c>
      <c r="E804" s="4">
        <v>41</v>
      </c>
      <c r="F804" s="4" t="str">
        <f t="shared" si="12"/>
        <v>36-45</v>
      </c>
      <c r="G804" t="s">
        <v>21</v>
      </c>
      <c r="H804" s="4">
        <v>3</v>
      </c>
      <c r="I804" t="s">
        <v>245</v>
      </c>
      <c r="J804" t="b">
        <v>0</v>
      </c>
      <c r="L804" s="3">
        <v>0.39305555555555555</v>
      </c>
      <c r="M804" s="3">
        <v>0.47430555555555554</v>
      </c>
      <c r="N804" s="4">
        <v>117</v>
      </c>
      <c r="O804" t="b">
        <v>0</v>
      </c>
    </row>
    <row r="805" spans="1:16" x14ac:dyDescent="0.25">
      <c r="A805" s="6">
        <v>804</v>
      </c>
      <c r="B805" t="s">
        <v>1124</v>
      </c>
      <c r="C805" t="s">
        <v>25</v>
      </c>
      <c r="D805" s="1">
        <v>38857</v>
      </c>
      <c r="E805" s="4">
        <v>18</v>
      </c>
      <c r="F805" s="4" t="str">
        <f t="shared" si="12"/>
        <v>18-25</v>
      </c>
      <c r="G805" t="s">
        <v>17</v>
      </c>
      <c r="H805" s="4">
        <v>4</v>
      </c>
      <c r="I805" t="s">
        <v>377</v>
      </c>
      <c r="J805" t="b">
        <v>0</v>
      </c>
      <c r="L805" s="3">
        <v>0.3743055555555555</v>
      </c>
      <c r="M805" s="3">
        <v>0.41388888888888892</v>
      </c>
      <c r="N805" s="4">
        <v>57</v>
      </c>
      <c r="O805" t="b">
        <v>1</v>
      </c>
      <c r="P805" t="s">
        <v>28</v>
      </c>
    </row>
    <row r="806" spans="1:16" x14ac:dyDescent="0.25">
      <c r="A806" s="6">
        <v>805</v>
      </c>
      <c r="B806" t="s">
        <v>1125</v>
      </c>
      <c r="C806" t="s">
        <v>16</v>
      </c>
      <c r="D806" s="1">
        <v>27915</v>
      </c>
      <c r="E806" s="4">
        <v>48</v>
      </c>
      <c r="F806" s="4" t="str">
        <f t="shared" si="12"/>
        <v>Above 45</v>
      </c>
      <c r="G806" t="s">
        <v>17</v>
      </c>
      <c r="H806" s="4">
        <v>2</v>
      </c>
      <c r="I806" t="s">
        <v>306</v>
      </c>
      <c r="J806" t="b">
        <v>1</v>
      </c>
      <c r="K806" t="s">
        <v>139</v>
      </c>
      <c r="L806" s="3">
        <v>0.34375</v>
      </c>
      <c r="M806" s="3">
        <v>0.40833333333333338</v>
      </c>
      <c r="N806" s="4">
        <v>93</v>
      </c>
      <c r="O806" t="b">
        <v>1</v>
      </c>
      <c r="P806" t="s">
        <v>47</v>
      </c>
    </row>
    <row r="807" spans="1:16" x14ac:dyDescent="0.25">
      <c r="A807" s="6">
        <v>806</v>
      </c>
      <c r="B807" t="s">
        <v>1126</v>
      </c>
      <c r="C807" t="s">
        <v>16</v>
      </c>
      <c r="D807" s="1">
        <v>36361</v>
      </c>
      <c r="E807" s="4">
        <v>25</v>
      </c>
      <c r="F807" s="4" t="str">
        <f t="shared" si="12"/>
        <v>18-25</v>
      </c>
      <c r="G807" t="s">
        <v>17</v>
      </c>
      <c r="H807" s="4">
        <v>5</v>
      </c>
      <c r="I807" t="s">
        <v>417</v>
      </c>
      <c r="J807" t="b">
        <v>0</v>
      </c>
      <c r="L807" s="3">
        <v>0.67569444444444438</v>
      </c>
      <c r="M807" s="3">
        <v>0.75555555555555554</v>
      </c>
      <c r="N807" s="4">
        <v>115</v>
      </c>
      <c r="O807" t="b">
        <v>0</v>
      </c>
    </row>
    <row r="808" spans="1:16" x14ac:dyDescent="0.25">
      <c r="A808" s="6">
        <v>807</v>
      </c>
      <c r="B808" t="s">
        <v>1127</v>
      </c>
      <c r="C808" t="s">
        <v>16</v>
      </c>
      <c r="D808" s="1">
        <v>30782</v>
      </c>
      <c r="E808" s="4">
        <v>40</v>
      </c>
      <c r="F808" s="4" t="str">
        <f t="shared" si="12"/>
        <v>36-45</v>
      </c>
      <c r="G808" t="s">
        <v>17</v>
      </c>
      <c r="H808" s="4">
        <v>4</v>
      </c>
      <c r="I808" t="s">
        <v>814</v>
      </c>
      <c r="J808" t="b">
        <v>1</v>
      </c>
      <c r="K808" t="s">
        <v>1054</v>
      </c>
      <c r="L808" s="3">
        <v>0.81597222222222221</v>
      </c>
      <c r="M808" s="3">
        <v>0.92361111111111116</v>
      </c>
      <c r="N808" s="4">
        <v>155</v>
      </c>
      <c r="O808" t="b">
        <v>0</v>
      </c>
    </row>
    <row r="809" spans="1:16" x14ac:dyDescent="0.25">
      <c r="A809" s="6">
        <v>808</v>
      </c>
      <c r="B809" t="s">
        <v>1128</v>
      </c>
      <c r="C809" t="s">
        <v>16</v>
      </c>
      <c r="D809" s="1">
        <v>35555</v>
      </c>
      <c r="E809" s="4">
        <v>27</v>
      </c>
      <c r="F809" s="4" t="str">
        <f t="shared" si="12"/>
        <v>26-35</v>
      </c>
      <c r="G809" t="s">
        <v>17</v>
      </c>
      <c r="H809" s="4">
        <v>4</v>
      </c>
      <c r="I809" t="s">
        <v>61</v>
      </c>
      <c r="J809" t="b">
        <v>0</v>
      </c>
      <c r="L809" s="3">
        <v>0.68888888888888899</v>
      </c>
      <c r="M809" s="3">
        <v>0.77013888888888893</v>
      </c>
      <c r="N809" s="4">
        <v>117</v>
      </c>
      <c r="O809" t="b">
        <v>1</v>
      </c>
      <c r="P809" t="s">
        <v>50</v>
      </c>
    </row>
    <row r="810" spans="1:16" x14ac:dyDescent="0.25">
      <c r="A810" s="6">
        <v>809</v>
      </c>
      <c r="B810" t="s">
        <v>1129</v>
      </c>
      <c r="C810" t="s">
        <v>16</v>
      </c>
      <c r="D810" s="1">
        <v>32832</v>
      </c>
      <c r="E810" s="4">
        <v>34</v>
      </c>
      <c r="F810" s="4" t="str">
        <f t="shared" si="12"/>
        <v>26-35</v>
      </c>
      <c r="G810" t="s">
        <v>17</v>
      </c>
      <c r="H810" s="4">
        <v>2</v>
      </c>
      <c r="I810" t="s">
        <v>111</v>
      </c>
      <c r="J810" t="b">
        <v>0</v>
      </c>
      <c r="L810" s="3">
        <v>0.55902777777777779</v>
      </c>
      <c r="M810" s="3">
        <v>0.64513888888888882</v>
      </c>
      <c r="N810" s="4">
        <v>124</v>
      </c>
      <c r="O810" t="b">
        <v>0</v>
      </c>
    </row>
    <row r="811" spans="1:16" x14ac:dyDescent="0.25">
      <c r="A811" s="6">
        <v>810</v>
      </c>
      <c r="B811" t="s">
        <v>1130</v>
      </c>
      <c r="C811" t="s">
        <v>25</v>
      </c>
      <c r="D811" s="1">
        <v>34601</v>
      </c>
      <c r="E811" s="4">
        <v>30</v>
      </c>
      <c r="F811" s="4" t="str">
        <f t="shared" si="12"/>
        <v>26-35</v>
      </c>
      <c r="G811" t="s">
        <v>17</v>
      </c>
      <c r="H811" s="4">
        <v>2</v>
      </c>
      <c r="I811" t="s">
        <v>133</v>
      </c>
      <c r="J811" t="b">
        <v>1</v>
      </c>
      <c r="K811" t="s">
        <v>83</v>
      </c>
      <c r="L811" s="3">
        <v>0.59652777777777777</v>
      </c>
      <c r="M811" s="3">
        <v>0.71180555555555547</v>
      </c>
      <c r="N811" s="4">
        <v>166</v>
      </c>
      <c r="O811" t="b">
        <v>1</v>
      </c>
      <c r="P811" t="s">
        <v>23</v>
      </c>
    </row>
    <row r="812" spans="1:16" x14ac:dyDescent="0.25">
      <c r="A812" s="6">
        <v>811</v>
      </c>
      <c r="B812" t="s">
        <v>162</v>
      </c>
      <c r="C812" t="s">
        <v>25</v>
      </c>
      <c r="D812" s="1">
        <v>34412</v>
      </c>
      <c r="E812" s="4">
        <v>30</v>
      </c>
      <c r="F812" s="4" t="str">
        <f t="shared" si="12"/>
        <v>26-35</v>
      </c>
      <c r="G812" t="s">
        <v>17</v>
      </c>
      <c r="H812" s="4">
        <v>2</v>
      </c>
      <c r="I812" t="s">
        <v>189</v>
      </c>
      <c r="J812" t="b">
        <v>0</v>
      </c>
      <c r="L812" s="3">
        <v>0.47083333333333338</v>
      </c>
      <c r="M812" s="3">
        <v>0.5625</v>
      </c>
      <c r="N812" s="4">
        <v>132</v>
      </c>
      <c r="O812" t="b">
        <v>1</v>
      </c>
      <c r="P812" t="s">
        <v>47</v>
      </c>
    </row>
    <row r="813" spans="1:16" x14ac:dyDescent="0.25">
      <c r="A813" s="6">
        <v>812</v>
      </c>
      <c r="B813" t="s">
        <v>1131</v>
      </c>
      <c r="C813" t="s">
        <v>25</v>
      </c>
      <c r="D813" s="1">
        <v>38518</v>
      </c>
      <c r="E813" s="4">
        <v>19</v>
      </c>
      <c r="F813" s="4" t="str">
        <f t="shared" si="12"/>
        <v>18-25</v>
      </c>
      <c r="G813" t="s">
        <v>17</v>
      </c>
      <c r="H813" s="4">
        <v>1</v>
      </c>
      <c r="I813" t="s">
        <v>26</v>
      </c>
      <c r="J813" t="b">
        <v>1</v>
      </c>
      <c r="K813" t="s">
        <v>666</v>
      </c>
      <c r="L813" s="3">
        <v>0.60416666666666663</v>
      </c>
      <c r="M813" s="3">
        <v>0.66527777777777775</v>
      </c>
      <c r="N813" s="4">
        <v>88</v>
      </c>
      <c r="O813" t="b">
        <v>1</v>
      </c>
      <c r="P813" t="s">
        <v>50</v>
      </c>
    </row>
    <row r="814" spans="1:16" x14ac:dyDescent="0.25">
      <c r="A814" s="6">
        <v>813</v>
      </c>
      <c r="B814" t="s">
        <v>1132</v>
      </c>
      <c r="C814" t="s">
        <v>25</v>
      </c>
      <c r="D814" s="1">
        <v>27567</v>
      </c>
      <c r="E814" s="4">
        <v>49</v>
      </c>
      <c r="F814" s="4" t="str">
        <f t="shared" si="12"/>
        <v>Above 45</v>
      </c>
      <c r="G814" t="s">
        <v>21</v>
      </c>
      <c r="H814" s="4">
        <v>5</v>
      </c>
      <c r="I814" t="s">
        <v>96</v>
      </c>
      <c r="J814" t="b">
        <v>0</v>
      </c>
      <c r="L814" s="3">
        <v>0.58819444444444446</v>
      </c>
      <c r="M814" s="3">
        <v>0.62013888888888891</v>
      </c>
      <c r="N814" s="4">
        <v>46</v>
      </c>
      <c r="O814" t="b">
        <v>0</v>
      </c>
    </row>
    <row r="815" spans="1:16" x14ac:dyDescent="0.25">
      <c r="A815" s="6">
        <v>814</v>
      </c>
      <c r="B815" t="s">
        <v>1133</v>
      </c>
      <c r="C815" t="s">
        <v>16</v>
      </c>
      <c r="D815" s="1">
        <v>35412</v>
      </c>
      <c r="E815" s="4">
        <v>27</v>
      </c>
      <c r="F815" s="4" t="str">
        <f t="shared" si="12"/>
        <v>26-35</v>
      </c>
      <c r="G815" t="s">
        <v>21</v>
      </c>
      <c r="H815" s="4">
        <v>1</v>
      </c>
      <c r="I815" t="s">
        <v>185</v>
      </c>
      <c r="J815" t="b">
        <v>1</v>
      </c>
      <c r="K815" t="s">
        <v>93</v>
      </c>
      <c r="L815" s="3">
        <v>0.64861111111111114</v>
      </c>
      <c r="M815" s="3">
        <v>0.68333333333333324</v>
      </c>
      <c r="N815" s="4">
        <v>50</v>
      </c>
      <c r="O815" t="b">
        <v>1</v>
      </c>
      <c r="P815" t="s">
        <v>23</v>
      </c>
    </row>
    <row r="816" spans="1:16" x14ac:dyDescent="0.25">
      <c r="A816" s="6">
        <v>815</v>
      </c>
      <c r="B816" t="s">
        <v>1134</v>
      </c>
      <c r="C816" t="s">
        <v>16</v>
      </c>
      <c r="D816" s="1">
        <v>31630</v>
      </c>
      <c r="E816" s="4">
        <v>38</v>
      </c>
      <c r="F816" s="4" t="str">
        <f t="shared" si="12"/>
        <v>36-45</v>
      </c>
      <c r="G816" t="s">
        <v>17</v>
      </c>
      <c r="H816" s="4">
        <v>1</v>
      </c>
      <c r="I816" t="s">
        <v>26</v>
      </c>
      <c r="J816" t="b">
        <v>0</v>
      </c>
      <c r="L816" s="3">
        <v>0.59166666666666667</v>
      </c>
      <c r="M816" s="3">
        <v>0.64861111111111114</v>
      </c>
      <c r="N816" s="4">
        <v>82</v>
      </c>
      <c r="O816" t="b">
        <v>0</v>
      </c>
    </row>
    <row r="817" spans="1:16" x14ac:dyDescent="0.25">
      <c r="A817" s="6">
        <v>816</v>
      </c>
      <c r="B817" t="s">
        <v>1135</v>
      </c>
      <c r="C817" t="s">
        <v>25</v>
      </c>
      <c r="D817" s="1">
        <v>28273</v>
      </c>
      <c r="E817" s="4">
        <v>47</v>
      </c>
      <c r="F817" s="4" t="str">
        <f t="shared" si="12"/>
        <v>Above 45</v>
      </c>
      <c r="G817" t="s">
        <v>21</v>
      </c>
      <c r="H817" s="4">
        <v>2</v>
      </c>
      <c r="I817" t="s">
        <v>55</v>
      </c>
      <c r="J817" t="b">
        <v>0</v>
      </c>
      <c r="L817" s="3">
        <v>0.51250000000000007</v>
      </c>
      <c r="M817" s="3">
        <v>0.60833333333333328</v>
      </c>
      <c r="N817" s="4">
        <v>138</v>
      </c>
      <c r="O817" t="b">
        <v>1</v>
      </c>
      <c r="P817" t="s">
        <v>28</v>
      </c>
    </row>
    <row r="818" spans="1:16" x14ac:dyDescent="0.25">
      <c r="A818" s="6">
        <v>817</v>
      </c>
      <c r="B818" t="s">
        <v>1136</v>
      </c>
      <c r="C818" t="s">
        <v>16</v>
      </c>
      <c r="D818" s="1">
        <v>31290</v>
      </c>
      <c r="E818" s="4">
        <v>39</v>
      </c>
      <c r="F818" s="4" t="str">
        <f t="shared" si="12"/>
        <v>36-45</v>
      </c>
      <c r="G818" t="s">
        <v>21</v>
      </c>
      <c r="H818" s="4">
        <v>3</v>
      </c>
      <c r="I818" t="s">
        <v>57</v>
      </c>
      <c r="J818" t="b">
        <v>0</v>
      </c>
      <c r="L818" s="3">
        <v>0.71250000000000002</v>
      </c>
      <c r="M818" s="3">
        <v>0.80069444444444438</v>
      </c>
      <c r="N818" s="4">
        <v>127</v>
      </c>
      <c r="O818" t="b">
        <v>1</v>
      </c>
      <c r="P818" t="s">
        <v>47</v>
      </c>
    </row>
    <row r="819" spans="1:16" x14ac:dyDescent="0.25">
      <c r="A819" s="6">
        <v>818</v>
      </c>
      <c r="B819" t="s">
        <v>1137</v>
      </c>
      <c r="C819" t="s">
        <v>25</v>
      </c>
      <c r="D819" s="1">
        <v>39067</v>
      </c>
      <c r="E819" s="4">
        <v>17</v>
      </c>
      <c r="F819" s="4" t="str">
        <f t="shared" si="12"/>
        <v>Under 18</v>
      </c>
      <c r="G819" t="s">
        <v>21</v>
      </c>
      <c r="H819" s="4">
        <v>3</v>
      </c>
      <c r="I819" t="s">
        <v>245</v>
      </c>
      <c r="J819" t="b">
        <v>1</v>
      </c>
      <c r="K819" t="s">
        <v>238</v>
      </c>
      <c r="L819" s="3">
        <v>0.49374999999999997</v>
      </c>
      <c r="M819" s="3">
        <v>0.56805555555555554</v>
      </c>
      <c r="N819" s="4">
        <v>107</v>
      </c>
      <c r="O819" t="b">
        <v>0</v>
      </c>
    </row>
    <row r="820" spans="1:16" x14ac:dyDescent="0.25">
      <c r="A820" s="6">
        <v>819</v>
      </c>
      <c r="B820" t="s">
        <v>1138</v>
      </c>
      <c r="C820" t="s">
        <v>16</v>
      </c>
      <c r="D820" s="1">
        <v>37939</v>
      </c>
      <c r="E820" s="4">
        <v>20</v>
      </c>
      <c r="F820" s="4" t="str">
        <f t="shared" si="12"/>
        <v>18-25</v>
      </c>
      <c r="G820" t="s">
        <v>21</v>
      </c>
      <c r="H820" s="4">
        <v>3</v>
      </c>
      <c r="I820" t="s">
        <v>136</v>
      </c>
      <c r="J820" t="b">
        <v>0</v>
      </c>
      <c r="L820" s="3">
        <v>0.34930555555555554</v>
      </c>
      <c r="M820" s="3">
        <v>0.40625</v>
      </c>
      <c r="N820" s="4">
        <v>82</v>
      </c>
      <c r="O820" t="b">
        <v>0</v>
      </c>
    </row>
    <row r="821" spans="1:16" x14ac:dyDescent="0.25">
      <c r="A821" s="6">
        <v>820</v>
      </c>
      <c r="B821" t="s">
        <v>1139</v>
      </c>
      <c r="C821" t="s">
        <v>16</v>
      </c>
      <c r="D821" s="1">
        <v>40007</v>
      </c>
      <c r="E821" s="4">
        <v>15</v>
      </c>
      <c r="F821" s="4" t="str">
        <f t="shared" si="12"/>
        <v>Under 18</v>
      </c>
      <c r="G821" t="s">
        <v>21</v>
      </c>
      <c r="H821" s="4">
        <v>3</v>
      </c>
      <c r="I821" t="s">
        <v>321</v>
      </c>
      <c r="J821" t="b">
        <v>0</v>
      </c>
      <c r="L821" s="3">
        <v>0.60625000000000007</v>
      </c>
      <c r="M821" s="3">
        <v>0.7104166666666667</v>
      </c>
      <c r="N821" s="4">
        <v>150</v>
      </c>
      <c r="O821" t="b">
        <v>0</v>
      </c>
    </row>
    <row r="822" spans="1:16" x14ac:dyDescent="0.25">
      <c r="A822" s="6">
        <v>821</v>
      </c>
      <c r="B822" t="s">
        <v>1140</v>
      </c>
      <c r="C822" t="s">
        <v>16</v>
      </c>
      <c r="D822" s="1">
        <v>31642</v>
      </c>
      <c r="E822" s="4">
        <v>38</v>
      </c>
      <c r="F822" s="4" t="str">
        <f t="shared" si="12"/>
        <v>36-45</v>
      </c>
      <c r="G822" t="s">
        <v>17</v>
      </c>
      <c r="H822" s="4">
        <v>3</v>
      </c>
      <c r="I822" t="s">
        <v>74</v>
      </c>
      <c r="J822" t="b">
        <v>1</v>
      </c>
      <c r="K822" t="s">
        <v>107</v>
      </c>
      <c r="L822" s="3">
        <v>0.55555555555555558</v>
      </c>
      <c r="M822" s="3">
        <v>0.65347222222222223</v>
      </c>
      <c r="N822" s="4">
        <v>141</v>
      </c>
      <c r="O822" t="b">
        <v>0</v>
      </c>
    </row>
    <row r="823" spans="1:16" x14ac:dyDescent="0.25">
      <c r="A823" s="6">
        <v>822</v>
      </c>
      <c r="B823" t="s">
        <v>1141</v>
      </c>
      <c r="C823" t="s">
        <v>25</v>
      </c>
      <c r="D823" s="1">
        <v>27678</v>
      </c>
      <c r="E823" s="4">
        <v>48</v>
      </c>
      <c r="F823" s="4" t="str">
        <f t="shared" si="12"/>
        <v>Above 45</v>
      </c>
      <c r="G823" t="s">
        <v>17</v>
      </c>
      <c r="H823" s="4">
        <v>3</v>
      </c>
      <c r="I823" t="s">
        <v>92</v>
      </c>
      <c r="J823" t="b">
        <v>0</v>
      </c>
      <c r="L823" s="3">
        <v>0.8222222222222223</v>
      </c>
      <c r="M823" s="3">
        <v>0.91249999999999998</v>
      </c>
      <c r="N823" s="4">
        <v>130</v>
      </c>
      <c r="O823" t="b">
        <v>1</v>
      </c>
      <c r="P823" t="s">
        <v>23</v>
      </c>
    </row>
    <row r="824" spans="1:16" x14ac:dyDescent="0.25">
      <c r="A824" s="6">
        <v>823</v>
      </c>
      <c r="B824" t="s">
        <v>1142</v>
      </c>
      <c r="C824" t="s">
        <v>16</v>
      </c>
      <c r="D824" s="1">
        <v>34991</v>
      </c>
      <c r="E824" s="4">
        <v>28</v>
      </c>
      <c r="F824" s="4" t="str">
        <f t="shared" si="12"/>
        <v>26-35</v>
      </c>
      <c r="G824" t="s">
        <v>21</v>
      </c>
      <c r="H824" s="4">
        <v>4</v>
      </c>
      <c r="I824" t="s">
        <v>143</v>
      </c>
      <c r="J824" t="b">
        <v>0</v>
      </c>
      <c r="L824" s="3">
        <v>0.68958333333333333</v>
      </c>
      <c r="M824" s="3">
        <v>0.76666666666666661</v>
      </c>
      <c r="N824" s="4">
        <v>111</v>
      </c>
      <c r="O824" t="b">
        <v>0</v>
      </c>
    </row>
    <row r="825" spans="1:16" x14ac:dyDescent="0.25">
      <c r="A825" s="6">
        <v>824</v>
      </c>
      <c r="B825" t="s">
        <v>1143</v>
      </c>
      <c r="C825" t="s">
        <v>16</v>
      </c>
      <c r="D825" s="1">
        <v>31614</v>
      </c>
      <c r="E825" s="4">
        <v>38</v>
      </c>
      <c r="F825" s="4" t="str">
        <f t="shared" si="12"/>
        <v>36-45</v>
      </c>
      <c r="G825" t="s">
        <v>21</v>
      </c>
      <c r="H825" s="4">
        <v>5</v>
      </c>
      <c r="I825" t="s">
        <v>192</v>
      </c>
      <c r="J825" t="b">
        <v>0</v>
      </c>
      <c r="L825" s="3">
        <v>0.74930555555555556</v>
      </c>
      <c r="M825" s="3">
        <v>0.83958333333333324</v>
      </c>
      <c r="N825" s="4">
        <v>130</v>
      </c>
      <c r="O825" t="b">
        <v>0</v>
      </c>
    </row>
    <row r="826" spans="1:16" x14ac:dyDescent="0.25">
      <c r="A826" s="6">
        <v>825</v>
      </c>
      <c r="B826" t="s">
        <v>1144</v>
      </c>
      <c r="C826" t="s">
        <v>25</v>
      </c>
      <c r="D826" s="1">
        <v>27605</v>
      </c>
      <c r="E826" s="4">
        <v>49</v>
      </c>
      <c r="F826" s="4" t="str">
        <f t="shared" si="12"/>
        <v>Above 45</v>
      </c>
      <c r="G826" t="s">
        <v>17</v>
      </c>
      <c r="H826" s="4">
        <v>3</v>
      </c>
      <c r="I826" t="s">
        <v>136</v>
      </c>
      <c r="J826" t="b">
        <v>1</v>
      </c>
      <c r="K826" t="s">
        <v>1145</v>
      </c>
      <c r="L826" s="3">
        <v>0.45347222222222222</v>
      </c>
      <c r="M826" s="3">
        <v>0.53402777777777777</v>
      </c>
      <c r="N826" s="4">
        <v>116</v>
      </c>
      <c r="O826" t="b">
        <v>1</v>
      </c>
      <c r="P826" t="s">
        <v>28</v>
      </c>
    </row>
    <row r="827" spans="1:16" x14ac:dyDescent="0.25">
      <c r="A827" s="6">
        <v>826</v>
      </c>
      <c r="B827" t="s">
        <v>1146</v>
      </c>
      <c r="C827" t="s">
        <v>16</v>
      </c>
      <c r="D827" s="1">
        <v>33660</v>
      </c>
      <c r="E827" s="4">
        <v>32</v>
      </c>
      <c r="F827" s="4" t="str">
        <f t="shared" si="12"/>
        <v>26-35</v>
      </c>
      <c r="G827" t="s">
        <v>21</v>
      </c>
      <c r="H827" s="4">
        <v>1</v>
      </c>
      <c r="I827" t="s">
        <v>185</v>
      </c>
      <c r="J827" t="b">
        <v>0</v>
      </c>
      <c r="L827" s="3">
        <v>0.74861111111111101</v>
      </c>
      <c r="M827" s="3">
        <v>0.87083333333333324</v>
      </c>
      <c r="N827" s="4">
        <v>176</v>
      </c>
      <c r="O827" t="b">
        <v>0</v>
      </c>
    </row>
    <row r="828" spans="1:16" x14ac:dyDescent="0.25">
      <c r="A828" s="6">
        <v>827</v>
      </c>
      <c r="B828" t="s">
        <v>1147</v>
      </c>
      <c r="C828" t="s">
        <v>25</v>
      </c>
      <c r="D828" s="1">
        <v>38776</v>
      </c>
      <c r="E828" s="4">
        <v>18</v>
      </c>
      <c r="F828" s="4" t="str">
        <f t="shared" si="12"/>
        <v>18-25</v>
      </c>
      <c r="G828" t="s">
        <v>21</v>
      </c>
      <c r="H828" s="4">
        <v>3</v>
      </c>
      <c r="I828" t="s">
        <v>266</v>
      </c>
      <c r="J828" t="b">
        <v>1</v>
      </c>
      <c r="K828" t="s">
        <v>1148</v>
      </c>
      <c r="L828" s="3">
        <v>0.60625000000000007</v>
      </c>
      <c r="M828" s="3">
        <v>0.6694444444444444</v>
      </c>
      <c r="N828" s="4">
        <v>91</v>
      </c>
      <c r="O828" t="b">
        <v>0</v>
      </c>
    </row>
    <row r="829" spans="1:16" x14ac:dyDescent="0.25">
      <c r="A829" s="6">
        <v>828</v>
      </c>
      <c r="B829" t="s">
        <v>446</v>
      </c>
      <c r="C829" t="s">
        <v>16</v>
      </c>
      <c r="D829" s="1">
        <v>38807</v>
      </c>
      <c r="E829" s="4">
        <v>18</v>
      </c>
      <c r="F829" s="4" t="str">
        <f t="shared" si="12"/>
        <v>18-25</v>
      </c>
      <c r="G829" t="s">
        <v>17</v>
      </c>
      <c r="H829" s="4">
        <v>2</v>
      </c>
      <c r="I829" t="s">
        <v>121</v>
      </c>
      <c r="J829" t="b">
        <v>1</v>
      </c>
      <c r="K829" t="s">
        <v>448</v>
      </c>
      <c r="L829" s="3">
        <v>0.66180555555555554</v>
      </c>
      <c r="M829" s="3">
        <v>0.70347222222222217</v>
      </c>
      <c r="N829" s="4">
        <v>60</v>
      </c>
      <c r="O829" t="b">
        <v>1</v>
      </c>
      <c r="P829" t="s">
        <v>50</v>
      </c>
    </row>
    <row r="830" spans="1:16" x14ac:dyDescent="0.25">
      <c r="A830" s="6">
        <v>829</v>
      </c>
      <c r="B830" t="s">
        <v>1149</v>
      </c>
      <c r="C830" t="s">
        <v>25</v>
      </c>
      <c r="D830" s="1">
        <v>30854</v>
      </c>
      <c r="E830" s="4">
        <v>40</v>
      </c>
      <c r="F830" s="4" t="str">
        <f t="shared" si="12"/>
        <v>36-45</v>
      </c>
      <c r="G830" t="s">
        <v>17</v>
      </c>
      <c r="H830" s="4">
        <v>2</v>
      </c>
      <c r="I830" t="s">
        <v>189</v>
      </c>
      <c r="J830" t="b">
        <v>1</v>
      </c>
      <c r="K830" t="s">
        <v>598</v>
      </c>
      <c r="L830" s="3">
        <v>0.40277777777777773</v>
      </c>
      <c r="M830" s="3">
        <v>0.42638888888888887</v>
      </c>
      <c r="N830" s="4">
        <v>34</v>
      </c>
      <c r="O830" t="b">
        <v>1</v>
      </c>
      <c r="P830" t="s">
        <v>50</v>
      </c>
    </row>
    <row r="831" spans="1:16" x14ac:dyDescent="0.25">
      <c r="A831" s="6">
        <v>830</v>
      </c>
      <c r="B831" t="s">
        <v>1150</v>
      </c>
      <c r="C831" t="s">
        <v>25</v>
      </c>
      <c r="D831" s="1">
        <v>30040</v>
      </c>
      <c r="E831" s="4">
        <v>42</v>
      </c>
      <c r="F831" s="4" t="str">
        <f t="shared" si="12"/>
        <v>36-45</v>
      </c>
      <c r="G831" t="s">
        <v>17</v>
      </c>
      <c r="H831" s="4">
        <v>5</v>
      </c>
      <c r="I831" t="s">
        <v>283</v>
      </c>
      <c r="J831" t="b">
        <v>1</v>
      </c>
      <c r="K831" t="s">
        <v>649</v>
      </c>
      <c r="L831" s="3">
        <v>0.50347222222222221</v>
      </c>
      <c r="M831" s="3">
        <v>0.60833333333333328</v>
      </c>
      <c r="N831" s="4">
        <v>151</v>
      </c>
      <c r="O831" t="b">
        <v>1</v>
      </c>
      <c r="P831" t="s">
        <v>28</v>
      </c>
    </row>
    <row r="832" spans="1:16" x14ac:dyDescent="0.25">
      <c r="A832" s="6">
        <v>831</v>
      </c>
      <c r="B832" t="s">
        <v>1151</v>
      </c>
      <c r="C832" t="s">
        <v>25</v>
      </c>
      <c r="D832" s="1">
        <v>35335</v>
      </c>
      <c r="E832" s="4">
        <v>28</v>
      </c>
      <c r="F832" s="4" t="str">
        <f t="shared" si="12"/>
        <v>26-35</v>
      </c>
      <c r="G832" t="s">
        <v>21</v>
      </c>
      <c r="H832" s="4">
        <v>4</v>
      </c>
      <c r="I832" t="s">
        <v>212</v>
      </c>
      <c r="J832" t="b">
        <v>0</v>
      </c>
      <c r="L832" s="3">
        <v>0.39930555555555558</v>
      </c>
      <c r="M832" s="3">
        <v>0.4993055555555555</v>
      </c>
      <c r="N832" s="4">
        <v>144</v>
      </c>
      <c r="O832" t="b">
        <v>1</v>
      </c>
      <c r="P832" t="s">
        <v>28</v>
      </c>
    </row>
    <row r="833" spans="1:16" x14ac:dyDescent="0.25">
      <c r="A833" s="6">
        <v>832</v>
      </c>
      <c r="B833" t="s">
        <v>1152</v>
      </c>
      <c r="C833" t="s">
        <v>16</v>
      </c>
      <c r="D833" s="1">
        <v>39656</v>
      </c>
      <c r="E833" s="4">
        <v>16</v>
      </c>
      <c r="F833" s="4" t="str">
        <f t="shared" si="12"/>
        <v>Under 18</v>
      </c>
      <c r="G833" t="s">
        <v>17</v>
      </c>
      <c r="H833" s="4">
        <v>1</v>
      </c>
      <c r="I833" t="s">
        <v>35</v>
      </c>
      <c r="J833" t="b">
        <v>0</v>
      </c>
      <c r="L833" s="3">
        <v>0.36180555555555555</v>
      </c>
      <c r="M833" s="3">
        <v>0.4548611111111111</v>
      </c>
      <c r="N833" s="4">
        <v>134</v>
      </c>
      <c r="O833" t="b">
        <v>0</v>
      </c>
    </row>
    <row r="834" spans="1:16" x14ac:dyDescent="0.25">
      <c r="A834" s="6">
        <v>833</v>
      </c>
      <c r="B834" t="s">
        <v>1153</v>
      </c>
      <c r="C834" t="s">
        <v>16</v>
      </c>
      <c r="D834" s="1">
        <v>36486</v>
      </c>
      <c r="E834" s="4">
        <v>24</v>
      </c>
      <c r="F834" s="4" t="str">
        <f t="shared" si="12"/>
        <v>18-25</v>
      </c>
      <c r="G834" t="s">
        <v>21</v>
      </c>
      <c r="H834" s="4">
        <v>2</v>
      </c>
      <c r="I834" t="s">
        <v>133</v>
      </c>
      <c r="J834" t="b">
        <v>1</v>
      </c>
      <c r="K834" t="s">
        <v>729</v>
      </c>
      <c r="L834" s="3">
        <v>0.73888888888888893</v>
      </c>
      <c r="M834" s="3">
        <v>0.80555555555555547</v>
      </c>
      <c r="N834" s="4">
        <v>96</v>
      </c>
      <c r="O834" t="b">
        <v>1</v>
      </c>
      <c r="P834" t="s">
        <v>50</v>
      </c>
    </row>
    <row r="835" spans="1:16" x14ac:dyDescent="0.25">
      <c r="A835" s="6">
        <v>834</v>
      </c>
      <c r="B835" t="s">
        <v>1154</v>
      </c>
      <c r="C835" t="s">
        <v>25</v>
      </c>
      <c r="D835" s="1">
        <v>40265</v>
      </c>
      <c r="E835" s="4">
        <v>14</v>
      </c>
      <c r="F835" s="4" t="str">
        <f t="shared" ref="F835:F898" si="13">IF(E:E&lt;18, "Under 18", IF(E:E&lt;=25, "18-25", IF(E:E&lt;=35, "26-35", IF(E:E&lt;=45, "36-45", "Above 45"))))</f>
        <v>Under 18</v>
      </c>
      <c r="G835" t="s">
        <v>21</v>
      </c>
      <c r="H835" s="4">
        <v>3</v>
      </c>
      <c r="I835" t="s">
        <v>295</v>
      </c>
      <c r="J835" t="b">
        <v>0</v>
      </c>
      <c r="L835" s="3">
        <v>0.8027777777777777</v>
      </c>
      <c r="M835" s="3">
        <v>0.85416666666666663</v>
      </c>
      <c r="N835" s="4">
        <v>74</v>
      </c>
      <c r="O835" t="b">
        <v>1</v>
      </c>
      <c r="P835" t="s">
        <v>50</v>
      </c>
    </row>
    <row r="836" spans="1:16" x14ac:dyDescent="0.25">
      <c r="A836" s="6">
        <v>835</v>
      </c>
      <c r="B836" t="s">
        <v>1155</v>
      </c>
      <c r="C836" t="s">
        <v>16</v>
      </c>
      <c r="D836" s="1">
        <v>37933</v>
      </c>
      <c r="E836" s="4">
        <v>20</v>
      </c>
      <c r="F836" s="4" t="str">
        <f t="shared" si="13"/>
        <v>18-25</v>
      </c>
      <c r="G836" t="s">
        <v>17</v>
      </c>
      <c r="H836" s="4">
        <v>3</v>
      </c>
      <c r="I836" t="s">
        <v>74</v>
      </c>
      <c r="J836" t="b">
        <v>0</v>
      </c>
      <c r="L836" s="3">
        <v>0.65069444444444446</v>
      </c>
      <c r="M836" s="3">
        <v>0.70416666666666661</v>
      </c>
      <c r="N836" s="4">
        <v>77</v>
      </c>
      <c r="O836" t="b">
        <v>1</v>
      </c>
      <c r="P836" t="s">
        <v>50</v>
      </c>
    </row>
    <row r="837" spans="1:16" x14ac:dyDescent="0.25">
      <c r="A837" s="6">
        <v>836</v>
      </c>
      <c r="B837" t="s">
        <v>1156</v>
      </c>
      <c r="C837" t="s">
        <v>16</v>
      </c>
      <c r="D837" s="1">
        <v>30579</v>
      </c>
      <c r="E837" s="4">
        <v>41</v>
      </c>
      <c r="F837" s="4" t="str">
        <f t="shared" si="13"/>
        <v>36-45</v>
      </c>
      <c r="G837" t="s">
        <v>21</v>
      </c>
      <c r="H837" s="4">
        <v>1</v>
      </c>
      <c r="I837" t="s">
        <v>35</v>
      </c>
      <c r="J837" t="b">
        <v>1</v>
      </c>
      <c r="K837" t="s">
        <v>1157</v>
      </c>
      <c r="L837" s="3">
        <v>0.4069444444444445</v>
      </c>
      <c r="M837" s="3">
        <v>0.49444444444444446</v>
      </c>
      <c r="N837" s="4">
        <v>126</v>
      </c>
      <c r="O837" t="b">
        <v>1</v>
      </c>
      <c r="P837" t="s">
        <v>23</v>
      </c>
    </row>
    <row r="838" spans="1:16" x14ac:dyDescent="0.25">
      <c r="A838" s="6">
        <v>837</v>
      </c>
      <c r="B838" t="s">
        <v>1158</v>
      </c>
      <c r="C838" t="s">
        <v>25</v>
      </c>
      <c r="D838" s="1">
        <v>36884</v>
      </c>
      <c r="E838" s="4">
        <v>23</v>
      </c>
      <c r="F838" s="4" t="str">
        <f t="shared" si="13"/>
        <v>18-25</v>
      </c>
      <c r="G838" t="s">
        <v>17</v>
      </c>
      <c r="H838" s="4">
        <v>2</v>
      </c>
      <c r="I838" t="s">
        <v>101</v>
      </c>
      <c r="J838" t="b">
        <v>0</v>
      </c>
      <c r="L838" s="3">
        <v>0.7993055555555556</v>
      </c>
      <c r="M838" s="3">
        <v>0.88680555555555562</v>
      </c>
      <c r="N838" s="4">
        <v>126</v>
      </c>
      <c r="O838" t="b">
        <v>1</v>
      </c>
      <c r="P838" t="s">
        <v>23</v>
      </c>
    </row>
    <row r="839" spans="1:16" x14ac:dyDescent="0.25">
      <c r="A839" s="6">
        <v>838</v>
      </c>
      <c r="B839" t="s">
        <v>1159</v>
      </c>
      <c r="C839" t="s">
        <v>25</v>
      </c>
      <c r="D839" s="1">
        <v>27604</v>
      </c>
      <c r="E839" s="4">
        <v>49</v>
      </c>
      <c r="F839" s="4" t="str">
        <f t="shared" si="13"/>
        <v>Above 45</v>
      </c>
      <c r="G839" t="s">
        <v>21</v>
      </c>
      <c r="H839" s="4">
        <v>3</v>
      </c>
      <c r="I839" t="s">
        <v>164</v>
      </c>
      <c r="J839" t="b">
        <v>1</v>
      </c>
      <c r="K839" t="s">
        <v>912</v>
      </c>
      <c r="L839" s="3">
        <v>0.86111111111111116</v>
      </c>
      <c r="M839" s="3">
        <v>0.96180555555555547</v>
      </c>
      <c r="N839" s="4">
        <v>145</v>
      </c>
      <c r="O839" t="b">
        <v>1</v>
      </c>
      <c r="P839" t="s">
        <v>28</v>
      </c>
    </row>
    <row r="840" spans="1:16" x14ac:dyDescent="0.25">
      <c r="A840" s="6">
        <v>839</v>
      </c>
      <c r="B840" t="s">
        <v>1160</v>
      </c>
      <c r="C840" t="s">
        <v>16</v>
      </c>
      <c r="D840" s="1">
        <v>28848</v>
      </c>
      <c r="E840" s="4">
        <v>45</v>
      </c>
      <c r="F840" s="4" t="str">
        <f t="shared" si="13"/>
        <v>36-45</v>
      </c>
      <c r="G840" t="s">
        <v>21</v>
      </c>
      <c r="H840" s="4">
        <v>2</v>
      </c>
      <c r="I840" t="s">
        <v>111</v>
      </c>
      <c r="J840" t="b">
        <v>0</v>
      </c>
      <c r="L840" s="3">
        <v>0.37083333333333335</v>
      </c>
      <c r="M840" s="3">
        <v>0.40277777777777773</v>
      </c>
      <c r="N840" s="4">
        <v>46</v>
      </c>
      <c r="O840" t="b">
        <v>1</v>
      </c>
      <c r="P840" t="s">
        <v>50</v>
      </c>
    </row>
    <row r="841" spans="1:16" x14ac:dyDescent="0.25">
      <c r="A841" s="6">
        <v>840</v>
      </c>
      <c r="B841" t="s">
        <v>1161</v>
      </c>
      <c r="C841" t="s">
        <v>16</v>
      </c>
      <c r="D841" s="1">
        <v>27710</v>
      </c>
      <c r="E841" s="4">
        <v>48</v>
      </c>
      <c r="F841" s="4" t="str">
        <f t="shared" si="13"/>
        <v>Above 45</v>
      </c>
      <c r="G841" t="s">
        <v>21</v>
      </c>
      <c r="H841" s="4">
        <v>2</v>
      </c>
      <c r="I841" t="s">
        <v>509</v>
      </c>
      <c r="J841" t="b">
        <v>0</v>
      </c>
      <c r="L841" s="3">
        <v>0.85138888888888886</v>
      </c>
      <c r="M841" s="3">
        <v>0.93680555555555556</v>
      </c>
      <c r="N841" s="4">
        <v>123</v>
      </c>
      <c r="O841" t="b">
        <v>1</v>
      </c>
      <c r="P841" t="s">
        <v>50</v>
      </c>
    </row>
    <row r="842" spans="1:16" x14ac:dyDescent="0.25">
      <c r="A842" s="6">
        <v>841</v>
      </c>
      <c r="B842" t="s">
        <v>1162</v>
      </c>
      <c r="C842" t="s">
        <v>16</v>
      </c>
      <c r="D842" s="1">
        <v>34958</v>
      </c>
      <c r="E842" s="4">
        <v>29</v>
      </c>
      <c r="F842" s="4" t="str">
        <f t="shared" si="13"/>
        <v>26-35</v>
      </c>
      <c r="G842" t="s">
        <v>21</v>
      </c>
      <c r="H842" s="4">
        <v>3</v>
      </c>
      <c r="I842" t="s">
        <v>74</v>
      </c>
      <c r="J842" t="b">
        <v>0</v>
      </c>
      <c r="L842" s="3">
        <v>0.45833333333333331</v>
      </c>
      <c r="M842" s="3">
        <v>0.54583333333333328</v>
      </c>
      <c r="N842" s="4">
        <v>126</v>
      </c>
      <c r="O842" t="b">
        <v>0</v>
      </c>
    </row>
    <row r="843" spans="1:16" x14ac:dyDescent="0.25">
      <c r="A843" s="6">
        <v>842</v>
      </c>
      <c r="B843" t="s">
        <v>1163</v>
      </c>
      <c r="C843" t="s">
        <v>16</v>
      </c>
      <c r="D843" s="1">
        <v>34088</v>
      </c>
      <c r="E843" s="4">
        <v>31</v>
      </c>
      <c r="F843" s="4" t="str">
        <f t="shared" si="13"/>
        <v>26-35</v>
      </c>
      <c r="G843" t="s">
        <v>21</v>
      </c>
      <c r="H843" s="4">
        <v>5</v>
      </c>
      <c r="I843" t="s">
        <v>177</v>
      </c>
      <c r="J843" t="b">
        <v>1</v>
      </c>
      <c r="K843" t="s">
        <v>67</v>
      </c>
      <c r="L843" s="3">
        <v>0.40763888888888888</v>
      </c>
      <c r="M843" s="3">
        <v>0.48749999999999999</v>
      </c>
      <c r="N843" s="4">
        <v>115</v>
      </c>
      <c r="O843" t="b">
        <v>1</v>
      </c>
      <c r="P843" t="s">
        <v>23</v>
      </c>
    </row>
    <row r="844" spans="1:16" x14ac:dyDescent="0.25">
      <c r="A844" s="6">
        <v>843</v>
      </c>
      <c r="B844" t="s">
        <v>1164</v>
      </c>
      <c r="C844" t="s">
        <v>16</v>
      </c>
      <c r="D844" s="1">
        <v>34770</v>
      </c>
      <c r="E844" s="4">
        <v>29</v>
      </c>
      <c r="F844" s="4" t="str">
        <f t="shared" si="13"/>
        <v>26-35</v>
      </c>
      <c r="G844" t="s">
        <v>17</v>
      </c>
      <c r="H844" s="4">
        <v>1</v>
      </c>
      <c r="I844" t="s">
        <v>49</v>
      </c>
      <c r="J844" t="b">
        <v>1</v>
      </c>
      <c r="K844" t="s">
        <v>83</v>
      </c>
      <c r="L844" s="3">
        <v>0.79861111111111116</v>
      </c>
      <c r="M844" s="3">
        <v>0.82638888888888884</v>
      </c>
      <c r="N844" s="4">
        <v>40</v>
      </c>
      <c r="O844" t="b">
        <v>1</v>
      </c>
      <c r="P844" t="s">
        <v>28</v>
      </c>
    </row>
    <row r="845" spans="1:16" x14ac:dyDescent="0.25">
      <c r="A845" s="6">
        <v>844</v>
      </c>
      <c r="B845" t="s">
        <v>1165</v>
      </c>
      <c r="C845" t="s">
        <v>25</v>
      </c>
      <c r="D845" s="1">
        <v>29870</v>
      </c>
      <c r="E845" s="4">
        <v>42</v>
      </c>
      <c r="F845" s="4" t="str">
        <f t="shared" si="13"/>
        <v>36-45</v>
      </c>
      <c r="G845" t="s">
        <v>17</v>
      </c>
      <c r="H845" s="4">
        <v>3</v>
      </c>
      <c r="I845" t="s">
        <v>159</v>
      </c>
      <c r="J845" t="b">
        <v>1</v>
      </c>
      <c r="K845" t="s">
        <v>19</v>
      </c>
      <c r="L845" s="3">
        <v>0.56944444444444442</v>
      </c>
      <c r="M845" s="3">
        <v>0.60277777777777775</v>
      </c>
      <c r="N845" s="4">
        <v>48</v>
      </c>
      <c r="O845" t="b">
        <v>1</v>
      </c>
      <c r="P845" t="s">
        <v>28</v>
      </c>
    </row>
    <row r="846" spans="1:16" x14ac:dyDescent="0.25">
      <c r="A846" s="6">
        <v>845</v>
      </c>
      <c r="B846" t="s">
        <v>536</v>
      </c>
      <c r="C846" t="s">
        <v>25</v>
      </c>
      <c r="D846" s="1">
        <v>34704</v>
      </c>
      <c r="E846" s="4">
        <v>29</v>
      </c>
      <c r="F846" s="4" t="str">
        <f t="shared" si="13"/>
        <v>26-35</v>
      </c>
      <c r="G846" t="s">
        <v>21</v>
      </c>
      <c r="H846" s="4">
        <v>2</v>
      </c>
      <c r="I846" t="s">
        <v>133</v>
      </c>
      <c r="J846" t="b">
        <v>0</v>
      </c>
      <c r="L846" s="3">
        <v>0.71458333333333324</v>
      </c>
      <c r="M846" s="3">
        <v>0.77083333333333337</v>
      </c>
      <c r="N846" s="4">
        <v>81</v>
      </c>
      <c r="O846" t="b">
        <v>1</v>
      </c>
      <c r="P846" t="s">
        <v>50</v>
      </c>
    </row>
    <row r="847" spans="1:16" x14ac:dyDescent="0.25">
      <c r="A847" s="6">
        <v>846</v>
      </c>
      <c r="B847" t="s">
        <v>1166</v>
      </c>
      <c r="C847" t="s">
        <v>25</v>
      </c>
      <c r="D847" s="1">
        <v>28869</v>
      </c>
      <c r="E847" s="4">
        <v>45</v>
      </c>
      <c r="F847" s="4" t="str">
        <f t="shared" si="13"/>
        <v>36-45</v>
      </c>
      <c r="G847" t="s">
        <v>21</v>
      </c>
      <c r="H847" s="4">
        <v>2</v>
      </c>
      <c r="I847" t="s">
        <v>40</v>
      </c>
      <c r="J847" t="b">
        <v>1</v>
      </c>
      <c r="K847" t="s">
        <v>1043</v>
      </c>
      <c r="L847" s="3">
        <v>0.66597222222222219</v>
      </c>
      <c r="M847" s="3">
        <v>0.74444444444444446</v>
      </c>
      <c r="N847" s="4">
        <v>113</v>
      </c>
      <c r="O847" t="b">
        <v>1</v>
      </c>
      <c r="P847" t="s">
        <v>50</v>
      </c>
    </row>
    <row r="848" spans="1:16" x14ac:dyDescent="0.25">
      <c r="A848" s="6">
        <v>847</v>
      </c>
      <c r="B848" t="s">
        <v>1167</v>
      </c>
      <c r="C848" t="s">
        <v>25</v>
      </c>
      <c r="D848" s="1">
        <v>34648</v>
      </c>
      <c r="E848" s="4">
        <v>29</v>
      </c>
      <c r="F848" s="4" t="str">
        <f t="shared" si="13"/>
        <v>26-35</v>
      </c>
      <c r="G848" t="s">
        <v>21</v>
      </c>
      <c r="H848" s="4">
        <v>1</v>
      </c>
      <c r="I848" t="s">
        <v>185</v>
      </c>
      <c r="J848" t="b">
        <v>0</v>
      </c>
      <c r="L848" s="3">
        <v>0.86319444444444438</v>
      </c>
      <c r="M848" s="3">
        <v>0.9590277777777777</v>
      </c>
      <c r="N848" s="4">
        <v>138</v>
      </c>
      <c r="O848" t="b">
        <v>1</v>
      </c>
      <c r="P848" t="s">
        <v>28</v>
      </c>
    </row>
    <row r="849" spans="1:16" x14ac:dyDescent="0.25">
      <c r="A849" s="6">
        <v>848</v>
      </c>
      <c r="B849" t="s">
        <v>1168</v>
      </c>
      <c r="C849" t="s">
        <v>25</v>
      </c>
      <c r="D849" s="1">
        <v>36697</v>
      </c>
      <c r="E849" s="4">
        <v>24</v>
      </c>
      <c r="F849" s="4" t="str">
        <f t="shared" si="13"/>
        <v>18-25</v>
      </c>
      <c r="G849" t="s">
        <v>21</v>
      </c>
      <c r="H849" s="4">
        <v>3</v>
      </c>
      <c r="I849" t="s">
        <v>245</v>
      </c>
      <c r="J849" t="b">
        <v>1</v>
      </c>
      <c r="K849" t="s">
        <v>93</v>
      </c>
      <c r="L849" s="3">
        <v>0.5</v>
      </c>
      <c r="M849" s="3">
        <v>0.53819444444444442</v>
      </c>
      <c r="N849" s="4">
        <v>55</v>
      </c>
      <c r="O849" t="b">
        <v>0</v>
      </c>
    </row>
    <row r="850" spans="1:16" x14ac:dyDescent="0.25">
      <c r="A850" s="6">
        <v>849</v>
      </c>
      <c r="B850" t="s">
        <v>1169</v>
      </c>
      <c r="C850" t="s">
        <v>16</v>
      </c>
      <c r="D850" s="1">
        <v>31155</v>
      </c>
      <c r="E850" s="4">
        <v>39</v>
      </c>
      <c r="F850" s="4" t="str">
        <f t="shared" si="13"/>
        <v>36-45</v>
      </c>
      <c r="G850" t="s">
        <v>17</v>
      </c>
      <c r="H850" s="4">
        <v>3</v>
      </c>
      <c r="I850" t="s">
        <v>245</v>
      </c>
      <c r="J850" t="b">
        <v>1</v>
      </c>
      <c r="K850" t="s">
        <v>1170</v>
      </c>
      <c r="L850" s="3">
        <v>0.69236111111111109</v>
      </c>
      <c r="M850" s="3">
        <v>0.81458333333333333</v>
      </c>
      <c r="N850" s="4">
        <v>176</v>
      </c>
      <c r="O850" t="b">
        <v>1</v>
      </c>
      <c r="P850" t="s">
        <v>47</v>
      </c>
    </row>
    <row r="851" spans="1:16" x14ac:dyDescent="0.25">
      <c r="A851" s="6">
        <v>850</v>
      </c>
      <c r="B851" t="s">
        <v>1171</v>
      </c>
      <c r="C851" t="s">
        <v>25</v>
      </c>
      <c r="D851" s="1">
        <v>33318</v>
      </c>
      <c r="E851" s="4">
        <v>33</v>
      </c>
      <c r="F851" s="4" t="str">
        <f t="shared" si="13"/>
        <v>26-35</v>
      </c>
      <c r="G851" t="s">
        <v>21</v>
      </c>
      <c r="H851" s="4">
        <v>2</v>
      </c>
      <c r="I851" t="s">
        <v>187</v>
      </c>
      <c r="J851" t="b">
        <v>1</v>
      </c>
      <c r="K851" t="s">
        <v>1172</v>
      </c>
      <c r="L851" s="3">
        <v>0.62222222222222223</v>
      </c>
      <c r="M851" s="3">
        <v>0.68472222222222223</v>
      </c>
      <c r="N851" s="4">
        <v>90</v>
      </c>
      <c r="O851" t="b">
        <v>1</v>
      </c>
      <c r="P851" t="s">
        <v>28</v>
      </c>
    </row>
    <row r="852" spans="1:16" x14ac:dyDescent="0.25">
      <c r="A852" s="6">
        <v>851</v>
      </c>
      <c r="B852" t="s">
        <v>1173</v>
      </c>
      <c r="C852" t="s">
        <v>16</v>
      </c>
      <c r="D852" s="1">
        <v>39317</v>
      </c>
      <c r="E852" s="4">
        <v>17</v>
      </c>
      <c r="F852" s="4" t="str">
        <f t="shared" si="13"/>
        <v>Under 18</v>
      </c>
      <c r="G852" t="s">
        <v>21</v>
      </c>
      <c r="H852" s="4">
        <v>2</v>
      </c>
      <c r="I852" t="s">
        <v>133</v>
      </c>
      <c r="J852" t="b">
        <v>0</v>
      </c>
      <c r="L852" s="3">
        <v>0.33749999999999997</v>
      </c>
      <c r="M852" s="3">
        <v>0.4055555555555555</v>
      </c>
      <c r="N852" s="4">
        <v>98</v>
      </c>
      <c r="O852" t="b">
        <v>0</v>
      </c>
    </row>
    <row r="853" spans="1:16" x14ac:dyDescent="0.25">
      <c r="A853" s="6">
        <v>852</v>
      </c>
      <c r="B853" t="s">
        <v>1174</v>
      </c>
      <c r="C853" t="s">
        <v>16</v>
      </c>
      <c r="D853" s="1">
        <v>32737</v>
      </c>
      <c r="E853" s="4">
        <v>35</v>
      </c>
      <c r="F853" s="4" t="str">
        <f t="shared" si="13"/>
        <v>26-35</v>
      </c>
      <c r="G853" t="s">
        <v>21</v>
      </c>
      <c r="H853" s="4">
        <v>4</v>
      </c>
      <c r="I853" t="s">
        <v>672</v>
      </c>
      <c r="J853" t="b">
        <v>0</v>
      </c>
      <c r="L853" s="3">
        <v>0.65486111111111112</v>
      </c>
      <c r="M853" s="3">
        <v>0.73055555555555562</v>
      </c>
      <c r="N853" s="4">
        <v>109</v>
      </c>
      <c r="O853" t="b">
        <v>1</v>
      </c>
      <c r="P853" t="s">
        <v>50</v>
      </c>
    </row>
    <row r="854" spans="1:16" x14ac:dyDescent="0.25">
      <c r="A854" s="6">
        <v>853</v>
      </c>
      <c r="B854" t="s">
        <v>1175</v>
      </c>
      <c r="C854" t="s">
        <v>25</v>
      </c>
      <c r="D854" s="1">
        <v>31241</v>
      </c>
      <c r="E854" s="4">
        <v>39</v>
      </c>
      <c r="F854" s="4" t="str">
        <f t="shared" si="13"/>
        <v>36-45</v>
      </c>
      <c r="G854" t="s">
        <v>17</v>
      </c>
      <c r="H854" s="4">
        <v>3</v>
      </c>
      <c r="I854" t="s">
        <v>251</v>
      </c>
      <c r="J854" t="b">
        <v>1</v>
      </c>
      <c r="K854" t="s">
        <v>1176</v>
      </c>
      <c r="L854" s="3">
        <v>0.51111111111111118</v>
      </c>
      <c r="M854" s="3">
        <v>0.61249999999999993</v>
      </c>
      <c r="N854" s="4">
        <v>146</v>
      </c>
      <c r="O854" t="b">
        <v>0</v>
      </c>
    </row>
    <row r="855" spans="1:16" x14ac:dyDescent="0.25">
      <c r="A855" s="6">
        <v>854</v>
      </c>
      <c r="B855" t="s">
        <v>1177</v>
      </c>
      <c r="C855" t="s">
        <v>16</v>
      </c>
      <c r="D855" s="1">
        <v>36097</v>
      </c>
      <c r="E855" s="4">
        <v>25</v>
      </c>
      <c r="F855" s="4" t="str">
        <f t="shared" si="13"/>
        <v>18-25</v>
      </c>
      <c r="G855" t="s">
        <v>17</v>
      </c>
      <c r="H855" s="4">
        <v>2</v>
      </c>
      <c r="I855" t="s">
        <v>203</v>
      </c>
      <c r="J855" t="b">
        <v>0</v>
      </c>
      <c r="L855" s="3">
        <v>0.84722222222222221</v>
      </c>
      <c r="M855" s="3">
        <v>0.96944444444444444</v>
      </c>
      <c r="N855" s="4">
        <v>176</v>
      </c>
      <c r="O855" t="b">
        <v>0</v>
      </c>
    </row>
    <row r="856" spans="1:16" x14ac:dyDescent="0.25">
      <c r="A856" s="6">
        <v>855</v>
      </c>
      <c r="B856" t="s">
        <v>1178</v>
      </c>
      <c r="C856" t="s">
        <v>25</v>
      </c>
      <c r="D856" s="1">
        <v>40258</v>
      </c>
      <c r="E856" s="4">
        <v>14</v>
      </c>
      <c r="F856" s="4" t="str">
        <f t="shared" si="13"/>
        <v>Under 18</v>
      </c>
      <c r="G856" t="s">
        <v>17</v>
      </c>
      <c r="H856" s="4">
        <v>1</v>
      </c>
      <c r="I856" t="s">
        <v>81</v>
      </c>
      <c r="J856" t="b">
        <v>0</v>
      </c>
      <c r="L856" s="3">
        <v>0.50694444444444442</v>
      </c>
      <c r="M856" s="3">
        <v>0.54999999999999993</v>
      </c>
      <c r="N856" s="4">
        <v>62</v>
      </c>
      <c r="O856" t="b">
        <v>0</v>
      </c>
    </row>
    <row r="857" spans="1:16" x14ac:dyDescent="0.25">
      <c r="A857" s="6">
        <v>856</v>
      </c>
      <c r="B857" t="s">
        <v>1179</v>
      </c>
      <c r="C857" t="s">
        <v>16</v>
      </c>
      <c r="D857" s="1">
        <v>30930</v>
      </c>
      <c r="E857" s="4">
        <v>40</v>
      </c>
      <c r="F857" s="4" t="str">
        <f t="shared" si="13"/>
        <v>36-45</v>
      </c>
      <c r="G857" t="s">
        <v>21</v>
      </c>
      <c r="H857" s="4">
        <v>3</v>
      </c>
      <c r="I857" t="s">
        <v>22</v>
      </c>
      <c r="J857" t="b">
        <v>1</v>
      </c>
      <c r="K857" t="s">
        <v>230</v>
      </c>
      <c r="L857" s="3">
        <v>0.71180555555555547</v>
      </c>
      <c r="M857" s="3">
        <v>0.73402777777777783</v>
      </c>
      <c r="N857" s="4">
        <v>32</v>
      </c>
      <c r="O857" t="b">
        <v>1</v>
      </c>
      <c r="P857" t="s">
        <v>28</v>
      </c>
    </row>
    <row r="858" spans="1:16" x14ac:dyDescent="0.25">
      <c r="A858" s="6">
        <v>857</v>
      </c>
      <c r="B858" t="s">
        <v>1180</v>
      </c>
      <c r="C858" t="s">
        <v>16</v>
      </c>
      <c r="D858" s="1">
        <v>36256</v>
      </c>
      <c r="E858" s="4">
        <v>25</v>
      </c>
      <c r="F858" s="4" t="str">
        <f t="shared" si="13"/>
        <v>18-25</v>
      </c>
      <c r="G858" t="s">
        <v>17</v>
      </c>
      <c r="H858" s="4">
        <v>1</v>
      </c>
      <c r="I858" t="s">
        <v>46</v>
      </c>
      <c r="J858" t="b">
        <v>0</v>
      </c>
      <c r="L858" s="3">
        <v>0.66319444444444442</v>
      </c>
      <c r="M858" s="3">
        <v>0.70277777777777783</v>
      </c>
      <c r="N858" s="4">
        <v>57</v>
      </c>
      <c r="O858" t="b">
        <v>0</v>
      </c>
    </row>
    <row r="859" spans="1:16" x14ac:dyDescent="0.25">
      <c r="A859" s="6">
        <v>858</v>
      </c>
      <c r="B859" t="s">
        <v>1181</v>
      </c>
      <c r="C859" t="s">
        <v>16</v>
      </c>
      <c r="D859" s="1">
        <v>32172</v>
      </c>
      <c r="E859" s="4">
        <v>36</v>
      </c>
      <c r="F859" s="4" t="str">
        <f t="shared" si="13"/>
        <v>36-45</v>
      </c>
      <c r="G859" t="s">
        <v>17</v>
      </c>
      <c r="H859" s="4">
        <v>2</v>
      </c>
      <c r="I859" t="s">
        <v>189</v>
      </c>
      <c r="J859" t="b">
        <v>1</v>
      </c>
      <c r="K859" t="s">
        <v>1182</v>
      </c>
      <c r="L859" s="3">
        <v>0.43055555555555558</v>
      </c>
      <c r="M859" s="3">
        <v>0.53888888888888886</v>
      </c>
      <c r="N859" s="4">
        <v>156</v>
      </c>
      <c r="O859" t="b">
        <v>1</v>
      </c>
      <c r="P859" t="s">
        <v>47</v>
      </c>
    </row>
    <row r="860" spans="1:16" x14ac:dyDescent="0.25">
      <c r="A860" s="6">
        <v>859</v>
      </c>
      <c r="B860" t="s">
        <v>1183</v>
      </c>
      <c r="C860" t="s">
        <v>25</v>
      </c>
      <c r="D860" s="1">
        <v>36161</v>
      </c>
      <c r="E860" s="4">
        <v>25</v>
      </c>
      <c r="F860" s="4" t="str">
        <f t="shared" si="13"/>
        <v>18-25</v>
      </c>
      <c r="G860" t="s">
        <v>17</v>
      </c>
      <c r="H860" s="4">
        <v>3</v>
      </c>
      <c r="I860" t="s">
        <v>215</v>
      </c>
      <c r="J860" t="b">
        <v>1</v>
      </c>
      <c r="K860" t="s">
        <v>230</v>
      </c>
      <c r="L860" s="3">
        <v>0.61458333333333337</v>
      </c>
      <c r="M860" s="3">
        <v>0.6972222222222223</v>
      </c>
      <c r="N860" s="4">
        <v>119</v>
      </c>
      <c r="O860" t="b">
        <v>0</v>
      </c>
    </row>
    <row r="861" spans="1:16" x14ac:dyDescent="0.25">
      <c r="A861" s="6">
        <v>860</v>
      </c>
      <c r="B861" t="s">
        <v>1184</v>
      </c>
      <c r="C861" t="s">
        <v>16</v>
      </c>
      <c r="D861" s="1">
        <v>36510</v>
      </c>
      <c r="E861" s="4">
        <v>24</v>
      </c>
      <c r="F861" s="4" t="str">
        <f t="shared" si="13"/>
        <v>18-25</v>
      </c>
      <c r="G861" t="s">
        <v>17</v>
      </c>
      <c r="H861" s="4">
        <v>2</v>
      </c>
      <c r="I861" t="s">
        <v>32</v>
      </c>
      <c r="J861" t="b">
        <v>1</v>
      </c>
      <c r="K861" t="s">
        <v>699</v>
      </c>
      <c r="L861" s="3">
        <v>0.7729166666666667</v>
      </c>
      <c r="M861" s="3">
        <v>0.89236111111111116</v>
      </c>
      <c r="N861" s="4">
        <v>172</v>
      </c>
      <c r="O861" t="b">
        <v>0</v>
      </c>
    </row>
    <row r="862" spans="1:16" x14ac:dyDescent="0.25">
      <c r="A862" s="6">
        <v>861</v>
      </c>
      <c r="B862" t="s">
        <v>1185</v>
      </c>
      <c r="C862" t="s">
        <v>16</v>
      </c>
      <c r="D862" s="1">
        <v>32606</v>
      </c>
      <c r="E862" s="4">
        <v>35</v>
      </c>
      <c r="F862" s="4" t="str">
        <f t="shared" si="13"/>
        <v>26-35</v>
      </c>
      <c r="G862" t="s">
        <v>17</v>
      </c>
      <c r="H862" s="4">
        <v>2</v>
      </c>
      <c r="I862" t="s">
        <v>72</v>
      </c>
      <c r="J862" t="b">
        <v>1</v>
      </c>
      <c r="K862" t="s">
        <v>762</v>
      </c>
      <c r="L862" s="3">
        <v>0.59861111111111109</v>
      </c>
      <c r="M862" s="3">
        <v>0.66805555555555562</v>
      </c>
      <c r="N862" s="4">
        <v>100</v>
      </c>
      <c r="O862" t="b">
        <v>0</v>
      </c>
    </row>
    <row r="863" spans="1:16" x14ac:dyDescent="0.25">
      <c r="A863" s="6">
        <v>862</v>
      </c>
      <c r="B863" t="s">
        <v>1186</v>
      </c>
      <c r="C863" t="s">
        <v>25</v>
      </c>
      <c r="D863" s="1">
        <v>33971</v>
      </c>
      <c r="E863" s="4">
        <v>31</v>
      </c>
      <c r="F863" s="4" t="str">
        <f t="shared" si="13"/>
        <v>26-35</v>
      </c>
      <c r="G863" t="s">
        <v>21</v>
      </c>
      <c r="H863" s="4">
        <v>4</v>
      </c>
      <c r="I863" t="s">
        <v>212</v>
      </c>
      <c r="J863" t="b">
        <v>1</v>
      </c>
      <c r="K863" t="s">
        <v>380</v>
      </c>
      <c r="L863" s="3">
        <v>0.72152777777777777</v>
      </c>
      <c r="M863" s="3">
        <v>0.76388888888888884</v>
      </c>
      <c r="N863" s="4">
        <v>61</v>
      </c>
      <c r="O863" t="b">
        <v>1</v>
      </c>
      <c r="P863" t="s">
        <v>28</v>
      </c>
    </row>
    <row r="864" spans="1:16" x14ac:dyDescent="0.25">
      <c r="A864" s="6">
        <v>863</v>
      </c>
      <c r="B864" t="s">
        <v>1187</v>
      </c>
      <c r="C864" t="s">
        <v>25</v>
      </c>
      <c r="D864" s="1">
        <v>33850</v>
      </c>
      <c r="E864" s="4">
        <v>32</v>
      </c>
      <c r="F864" s="4" t="str">
        <f t="shared" si="13"/>
        <v>26-35</v>
      </c>
      <c r="G864" t="s">
        <v>17</v>
      </c>
      <c r="H864" s="4">
        <v>5</v>
      </c>
      <c r="I864" t="s">
        <v>109</v>
      </c>
      <c r="J864" t="b">
        <v>0</v>
      </c>
      <c r="L864" s="3">
        <v>0.46388888888888885</v>
      </c>
      <c r="M864" s="3">
        <v>0.5395833333333333</v>
      </c>
      <c r="N864" s="4">
        <v>109</v>
      </c>
      <c r="O864" t="b">
        <v>0</v>
      </c>
    </row>
    <row r="865" spans="1:16" x14ac:dyDescent="0.25">
      <c r="A865" s="6">
        <v>864</v>
      </c>
      <c r="B865" t="s">
        <v>1188</v>
      </c>
      <c r="C865" t="s">
        <v>25</v>
      </c>
      <c r="D865" s="1">
        <v>28027</v>
      </c>
      <c r="E865" s="4">
        <v>48</v>
      </c>
      <c r="F865" s="4" t="str">
        <f t="shared" si="13"/>
        <v>Above 45</v>
      </c>
      <c r="G865" t="s">
        <v>17</v>
      </c>
      <c r="H865" s="4">
        <v>3</v>
      </c>
      <c r="I865" t="s">
        <v>222</v>
      </c>
      <c r="J865" t="b">
        <v>1</v>
      </c>
      <c r="K865" t="s">
        <v>83</v>
      </c>
      <c r="L865" s="3">
        <v>0.66736111111111107</v>
      </c>
      <c r="M865" s="3">
        <v>0.70138888888888884</v>
      </c>
      <c r="N865" s="4">
        <v>49</v>
      </c>
      <c r="O865" t="b">
        <v>1</v>
      </c>
      <c r="P865" t="s">
        <v>50</v>
      </c>
    </row>
    <row r="866" spans="1:16" x14ac:dyDescent="0.25">
      <c r="A866" s="6">
        <v>865</v>
      </c>
      <c r="B866" t="s">
        <v>1189</v>
      </c>
      <c r="C866" t="s">
        <v>25</v>
      </c>
      <c r="D866" s="1">
        <v>28932</v>
      </c>
      <c r="E866" s="4">
        <v>45</v>
      </c>
      <c r="F866" s="4" t="str">
        <f t="shared" si="13"/>
        <v>36-45</v>
      </c>
      <c r="G866" t="s">
        <v>21</v>
      </c>
      <c r="H866" s="4">
        <v>4</v>
      </c>
      <c r="I866" t="s">
        <v>1084</v>
      </c>
      <c r="J866" t="b">
        <v>0</v>
      </c>
      <c r="L866" s="3">
        <v>0.47152777777777777</v>
      </c>
      <c r="M866" s="3">
        <v>0.54305555555555551</v>
      </c>
      <c r="N866" s="4">
        <v>103</v>
      </c>
      <c r="O866" t="b">
        <v>1</v>
      </c>
      <c r="P866" t="s">
        <v>50</v>
      </c>
    </row>
    <row r="867" spans="1:16" x14ac:dyDescent="0.25">
      <c r="A867" s="6">
        <v>866</v>
      </c>
      <c r="B867" t="s">
        <v>1190</v>
      </c>
      <c r="C867" t="s">
        <v>16</v>
      </c>
      <c r="D867" s="1">
        <v>37447</v>
      </c>
      <c r="E867" s="4">
        <v>22</v>
      </c>
      <c r="F867" s="4" t="str">
        <f t="shared" si="13"/>
        <v>18-25</v>
      </c>
      <c r="G867" t="s">
        <v>17</v>
      </c>
      <c r="H867" s="4">
        <v>3</v>
      </c>
      <c r="I867" t="s">
        <v>215</v>
      </c>
      <c r="J867" t="b">
        <v>1</v>
      </c>
      <c r="K867" t="s">
        <v>174</v>
      </c>
      <c r="L867" s="3">
        <v>0.49027777777777781</v>
      </c>
      <c r="M867" s="3">
        <v>0.57291666666666663</v>
      </c>
      <c r="N867" s="4">
        <v>119</v>
      </c>
      <c r="O867" t="b">
        <v>1</v>
      </c>
      <c r="P867" t="s">
        <v>23</v>
      </c>
    </row>
    <row r="868" spans="1:16" x14ac:dyDescent="0.25">
      <c r="A868" s="6">
        <v>867</v>
      </c>
      <c r="B868" t="s">
        <v>1191</v>
      </c>
      <c r="C868" t="s">
        <v>16</v>
      </c>
      <c r="D868" s="1">
        <v>31024</v>
      </c>
      <c r="E868" s="4">
        <v>39</v>
      </c>
      <c r="F868" s="4" t="str">
        <f t="shared" si="13"/>
        <v>36-45</v>
      </c>
      <c r="G868" t="s">
        <v>21</v>
      </c>
      <c r="H868" s="4">
        <v>5</v>
      </c>
      <c r="I868" t="s">
        <v>347</v>
      </c>
      <c r="J868" t="b">
        <v>1</v>
      </c>
      <c r="K868" t="s">
        <v>784</v>
      </c>
      <c r="L868" s="3">
        <v>0.67013888888888884</v>
      </c>
      <c r="M868" s="3">
        <v>0.70763888888888893</v>
      </c>
      <c r="N868" s="4">
        <v>54</v>
      </c>
      <c r="O868" t="b">
        <v>1</v>
      </c>
      <c r="P868" t="s">
        <v>28</v>
      </c>
    </row>
    <row r="869" spans="1:16" x14ac:dyDescent="0.25">
      <c r="A869" s="6">
        <v>868</v>
      </c>
      <c r="B869" t="s">
        <v>1192</v>
      </c>
      <c r="C869" t="s">
        <v>16</v>
      </c>
      <c r="D869" s="1">
        <v>28889</v>
      </c>
      <c r="E869" s="4">
        <v>45</v>
      </c>
      <c r="F869" s="4" t="str">
        <f t="shared" si="13"/>
        <v>36-45</v>
      </c>
      <c r="G869" t="s">
        <v>21</v>
      </c>
      <c r="H869" s="4">
        <v>2</v>
      </c>
      <c r="I869" t="s">
        <v>40</v>
      </c>
      <c r="J869" t="b">
        <v>1</v>
      </c>
      <c r="K869" t="s">
        <v>768</v>
      </c>
      <c r="L869" s="3">
        <v>0.7680555555555556</v>
      </c>
      <c r="M869" s="3">
        <v>0.82291666666666663</v>
      </c>
      <c r="N869" s="4">
        <v>79</v>
      </c>
      <c r="O869" t="b">
        <v>1</v>
      </c>
      <c r="P869" t="s">
        <v>28</v>
      </c>
    </row>
    <row r="870" spans="1:16" x14ac:dyDescent="0.25">
      <c r="A870" s="6">
        <v>869</v>
      </c>
      <c r="B870" t="s">
        <v>1193</v>
      </c>
      <c r="C870" t="s">
        <v>16</v>
      </c>
      <c r="D870" s="1">
        <v>39201</v>
      </c>
      <c r="E870" s="4">
        <v>17</v>
      </c>
      <c r="F870" s="4" t="str">
        <f t="shared" si="13"/>
        <v>Under 18</v>
      </c>
      <c r="G870" t="s">
        <v>21</v>
      </c>
      <c r="H870" s="4">
        <v>2</v>
      </c>
      <c r="I870" t="s">
        <v>133</v>
      </c>
      <c r="J870" t="b">
        <v>1</v>
      </c>
      <c r="K870" t="s">
        <v>114</v>
      </c>
      <c r="L870" s="3">
        <v>0.50624999999999998</v>
      </c>
      <c r="M870" s="3">
        <v>0.60138888888888886</v>
      </c>
      <c r="N870" s="4">
        <v>137</v>
      </c>
      <c r="O870" t="b">
        <v>1</v>
      </c>
      <c r="P870" t="s">
        <v>28</v>
      </c>
    </row>
    <row r="871" spans="1:16" x14ac:dyDescent="0.25">
      <c r="A871" s="6">
        <v>870</v>
      </c>
      <c r="B871" t="s">
        <v>1012</v>
      </c>
      <c r="C871" t="s">
        <v>25</v>
      </c>
      <c r="D871" s="1">
        <v>32794</v>
      </c>
      <c r="E871" s="4">
        <v>34</v>
      </c>
      <c r="F871" s="4" t="str">
        <f t="shared" si="13"/>
        <v>26-35</v>
      </c>
      <c r="G871" t="s">
        <v>21</v>
      </c>
      <c r="H871" s="4">
        <v>2</v>
      </c>
      <c r="I871" t="s">
        <v>121</v>
      </c>
      <c r="J871" t="b">
        <v>1</v>
      </c>
      <c r="K871" t="s">
        <v>1194</v>
      </c>
      <c r="L871" s="3">
        <v>0.54097222222222219</v>
      </c>
      <c r="M871" s="3">
        <v>0.56319444444444444</v>
      </c>
      <c r="N871" s="4">
        <v>32</v>
      </c>
      <c r="O871" t="b">
        <v>0</v>
      </c>
    </row>
    <row r="872" spans="1:16" x14ac:dyDescent="0.25">
      <c r="A872" s="6">
        <v>871</v>
      </c>
      <c r="B872" t="s">
        <v>1195</v>
      </c>
      <c r="C872" t="s">
        <v>16</v>
      </c>
      <c r="D872" s="1">
        <v>33428</v>
      </c>
      <c r="E872" s="4">
        <v>33</v>
      </c>
      <c r="F872" s="4" t="str">
        <f t="shared" si="13"/>
        <v>26-35</v>
      </c>
      <c r="G872" t="s">
        <v>17</v>
      </c>
      <c r="H872" s="4">
        <v>5</v>
      </c>
      <c r="I872" t="s">
        <v>289</v>
      </c>
      <c r="J872" t="b">
        <v>1</v>
      </c>
      <c r="K872" t="s">
        <v>107</v>
      </c>
      <c r="L872" s="3">
        <v>0.51458333333333328</v>
      </c>
      <c r="M872" s="3">
        <v>0.61319444444444449</v>
      </c>
      <c r="N872" s="4">
        <v>142</v>
      </c>
      <c r="O872" t="b">
        <v>0</v>
      </c>
    </row>
    <row r="873" spans="1:16" x14ac:dyDescent="0.25">
      <c r="A873" s="6">
        <v>872</v>
      </c>
      <c r="B873" t="s">
        <v>436</v>
      </c>
      <c r="C873" t="s">
        <v>25</v>
      </c>
      <c r="D873" s="1">
        <v>40382</v>
      </c>
      <c r="E873" s="4">
        <v>14</v>
      </c>
      <c r="F873" s="4" t="str">
        <f t="shared" si="13"/>
        <v>Under 18</v>
      </c>
      <c r="G873" t="s">
        <v>21</v>
      </c>
      <c r="H873" s="4">
        <v>2</v>
      </c>
      <c r="I873" t="s">
        <v>187</v>
      </c>
      <c r="J873" t="b">
        <v>0</v>
      </c>
      <c r="L873" s="3">
        <v>0.4069444444444445</v>
      </c>
      <c r="M873" s="3">
        <v>0.48055555555555557</v>
      </c>
      <c r="N873" s="4">
        <v>106</v>
      </c>
      <c r="O873" t="b">
        <v>0</v>
      </c>
    </row>
    <row r="874" spans="1:16" x14ac:dyDescent="0.25">
      <c r="A874" s="6">
        <v>873</v>
      </c>
      <c r="B874" t="s">
        <v>1196</v>
      </c>
      <c r="C874" t="s">
        <v>25</v>
      </c>
      <c r="D874" s="1">
        <v>30828</v>
      </c>
      <c r="E874" s="4">
        <v>40</v>
      </c>
      <c r="F874" s="4" t="str">
        <f t="shared" si="13"/>
        <v>36-45</v>
      </c>
      <c r="G874" t="s">
        <v>21</v>
      </c>
      <c r="H874" s="4">
        <v>1</v>
      </c>
      <c r="I874" t="s">
        <v>59</v>
      </c>
      <c r="J874" t="b">
        <v>0</v>
      </c>
      <c r="L874" s="3">
        <v>0.8520833333333333</v>
      </c>
      <c r="M874" s="3">
        <v>0.93888888888888899</v>
      </c>
      <c r="N874" s="4">
        <v>125</v>
      </c>
      <c r="O874" t="b">
        <v>0</v>
      </c>
    </row>
    <row r="875" spans="1:16" x14ac:dyDescent="0.25">
      <c r="A875" s="6">
        <v>874</v>
      </c>
      <c r="B875" t="s">
        <v>590</v>
      </c>
      <c r="C875" t="s">
        <v>16</v>
      </c>
      <c r="D875" s="1">
        <v>37124</v>
      </c>
      <c r="E875" s="4">
        <v>23</v>
      </c>
      <c r="F875" s="4" t="str">
        <f t="shared" si="13"/>
        <v>18-25</v>
      </c>
      <c r="G875" t="s">
        <v>17</v>
      </c>
      <c r="H875" s="4">
        <v>2</v>
      </c>
      <c r="I875" t="s">
        <v>306</v>
      </c>
      <c r="J875" t="b">
        <v>1</v>
      </c>
      <c r="K875" t="s">
        <v>1197</v>
      </c>
      <c r="L875" s="3">
        <v>0.61249999999999993</v>
      </c>
      <c r="M875" s="3">
        <v>0.6694444444444444</v>
      </c>
      <c r="N875" s="4">
        <v>82</v>
      </c>
      <c r="O875" t="b">
        <v>1</v>
      </c>
      <c r="P875" t="s">
        <v>47</v>
      </c>
    </row>
    <row r="876" spans="1:16" x14ac:dyDescent="0.25">
      <c r="A876" s="6">
        <v>875</v>
      </c>
      <c r="B876" t="s">
        <v>868</v>
      </c>
      <c r="C876" t="s">
        <v>25</v>
      </c>
      <c r="D876" s="1">
        <v>40194</v>
      </c>
      <c r="E876" s="4">
        <v>14</v>
      </c>
      <c r="F876" s="4" t="str">
        <f t="shared" si="13"/>
        <v>Under 18</v>
      </c>
      <c r="G876" t="s">
        <v>17</v>
      </c>
      <c r="H876" s="4">
        <v>2</v>
      </c>
      <c r="I876" t="s">
        <v>306</v>
      </c>
      <c r="J876" t="b">
        <v>1</v>
      </c>
      <c r="K876" t="s">
        <v>134</v>
      </c>
      <c r="L876" s="3">
        <v>0.57291666666666663</v>
      </c>
      <c r="M876" s="3">
        <v>0.6118055555555556</v>
      </c>
      <c r="N876" s="4">
        <v>56</v>
      </c>
      <c r="O876" t="b">
        <v>0</v>
      </c>
    </row>
    <row r="877" spans="1:16" x14ac:dyDescent="0.25">
      <c r="A877" s="6">
        <v>876</v>
      </c>
      <c r="B877" t="s">
        <v>1198</v>
      </c>
      <c r="C877" t="s">
        <v>16</v>
      </c>
      <c r="D877" s="1">
        <v>40925</v>
      </c>
      <c r="E877" s="4">
        <v>12</v>
      </c>
      <c r="F877" s="4" t="str">
        <f t="shared" si="13"/>
        <v>Under 18</v>
      </c>
      <c r="G877" t="s">
        <v>21</v>
      </c>
      <c r="H877" s="4">
        <v>5</v>
      </c>
      <c r="I877" t="s">
        <v>177</v>
      </c>
      <c r="J877" t="b">
        <v>1</v>
      </c>
      <c r="K877" t="s">
        <v>1199</v>
      </c>
      <c r="L877" s="3">
        <v>0.77222222222222225</v>
      </c>
      <c r="M877" s="3">
        <v>0.84652777777777777</v>
      </c>
      <c r="N877" s="4">
        <v>107</v>
      </c>
      <c r="O877" t="b">
        <v>0</v>
      </c>
    </row>
    <row r="878" spans="1:16" x14ac:dyDescent="0.25">
      <c r="A878" s="6">
        <v>877</v>
      </c>
      <c r="B878" t="s">
        <v>1200</v>
      </c>
      <c r="C878" t="s">
        <v>25</v>
      </c>
      <c r="D878" s="1">
        <v>39940</v>
      </c>
      <c r="E878" s="4">
        <v>15</v>
      </c>
      <c r="F878" s="4" t="str">
        <f t="shared" si="13"/>
        <v>Under 18</v>
      </c>
      <c r="G878" t="s">
        <v>21</v>
      </c>
      <c r="H878" s="4">
        <v>2</v>
      </c>
      <c r="I878" t="s">
        <v>461</v>
      </c>
      <c r="J878" t="b">
        <v>0</v>
      </c>
      <c r="L878" s="3">
        <v>0.3833333333333333</v>
      </c>
      <c r="M878" s="3">
        <v>0.45416666666666666</v>
      </c>
      <c r="N878" s="4">
        <v>102</v>
      </c>
      <c r="O878" t="b">
        <v>1</v>
      </c>
      <c r="P878" t="s">
        <v>50</v>
      </c>
    </row>
    <row r="879" spans="1:16" x14ac:dyDescent="0.25">
      <c r="A879" s="6">
        <v>878</v>
      </c>
      <c r="B879" t="s">
        <v>959</v>
      </c>
      <c r="C879" t="s">
        <v>16</v>
      </c>
      <c r="D879" s="1">
        <v>38147</v>
      </c>
      <c r="E879" s="4">
        <v>20</v>
      </c>
      <c r="F879" s="4" t="str">
        <f t="shared" si="13"/>
        <v>18-25</v>
      </c>
      <c r="G879" t="s">
        <v>17</v>
      </c>
      <c r="H879" s="4">
        <v>3</v>
      </c>
      <c r="I879" t="s">
        <v>266</v>
      </c>
      <c r="J879" t="b">
        <v>0</v>
      </c>
      <c r="L879" s="3">
        <v>0.58611111111111114</v>
      </c>
      <c r="M879" s="3">
        <v>0.64583333333333337</v>
      </c>
      <c r="N879" s="4">
        <v>86</v>
      </c>
      <c r="O879" t="b">
        <v>0</v>
      </c>
    </row>
    <row r="880" spans="1:16" x14ac:dyDescent="0.25">
      <c r="A880" s="6">
        <v>879</v>
      </c>
      <c r="B880" t="s">
        <v>1201</v>
      </c>
      <c r="C880" t="s">
        <v>16</v>
      </c>
      <c r="D880" s="1">
        <v>37612</v>
      </c>
      <c r="E880" s="4">
        <v>21</v>
      </c>
      <c r="F880" s="4" t="str">
        <f t="shared" si="13"/>
        <v>18-25</v>
      </c>
      <c r="G880" t="s">
        <v>17</v>
      </c>
      <c r="H880" s="4">
        <v>3</v>
      </c>
      <c r="I880" t="s">
        <v>79</v>
      </c>
      <c r="J880" t="b">
        <v>0</v>
      </c>
      <c r="L880" s="3">
        <v>0.44375000000000003</v>
      </c>
      <c r="M880" s="3">
        <v>0.48055555555555557</v>
      </c>
      <c r="N880" s="4">
        <v>53</v>
      </c>
      <c r="O880" t="b">
        <v>1</v>
      </c>
      <c r="P880" t="s">
        <v>23</v>
      </c>
    </row>
    <row r="881" spans="1:16" x14ac:dyDescent="0.25">
      <c r="A881" s="6">
        <v>880</v>
      </c>
      <c r="B881" t="s">
        <v>1202</v>
      </c>
      <c r="C881" t="s">
        <v>16</v>
      </c>
      <c r="D881" s="1">
        <v>34735</v>
      </c>
      <c r="E881" s="4">
        <v>29</v>
      </c>
      <c r="F881" s="4" t="str">
        <f t="shared" si="13"/>
        <v>26-35</v>
      </c>
      <c r="G881" t="s">
        <v>17</v>
      </c>
      <c r="H881" s="4">
        <v>2</v>
      </c>
      <c r="I881" t="s">
        <v>203</v>
      </c>
      <c r="J881" t="b">
        <v>0</v>
      </c>
      <c r="L881" s="3">
        <v>0.4597222222222222</v>
      </c>
      <c r="M881" s="3">
        <v>0.57430555555555551</v>
      </c>
      <c r="N881" s="4">
        <v>165</v>
      </c>
      <c r="O881" t="b">
        <v>1</v>
      </c>
      <c r="P881" t="s">
        <v>23</v>
      </c>
    </row>
    <row r="882" spans="1:16" x14ac:dyDescent="0.25">
      <c r="A882" s="6">
        <v>881</v>
      </c>
      <c r="B882" t="s">
        <v>449</v>
      </c>
      <c r="C882" t="s">
        <v>25</v>
      </c>
      <c r="D882" s="1">
        <v>36791</v>
      </c>
      <c r="E882" s="4">
        <v>24</v>
      </c>
      <c r="F882" s="4" t="str">
        <f t="shared" si="13"/>
        <v>18-25</v>
      </c>
      <c r="G882" t="s">
        <v>21</v>
      </c>
      <c r="H882" s="4">
        <v>3</v>
      </c>
      <c r="I882" t="s">
        <v>79</v>
      </c>
      <c r="J882" t="b">
        <v>0</v>
      </c>
      <c r="L882" s="3">
        <v>0.44861111111111113</v>
      </c>
      <c r="M882" s="3">
        <v>0.5</v>
      </c>
      <c r="N882" s="4">
        <v>74</v>
      </c>
      <c r="O882" t="b">
        <v>1</v>
      </c>
      <c r="P882" t="s">
        <v>47</v>
      </c>
    </row>
    <row r="883" spans="1:16" x14ac:dyDescent="0.25">
      <c r="A883" s="6">
        <v>882</v>
      </c>
      <c r="B883" t="s">
        <v>1203</v>
      </c>
      <c r="C883" t="s">
        <v>16</v>
      </c>
      <c r="D883" s="1">
        <v>34803</v>
      </c>
      <c r="E883" s="4">
        <v>29</v>
      </c>
      <c r="F883" s="4" t="str">
        <f t="shared" si="13"/>
        <v>26-35</v>
      </c>
      <c r="G883" t="s">
        <v>21</v>
      </c>
      <c r="H883" s="4">
        <v>2</v>
      </c>
      <c r="I883" t="s">
        <v>259</v>
      </c>
      <c r="J883" t="b">
        <v>0</v>
      </c>
      <c r="L883" s="3">
        <v>0.65208333333333335</v>
      </c>
      <c r="M883" s="3">
        <v>0.75555555555555554</v>
      </c>
      <c r="N883" s="4">
        <v>149</v>
      </c>
      <c r="O883" t="b">
        <v>1</v>
      </c>
      <c r="P883" t="s">
        <v>50</v>
      </c>
    </row>
    <row r="884" spans="1:16" x14ac:dyDescent="0.25">
      <c r="A884" s="6">
        <v>883</v>
      </c>
      <c r="B884" t="s">
        <v>1204</v>
      </c>
      <c r="C884" t="s">
        <v>16</v>
      </c>
      <c r="D884" s="1">
        <v>40455</v>
      </c>
      <c r="E884" s="4">
        <v>13</v>
      </c>
      <c r="F884" s="4" t="str">
        <f t="shared" si="13"/>
        <v>Under 18</v>
      </c>
      <c r="G884" t="s">
        <v>17</v>
      </c>
      <c r="H884" s="4">
        <v>3</v>
      </c>
      <c r="I884" t="s">
        <v>315</v>
      </c>
      <c r="J884" t="b">
        <v>1</v>
      </c>
      <c r="K884" t="s">
        <v>1089</v>
      </c>
      <c r="L884" s="3">
        <v>0.64652777777777781</v>
      </c>
      <c r="M884" s="3">
        <v>0.74444444444444446</v>
      </c>
      <c r="N884" s="4">
        <v>141</v>
      </c>
      <c r="O884" t="b">
        <v>0</v>
      </c>
    </row>
    <row r="885" spans="1:16" x14ac:dyDescent="0.25">
      <c r="A885" s="6">
        <v>884</v>
      </c>
      <c r="B885" t="s">
        <v>1205</v>
      </c>
      <c r="C885" t="s">
        <v>25</v>
      </c>
      <c r="D885" s="1">
        <v>27566</v>
      </c>
      <c r="E885" s="4">
        <v>49</v>
      </c>
      <c r="F885" s="4" t="str">
        <f t="shared" si="13"/>
        <v>Above 45</v>
      </c>
      <c r="G885" t="s">
        <v>21</v>
      </c>
      <c r="H885" s="4">
        <v>1</v>
      </c>
      <c r="I885" t="s">
        <v>46</v>
      </c>
      <c r="J885" t="b">
        <v>1</v>
      </c>
      <c r="K885" t="s">
        <v>1206</v>
      </c>
      <c r="L885" s="3">
        <v>0.6791666666666667</v>
      </c>
      <c r="M885" s="3">
        <v>0.74305555555555547</v>
      </c>
      <c r="N885" s="4">
        <v>92</v>
      </c>
      <c r="O885" t="b">
        <v>0</v>
      </c>
    </row>
    <row r="886" spans="1:16" x14ac:dyDescent="0.25">
      <c r="A886" s="6">
        <v>885</v>
      </c>
      <c r="B886" t="s">
        <v>1207</v>
      </c>
      <c r="C886" t="s">
        <v>16</v>
      </c>
      <c r="D886" s="1">
        <v>31993</v>
      </c>
      <c r="E886" s="4">
        <v>37</v>
      </c>
      <c r="F886" s="4" t="str">
        <f t="shared" si="13"/>
        <v>36-45</v>
      </c>
      <c r="G886" t="s">
        <v>21</v>
      </c>
      <c r="H886" s="4">
        <v>3</v>
      </c>
      <c r="I886" t="s">
        <v>148</v>
      </c>
      <c r="J886" t="b">
        <v>0</v>
      </c>
      <c r="L886" s="3">
        <v>0.60625000000000007</v>
      </c>
      <c r="M886" s="3">
        <v>0.67361111111111116</v>
      </c>
      <c r="N886" s="4">
        <v>97</v>
      </c>
      <c r="O886" t="b">
        <v>0</v>
      </c>
    </row>
    <row r="887" spans="1:16" x14ac:dyDescent="0.25">
      <c r="A887" s="6">
        <v>886</v>
      </c>
      <c r="B887" t="s">
        <v>1208</v>
      </c>
      <c r="C887" t="s">
        <v>16</v>
      </c>
      <c r="D887" s="1">
        <v>38431</v>
      </c>
      <c r="E887" s="4">
        <v>19</v>
      </c>
      <c r="F887" s="4" t="str">
        <f t="shared" si="13"/>
        <v>18-25</v>
      </c>
      <c r="G887" t="s">
        <v>21</v>
      </c>
      <c r="H887" s="4">
        <v>4</v>
      </c>
      <c r="I887" t="s">
        <v>168</v>
      </c>
      <c r="J887" t="b">
        <v>1</v>
      </c>
      <c r="K887" t="s">
        <v>1209</v>
      </c>
      <c r="L887" s="3">
        <v>0.65763888888888888</v>
      </c>
      <c r="M887" s="3">
        <v>0.76041666666666663</v>
      </c>
      <c r="N887" s="4">
        <v>148</v>
      </c>
      <c r="O887" t="b">
        <v>0</v>
      </c>
    </row>
    <row r="888" spans="1:16" x14ac:dyDescent="0.25">
      <c r="A888" s="6">
        <v>887</v>
      </c>
      <c r="B888" t="s">
        <v>369</v>
      </c>
      <c r="C888" t="s">
        <v>25</v>
      </c>
      <c r="D888" s="1">
        <v>36823</v>
      </c>
      <c r="E888" s="4">
        <v>23</v>
      </c>
      <c r="F888" s="4" t="str">
        <f t="shared" si="13"/>
        <v>18-25</v>
      </c>
      <c r="G888" t="s">
        <v>17</v>
      </c>
      <c r="H888" s="4">
        <v>2</v>
      </c>
      <c r="I888" t="s">
        <v>509</v>
      </c>
      <c r="J888" t="b">
        <v>0</v>
      </c>
      <c r="L888" s="3">
        <v>0.7944444444444444</v>
      </c>
      <c r="M888" s="3">
        <v>0.8305555555555556</v>
      </c>
      <c r="N888" s="4">
        <v>52</v>
      </c>
      <c r="O888" t="b">
        <v>0</v>
      </c>
    </row>
    <row r="889" spans="1:16" x14ac:dyDescent="0.25">
      <c r="A889" s="6">
        <v>888</v>
      </c>
      <c r="B889" t="s">
        <v>1210</v>
      </c>
      <c r="C889" t="s">
        <v>16</v>
      </c>
      <c r="D889" s="1">
        <v>33073</v>
      </c>
      <c r="E889" s="4">
        <v>34</v>
      </c>
      <c r="F889" s="4" t="str">
        <f t="shared" si="13"/>
        <v>26-35</v>
      </c>
      <c r="G889" t="s">
        <v>17</v>
      </c>
      <c r="H889" s="4">
        <v>2</v>
      </c>
      <c r="I889" t="s">
        <v>189</v>
      </c>
      <c r="J889" t="b">
        <v>0</v>
      </c>
      <c r="L889" s="3">
        <v>0.70972222222222225</v>
      </c>
      <c r="M889" s="3">
        <v>0.75138888888888899</v>
      </c>
      <c r="N889" s="4">
        <v>60</v>
      </c>
      <c r="O889" t="b">
        <v>1</v>
      </c>
      <c r="P889" t="s">
        <v>28</v>
      </c>
    </row>
    <row r="890" spans="1:16" x14ac:dyDescent="0.25">
      <c r="A890" s="6">
        <v>889</v>
      </c>
      <c r="B890" t="s">
        <v>1211</v>
      </c>
      <c r="C890" t="s">
        <v>25</v>
      </c>
      <c r="D890" s="1">
        <v>38771</v>
      </c>
      <c r="E890" s="4">
        <v>18</v>
      </c>
      <c r="F890" s="4" t="str">
        <f t="shared" si="13"/>
        <v>18-25</v>
      </c>
      <c r="G890" t="s">
        <v>17</v>
      </c>
      <c r="H890" s="4">
        <v>3</v>
      </c>
      <c r="I890" t="s">
        <v>245</v>
      </c>
      <c r="J890" t="b">
        <v>1</v>
      </c>
      <c r="K890" t="s">
        <v>1212</v>
      </c>
      <c r="L890" s="3">
        <v>0.48680555555555555</v>
      </c>
      <c r="M890" s="3">
        <v>0.57638888888888895</v>
      </c>
      <c r="N890" s="4">
        <v>129</v>
      </c>
      <c r="O890" t="b">
        <v>0</v>
      </c>
    </row>
    <row r="891" spans="1:16" x14ac:dyDescent="0.25">
      <c r="A891" s="6">
        <v>890</v>
      </c>
      <c r="B891" t="s">
        <v>1213</v>
      </c>
      <c r="C891" t="s">
        <v>25</v>
      </c>
      <c r="D891" s="1">
        <v>35670</v>
      </c>
      <c r="E891" s="4">
        <v>27</v>
      </c>
      <c r="F891" s="4" t="str">
        <f t="shared" si="13"/>
        <v>26-35</v>
      </c>
      <c r="G891" t="s">
        <v>17</v>
      </c>
      <c r="H891" s="4">
        <v>3</v>
      </c>
      <c r="I891" t="s">
        <v>315</v>
      </c>
      <c r="J891" t="b">
        <v>0</v>
      </c>
      <c r="L891" s="3">
        <v>0.84583333333333333</v>
      </c>
      <c r="M891" s="3">
        <v>0.87916666666666676</v>
      </c>
      <c r="N891" s="4">
        <v>48</v>
      </c>
      <c r="O891" t="b">
        <v>1</v>
      </c>
      <c r="P891" t="s">
        <v>50</v>
      </c>
    </row>
    <row r="892" spans="1:16" x14ac:dyDescent="0.25">
      <c r="A892" s="6">
        <v>891</v>
      </c>
      <c r="B892" t="s">
        <v>1214</v>
      </c>
      <c r="C892" t="s">
        <v>25</v>
      </c>
      <c r="D892" s="1">
        <v>28387</v>
      </c>
      <c r="E892" s="4">
        <v>47</v>
      </c>
      <c r="F892" s="4" t="str">
        <f t="shared" si="13"/>
        <v>Above 45</v>
      </c>
      <c r="G892" t="s">
        <v>17</v>
      </c>
      <c r="H892" s="4">
        <v>5</v>
      </c>
      <c r="I892" t="s">
        <v>863</v>
      </c>
      <c r="J892" t="b">
        <v>0</v>
      </c>
      <c r="L892" s="3">
        <v>0.47638888888888892</v>
      </c>
      <c r="M892" s="3">
        <v>0.59444444444444444</v>
      </c>
      <c r="N892" s="4">
        <v>170</v>
      </c>
      <c r="O892" t="b">
        <v>0</v>
      </c>
    </row>
    <row r="893" spans="1:16" x14ac:dyDescent="0.25">
      <c r="A893" s="6">
        <v>892</v>
      </c>
      <c r="B893" t="s">
        <v>1215</v>
      </c>
      <c r="C893" t="s">
        <v>25</v>
      </c>
      <c r="D893" s="1">
        <v>34298</v>
      </c>
      <c r="E893" s="4">
        <v>30</v>
      </c>
      <c r="F893" s="4" t="str">
        <f t="shared" si="13"/>
        <v>26-35</v>
      </c>
      <c r="G893" t="s">
        <v>21</v>
      </c>
      <c r="H893" s="4">
        <v>2</v>
      </c>
      <c r="I893" t="s">
        <v>203</v>
      </c>
      <c r="J893" t="b">
        <v>0</v>
      </c>
      <c r="L893" s="3">
        <v>0.51527777777777783</v>
      </c>
      <c r="M893" s="3">
        <v>0.54305555555555551</v>
      </c>
      <c r="N893" s="4">
        <v>40</v>
      </c>
      <c r="O893" t="b">
        <v>1</v>
      </c>
      <c r="P893" t="s">
        <v>28</v>
      </c>
    </row>
    <row r="894" spans="1:16" x14ac:dyDescent="0.25">
      <c r="A894" s="6">
        <v>893</v>
      </c>
      <c r="B894" t="s">
        <v>42</v>
      </c>
      <c r="C894" t="s">
        <v>25</v>
      </c>
      <c r="D894" s="1">
        <v>30938</v>
      </c>
      <c r="E894" s="4">
        <v>40</v>
      </c>
      <c r="F894" s="4" t="str">
        <f t="shared" si="13"/>
        <v>36-45</v>
      </c>
      <c r="G894" t="s">
        <v>17</v>
      </c>
      <c r="H894" s="4">
        <v>2</v>
      </c>
      <c r="I894" t="s">
        <v>111</v>
      </c>
      <c r="J894" t="b">
        <v>1</v>
      </c>
      <c r="K894" t="s">
        <v>654</v>
      </c>
      <c r="L894" s="3">
        <v>0.85625000000000007</v>
      </c>
      <c r="M894" s="3">
        <v>0.87777777777777777</v>
      </c>
      <c r="N894" s="4">
        <v>31</v>
      </c>
      <c r="O894" t="b">
        <v>1</v>
      </c>
      <c r="P894" t="s">
        <v>47</v>
      </c>
    </row>
    <row r="895" spans="1:16" x14ac:dyDescent="0.25">
      <c r="A895" s="6">
        <v>894</v>
      </c>
      <c r="B895" t="s">
        <v>1216</v>
      </c>
      <c r="C895" t="s">
        <v>16</v>
      </c>
      <c r="D895" s="1">
        <v>38067</v>
      </c>
      <c r="E895" s="4">
        <v>20</v>
      </c>
      <c r="F895" s="4" t="str">
        <f t="shared" si="13"/>
        <v>18-25</v>
      </c>
      <c r="G895" t="s">
        <v>21</v>
      </c>
      <c r="H895" s="4">
        <v>1</v>
      </c>
      <c r="I895" t="s">
        <v>81</v>
      </c>
      <c r="J895" t="b">
        <v>1</v>
      </c>
      <c r="K895" t="s">
        <v>107</v>
      </c>
      <c r="L895" s="3">
        <v>0.62916666666666665</v>
      </c>
      <c r="M895" s="3">
        <v>0.6743055555555556</v>
      </c>
      <c r="N895" s="4">
        <v>65</v>
      </c>
      <c r="O895" t="b">
        <v>0</v>
      </c>
    </row>
    <row r="896" spans="1:16" x14ac:dyDescent="0.25">
      <c r="A896" s="6">
        <v>895</v>
      </c>
      <c r="B896" t="s">
        <v>1217</v>
      </c>
      <c r="C896" t="s">
        <v>25</v>
      </c>
      <c r="D896" s="1">
        <v>32308</v>
      </c>
      <c r="E896" s="4">
        <v>36</v>
      </c>
      <c r="F896" s="4" t="str">
        <f t="shared" si="13"/>
        <v>36-45</v>
      </c>
      <c r="G896" t="s">
        <v>17</v>
      </c>
      <c r="H896" s="4">
        <v>3</v>
      </c>
      <c r="I896" t="s">
        <v>504</v>
      </c>
      <c r="J896" t="b">
        <v>0</v>
      </c>
      <c r="L896" s="3">
        <v>0.70347222222222217</v>
      </c>
      <c r="M896" s="3">
        <v>0.82847222222222217</v>
      </c>
      <c r="N896" s="4">
        <v>180</v>
      </c>
      <c r="O896" t="b">
        <v>1</v>
      </c>
      <c r="P896" t="s">
        <v>50</v>
      </c>
    </row>
    <row r="897" spans="1:16" x14ac:dyDescent="0.25">
      <c r="A897" s="6">
        <v>896</v>
      </c>
      <c r="B897" t="s">
        <v>1218</v>
      </c>
      <c r="C897" t="s">
        <v>16</v>
      </c>
      <c r="D897" s="1">
        <v>28983</v>
      </c>
      <c r="E897" s="4">
        <v>45</v>
      </c>
      <c r="F897" s="4" t="str">
        <f t="shared" si="13"/>
        <v>36-45</v>
      </c>
      <c r="G897" t="s">
        <v>17</v>
      </c>
      <c r="H897" s="4">
        <v>4</v>
      </c>
      <c r="I897" t="s">
        <v>61</v>
      </c>
      <c r="J897" t="b">
        <v>0</v>
      </c>
      <c r="L897" s="3">
        <v>0.4201388888888889</v>
      </c>
      <c r="M897" s="3">
        <v>0.53263888888888888</v>
      </c>
      <c r="N897" s="4">
        <v>162</v>
      </c>
      <c r="O897" t="b">
        <v>1</v>
      </c>
      <c r="P897" t="s">
        <v>50</v>
      </c>
    </row>
    <row r="898" spans="1:16" x14ac:dyDescent="0.25">
      <c r="A898" s="6">
        <v>897</v>
      </c>
      <c r="B898" t="s">
        <v>1219</v>
      </c>
      <c r="C898" t="s">
        <v>16</v>
      </c>
      <c r="D898" s="1">
        <v>32087</v>
      </c>
      <c r="E898" s="4">
        <v>36</v>
      </c>
      <c r="F898" s="4" t="str">
        <f t="shared" si="13"/>
        <v>36-45</v>
      </c>
      <c r="G898" t="s">
        <v>17</v>
      </c>
      <c r="H898" s="4">
        <v>3</v>
      </c>
      <c r="I898" t="s">
        <v>247</v>
      </c>
      <c r="J898" t="b">
        <v>1</v>
      </c>
      <c r="K898" t="s">
        <v>67</v>
      </c>
      <c r="L898" s="3">
        <v>0.40208333333333335</v>
      </c>
      <c r="M898" s="3">
        <v>0.42430555555555555</v>
      </c>
      <c r="N898" s="4">
        <v>32</v>
      </c>
      <c r="O898" t="b">
        <v>0</v>
      </c>
    </row>
    <row r="899" spans="1:16" x14ac:dyDescent="0.25">
      <c r="A899" s="6">
        <v>898</v>
      </c>
      <c r="B899" t="s">
        <v>1220</v>
      </c>
      <c r="C899" t="s">
        <v>16</v>
      </c>
      <c r="D899" s="1">
        <v>32077</v>
      </c>
      <c r="E899" s="4">
        <v>36</v>
      </c>
      <c r="F899" s="4" t="str">
        <f t="shared" ref="F899:F962" si="14">IF(E:E&lt;18, "Under 18", IF(E:E&lt;=25, "18-25", IF(E:E&lt;=35, "26-35", IF(E:E&lt;=45, "36-45", "Above 45"))))</f>
        <v>36-45</v>
      </c>
      <c r="G899" t="s">
        <v>17</v>
      </c>
      <c r="H899" s="4">
        <v>1</v>
      </c>
      <c r="I899" t="s">
        <v>49</v>
      </c>
      <c r="J899" t="b">
        <v>0</v>
      </c>
      <c r="L899" s="3">
        <v>0.46180555555555558</v>
      </c>
      <c r="M899" s="3">
        <v>0.53611111111111109</v>
      </c>
      <c r="N899" s="4">
        <v>107</v>
      </c>
      <c r="O899" t="b">
        <v>0</v>
      </c>
    </row>
    <row r="900" spans="1:16" x14ac:dyDescent="0.25">
      <c r="A900" s="6">
        <v>899</v>
      </c>
      <c r="B900" t="s">
        <v>1112</v>
      </c>
      <c r="C900" t="s">
        <v>25</v>
      </c>
      <c r="D900" s="1">
        <v>39534</v>
      </c>
      <c r="E900" s="4">
        <v>16</v>
      </c>
      <c r="F900" s="4" t="str">
        <f t="shared" si="14"/>
        <v>Under 18</v>
      </c>
      <c r="G900" t="s">
        <v>21</v>
      </c>
      <c r="H900" s="4">
        <v>1</v>
      </c>
      <c r="I900" t="s">
        <v>26</v>
      </c>
      <c r="J900" t="b">
        <v>1</v>
      </c>
      <c r="K900" t="s">
        <v>1071</v>
      </c>
      <c r="L900" s="3">
        <v>0.54097222222222219</v>
      </c>
      <c r="M900" s="3">
        <v>0.58263888888888882</v>
      </c>
      <c r="N900" s="4">
        <v>60</v>
      </c>
      <c r="O900" t="b">
        <v>0</v>
      </c>
    </row>
    <row r="901" spans="1:16" x14ac:dyDescent="0.25">
      <c r="A901" s="6">
        <v>900</v>
      </c>
      <c r="B901" t="s">
        <v>1221</v>
      </c>
      <c r="C901" t="s">
        <v>16</v>
      </c>
      <c r="D901" s="1">
        <v>36715</v>
      </c>
      <c r="E901" s="4">
        <v>24</v>
      </c>
      <c r="F901" s="4" t="str">
        <f t="shared" si="14"/>
        <v>18-25</v>
      </c>
      <c r="G901" t="s">
        <v>21</v>
      </c>
      <c r="H901" s="4">
        <v>3</v>
      </c>
      <c r="I901" t="s">
        <v>98</v>
      </c>
      <c r="J901" t="b">
        <v>0</v>
      </c>
      <c r="L901" s="3">
        <v>0.80069444444444438</v>
      </c>
      <c r="M901" s="3">
        <v>0.8979166666666667</v>
      </c>
      <c r="N901" s="4">
        <v>140</v>
      </c>
      <c r="O901" t="b">
        <v>1</v>
      </c>
      <c r="P901" t="s">
        <v>28</v>
      </c>
    </row>
    <row r="902" spans="1:16" x14ac:dyDescent="0.25">
      <c r="A902" s="6">
        <v>901</v>
      </c>
      <c r="B902" t="s">
        <v>1222</v>
      </c>
      <c r="C902" t="s">
        <v>16</v>
      </c>
      <c r="D902" s="1">
        <v>32290</v>
      </c>
      <c r="E902" s="4">
        <v>36</v>
      </c>
      <c r="F902" s="4" t="str">
        <f t="shared" si="14"/>
        <v>36-45</v>
      </c>
      <c r="G902" t="s">
        <v>17</v>
      </c>
      <c r="H902" s="4">
        <v>1</v>
      </c>
      <c r="I902" t="s">
        <v>46</v>
      </c>
      <c r="J902" t="b">
        <v>0</v>
      </c>
      <c r="L902" s="3">
        <v>0.72916666666666663</v>
      </c>
      <c r="M902" s="3">
        <v>0.81041666666666667</v>
      </c>
      <c r="N902" s="4">
        <v>117</v>
      </c>
      <c r="O902" t="b">
        <v>0</v>
      </c>
    </row>
    <row r="903" spans="1:16" x14ac:dyDescent="0.25">
      <c r="A903" s="6">
        <v>902</v>
      </c>
      <c r="B903" t="s">
        <v>1223</v>
      </c>
      <c r="C903" t="s">
        <v>16</v>
      </c>
      <c r="D903" s="1">
        <v>30695</v>
      </c>
      <c r="E903" s="4">
        <v>40</v>
      </c>
      <c r="F903" s="4" t="str">
        <f t="shared" si="14"/>
        <v>36-45</v>
      </c>
      <c r="G903" t="s">
        <v>21</v>
      </c>
      <c r="H903" s="4">
        <v>1</v>
      </c>
      <c r="I903" t="s">
        <v>49</v>
      </c>
      <c r="J903" t="b">
        <v>1</v>
      </c>
      <c r="K903" t="s">
        <v>44</v>
      </c>
      <c r="L903" s="3">
        <v>0.66875000000000007</v>
      </c>
      <c r="M903" s="3">
        <v>0.71527777777777779</v>
      </c>
      <c r="N903" s="4">
        <v>67</v>
      </c>
      <c r="O903" t="b">
        <v>0</v>
      </c>
    </row>
    <row r="904" spans="1:16" x14ac:dyDescent="0.25">
      <c r="A904" s="6">
        <v>903</v>
      </c>
      <c r="B904" t="s">
        <v>182</v>
      </c>
      <c r="C904" t="s">
        <v>16</v>
      </c>
      <c r="D904" s="1">
        <v>30755</v>
      </c>
      <c r="E904" s="4">
        <v>40</v>
      </c>
      <c r="F904" s="4" t="str">
        <f t="shared" si="14"/>
        <v>36-45</v>
      </c>
      <c r="G904" t="s">
        <v>17</v>
      </c>
      <c r="H904" s="4">
        <v>2</v>
      </c>
      <c r="I904" t="s">
        <v>55</v>
      </c>
      <c r="J904" t="b">
        <v>1</v>
      </c>
      <c r="K904" t="s">
        <v>107</v>
      </c>
      <c r="L904" s="3">
        <v>0.79652777777777783</v>
      </c>
      <c r="M904" s="3">
        <v>0.82500000000000007</v>
      </c>
      <c r="N904" s="4">
        <v>41</v>
      </c>
      <c r="O904" t="b">
        <v>1</v>
      </c>
      <c r="P904" t="s">
        <v>47</v>
      </c>
    </row>
    <row r="905" spans="1:16" x14ac:dyDescent="0.25">
      <c r="A905" s="6">
        <v>904</v>
      </c>
      <c r="B905" t="s">
        <v>1224</v>
      </c>
      <c r="C905" t="s">
        <v>16</v>
      </c>
      <c r="D905" s="1">
        <v>40188</v>
      </c>
      <c r="E905" s="4">
        <v>14</v>
      </c>
      <c r="F905" s="4" t="str">
        <f t="shared" si="14"/>
        <v>Under 18</v>
      </c>
      <c r="G905" t="s">
        <v>17</v>
      </c>
      <c r="H905" s="4">
        <v>2</v>
      </c>
      <c r="I905" t="s">
        <v>195</v>
      </c>
      <c r="J905" t="b">
        <v>0</v>
      </c>
      <c r="L905" s="3">
        <v>0.42291666666666666</v>
      </c>
      <c r="M905" s="3">
        <v>0.47361111111111115</v>
      </c>
      <c r="N905" s="4">
        <v>73</v>
      </c>
      <c r="O905" t="b">
        <v>1</v>
      </c>
      <c r="P905" t="s">
        <v>23</v>
      </c>
    </row>
    <row r="906" spans="1:16" x14ac:dyDescent="0.25">
      <c r="A906" s="6">
        <v>905</v>
      </c>
      <c r="B906" t="s">
        <v>1225</v>
      </c>
      <c r="C906" t="s">
        <v>16</v>
      </c>
      <c r="D906" s="1">
        <v>33479</v>
      </c>
      <c r="E906" s="4">
        <v>33</v>
      </c>
      <c r="F906" s="4" t="str">
        <f t="shared" si="14"/>
        <v>26-35</v>
      </c>
      <c r="G906" t="s">
        <v>17</v>
      </c>
      <c r="H906" s="4">
        <v>1</v>
      </c>
      <c r="I906" t="s">
        <v>185</v>
      </c>
      <c r="J906" t="b">
        <v>0</v>
      </c>
      <c r="L906" s="3">
        <v>0.58958333333333335</v>
      </c>
      <c r="M906" s="3">
        <v>0.69930555555555562</v>
      </c>
      <c r="N906" s="4">
        <v>158</v>
      </c>
      <c r="O906" t="b">
        <v>0</v>
      </c>
    </row>
    <row r="907" spans="1:16" x14ac:dyDescent="0.25">
      <c r="A907" s="6">
        <v>906</v>
      </c>
      <c r="B907" t="s">
        <v>207</v>
      </c>
      <c r="C907" t="s">
        <v>25</v>
      </c>
      <c r="D907" s="1">
        <v>29851</v>
      </c>
      <c r="E907" s="4">
        <v>43</v>
      </c>
      <c r="F907" s="4" t="str">
        <f t="shared" si="14"/>
        <v>36-45</v>
      </c>
      <c r="G907" t="s">
        <v>21</v>
      </c>
      <c r="H907" s="4">
        <v>1</v>
      </c>
      <c r="I907" t="s">
        <v>59</v>
      </c>
      <c r="J907" t="b">
        <v>0</v>
      </c>
      <c r="L907" s="3">
        <v>0.39027777777777778</v>
      </c>
      <c r="M907" s="3">
        <v>0.50069444444444444</v>
      </c>
      <c r="N907" s="4">
        <v>159</v>
      </c>
      <c r="O907" t="b">
        <v>1</v>
      </c>
      <c r="P907" t="s">
        <v>28</v>
      </c>
    </row>
    <row r="908" spans="1:16" x14ac:dyDescent="0.25">
      <c r="A908" s="6">
        <v>907</v>
      </c>
      <c r="B908" t="s">
        <v>1226</v>
      </c>
      <c r="C908" t="s">
        <v>25</v>
      </c>
      <c r="D908" s="1">
        <v>27969</v>
      </c>
      <c r="E908" s="4">
        <v>48</v>
      </c>
      <c r="F908" s="4" t="str">
        <f t="shared" si="14"/>
        <v>Above 45</v>
      </c>
      <c r="G908" t="s">
        <v>21</v>
      </c>
      <c r="H908" s="4">
        <v>2</v>
      </c>
      <c r="I908" t="s">
        <v>189</v>
      </c>
      <c r="J908" t="b">
        <v>1</v>
      </c>
      <c r="K908" t="s">
        <v>1227</v>
      </c>
      <c r="L908" s="3">
        <v>0.6333333333333333</v>
      </c>
      <c r="M908" s="3">
        <v>0.73819444444444438</v>
      </c>
      <c r="N908" s="4">
        <v>151</v>
      </c>
      <c r="O908" t="b">
        <v>0</v>
      </c>
    </row>
    <row r="909" spans="1:16" x14ac:dyDescent="0.25">
      <c r="A909" s="6">
        <v>908</v>
      </c>
      <c r="B909" t="s">
        <v>1228</v>
      </c>
      <c r="C909" t="s">
        <v>16</v>
      </c>
      <c r="D909" s="1">
        <v>40990</v>
      </c>
      <c r="E909" s="4">
        <v>12</v>
      </c>
      <c r="F909" s="4" t="str">
        <f t="shared" si="14"/>
        <v>Under 18</v>
      </c>
      <c r="G909" t="s">
        <v>21</v>
      </c>
      <c r="H909" s="4">
        <v>5</v>
      </c>
      <c r="I909" t="s">
        <v>104</v>
      </c>
      <c r="J909" t="b">
        <v>0</v>
      </c>
      <c r="L909" s="3">
        <v>0.43402777777777773</v>
      </c>
      <c r="M909" s="3">
        <v>0.53402777777777777</v>
      </c>
      <c r="N909" s="4">
        <v>144</v>
      </c>
      <c r="O909" t="b">
        <v>0</v>
      </c>
    </row>
    <row r="910" spans="1:16" x14ac:dyDescent="0.25">
      <c r="A910" s="6">
        <v>909</v>
      </c>
      <c r="B910" t="s">
        <v>1229</v>
      </c>
      <c r="C910" t="s">
        <v>25</v>
      </c>
      <c r="D910" s="1">
        <v>31070</v>
      </c>
      <c r="E910" s="4">
        <v>39</v>
      </c>
      <c r="F910" s="4" t="str">
        <f t="shared" si="14"/>
        <v>36-45</v>
      </c>
      <c r="G910" t="s">
        <v>17</v>
      </c>
      <c r="H910" s="4">
        <v>4</v>
      </c>
      <c r="I910" t="s">
        <v>1230</v>
      </c>
      <c r="J910" t="b">
        <v>1</v>
      </c>
      <c r="K910" t="s">
        <v>1231</v>
      </c>
      <c r="L910" s="3">
        <v>0.56597222222222221</v>
      </c>
      <c r="M910" s="3">
        <v>0.66180555555555554</v>
      </c>
      <c r="N910" s="4">
        <v>138</v>
      </c>
      <c r="O910" t="b">
        <v>1</v>
      </c>
      <c r="P910" t="s">
        <v>23</v>
      </c>
    </row>
    <row r="911" spans="1:16" x14ac:dyDescent="0.25">
      <c r="A911" s="6">
        <v>910</v>
      </c>
      <c r="B911" t="s">
        <v>1232</v>
      </c>
      <c r="C911" t="s">
        <v>25</v>
      </c>
      <c r="D911" s="1">
        <v>34582</v>
      </c>
      <c r="E911" s="4">
        <v>30</v>
      </c>
      <c r="F911" s="4" t="str">
        <f t="shared" si="14"/>
        <v>26-35</v>
      </c>
      <c r="G911" t="s">
        <v>17</v>
      </c>
      <c r="H911" s="4">
        <v>3</v>
      </c>
      <c r="I911" t="s">
        <v>161</v>
      </c>
      <c r="J911" t="b">
        <v>1</v>
      </c>
      <c r="K911" t="s">
        <v>1233</v>
      </c>
      <c r="L911" s="3">
        <v>0.46458333333333335</v>
      </c>
      <c r="M911" s="3">
        <v>0.4909722222222222</v>
      </c>
      <c r="N911" s="4">
        <v>38</v>
      </c>
      <c r="O911" t="b">
        <v>0</v>
      </c>
    </row>
    <row r="912" spans="1:16" x14ac:dyDescent="0.25">
      <c r="A912" s="6">
        <v>911</v>
      </c>
      <c r="B912" t="s">
        <v>1234</v>
      </c>
      <c r="C912" t="s">
        <v>16</v>
      </c>
      <c r="D912" s="1">
        <v>36684</v>
      </c>
      <c r="E912" s="4">
        <v>24</v>
      </c>
      <c r="F912" s="4" t="str">
        <f t="shared" si="14"/>
        <v>18-25</v>
      </c>
      <c r="G912" t="s">
        <v>21</v>
      </c>
      <c r="H912" s="4">
        <v>3</v>
      </c>
      <c r="I912" t="s">
        <v>57</v>
      </c>
      <c r="J912" t="b">
        <v>1</v>
      </c>
      <c r="K912" t="s">
        <v>1235</v>
      </c>
      <c r="L912" s="3">
        <v>0.87013888888888891</v>
      </c>
      <c r="M912" s="3">
        <v>0.9902777777777777</v>
      </c>
      <c r="N912" s="4">
        <v>173</v>
      </c>
      <c r="O912" t="b">
        <v>0</v>
      </c>
    </row>
    <row r="913" spans="1:16" x14ac:dyDescent="0.25">
      <c r="A913" s="6">
        <v>912</v>
      </c>
      <c r="B913" t="s">
        <v>1222</v>
      </c>
      <c r="C913" t="s">
        <v>16</v>
      </c>
      <c r="D913" s="1">
        <v>28356</v>
      </c>
      <c r="E913" s="4">
        <v>47</v>
      </c>
      <c r="F913" s="4" t="str">
        <f t="shared" si="14"/>
        <v>Above 45</v>
      </c>
      <c r="G913" t="s">
        <v>21</v>
      </c>
      <c r="H913" s="4">
        <v>1</v>
      </c>
      <c r="I913" t="s">
        <v>35</v>
      </c>
      <c r="J913" t="b">
        <v>0</v>
      </c>
      <c r="L913" s="3">
        <v>0.81388888888888899</v>
      </c>
      <c r="M913" s="3">
        <v>0.91041666666666676</v>
      </c>
      <c r="N913" s="4">
        <v>139</v>
      </c>
      <c r="O913" t="b">
        <v>0</v>
      </c>
    </row>
    <row r="914" spans="1:16" x14ac:dyDescent="0.25">
      <c r="A914" s="6">
        <v>913</v>
      </c>
      <c r="B914" t="s">
        <v>1236</v>
      </c>
      <c r="C914" t="s">
        <v>25</v>
      </c>
      <c r="D914" s="1">
        <v>32838</v>
      </c>
      <c r="E914" s="4">
        <v>34</v>
      </c>
      <c r="F914" s="4" t="str">
        <f t="shared" si="14"/>
        <v>26-35</v>
      </c>
      <c r="G914" t="s">
        <v>21</v>
      </c>
      <c r="H914" s="4">
        <v>1</v>
      </c>
      <c r="I914" t="s">
        <v>185</v>
      </c>
      <c r="J914" t="b">
        <v>1</v>
      </c>
      <c r="K914" t="s">
        <v>287</v>
      </c>
      <c r="L914" s="3">
        <v>0.61597222222222225</v>
      </c>
      <c r="M914" s="3">
        <v>0.72083333333333333</v>
      </c>
      <c r="N914" s="4">
        <v>151</v>
      </c>
      <c r="O914" t="b">
        <v>0</v>
      </c>
    </row>
    <row r="915" spans="1:16" x14ac:dyDescent="0.25">
      <c r="A915" s="6">
        <v>914</v>
      </c>
      <c r="B915" t="s">
        <v>1237</v>
      </c>
      <c r="C915" t="s">
        <v>25</v>
      </c>
      <c r="D915" s="1">
        <v>34487</v>
      </c>
      <c r="E915" s="4">
        <v>30</v>
      </c>
      <c r="F915" s="4" t="str">
        <f t="shared" si="14"/>
        <v>26-35</v>
      </c>
      <c r="G915" t="s">
        <v>17</v>
      </c>
      <c r="H915" s="4">
        <v>1</v>
      </c>
      <c r="I915" t="s">
        <v>46</v>
      </c>
      <c r="J915" t="b">
        <v>0</v>
      </c>
      <c r="L915" s="3">
        <v>0.7368055555555556</v>
      </c>
      <c r="M915" s="3">
        <v>0.81041666666666667</v>
      </c>
      <c r="N915" s="4">
        <v>106</v>
      </c>
      <c r="O915" t="b">
        <v>0</v>
      </c>
    </row>
    <row r="916" spans="1:16" x14ac:dyDescent="0.25">
      <c r="A916" s="6">
        <v>915</v>
      </c>
      <c r="B916" t="s">
        <v>1238</v>
      </c>
      <c r="C916" t="s">
        <v>16</v>
      </c>
      <c r="D916" s="1">
        <v>36993</v>
      </c>
      <c r="E916" s="4">
        <v>23</v>
      </c>
      <c r="F916" s="4" t="str">
        <f t="shared" si="14"/>
        <v>18-25</v>
      </c>
      <c r="G916" t="s">
        <v>21</v>
      </c>
      <c r="H916" s="4">
        <v>1</v>
      </c>
      <c r="I916" t="s">
        <v>35</v>
      </c>
      <c r="J916" t="b">
        <v>1</v>
      </c>
      <c r="K916" t="s">
        <v>19</v>
      </c>
      <c r="L916" s="3">
        <v>0.79166666666666663</v>
      </c>
      <c r="M916" s="3">
        <v>0.83958333333333324</v>
      </c>
      <c r="N916" s="4">
        <v>69</v>
      </c>
      <c r="O916" t="b">
        <v>0</v>
      </c>
    </row>
    <row r="917" spans="1:16" x14ac:dyDescent="0.25">
      <c r="A917" s="6">
        <v>916</v>
      </c>
      <c r="B917" t="s">
        <v>1239</v>
      </c>
      <c r="C917" t="s">
        <v>25</v>
      </c>
      <c r="D917" s="1">
        <v>36752</v>
      </c>
      <c r="E917" s="4">
        <v>24</v>
      </c>
      <c r="F917" s="4" t="str">
        <f t="shared" si="14"/>
        <v>18-25</v>
      </c>
      <c r="G917" t="s">
        <v>21</v>
      </c>
      <c r="H917" s="4">
        <v>1</v>
      </c>
      <c r="I917" t="s">
        <v>185</v>
      </c>
      <c r="J917" t="b">
        <v>1</v>
      </c>
      <c r="K917" t="s">
        <v>1240</v>
      </c>
      <c r="L917" s="3">
        <v>0.62847222222222221</v>
      </c>
      <c r="M917" s="3">
        <v>0.66597222222222219</v>
      </c>
      <c r="N917" s="4">
        <v>54</v>
      </c>
      <c r="O917" t="b">
        <v>0</v>
      </c>
    </row>
    <row r="918" spans="1:16" x14ac:dyDescent="0.25">
      <c r="A918" s="6">
        <v>917</v>
      </c>
      <c r="B918" t="s">
        <v>1241</v>
      </c>
      <c r="C918" t="s">
        <v>25</v>
      </c>
      <c r="D918" s="1">
        <v>40722</v>
      </c>
      <c r="E918" s="4">
        <v>13</v>
      </c>
      <c r="F918" s="4" t="str">
        <f t="shared" si="14"/>
        <v>Under 18</v>
      </c>
      <c r="G918" t="s">
        <v>21</v>
      </c>
      <c r="H918" s="4">
        <v>2</v>
      </c>
      <c r="I918" t="s">
        <v>259</v>
      </c>
      <c r="J918" t="b">
        <v>0</v>
      </c>
      <c r="L918" s="3">
        <v>0.81180555555555556</v>
      </c>
      <c r="M918" s="3">
        <v>0.83958333333333324</v>
      </c>
      <c r="N918" s="4">
        <v>40</v>
      </c>
      <c r="O918" t="b">
        <v>0</v>
      </c>
    </row>
    <row r="919" spans="1:16" x14ac:dyDescent="0.25">
      <c r="A919" s="6">
        <v>918</v>
      </c>
      <c r="B919" t="s">
        <v>1242</v>
      </c>
      <c r="C919" t="s">
        <v>16</v>
      </c>
      <c r="D919" s="1">
        <v>38865</v>
      </c>
      <c r="E919" s="4">
        <v>18</v>
      </c>
      <c r="F919" s="4" t="str">
        <f t="shared" si="14"/>
        <v>18-25</v>
      </c>
      <c r="G919" t="s">
        <v>21</v>
      </c>
      <c r="H919" s="4">
        <v>4</v>
      </c>
      <c r="I919" t="s">
        <v>1243</v>
      </c>
      <c r="J919" t="b">
        <v>0</v>
      </c>
      <c r="L919" s="3">
        <v>0.47430555555555554</v>
      </c>
      <c r="M919" s="3">
        <v>0.56666666666666665</v>
      </c>
      <c r="N919" s="4">
        <v>133</v>
      </c>
      <c r="O919" t="b">
        <v>0</v>
      </c>
    </row>
    <row r="920" spans="1:16" x14ac:dyDescent="0.25">
      <c r="A920" s="6">
        <v>919</v>
      </c>
      <c r="B920" t="s">
        <v>1244</v>
      </c>
      <c r="C920" t="s">
        <v>25</v>
      </c>
      <c r="D920" s="1">
        <v>29059</v>
      </c>
      <c r="E920" s="4">
        <v>45</v>
      </c>
      <c r="F920" s="4" t="str">
        <f t="shared" si="14"/>
        <v>36-45</v>
      </c>
      <c r="G920" t="s">
        <v>17</v>
      </c>
      <c r="H920" s="4">
        <v>5</v>
      </c>
      <c r="I920" t="s">
        <v>152</v>
      </c>
      <c r="J920" t="b">
        <v>0</v>
      </c>
      <c r="L920" s="3">
        <v>0.82152777777777775</v>
      </c>
      <c r="M920" s="3">
        <v>0.85486111111111107</v>
      </c>
      <c r="N920" s="4">
        <v>48</v>
      </c>
      <c r="O920" t="b">
        <v>0</v>
      </c>
    </row>
    <row r="921" spans="1:16" x14ac:dyDescent="0.25">
      <c r="A921" s="6">
        <v>920</v>
      </c>
      <c r="B921" t="s">
        <v>1245</v>
      </c>
      <c r="C921" t="s">
        <v>16</v>
      </c>
      <c r="D921" s="1">
        <v>30367</v>
      </c>
      <c r="E921" s="4">
        <v>41</v>
      </c>
      <c r="F921" s="4" t="str">
        <f t="shared" si="14"/>
        <v>36-45</v>
      </c>
      <c r="G921" t="s">
        <v>21</v>
      </c>
      <c r="H921" s="4">
        <v>1</v>
      </c>
      <c r="I921" t="s">
        <v>81</v>
      </c>
      <c r="J921" t="b">
        <v>0</v>
      </c>
      <c r="L921" s="3">
        <v>0.43263888888888885</v>
      </c>
      <c r="M921" s="3">
        <v>0.48958333333333331</v>
      </c>
      <c r="N921" s="4">
        <v>82</v>
      </c>
      <c r="O921" t="b">
        <v>0</v>
      </c>
    </row>
    <row r="922" spans="1:16" x14ac:dyDescent="0.25">
      <c r="A922" s="6">
        <v>921</v>
      </c>
      <c r="B922" t="s">
        <v>1246</v>
      </c>
      <c r="C922" t="s">
        <v>16</v>
      </c>
      <c r="D922" s="1">
        <v>40578</v>
      </c>
      <c r="E922" s="4">
        <v>13</v>
      </c>
      <c r="F922" s="4" t="str">
        <f t="shared" si="14"/>
        <v>Under 18</v>
      </c>
      <c r="G922" t="s">
        <v>17</v>
      </c>
      <c r="H922" s="4">
        <v>1</v>
      </c>
      <c r="I922" t="s">
        <v>81</v>
      </c>
      <c r="J922" t="b">
        <v>1</v>
      </c>
      <c r="K922" t="s">
        <v>44</v>
      </c>
      <c r="L922" s="3">
        <v>0.52708333333333335</v>
      </c>
      <c r="M922" s="3">
        <v>0.55902777777777779</v>
      </c>
      <c r="N922" s="4">
        <v>46</v>
      </c>
      <c r="O922" t="b">
        <v>0</v>
      </c>
    </row>
    <row r="923" spans="1:16" x14ac:dyDescent="0.25">
      <c r="A923" s="6">
        <v>922</v>
      </c>
      <c r="B923" t="s">
        <v>1064</v>
      </c>
      <c r="C923" t="s">
        <v>16</v>
      </c>
      <c r="D923" s="1">
        <v>32841</v>
      </c>
      <c r="E923" s="4">
        <v>34</v>
      </c>
      <c r="F923" s="4" t="str">
        <f t="shared" si="14"/>
        <v>26-35</v>
      </c>
      <c r="G923" t="s">
        <v>21</v>
      </c>
      <c r="H923" s="4">
        <v>1</v>
      </c>
      <c r="I923" t="s">
        <v>49</v>
      </c>
      <c r="J923" t="b">
        <v>1</v>
      </c>
      <c r="K923" t="s">
        <v>1247</v>
      </c>
      <c r="L923" s="3">
        <v>0.43611111111111112</v>
      </c>
      <c r="M923" s="3">
        <v>0.5444444444444444</v>
      </c>
      <c r="N923" s="4">
        <v>156</v>
      </c>
      <c r="O923" t="b">
        <v>1</v>
      </c>
      <c r="P923" t="s">
        <v>23</v>
      </c>
    </row>
    <row r="924" spans="1:16" x14ac:dyDescent="0.25">
      <c r="A924" s="6">
        <v>923</v>
      </c>
      <c r="B924" t="s">
        <v>1248</v>
      </c>
      <c r="C924" t="s">
        <v>16</v>
      </c>
      <c r="D924" s="1">
        <v>29834</v>
      </c>
      <c r="E924" s="4">
        <v>43</v>
      </c>
      <c r="F924" s="4" t="str">
        <f t="shared" si="14"/>
        <v>36-45</v>
      </c>
      <c r="G924" t="s">
        <v>21</v>
      </c>
      <c r="H924" s="4">
        <v>1</v>
      </c>
      <c r="I924" t="s">
        <v>185</v>
      </c>
      <c r="J924" t="b">
        <v>0</v>
      </c>
      <c r="L924" s="3">
        <v>0.62777777777777777</v>
      </c>
      <c r="M924" s="3">
        <v>0.6645833333333333</v>
      </c>
      <c r="N924" s="4">
        <v>53</v>
      </c>
      <c r="O924" t="b">
        <v>1</v>
      </c>
      <c r="P924" t="s">
        <v>47</v>
      </c>
    </row>
    <row r="925" spans="1:16" x14ac:dyDescent="0.25">
      <c r="A925" s="6">
        <v>924</v>
      </c>
      <c r="B925" t="s">
        <v>1249</v>
      </c>
      <c r="C925" t="s">
        <v>25</v>
      </c>
      <c r="D925" s="1">
        <v>31178</v>
      </c>
      <c r="E925" s="4">
        <v>39</v>
      </c>
      <c r="F925" s="4" t="str">
        <f t="shared" si="14"/>
        <v>36-45</v>
      </c>
      <c r="G925" t="s">
        <v>17</v>
      </c>
      <c r="H925" s="4">
        <v>2</v>
      </c>
      <c r="I925" t="s">
        <v>509</v>
      </c>
      <c r="J925" t="b">
        <v>0</v>
      </c>
      <c r="L925" s="3">
        <v>0.74791666666666667</v>
      </c>
      <c r="M925" s="3">
        <v>0.84305555555555556</v>
      </c>
      <c r="N925" s="4">
        <v>137</v>
      </c>
      <c r="O925" t="b">
        <v>1</v>
      </c>
      <c r="P925" t="s">
        <v>47</v>
      </c>
    </row>
    <row r="926" spans="1:16" x14ac:dyDescent="0.25">
      <c r="A926" s="6">
        <v>925</v>
      </c>
      <c r="B926" t="s">
        <v>826</v>
      </c>
      <c r="C926" t="s">
        <v>16</v>
      </c>
      <c r="D926" s="1">
        <v>40771</v>
      </c>
      <c r="E926" s="4">
        <v>13</v>
      </c>
      <c r="F926" s="4" t="str">
        <f t="shared" si="14"/>
        <v>Under 18</v>
      </c>
      <c r="G926" t="s">
        <v>17</v>
      </c>
      <c r="H926" s="4">
        <v>3</v>
      </c>
      <c r="I926" t="s">
        <v>321</v>
      </c>
      <c r="J926" t="b">
        <v>1</v>
      </c>
      <c r="K926" t="s">
        <v>528</v>
      </c>
      <c r="L926" s="3">
        <v>0.57430555555555551</v>
      </c>
      <c r="M926" s="3">
        <v>0.68888888888888899</v>
      </c>
      <c r="N926" s="4">
        <v>165</v>
      </c>
      <c r="O926" t="b">
        <v>0</v>
      </c>
    </row>
    <row r="927" spans="1:16" x14ac:dyDescent="0.25">
      <c r="A927" s="6">
        <v>926</v>
      </c>
      <c r="B927" t="s">
        <v>1250</v>
      </c>
      <c r="C927" t="s">
        <v>25</v>
      </c>
      <c r="D927" s="1">
        <v>37204</v>
      </c>
      <c r="E927" s="4">
        <v>22</v>
      </c>
      <c r="F927" s="4" t="str">
        <f t="shared" si="14"/>
        <v>18-25</v>
      </c>
      <c r="G927" t="s">
        <v>21</v>
      </c>
      <c r="H927" s="4">
        <v>5</v>
      </c>
      <c r="I927" t="s">
        <v>368</v>
      </c>
      <c r="J927" t="b">
        <v>0</v>
      </c>
      <c r="L927" s="3">
        <v>0.38611111111111113</v>
      </c>
      <c r="M927" s="3">
        <v>0.43541666666666662</v>
      </c>
      <c r="N927" s="4">
        <v>71</v>
      </c>
      <c r="O927" t="b">
        <v>1</v>
      </c>
      <c r="P927" t="s">
        <v>23</v>
      </c>
    </row>
    <row r="928" spans="1:16" x14ac:dyDescent="0.25">
      <c r="A928" s="6">
        <v>927</v>
      </c>
      <c r="B928" t="s">
        <v>1251</v>
      </c>
      <c r="C928" t="s">
        <v>25</v>
      </c>
      <c r="D928" s="1">
        <v>36963</v>
      </c>
      <c r="E928" s="4">
        <v>23</v>
      </c>
      <c r="F928" s="4" t="str">
        <f t="shared" si="14"/>
        <v>18-25</v>
      </c>
      <c r="G928" t="s">
        <v>21</v>
      </c>
      <c r="H928" s="4">
        <v>3</v>
      </c>
      <c r="I928" t="s">
        <v>37</v>
      </c>
      <c r="J928" t="b">
        <v>1</v>
      </c>
      <c r="K928" t="s">
        <v>1089</v>
      </c>
      <c r="L928" s="3">
        <v>0.41875000000000001</v>
      </c>
      <c r="M928" s="3">
        <v>0.48055555555555557</v>
      </c>
      <c r="N928" s="4">
        <v>89</v>
      </c>
      <c r="O928" t="b">
        <v>1</v>
      </c>
      <c r="P928" t="s">
        <v>50</v>
      </c>
    </row>
    <row r="929" spans="1:16" x14ac:dyDescent="0.25">
      <c r="A929" s="6">
        <v>928</v>
      </c>
      <c r="B929" t="s">
        <v>1252</v>
      </c>
      <c r="C929" t="s">
        <v>16</v>
      </c>
      <c r="D929" s="1">
        <v>32037</v>
      </c>
      <c r="E929" s="4">
        <v>37</v>
      </c>
      <c r="F929" s="4" t="str">
        <f t="shared" si="14"/>
        <v>36-45</v>
      </c>
      <c r="G929" t="s">
        <v>17</v>
      </c>
      <c r="H929" s="4">
        <v>3</v>
      </c>
      <c r="I929" t="s">
        <v>30</v>
      </c>
      <c r="J929" t="b">
        <v>0</v>
      </c>
      <c r="L929" s="3">
        <v>0.73125000000000007</v>
      </c>
      <c r="M929" s="3">
        <v>0.78194444444444444</v>
      </c>
      <c r="N929" s="4">
        <v>73</v>
      </c>
      <c r="O929" t="b">
        <v>0</v>
      </c>
    </row>
    <row r="930" spans="1:16" x14ac:dyDescent="0.25">
      <c r="A930" s="6">
        <v>929</v>
      </c>
      <c r="B930" t="s">
        <v>1253</v>
      </c>
      <c r="C930" t="s">
        <v>25</v>
      </c>
      <c r="D930" s="1">
        <v>34645</v>
      </c>
      <c r="E930" s="4">
        <v>29</v>
      </c>
      <c r="F930" s="4" t="str">
        <f t="shared" si="14"/>
        <v>26-35</v>
      </c>
      <c r="G930" t="s">
        <v>17</v>
      </c>
      <c r="H930" s="4">
        <v>5</v>
      </c>
      <c r="I930" t="s">
        <v>183</v>
      </c>
      <c r="J930" t="b">
        <v>1</v>
      </c>
      <c r="K930" t="s">
        <v>1254</v>
      </c>
      <c r="L930" s="3">
        <v>0.40138888888888885</v>
      </c>
      <c r="M930" s="3">
        <v>0.45416666666666666</v>
      </c>
      <c r="N930" s="4">
        <v>76</v>
      </c>
      <c r="O930" t="b">
        <v>0</v>
      </c>
    </row>
    <row r="931" spans="1:16" x14ac:dyDescent="0.25">
      <c r="A931" s="6">
        <v>930</v>
      </c>
      <c r="B931" t="s">
        <v>1255</v>
      </c>
      <c r="C931" t="s">
        <v>16</v>
      </c>
      <c r="D931" s="1">
        <v>37118</v>
      </c>
      <c r="E931" s="4">
        <v>23</v>
      </c>
      <c r="F931" s="4" t="str">
        <f t="shared" si="14"/>
        <v>18-25</v>
      </c>
      <c r="G931" t="s">
        <v>17</v>
      </c>
      <c r="H931" s="4">
        <v>5</v>
      </c>
      <c r="I931" t="s">
        <v>88</v>
      </c>
      <c r="J931" t="b">
        <v>0</v>
      </c>
      <c r="L931" s="3">
        <v>0.58124999999999993</v>
      </c>
      <c r="M931" s="3">
        <v>0.61388888888888882</v>
      </c>
      <c r="N931" s="4">
        <v>47</v>
      </c>
      <c r="O931" t="b">
        <v>0</v>
      </c>
    </row>
    <row r="932" spans="1:16" x14ac:dyDescent="0.25">
      <c r="A932" s="6">
        <v>931</v>
      </c>
      <c r="B932" t="s">
        <v>1256</v>
      </c>
      <c r="C932" t="s">
        <v>16</v>
      </c>
      <c r="D932" s="1">
        <v>37154</v>
      </c>
      <c r="E932" s="4">
        <v>23</v>
      </c>
      <c r="F932" s="4" t="str">
        <f t="shared" si="14"/>
        <v>18-25</v>
      </c>
      <c r="G932" t="s">
        <v>21</v>
      </c>
      <c r="H932" s="4">
        <v>5</v>
      </c>
      <c r="I932" t="s">
        <v>96</v>
      </c>
      <c r="J932" t="b">
        <v>0</v>
      </c>
      <c r="L932" s="3">
        <v>0.68958333333333333</v>
      </c>
      <c r="M932" s="3">
        <v>0.74791666666666667</v>
      </c>
      <c r="N932" s="4">
        <v>84</v>
      </c>
      <c r="O932" t="b">
        <v>0</v>
      </c>
    </row>
    <row r="933" spans="1:16" x14ac:dyDescent="0.25">
      <c r="A933" s="6">
        <v>932</v>
      </c>
      <c r="B933" t="s">
        <v>1257</v>
      </c>
      <c r="C933" t="s">
        <v>25</v>
      </c>
      <c r="D933" s="1">
        <v>35517</v>
      </c>
      <c r="E933" s="4">
        <v>27</v>
      </c>
      <c r="F933" s="4" t="str">
        <f t="shared" si="14"/>
        <v>26-35</v>
      </c>
      <c r="G933" t="s">
        <v>17</v>
      </c>
      <c r="H933" s="4">
        <v>3</v>
      </c>
      <c r="I933" t="s">
        <v>150</v>
      </c>
      <c r="J933" t="b">
        <v>1</v>
      </c>
      <c r="K933" t="s">
        <v>1258</v>
      </c>
      <c r="L933" s="3">
        <v>0.45</v>
      </c>
      <c r="M933" s="3">
        <v>0.5083333333333333</v>
      </c>
      <c r="N933" s="4">
        <v>84</v>
      </c>
      <c r="O933" t="b">
        <v>0</v>
      </c>
    </row>
    <row r="934" spans="1:16" x14ac:dyDescent="0.25">
      <c r="A934" s="6">
        <v>933</v>
      </c>
      <c r="B934" t="s">
        <v>1259</v>
      </c>
      <c r="C934" t="s">
        <v>16</v>
      </c>
      <c r="D934" s="1">
        <v>40002</v>
      </c>
      <c r="E934" s="4">
        <v>15</v>
      </c>
      <c r="F934" s="4" t="str">
        <f t="shared" si="14"/>
        <v>Under 18</v>
      </c>
      <c r="G934" t="s">
        <v>17</v>
      </c>
      <c r="H934" s="4">
        <v>1</v>
      </c>
      <c r="I934" t="s">
        <v>35</v>
      </c>
      <c r="J934" t="b">
        <v>1</v>
      </c>
      <c r="K934" t="s">
        <v>1260</v>
      </c>
      <c r="L934" s="3">
        <v>0.79583333333333339</v>
      </c>
      <c r="M934" s="3">
        <v>0.81736111111111109</v>
      </c>
      <c r="N934" s="4">
        <v>31</v>
      </c>
      <c r="O934" t="b">
        <v>1</v>
      </c>
      <c r="P934" t="s">
        <v>28</v>
      </c>
    </row>
    <row r="935" spans="1:16" x14ac:dyDescent="0.25">
      <c r="A935" s="6">
        <v>934</v>
      </c>
      <c r="B935" t="s">
        <v>488</v>
      </c>
      <c r="C935" t="s">
        <v>16</v>
      </c>
      <c r="D935" s="1">
        <v>30372</v>
      </c>
      <c r="E935" s="4">
        <v>41</v>
      </c>
      <c r="F935" s="4" t="str">
        <f t="shared" si="14"/>
        <v>36-45</v>
      </c>
      <c r="G935" t="s">
        <v>17</v>
      </c>
      <c r="H935" s="4">
        <v>5</v>
      </c>
      <c r="I935" t="s">
        <v>567</v>
      </c>
      <c r="J935" t="b">
        <v>0</v>
      </c>
      <c r="L935" s="3">
        <v>0.57847222222222217</v>
      </c>
      <c r="M935" s="3">
        <v>0.66736111111111107</v>
      </c>
      <c r="N935" s="4">
        <v>128</v>
      </c>
      <c r="O935" t="b">
        <v>0</v>
      </c>
    </row>
    <row r="936" spans="1:16" x14ac:dyDescent="0.25">
      <c r="A936" s="6">
        <v>935</v>
      </c>
      <c r="B936" t="s">
        <v>752</v>
      </c>
      <c r="C936" t="s">
        <v>16</v>
      </c>
      <c r="D936" s="1">
        <v>39962</v>
      </c>
      <c r="E936" s="4">
        <v>15</v>
      </c>
      <c r="F936" s="4" t="str">
        <f t="shared" si="14"/>
        <v>Under 18</v>
      </c>
      <c r="G936" t="s">
        <v>21</v>
      </c>
      <c r="H936" s="4">
        <v>2</v>
      </c>
      <c r="I936" t="s">
        <v>509</v>
      </c>
      <c r="J936" t="b">
        <v>0</v>
      </c>
      <c r="L936" s="3">
        <v>0.52430555555555558</v>
      </c>
      <c r="M936" s="3">
        <v>0.62222222222222223</v>
      </c>
      <c r="N936" s="4">
        <v>141</v>
      </c>
      <c r="O936" t="b">
        <v>0</v>
      </c>
    </row>
    <row r="937" spans="1:16" x14ac:dyDescent="0.25">
      <c r="A937" s="6">
        <v>936</v>
      </c>
      <c r="B937" t="s">
        <v>1261</v>
      </c>
      <c r="C937" t="s">
        <v>25</v>
      </c>
      <c r="D937" s="1">
        <v>40518</v>
      </c>
      <c r="E937" s="4">
        <v>13</v>
      </c>
      <c r="F937" s="4" t="str">
        <f t="shared" si="14"/>
        <v>Under 18</v>
      </c>
      <c r="G937" t="s">
        <v>17</v>
      </c>
      <c r="H937" s="4">
        <v>3</v>
      </c>
      <c r="I937" t="s">
        <v>251</v>
      </c>
      <c r="J937" t="b">
        <v>1</v>
      </c>
      <c r="K937" t="s">
        <v>178</v>
      </c>
      <c r="L937" s="3">
        <v>0.64652777777777781</v>
      </c>
      <c r="M937" s="3">
        <v>0.7680555555555556</v>
      </c>
      <c r="N937" s="4">
        <v>175</v>
      </c>
      <c r="O937" t="b">
        <v>0</v>
      </c>
    </row>
    <row r="938" spans="1:16" x14ac:dyDescent="0.25">
      <c r="A938" s="6">
        <v>937</v>
      </c>
      <c r="B938" t="s">
        <v>1262</v>
      </c>
      <c r="C938" t="s">
        <v>25</v>
      </c>
      <c r="D938" s="1">
        <v>27611</v>
      </c>
      <c r="E938" s="4">
        <v>49</v>
      </c>
      <c r="F938" s="4" t="str">
        <f t="shared" si="14"/>
        <v>Above 45</v>
      </c>
      <c r="G938" t="s">
        <v>17</v>
      </c>
      <c r="H938" s="4">
        <v>3</v>
      </c>
      <c r="I938" t="s">
        <v>136</v>
      </c>
      <c r="J938" t="b">
        <v>1</v>
      </c>
      <c r="K938" t="s">
        <v>428</v>
      </c>
      <c r="L938" s="3">
        <v>0.4548611111111111</v>
      </c>
      <c r="M938" s="3">
        <v>0.57847222222222217</v>
      </c>
      <c r="N938" s="4">
        <v>178</v>
      </c>
      <c r="O938" t="b">
        <v>0</v>
      </c>
    </row>
    <row r="939" spans="1:16" x14ac:dyDescent="0.25">
      <c r="A939" s="6">
        <v>938</v>
      </c>
      <c r="B939" t="s">
        <v>1263</v>
      </c>
      <c r="C939" t="s">
        <v>25</v>
      </c>
      <c r="D939" s="1">
        <v>33888</v>
      </c>
      <c r="E939" s="4">
        <v>31</v>
      </c>
      <c r="F939" s="4" t="str">
        <f t="shared" si="14"/>
        <v>26-35</v>
      </c>
      <c r="G939" t="s">
        <v>21</v>
      </c>
      <c r="H939" s="4">
        <v>3</v>
      </c>
      <c r="I939" t="s">
        <v>148</v>
      </c>
      <c r="J939" t="b">
        <v>1</v>
      </c>
      <c r="K939" t="s">
        <v>201</v>
      </c>
      <c r="L939" s="3">
        <v>0.4145833333333333</v>
      </c>
      <c r="M939" s="3">
        <v>0.47083333333333338</v>
      </c>
      <c r="N939" s="4">
        <v>81</v>
      </c>
      <c r="O939" t="b">
        <v>1</v>
      </c>
      <c r="P939" t="s">
        <v>28</v>
      </c>
    </row>
    <row r="940" spans="1:16" x14ac:dyDescent="0.25">
      <c r="A940" s="6">
        <v>939</v>
      </c>
      <c r="B940" t="s">
        <v>1264</v>
      </c>
      <c r="C940" t="s">
        <v>16</v>
      </c>
      <c r="D940" s="1">
        <v>29867</v>
      </c>
      <c r="E940" s="4">
        <v>42</v>
      </c>
      <c r="F940" s="4" t="str">
        <f t="shared" si="14"/>
        <v>36-45</v>
      </c>
      <c r="G940" t="s">
        <v>17</v>
      </c>
      <c r="H940" s="4">
        <v>5</v>
      </c>
      <c r="I940" t="s">
        <v>96</v>
      </c>
      <c r="J940" t="b">
        <v>0</v>
      </c>
      <c r="L940" s="3">
        <v>0.53472222222222221</v>
      </c>
      <c r="M940" s="3">
        <v>0.59027777777777779</v>
      </c>
      <c r="N940" s="4">
        <v>80</v>
      </c>
      <c r="O940" t="b">
        <v>1</v>
      </c>
      <c r="P940" t="s">
        <v>47</v>
      </c>
    </row>
    <row r="941" spans="1:16" x14ac:dyDescent="0.25">
      <c r="A941" s="6">
        <v>940</v>
      </c>
      <c r="B941" t="s">
        <v>1126</v>
      </c>
      <c r="C941" t="s">
        <v>16</v>
      </c>
      <c r="D941" s="1">
        <v>33410</v>
      </c>
      <c r="E941" s="4">
        <v>33</v>
      </c>
      <c r="F941" s="4" t="str">
        <f t="shared" si="14"/>
        <v>26-35</v>
      </c>
      <c r="G941" t="s">
        <v>17</v>
      </c>
      <c r="H941" s="4">
        <v>2</v>
      </c>
      <c r="I941" t="s">
        <v>69</v>
      </c>
      <c r="J941" t="b">
        <v>1</v>
      </c>
      <c r="K941" t="s">
        <v>1265</v>
      </c>
      <c r="L941" s="3">
        <v>0.85069444444444453</v>
      </c>
      <c r="M941" s="3">
        <v>0.87847222222222221</v>
      </c>
      <c r="N941" s="4">
        <v>40</v>
      </c>
      <c r="O941" t="b">
        <v>0</v>
      </c>
    </row>
    <row r="942" spans="1:16" x14ac:dyDescent="0.25">
      <c r="A942" s="6">
        <v>941</v>
      </c>
      <c r="B942" t="s">
        <v>1266</v>
      </c>
      <c r="C942" t="s">
        <v>25</v>
      </c>
      <c r="D942" s="1">
        <v>28845</v>
      </c>
      <c r="E942" s="4">
        <v>45</v>
      </c>
      <c r="F942" s="4" t="str">
        <f t="shared" si="14"/>
        <v>36-45</v>
      </c>
      <c r="G942" t="s">
        <v>17</v>
      </c>
      <c r="H942" s="4">
        <v>3</v>
      </c>
      <c r="I942" t="s">
        <v>164</v>
      </c>
      <c r="J942" t="b">
        <v>0</v>
      </c>
      <c r="L942" s="3">
        <v>0.43124999999999997</v>
      </c>
      <c r="M942" s="3">
        <v>0.47083333333333338</v>
      </c>
      <c r="N942" s="4">
        <v>57</v>
      </c>
      <c r="O942" t="b">
        <v>1</v>
      </c>
      <c r="P942" t="s">
        <v>50</v>
      </c>
    </row>
    <row r="943" spans="1:16" x14ac:dyDescent="0.25">
      <c r="A943" s="6">
        <v>942</v>
      </c>
      <c r="B943" t="s">
        <v>1267</v>
      </c>
      <c r="C943" t="s">
        <v>25</v>
      </c>
      <c r="D943" s="1">
        <v>29653</v>
      </c>
      <c r="E943" s="4">
        <v>43</v>
      </c>
      <c r="F943" s="4" t="str">
        <f t="shared" si="14"/>
        <v>36-45</v>
      </c>
      <c r="G943" t="s">
        <v>21</v>
      </c>
      <c r="H943" s="4">
        <v>3</v>
      </c>
      <c r="I943" t="s">
        <v>85</v>
      </c>
      <c r="J943" t="b">
        <v>0</v>
      </c>
      <c r="L943" s="3">
        <v>0.44930555555555557</v>
      </c>
      <c r="M943" s="3">
        <v>0.54861111111111105</v>
      </c>
      <c r="N943" s="4">
        <v>143</v>
      </c>
      <c r="O943" t="b">
        <v>1</v>
      </c>
      <c r="P943" t="s">
        <v>28</v>
      </c>
    </row>
    <row r="944" spans="1:16" x14ac:dyDescent="0.25">
      <c r="A944" s="6">
        <v>943</v>
      </c>
      <c r="B944" t="s">
        <v>1268</v>
      </c>
      <c r="C944" t="s">
        <v>25</v>
      </c>
      <c r="D944" s="1">
        <v>30734</v>
      </c>
      <c r="E944" s="4">
        <v>40</v>
      </c>
      <c r="F944" s="4" t="str">
        <f t="shared" si="14"/>
        <v>36-45</v>
      </c>
      <c r="G944" t="s">
        <v>21</v>
      </c>
      <c r="H944" s="4">
        <v>3</v>
      </c>
      <c r="I944" t="s">
        <v>98</v>
      </c>
      <c r="J944" t="b">
        <v>0</v>
      </c>
      <c r="L944" s="3">
        <v>0.49861111111111112</v>
      </c>
      <c r="M944" s="3">
        <v>0.60625000000000007</v>
      </c>
      <c r="N944" s="4">
        <v>155</v>
      </c>
      <c r="O944" t="b">
        <v>1</v>
      </c>
      <c r="P944" t="s">
        <v>28</v>
      </c>
    </row>
    <row r="945" spans="1:16" x14ac:dyDescent="0.25">
      <c r="A945" s="6">
        <v>944</v>
      </c>
      <c r="B945" t="s">
        <v>1269</v>
      </c>
      <c r="C945" t="s">
        <v>16</v>
      </c>
      <c r="D945" s="1">
        <v>34241</v>
      </c>
      <c r="E945" s="4">
        <v>31</v>
      </c>
      <c r="F945" s="4" t="str">
        <f t="shared" si="14"/>
        <v>26-35</v>
      </c>
      <c r="G945" t="s">
        <v>21</v>
      </c>
      <c r="H945" s="4">
        <v>5</v>
      </c>
      <c r="I945" t="s">
        <v>816</v>
      </c>
      <c r="J945" t="b">
        <v>0</v>
      </c>
      <c r="L945" s="3">
        <v>0.40347222222222223</v>
      </c>
      <c r="M945" s="3">
        <v>0.4604166666666667</v>
      </c>
      <c r="N945" s="4">
        <v>82</v>
      </c>
      <c r="O945" t="b">
        <v>1</v>
      </c>
      <c r="P945" t="s">
        <v>23</v>
      </c>
    </row>
    <row r="946" spans="1:16" x14ac:dyDescent="0.25">
      <c r="A946" s="6">
        <v>945</v>
      </c>
      <c r="B946" t="s">
        <v>1270</v>
      </c>
      <c r="C946" t="s">
        <v>16</v>
      </c>
      <c r="D946" s="1">
        <v>27727</v>
      </c>
      <c r="E946" s="4">
        <v>48</v>
      </c>
      <c r="F946" s="4" t="str">
        <f t="shared" si="14"/>
        <v>Above 45</v>
      </c>
      <c r="G946" t="s">
        <v>21</v>
      </c>
      <c r="H946" s="4">
        <v>2</v>
      </c>
      <c r="I946" t="s">
        <v>121</v>
      </c>
      <c r="J946" t="b">
        <v>0</v>
      </c>
      <c r="L946" s="3">
        <v>0.71805555555555556</v>
      </c>
      <c r="M946" s="3">
        <v>0.83888888888888891</v>
      </c>
      <c r="N946" s="4">
        <v>174</v>
      </c>
      <c r="O946" t="b">
        <v>1</v>
      </c>
      <c r="P946" t="s">
        <v>47</v>
      </c>
    </row>
    <row r="947" spans="1:16" x14ac:dyDescent="0.25">
      <c r="A947" s="6">
        <v>946</v>
      </c>
      <c r="B947" t="s">
        <v>1271</v>
      </c>
      <c r="C947" t="s">
        <v>25</v>
      </c>
      <c r="D947" s="1">
        <v>37666</v>
      </c>
      <c r="E947" s="4">
        <v>21</v>
      </c>
      <c r="F947" s="4" t="str">
        <f t="shared" si="14"/>
        <v>18-25</v>
      </c>
      <c r="G947" t="s">
        <v>17</v>
      </c>
      <c r="H947" s="4">
        <v>3</v>
      </c>
      <c r="I947" t="s">
        <v>37</v>
      </c>
      <c r="J947" t="b">
        <v>0</v>
      </c>
      <c r="L947" s="3">
        <v>0.5756944444444444</v>
      </c>
      <c r="M947" s="3">
        <v>0.69791666666666663</v>
      </c>
      <c r="N947" s="4">
        <v>176</v>
      </c>
      <c r="O947" t="b">
        <v>1</v>
      </c>
      <c r="P947" t="s">
        <v>50</v>
      </c>
    </row>
    <row r="948" spans="1:16" x14ac:dyDescent="0.25">
      <c r="A948" s="6">
        <v>947</v>
      </c>
      <c r="B948" t="s">
        <v>936</v>
      </c>
      <c r="C948" t="s">
        <v>16</v>
      </c>
      <c r="D948" s="1">
        <v>38908</v>
      </c>
      <c r="E948" s="4">
        <v>18</v>
      </c>
      <c r="F948" s="4" t="str">
        <f t="shared" si="14"/>
        <v>18-25</v>
      </c>
      <c r="G948" t="s">
        <v>21</v>
      </c>
      <c r="H948" s="4">
        <v>4</v>
      </c>
      <c r="I948" t="s">
        <v>123</v>
      </c>
      <c r="J948" t="b">
        <v>0</v>
      </c>
      <c r="L948" s="3">
        <v>0.40416666666666662</v>
      </c>
      <c r="M948" s="3">
        <v>0.48749999999999999</v>
      </c>
      <c r="N948" s="4">
        <v>120</v>
      </c>
      <c r="O948" t="b">
        <v>1</v>
      </c>
      <c r="P948" t="s">
        <v>28</v>
      </c>
    </row>
    <row r="949" spans="1:16" x14ac:dyDescent="0.25">
      <c r="A949" s="6">
        <v>948</v>
      </c>
      <c r="B949" t="s">
        <v>50</v>
      </c>
      <c r="C949" t="s">
        <v>16</v>
      </c>
      <c r="D949" s="1">
        <v>36612</v>
      </c>
      <c r="E949" s="4">
        <v>24</v>
      </c>
      <c r="F949" s="4" t="str">
        <f t="shared" si="14"/>
        <v>18-25</v>
      </c>
      <c r="G949" t="s">
        <v>17</v>
      </c>
      <c r="H949" s="4">
        <v>2</v>
      </c>
      <c r="I949" t="s">
        <v>40</v>
      </c>
      <c r="J949" t="b">
        <v>1</v>
      </c>
      <c r="K949" t="s">
        <v>1272</v>
      </c>
      <c r="L949" s="3">
        <v>0.48541666666666666</v>
      </c>
      <c r="M949" s="3">
        <v>0.50763888888888886</v>
      </c>
      <c r="N949" s="4">
        <v>32</v>
      </c>
      <c r="O949" t="b">
        <v>0</v>
      </c>
    </row>
    <row r="950" spans="1:16" x14ac:dyDescent="0.25">
      <c r="A950" s="6">
        <v>949</v>
      </c>
      <c r="B950" t="s">
        <v>1273</v>
      </c>
      <c r="C950" t="s">
        <v>25</v>
      </c>
      <c r="D950" s="1">
        <v>33062</v>
      </c>
      <c r="E950" s="4">
        <v>34</v>
      </c>
      <c r="F950" s="4" t="str">
        <f t="shared" si="14"/>
        <v>26-35</v>
      </c>
      <c r="G950" t="s">
        <v>21</v>
      </c>
      <c r="H950" s="4">
        <v>2</v>
      </c>
      <c r="I950" t="s">
        <v>133</v>
      </c>
      <c r="J950" t="b">
        <v>0</v>
      </c>
      <c r="L950" s="3">
        <v>0.7090277777777777</v>
      </c>
      <c r="M950" s="3">
        <v>0.75694444444444453</v>
      </c>
      <c r="N950" s="4">
        <v>69</v>
      </c>
      <c r="O950" t="b">
        <v>1</v>
      </c>
      <c r="P950" t="s">
        <v>50</v>
      </c>
    </row>
    <row r="951" spans="1:16" x14ac:dyDescent="0.25">
      <c r="A951" s="6">
        <v>950</v>
      </c>
      <c r="B951" t="s">
        <v>1274</v>
      </c>
      <c r="C951" t="s">
        <v>16</v>
      </c>
      <c r="D951" s="1">
        <v>37195</v>
      </c>
      <c r="E951" s="4">
        <v>22</v>
      </c>
      <c r="F951" s="4" t="str">
        <f t="shared" si="14"/>
        <v>18-25</v>
      </c>
      <c r="G951" t="s">
        <v>21</v>
      </c>
      <c r="H951" s="4">
        <v>5</v>
      </c>
      <c r="I951" t="s">
        <v>183</v>
      </c>
      <c r="J951" t="b">
        <v>1</v>
      </c>
      <c r="K951" t="s">
        <v>217</v>
      </c>
      <c r="L951" s="3">
        <v>0.65555555555555556</v>
      </c>
      <c r="M951" s="3">
        <v>0.73611111111111116</v>
      </c>
      <c r="N951" s="4">
        <v>116</v>
      </c>
      <c r="O951" t="b">
        <v>1</v>
      </c>
      <c r="P951" t="s">
        <v>23</v>
      </c>
    </row>
    <row r="952" spans="1:16" x14ac:dyDescent="0.25">
      <c r="A952" s="6">
        <v>951</v>
      </c>
      <c r="B952" t="s">
        <v>1275</v>
      </c>
      <c r="C952" t="s">
        <v>16</v>
      </c>
      <c r="D952" s="1">
        <v>37563</v>
      </c>
      <c r="E952" s="4">
        <v>21</v>
      </c>
      <c r="F952" s="4" t="str">
        <f t="shared" si="14"/>
        <v>18-25</v>
      </c>
      <c r="G952" t="s">
        <v>17</v>
      </c>
      <c r="H952" s="4">
        <v>5</v>
      </c>
      <c r="I952" t="s">
        <v>192</v>
      </c>
      <c r="J952" t="b">
        <v>1</v>
      </c>
      <c r="K952" t="s">
        <v>1276</v>
      </c>
      <c r="L952" s="3">
        <v>0.48333333333333334</v>
      </c>
      <c r="M952" s="3">
        <v>0.57152777777777775</v>
      </c>
      <c r="N952" s="4">
        <v>127</v>
      </c>
      <c r="O952" t="b">
        <v>0</v>
      </c>
    </row>
    <row r="953" spans="1:16" x14ac:dyDescent="0.25">
      <c r="A953" s="6">
        <v>952</v>
      </c>
      <c r="B953" t="s">
        <v>1277</v>
      </c>
      <c r="C953" t="s">
        <v>25</v>
      </c>
      <c r="D953" s="1">
        <v>30019</v>
      </c>
      <c r="E953" s="4">
        <v>42</v>
      </c>
      <c r="F953" s="4" t="str">
        <f t="shared" si="14"/>
        <v>36-45</v>
      </c>
      <c r="G953" t="s">
        <v>21</v>
      </c>
      <c r="H953" s="4">
        <v>4</v>
      </c>
      <c r="I953" t="s">
        <v>61</v>
      </c>
      <c r="J953" t="b">
        <v>1</v>
      </c>
      <c r="K953" t="s">
        <v>174</v>
      </c>
      <c r="L953" s="3">
        <v>0.80625000000000002</v>
      </c>
      <c r="M953" s="3">
        <v>0.84444444444444444</v>
      </c>
      <c r="N953" s="4">
        <v>55</v>
      </c>
      <c r="O953" t="b">
        <v>1</v>
      </c>
      <c r="P953" t="s">
        <v>23</v>
      </c>
    </row>
    <row r="954" spans="1:16" x14ac:dyDescent="0.25">
      <c r="A954" s="6">
        <v>953</v>
      </c>
      <c r="B954" t="s">
        <v>1278</v>
      </c>
      <c r="C954" t="s">
        <v>16</v>
      </c>
      <c r="D954" s="1">
        <v>28301</v>
      </c>
      <c r="E954" s="4">
        <v>47</v>
      </c>
      <c r="F954" s="4" t="str">
        <f t="shared" si="14"/>
        <v>Above 45</v>
      </c>
      <c r="G954" t="s">
        <v>21</v>
      </c>
      <c r="H954" s="4">
        <v>2</v>
      </c>
      <c r="I954" t="s">
        <v>509</v>
      </c>
      <c r="J954" t="b">
        <v>1</v>
      </c>
      <c r="K954" t="s">
        <v>260</v>
      </c>
      <c r="L954" s="3">
        <v>0.78263888888888899</v>
      </c>
      <c r="M954" s="3">
        <v>0.84375</v>
      </c>
      <c r="N954" s="4">
        <v>88</v>
      </c>
      <c r="O954" t="b">
        <v>0</v>
      </c>
    </row>
    <row r="955" spans="1:16" x14ac:dyDescent="0.25">
      <c r="A955" s="6">
        <v>954</v>
      </c>
      <c r="B955" t="s">
        <v>1279</v>
      </c>
      <c r="C955" t="s">
        <v>25</v>
      </c>
      <c r="D955" s="1">
        <v>29199</v>
      </c>
      <c r="E955" s="4">
        <v>44</v>
      </c>
      <c r="F955" s="4" t="str">
        <f t="shared" si="14"/>
        <v>36-45</v>
      </c>
      <c r="G955" t="s">
        <v>17</v>
      </c>
      <c r="H955" s="4">
        <v>5</v>
      </c>
      <c r="I955" t="s">
        <v>104</v>
      </c>
      <c r="J955" t="b">
        <v>1</v>
      </c>
      <c r="K955" t="s">
        <v>1280</v>
      </c>
      <c r="L955" s="3">
        <v>0.64374999999999993</v>
      </c>
      <c r="M955" s="3">
        <v>0.72638888888888886</v>
      </c>
      <c r="N955" s="4">
        <v>119</v>
      </c>
      <c r="O955" t="b">
        <v>1</v>
      </c>
      <c r="P955" t="s">
        <v>28</v>
      </c>
    </row>
    <row r="956" spans="1:16" x14ac:dyDescent="0.25">
      <c r="A956" s="6">
        <v>955</v>
      </c>
      <c r="B956" t="s">
        <v>1281</v>
      </c>
      <c r="C956" t="s">
        <v>25</v>
      </c>
      <c r="D956" s="1">
        <v>31435</v>
      </c>
      <c r="E956" s="4">
        <v>38</v>
      </c>
      <c r="F956" s="4" t="str">
        <f t="shared" si="14"/>
        <v>36-45</v>
      </c>
      <c r="G956" t="s">
        <v>21</v>
      </c>
      <c r="H956" s="4">
        <v>3</v>
      </c>
      <c r="I956" t="s">
        <v>79</v>
      </c>
      <c r="J956" t="b">
        <v>1</v>
      </c>
      <c r="K956" t="s">
        <v>935</v>
      </c>
      <c r="L956" s="3">
        <v>0.53194444444444444</v>
      </c>
      <c r="M956" s="3">
        <v>0.55763888888888891</v>
      </c>
      <c r="N956" s="4">
        <v>37</v>
      </c>
      <c r="O956" t="b">
        <v>1</v>
      </c>
      <c r="P956" t="s">
        <v>28</v>
      </c>
    </row>
    <row r="957" spans="1:16" x14ac:dyDescent="0.25">
      <c r="A957" s="6">
        <v>956</v>
      </c>
      <c r="B957" t="s">
        <v>1282</v>
      </c>
      <c r="C957" t="s">
        <v>16</v>
      </c>
      <c r="D957" s="1">
        <v>40417</v>
      </c>
      <c r="E957" s="4">
        <v>14</v>
      </c>
      <c r="F957" s="4" t="str">
        <f t="shared" si="14"/>
        <v>Under 18</v>
      </c>
      <c r="G957" t="s">
        <v>17</v>
      </c>
      <c r="H957" s="4">
        <v>2</v>
      </c>
      <c r="I957" t="s">
        <v>101</v>
      </c>
      <c r="J957" t="b">
        <v>1</v>
      </c>
      <c r="K957" t="s">
        <v>1283</v>
      </c>
      <c r="L957" s="3">
        <v>0.59583333333333333</v>
      </c>
      <c r="M957" s="3">
        <v>0.64930555555555558</v>
      </c>
      <c r="N957" s="4">
        <v>77</v>
      </c>
      <c r="O957" t="b">
        <v>0</v>
      </c>
    </row>
    <row r="958" spans="1:16" x14ac:dyDescent="0.25">
      <c r="A958" s="6">
        <v>957</v>
      </c>
      <c r="B958" t="s">
        <v>1284</v>
      </c>
      <c r="C958" t="s">
        <v>16</v>
      </c>
      <c r="D958" s="1">
        <v>38547</v>
      </c>
      <c r="E958" s="4">
        <v>19</v>
      </c>
      <c r="F958" s="4" t="str">
        <f t="shared" si="14"/>
        <v>18-25</v>
      </c>
      <c r="G958" t="s">
        <v>17</v>
      </c>
      <c r="H958" s="4">
        <v>3</v>
      </c>
      <c r="I958" t="s">
        <v>247</v>
      </c>
      <c r="J958" t="b">
        <v>0</v>
      </c>
      <c r="L958" s="3">
        <v>0.73819444444444438</v>
      </c>
      <c r="M958" s="3">
        <v>0.80208333333333337</v>
      </c>
      <c r="N958" s="4">
        <v>92</v>
      </c>
      <c r="O958" t="b">
        <v>1</v>
      </c>
      <c r="P958" t="s">
        <v>28</v>
      </c>
    </row>
    <row r="959" spans="1:16" x14ac:dyDescent="0.25">
      <c r="A959" s="6">
        <v>958</v>
      </c>
      <c r="B959" t="s">
        <v>1285</v>
      </c>
      <c r="C959" t="s">
        <v>16</v>
      </c>
      <c r="D959" s="1">
        <v>40262</v>
      </c>
      <c r="E959" s="4">
        <v>14</v>
      </c>
      <c r="F959" s="4" t="str">
        <f t="shared" si="14"/>
        <v>Under 18</v>
      </c>
      <c r="G959" t="s">
        <v>21</v>
      </c>
      <c r="H959" s="4">
        <v>3</v>
      </c>
      <c r="I959" t="s">
        <v>513</v>
      </c>
      <c r="J959" t="b">
        <v>1</v>
      </c>
      <c r="K959" t="s">
        <v>943</v>
      </c>
      <c r="L959" s="3">
        <v>0.58263888888888882</v>
      </c>
      <c r="M959" s="3">
        <v>0.65486111111111112</v>
      </c>
      <c r="N959" s="4">
        <v>104</v>
      </c>
      <c r="O959" t="b">
        <v>0</v>
      </c>
    </row>
    <row r="960" spans="1:16" x14ac:dyDescent="0.25">
      <c r="A960" s="6">
        <v>959</v>
      </c>
      <c r="B960" t="s">
        <v>1286</v>
      </c>
      <c r="C960" t="s">
        <v>16</v>
      </c>
      <c r="D960" s="1">
        <v>37723</v>
      </c>
      <c r="E960" s="4">
        <v>21</v>
      </c>
      <c r="F960" s="4" t="str">
        <f t="shared" si="14"/>
        <v>18-25</v>
      </c>
      <c r="G960" t="s">
        <v>17</v>
      </c>
      <c r="H960" s="4">
        <v>3</v>
      </c>
      <c r="I960" t="s">
        <v>315</v>
      </c>
      <c r="J960" t="b">
        <v>0</v>
      </c>
      <c r="L960" s="3">
        <v>0.39027777777777778</v>
      </c>
      <c r="M960" s="3">
        <v>0.5083333333333333</v>
      </c>
      <c r="N960" s="4">
        <v>170</v>
      </c>
      <c r="O960" t="b">
        <v>1</v>
      </c>
      <c r="P960" t="s">
        <v>50</v>
      </c>
    </row>
    <row r="961" spans="1:16" x14ac:dyDescent="0.25">
      <c r="A961" s="6">
        <v>960</v>
      </c>
      <c r="B961" t="s">
        <v>1287</v>
      </c>
      <c r="C961" t="s">
        <v>16</v>
      </c>
      <c r="D961" s="1">
        <v>34023</v>
      </c>
      <c r="E961" s="4">
        <v>31</v>
      </c>
      <c r="F961" s="4" t="str">
        <f t="shared" si="14"/>
        <v>26-35</v>
      </c>
      <c r="G961" t="s">
        <v>21</v>
      </c>
      <c r="H961" s="4">
        <v>3</v>
      </c>
      <c r="I961" t="s">
        <v>247</v>
      </c>
      <c r="J961" t="b">
        <v>0</v>
      </c>
      <c r="L961" s="3">
        <v>0.42638888888888887</v>
      </c>
      <c r="M961" s="3">
        <v>0.47638888888888892</v>
      </c>
      <c r="N961" s="4">
        <v>72</v>
      </c>
      <c r="O961" t="b">
        <v>1</v>
      </c>
      <c r="P961" t="s">
        <v>23</v>
      </c>
    </row>
    <row r="962" spans="1:16" x14ac:dyDescent="0.25">
      <c r="A962" s="6">
        <v>961</v>
      </c>
      <c r="B962" t="s">
        <v>1288</v>
      </c>
      <c r="C962" t="s">
        <v>16</v>
      </c>
      <c r="D962" s="1">
        <v>33231</v>
      </c>
      <c r="E962" s="4">
        <v>33</v>
      </c>
      <c r="F962" s="4" t="str">
        <f t="shared" si="14"/>
        <v>26-35</v>
      </c>
      <c r="G962" t="s">
        <v>17</v>
      </c>
      <c r="H962" s="4">
        <v>4</v>
      </c>
      <c r="I962" t="s">
        <v>439</v>
      </c>
      <c r="J962" t="b">
        <v>0</v>
      </c>
      <c r="L962" s="3">
        <v>0.43333333333333335</v>
      </c>
      <c r="M962" s="3">
        <v>0.52500000000000002</v>
      </c>
      <c r="N962" s="4">
        <v>132</v>
      </c>
      <c r="O962" t="b">
        <v>0</v>
      </c>
    </row>
    <row r="963" spans="1:16" x14ac:dyDescent="0.25">
      <c r="A963" s="6">
        <v>962</v>
      </c>
      <c r="B963" t="s">
        <v>1289</v>
      </c>
      <c r="C963" t="s">
        <v>16</v>
      </c>
      <c r="D963" s="1">
        <v>35054</v>
      </c>
      <c r="E963" s="4">
        <v>28</v>
      </c>
      <c r="F963" s="4" t="str">
        <f t="shared" ref="F963:F1001" si="15">IF(E:E&lt;18, "Under 18", IF(E:E&lt;=25, "18-25", IF(E:E&lt;=35, "26-35", IF(E:E&lt;=45, "36-45", "Above 45"))))</f>
        <v>26-35</v>
      </c>
      <c r="G963" t="s">
        <v>21</v>
      </c>
      <c r="H963" s="4">
        <v>3</v>
      </c>
      <c r="I963" t="s">
        <v>57</v>
      </c>
      <c r="J963" t="b">
        <v>0</v>
      </c>
      <c r="L963" s="3">
        <v>0.56111111111111112</v>
      </c>
      <c r="M963" s="3">
        <v>0.6333333333333333</v>
      </c>
      <c r="N963" s="4">
        <v>104</v>
      </c>
      <c r="O963" t="b">
        <v>1</v>
      </c>
      <c r="P963" t="s">
        <v>47</v>
      </c>
    </row>
    <row r="964" spans="1:16" x14ac:dyDescent="0.25">
      <c r="A964" s="6">
        <v>963</v>
      </c>
      <c r="B964" t="s">
        <v>181</v>
      </c>
      <c r="C964" t="s">
        <v>25</v>
      </c>
      <c r="D964" s="1">
        <v>40619</v>
      </c>
      <c r="E964" s="4">
        <v>13</v>
      </c>
      <c r="F964" s="4" t="str">
        <f t="shared" si="15"/>
        <v>Under 18</v>
      </c>
      <c r="G964" t="s">
        <v>17</v>
      </c>
      <c r="H964" s="4">
        <v>2</v>
      </c>
      <c r="I964" t="s">
        <v>187</v>
      </c>
      <c r="J964" t="b">
        <v>1</v>
      </c>
      <c r="K964" t="s">
        <v>107</v>
      </c>
      <c r="L964" s="3">
        <v>0.39097222222222222</v>
      </c>
      <c r="M964" s="3">
        <v>0.45902777777777781</v>
      </c>
      <c r="N964" s="4">
        <v>98</v>
      </c>
      <c r="O964" t="b">
        <v>0</v>
      </c>
    </row>
    <row r="965" spans="1:16" x14ac:dyDescent="0.25">
      <c r="A965" s="6">
        <v>964</v>
      </c>
      <c r="B965" t="s">
        <v>1290</v>
      </c>
      <c r="C965" t="s">
        <v>25</v>
      </c>
      <c r="D965" s="1">
        <v>29703</v>
      </c>
      <c r="E965" s="4">
        <v>43</v>
      </c>
      <c r="F965" s="4" t="str">
        <f t="shared" si="15"/>
        <v>36-45</v>
      </c>
      <c r="G965" t="s">
        <v>21</v>
      </c>
      <c r="H965" s="4">
        <v>3</v>
      </c>
      <c r="I965" t="s">
        <v>325</v>
      </c>
      <c r="J965" t="b">
        <v>0</v>
      </c>
      <c r="L965" s="3">
        <v>0.77569444444444446</v>
      </c>
      <c r="M965" s="3">
        <v>0.85</v>
      </c>
      <c r="N965" s="4">
        <v>107</v>
      </c>
      <c r="O965" t="b">
        <v>1</v>
      </c>
      <c r="P965" t="s">
        <v>28</v>
      </c>
    </row>
    <row r="966" spans="1:16" x14ac:dyDescent="0.25">
      <c r="A966" s="6">
        <v>965</v>
      </c>
      <c r="B966" t="s">
        <v>1291</v>
      </c>
      <c r="C966" t="s">
        <v>25</v>
      </c>
      <c r="D966" s="1">
        <v>40118</v>
      </c>
      <c r="E966" s="4">
        <v>14</v>
      </c>
      <c r="F966" s="4" t="str">
        <f t="shared" si="15"/>
        <v>Under 18</v>
      </c>
      <c r="G966" t="s">
        <v>21</v>
      </c>
      <c r="H966" s="4">
        <v>1</v>
      </c>
      <c r="I966" t="s">
        <v>46</v>
      </c>
      <c r="J966" t="b">
        <v>1</v>
      </c>
      <c r="K966" t="s">
        <v>1292</v>
      </c>
      <c r="L966" s="3">
        <v>0.49722222222222223</v>
      </c>
      <c r="M966" s="3">
        <v>0.52361111111111114</v>
      </c>
      <c r="N966" s="4">
        <v>38</v>
      </c>
      <c r="O966" t="b">
        <v>0</v>
      </c>
    </row>
    <row r="967" spans="1:16" x14ac:dyDescent="0.25">
      <c r="A967" s="6">
        <v>966</v>
      </c>
      <c r="B967" t="s">
        <v>1253</v>
      </c>
      <c r="C967" t="s">
        <v>25</v>
      </c>
      <c r="D967" s="1">
        <v>32196</v>
      </c>
      <c r="E967" s="4">
        <v>36</v>
      </c>
      <c r="F967" s="4" t="str">
        <f t="shared" si="15"/>
        <v>36-45</v>
      </c>
      <c r="G967" t="s">
        <v>17</v>
      </c>
      <c r="H967" s="4">
        <v>2</v>
      </c>
      <c r="I967" t="s">
        <v>306</v>
      </c>
      <c r="J967" t="b">
        <v>0</v>
      </c>
      <c r="L967" s="3">
        <v>0.7006944444444444</v>
      </c>
      <c r="M967" s="3">
        <v>0.73472222222222217</v>
      </c>
      <c r="N967" s="4">
        <v>49</v>
      </c>
      <c r="O967" t="b">
        <v>1</v>
      </c>
      <c r="P967" t="s">
        <v>50</v>
      </c>
    </row>
    <row r="968" spans="1:16" x14ac:dyDescent="0.25">
      <c r="A968" s="6">
        <v>967</v>
      </c>
      <c r="B968" t="s">
        <v>1293</v>
      </c>
      <c r="C968" t="s">
        <v>16</v>
      </c>
      <c r="D968" s="1">
        <v>35879</v>
      </c>
      <c r="E968" s="4">
        <v>26</v>
      </c>
      <c r="F968" s="4" t="str">
        <f t="shared" si="15"/>
        <v>26-35</v>
      </c>
      <c r="G968" t="s">
        <v>21</v>
      </c>
      <c r="H968" s="4">
        <v>1</v>
      </c>
      <c r="I968" t="s">
        <v>26</v>
      </c>
      <c r="J968" t="b">
        <v>1</v>
      </c>
      <c r="K968" t="s">
        <v>107</v>
      </c>
      <c r="L968" s="3">
        <v>0.48749999999999999</v>
      </c>
      <c r="M968" s="3">
        <v>0.53611111111111109</v>
      </c>
      <c r="N968" s="4">
        <v>70</v>
      </c>
      <c r="O968" t="b">
        <v>1</v>
      </c>
      <c r="P968" t="s">
        <v>47</v>
      </c>
    </row>
    <row r="969" spans="1:16" x14ac:dyDescent="0.25">
      <c r="A969" s="6">
        <v>968</v>
      </c>
      <c r="B969" t="s">
        <v>1294</v>
      </c>
      <c r="C969" t="s">
        <v>16</v>
      </c>
      <c r="D969" s="1">
        <v>40688</v>
      </c>
      <c r="E969" s="4">
        <v>13</v>
      </c>
      <c r="F969" s="4" t="str">
        <f t="shared" si="15"/>
        <v>Under 18</v>
      </c>
      <c r="G969" t="s">
        <v>21</v>
      </c>
      <c r="H969" s="4">
        <v>3</v>
      </c>
      <c r="I969" t="s">
        <v>222</v>
      </c>
      <c r="J969" t="b">
        <v>0</v>
      </c>
      <c r="L969" s="3">
        <v>0.56666666666666665</v>
      </c>
      <c r="M969" s="3">
        <v>0.59652777777777777</v>
      </c>
      <c r="N969" s="4">
        <v>43</v>
      </c>
      <c r="O969" t="b">
        <v>1</v>
      </c>
      <c r="P969" t="s">
        <v>28</v>
      </c>
    </row>
    <row r="970" spans="1:16" x14ac:dyDescent="0.25">
      <c r="A970" s="6">
        <v>969</v>
      </c>
      <c r="B970" t="s">
        <v>1295</v>
      </c>
      <c r="C970" t="s">
        <v>25</v>
      </c>
      <c r="D970" s="1">
        <v>36111</v>
      </c>
      <c r="E970" s="4">
        <v>25</v>
      </c>
      <c r="F970" s="4" t="str">
        <f t="shared" si="15"/>
        <v>18-25</v>
      </c>
      <c r="G970" t="s">
        <v>21</v>
      </c>
      <c r="H970" s="4">
        <v>1</v>
      </c>
      <c r="I970" t="s">
        <v>59</v>
      </c>
      <c r="J970" t="b">
        <v>0</v>
      </c>
      <c r="L970" s="3">
        <v>0.6479166666666667</v>
      </c>
      <c r="M970" s="3">
        <v>0.68888888888888899</v>
      </c>
      <c r="N970" s="4">
        <v>59</v>
      </c>
      <c r="O970" t="b">
        <v>1</v>
      </c>
      <c r="P970" t="s">
        <v>28</v>
      </c>
    </row>
    <row r="971" spans="1:16" x14ac:dyDescent="0.25">
      <c r="A971" s="6">
        <v>970</v>
      </c>
      <c r="B971" t="s">
        <v>1296</v>
      </c>
      <c r="C971" t="s">
        <v>25</v>
      </c>
      <c r="D971" s="1">
        <v>28629</v>
      </c>
      <c r="E971" s="4">
        <v>46</v>
      </c>
      <c r="F971" s="4" t="str">
        <f t="shared" si="15"/>
        <v>Above 45</v>
      </c>
      <c r="G971" t="s">
        <v>17</v>
      </c>
      <c r="H971" s="4">
        <v>2</v>
      </c>
      <c r="I971" t="s">
        <v>69</v>
      </c>
      <c r="J971" t="b">
        <v>0</v>
      </c>
      <c r="L971" s="3">
        <v>0.34861111111111115</v>
      </c>
      <c r="M971" s="3">
        <v>0.4694444444444445</v>
      </c>
      <c r="N971" s="4">
        <v>174</v>
      </c>
      <c r="O971" t="b">
        <v>1</v>
      </c>
      <c r="P971" t="s">
        <v>28</v>
      </c>
    </row>
    <row r="972" spans="1:16" x14ac:dyDescent="0.25">
      <c r="A972" s="6">
        <v>971</v>
      </c>
      <c r="B972" t="s">
        <v>1297</v>
      </c>
      <c r="C972" t="s">
        <v>16</v>
      </c>
      <c r="D972" s="1">
        <v>37280</v>
      </c>
      <c r="E972" s="4">
        <v>22</v>
      </c>
      <c r="F972" s="4" t="str">
        <f t="shared" si="15"/>
        <v>18-25</v>
      </c>
      <c r="G972" t="s">
        <v>17</v>
      </c>
      <c r="H972" s="4">
        <v>3</v>
      </c>
      <c r="I972" t="s">
        <v>513</v>
      </c>
      <c r="J972" t="b">
        <v>1</v>
      </c>
      <c r="K972" t="s">
        <v>1298</v>
      </c>
      <c r="L972" s="3">
        <v>0.69236111111111109</v>
      </c>
      <c r="M972" s="3">
        <v>0.77013888888888893</v>
      </c>
      <c r="N972" s="4">
        <v>112</v>
      </c>
      <c r="O972" t="b">
        <v>0</v>
      </c>
    </row>
    <row r="973" spans="1:16" x14ac:dyDescent="0.25">
      <c r="A973" s="6">
        <v>972</v>
      </c>
      <c r="B973" t="s">
        <v>840</v>
      </c>
      <c r="C973" t="s">
        <v>25</v>
      </c>
      <c r="D973" s="1">
        <v>34294</v>
      </c>
      <c r="E973" s="4">
        <v>30</v>
      </c>
      <c r="F973" s="4" t="str">
        <f t="shared" si="15"/>
        <v>26-35</v>
      </c>
      <c r="G973" t="s">
        <v>17</v>
      </c>
      <c r="H973" s="4">
        <v>3</v>
      </c>
      <c r="I973" t="s">
        <v>30</v>
      </c>
      <c r="J973" t="b">
        <v>1</v>
      </c>
      <c r="K973" t="s">
        <v>1299</v>
      </c>
      <c r="L973" s="3">
        <v>0.61388888888888882</v>
      </c>
      <c r="M973" s="3">
        <v>0.71527777777777779</v>
      </c>
      <c r="N973" s="4">
        <v>146</v>
      </c>
      <c r="O973" t="b">
        <v>1</v>
      </c>
      <c r="P973" t="s">
        <v>50</v>
      </c>
    </row>
    <row r="974" spans="1:16" x14ac:dyDescent="0.25">
      <c r="A974" s="6">
        <v>973</v>
      </c>
      <c r="B974" t="s">
        <v>1300</v>
      </c>
      <c r="C974" t="s">
        <v>25</v>
      </c>
      <c r="D974" s="1">
        <v>33315</v>
      </c>
      <c r="E974" s="4">
        <v>33</v>
      </c>
      <c r="F974" s="4" t="str">
        <f t="shared" si="15"/>
        <v>26-35</v>
      </c>
      <c r="G974" t="s">
        <v>21</v>
      </c>
      <c r="H974" s="4">
        <v>1</v>
      </c>
      <c r="I974" t="s">
        <v>81</v>
      </c>
      <c r="J974" t="b">
        <v>1</v>
      </c>
      <c r="K974" t="s">
        <v>528</v>
      </c>
      <c r="L974" s="3">
        <v>0.69513888888888886</v>
      </c>
      <c r="M974" s="3">
        <v>0.74097222222222225</v>
      </c>
      <c r="N974" s="4">
        <v>66</v>
      </c>
      <c r="O974" t="b">
        <v>0</v>
      </c>
    </row>
    <row r="975" spans="1:16" x14ac:dyDescent="0.25">
      <c r="A975" s="6">
        <v>974</v>
      </c>
      <c r="B975" t="s">
        <v>1301</v>
      </c>
      <c r="C975" t="s">
        <v>16</v>
      </c>
      <c r="D975" s="1">
        <v>35016</v>
      </c>
      <c r="E975" s="4">
        <v>28</v>
      </c>
      <c r="F975" s="4" t="str">
        <f t="shared" si="15"/>
        <v>26-35</v>
      </c>
      <c r="G975" t="s">
        <v>17</v>
      </c>
      <c r="H975" s="4">
        <v>4</v>
      </c>
      <c r="I975" t="s">
        <v>1230</v>
      </c>
      <c r="J975" t="b">
        <v>1</v>
      </c>
      <c r="K975" t="s">
        <v>93</v>
      </c>
      <c r="L975" s="3">
        <v>0.46527777777777773</v>
      </c>
      <c r="M975" s="3">
        <v>0.50624999999999998</v>
      </c>
      <c r="N975" s="4">
        <v>59</v>
      </c>
      <c r="O975" t="b">
        <v>1</v>
      </c>
      <c r="P975" t="s">
        <v>28</v>
      </c>
    </row>
    <row r="976" spans="1:16" x14ac:dyDescent="0.25">
      <c r="A976" s="6">
        <v>975</v>
      </c>
      <c r="B976" t="s">
        <v>1302</v>
      </c>
      <c r="C976" t="s">
        <v>25</v>
      </c>
      <c r="D976" s="1">
        <v>28041</v>
      </c>
      <c r="E976" s="4">
        <v>47</v>
      </c>
      <c r="F976" s="4" t="str">
        <f t="shared" si="15"/>
        <v>Above 45</v>
      </c>
      <c r="G976" t="s">
        <v>21</v>
      </c>
      <c r="H976" s="4">
        <v>3</v>
      </c>
      <c r="I976" t="s">
        <v>321</v>
      </c>
      <c r="J976" t="b">
        <v>0</v>
      </c>
      <c r="L976" s="3">
        <v>0.46319444444444446</v>
      </c>
      <c r="M976" s="3">
        <v>0.51111111111111118</v>
      </c>
      <c r="N976" s="4">
        <v>69</v>
      </c>
      <c r="O976" t="b">
        <v>1</v>
      </c>
      <c r="P976" t="s">
        <v>50</v>
      </c>
    </row>
    <row r="977" spans="1:16" x14ac:dyDescent="0.25">
      <c r="A977" s="6">
        <v>976</v>
      </c>
      <c r="B977" t="s">
        <v>1303</v>
      </c>
      <c r="C977" t="s">
        <v>16</v>
      </c>
      <c r="D977" s="1">
        <v>39734</v>
      </c>
      <c r="E977" s="4">
        <v>15</v>
      </c>
      <c r="F977" s="4" t="str">
        <f t="shared" si="15"/>
        <v>Under 18</v>
      </c>
      <c r="G977" t="s">
        <v>17</v>
      </c>
      <c r="H977" s="4">
        <v>5</v>
      </c>
      <c r="I977" t="s">
        <v>417</v>
      </c>
      <c r="J977" t="b">
        <v>0</v>
      </c>
      <c r="L977" s="3">
        <v>0.69374999999999998</v>
      </c>
      <c r="M977" s="3">
        <v>0.73749999999999993</v>
      </c>
      <c r="N977" s="4">
        <v>63</v>
      </c>
      <c r="O977" t="b">
        <v>0</v>
      </c>
    </row>
    <row r="978" spans="1:16" x14ac:dyDescent="0.25">
      <c r="A978" s="6">
        <v>977</v>
      </c>
      <c r="B978" t="s">
        <v>1304</v>
      </c>
      <c r="C978" t="s">
        <v>25</v>
      </c>
      <c r="D978" s="1">
        <v>32475</v>
      </c>
      <c r="E978" s="4">
        <v>35</v>
      </c>
      <c r="F978" s="4" t="str">
        <f t="shared" si="15"/>
        <v>26-35</v>
      </c>
      <c r="G978" t="s">
        <v>21</v>
      </c>
      <c r="H978" s="4">
        <v>3</v>
      </c>
      <c r="I978" t="s">
        <v>215</v>
      </c>
      <c r="J978" t="b">
        <v>1</v>
      </c>
      <c r="K978" t="s">
        <v>44</v>
      </c>
      <c r="L978" s="3">
        <v>0.44166666666666665</v>
      </c>
      <c r="M978" s="3">
        <v>0.53472222222222221</v>
      </c>
      <c r="N978" s="4">
        <v>134</v>
      </c>
      <c r="O978" t="b">
        <v>1</v>
      </c>
      <c r="P978" t="s">
        <v>28</v>
      </c>
    </row>
    <row r="979" spans="1:16" x14ac:dyDescent="0.25">
      <c r="A979" s="6">
        <v>978</v>
      </c>
      <c r="B979" t="s">
        <v>1305</v>
      </c>
      <c r="C979" t="s">
        <v>25</v>
      </c>
      <c r="D979" s="1">
        <v>36805</v>
      </c>
      <c r="E979" s="4">
        <v>23</v>
      </c>
      <c r="F979" s="4" t="str">
        <f t="shared" si="15"/>
        <v>18-25</v>
      </c>
      <c r="G979" t="s">
        <v>21</v>
      </c>
      <c r="H979" s="4">
        <v>3</v>
      </c>
      <c r="I979" t="s">
        <v>150</v>
      </c>
      <c r="J979" t="b">
        <v>0</v>
      </c>
      <c r="L979" s="3">
        <v>0.79166666666666663</v>
      </c>
      <c r="M979" s="3">
        <v>0.81944444444444453</v>
      </c>
      <c r="N979" s="4">
        <v>40</v>
      </c>
      <c r="O979" t="b">
        <v>0</v>
      </c>
    </row>
    <row r="980" spans="1:16" x14ac:dyDescent="0.25">
      <c r="A980" s="6">
        <v>979</v>
      </c>
      <c r="B980" t="s">
        <v>1306</v>
      </c>
      <c r="C980" t="s">
        <v>25</v>
      </c>
      <c r="D980" s="1">
        <v>39570</v>
      </c>
      <c r="E980" s="4">
        <v>16</v>
      </c>
      <c r="F980" s="4" t="str">
        <f t="shared" si="15"/>
        <v>Under 18</v>
      </c>
      <c r="G980" t="s">
        <v>17</v>
      </c>
      <c r="H980" s="4">
        <v>3</v>
      </c>
      <c r="I980" t="s">
        <v>57</v>
      </c>
      <c r="J980" t="b">
        <v>1</v>
      </c>
      <c r="K980" t="s">
        <v>780</v>
      </c>
      <c r="L980" s="3">
        <v>0.5625</v>
      </c>
      <c r="M980" s="3">
        <v>0.62083333333333335</v>
      </c>
      <c r="N980" s="4">
        <v>84</v>
      </c>
      <c r="O980" t="b">
        <v>0</v>
      </c>
    </row>
    <row r="981" spans="1:16" x14ac:dyDescent="0.25">
      <c r="A981" s="6">
        <v>980</v>
      </c>
      <c r="B981" t="s">
        <v>1307</v>
      </c>
      <c r="C981" t="s">
        <v>25</v>
      </c>
      <c r="D981" s="1">
        <v>33742</v>
      </c>
      <c r="E981" s="4">
        <v>32</v>
      </c>
      <c r="F981" s="4" t="str">
        <f t="shared" si="15"/>
        <v>26-35</v>
      </c>
      <c r="G981" t="s">
        <v>21</v>
      </c>
      <c r="H981" s="4">
        <v>3</v>
      </c>
      <c r="I981" t="s">
        <v>513</v>
      </c>
      <c r="J981" t="b">
        <v>1</v>
      </c>
      <c r="K981" t="s">
        <v>19</v>
      </c>
      <c r="L981" s="3">
        <v>0.74097222222222225</v>
      </c>
      <c r="M981" s="3">
        <v>0.8041666666666667</v>
      </c>
      <c r="N981" s="4">
        <v>91</v>
      </c>
      <c r="O981" t="b">
        <v>0</v>
      </c>
    </row>
    <row r="982" spans="1:16" x14ac:dyDescent="0.25">
      <c r="A982" s="6">
        <v>981</v>
      </c>
      <c r="B982" t="s">
        <v>1308</v>
      </c>
      <c r="C982" t="s">
        <v>16</v>
      </c>
      <c r="D982" s="1">
        <v>33625</v>
      </c>
      <c r="E982" s="4">
        <v>32</v>
      </c>
      <c r="F982" s="4" t="str">
        <f t="shared" si="15"/>
        <v>26-35</v>
      </c>
      <c r="G982" t="s">
        <v>21</v>
      </c>
      <c r="H982" s="4">
        <v>3</v>
      </c>
      <c r="I982" t="s">
        <v>106</v>
      </c>
      <c r="J982" t="b">
        <v>1</v>
      </c>
      <c r="K982" t="s">
        <v>1309</v>
      </c>
      <c r="L982" s="3">
        <v>0.61944444444444446</v>
      </c>
      <c r="M982" s="3">
        <v>0.67847222222222225</v>
      </c>
      <c r="N982" s="4">
        <v>85</v>
      </c>
      <c r="O982" t="b">
        <v>0</v>
      </c>
    </row>
    <row r="983" spans="1:16" x14ac:dyDescent="0.25">
      <c r="A983" s="6">
        <v>982</v>
      </c>
      <c r="B983" t="s">
        <v>1310</v>
      </c>
      <c r="C983" t="s">
        <v>16</v>
      </c>
      <c r="D983" s="1">
        <v>37854</v>
      </c>
      <c r="E983" s="4">
        <v>21</v>
      </c>
      <c r="F983" s="4" t="str">
        <f t="shared" si="15"/>
        <v>18-25</v>
      </c>
      <c r="G983" t="s">
        <v>21</v>
      </c>
      <c r="H983" s="4">
        <v>2</v>
      </c>
      <c r="I983" t="s">
        <v>259</v>
      </c>
      <c r="J983" t="b">
        <v>1</v>
      </c>
      <c r="K983" t="s">
        <v>93</v>
      </c>
      <c r="L983" s="3">
        <v>0.83263888888888893</v>
      </c>
      <c r="M983" s="3">
        <v>0.86458333333333337</v>
      </c>
      <c r="N983" s="4">
        <v>46</v>
      </c>
      <c r="O983" t="b">
        <v>1</v>
      </c>
      <c r="P983" t="s">
        <v>28</v>
      </c>
    </row>
    <row r="984" spans="1:16" x14ac:dyDescent="0.25">
      <c r="A984" s="6">
        <v>983</v>
      </c>
      <c r="B984" t="s">
        <v>1311</v>
      </c>
      <c r="C984" t="s">
        <v>25</v>
      </c>
      <c r="D984" s="1">
        <v>32204</v>
      </c>
      <c r="E984" s="4">
        <v>36</v>
      </c>
      <c r="F984" s="4" t="str">
        <f t="shared" si="15"/>
        <v>36-45</v>
      </c>
      <c r="G984" t="s">
        <v>17</v>
      </c>
      <c r="H984" s="4">
        <v>4</v>
      </c>
      <c r="I984" t="s">
        <v>1084</v>
      </c>
      <c r="J984" t="b">
        <v>1</v>
      </c>
      <c r="K984" t="s">
        <v>1312</v>
      </c>
      <c r="L984" s="3">
        <v>0.80694444444444446</v>
      </c>
      <c r="M984" s="3">
        <v>0.88055555555555554</v>
      </c>
      <c r="N984" s="4">
        <v>106</v>
      </c>
      <c r="O984" t="b">
        <v>1</v>
      </c>
      <c r="P984" t="s">
        <v>28</v>
      </c>
    </row>
    <row r="985" spans="1:16" x14ac:dyDescent="0.25">
      <c r="A985" s="6">
        <v>984</v>
      </c>
      <c r="B985" t="s">
        <v>1313</v>
      </c>
      <c r="C985" t="s">
        <v>25</v>
      </c>
      <c r="D985" s="1">
        <v>32053</v>
      </c>
      <c r="E985" s="4">
        <v>37</v>
      </c>
      <c r="F985" s="4" t="str">
        <f t="shared" si="15"/>
        <v>36-45</v>
      </c>
      <c r="G985" t="s">
        <v>21</v>
      </c>
      <c r="H985" s="4">
        <v>1</v>
      </c>
      <c r="I985" t="s">
        <v>59</v>
      </c>
      <c r="J985" t="b">
        <v>1</v>
      </c>
      <c r="K985" t="s">
        <v>1314</v>
      </c>
      <c r="L985" s="3">
        <v>0.6694444444444444</v>
      </c>
      <c r="M985" s="3">
        <v>0.70486111111111116</v>
      </c>
      <c r="N985" s="4">
        <v>51</v>
      </c>
      <c r="O985" t="b">
        <v>1</v>
      </c>
      <c r="P985" t="s">
        <v>28</v>
      </c>
    </row>
    <row r="986" spans="1:16" x14ac:dyDescent="0.25">
      <c r="A986" s="6">
        <v>985</v>
      </c>
      <c r="B986" t="s">
        <v>1315</v>
      </c>
      <c r="C986" t="s">
        <v>16</v>
      </c>
      <c r="D986" s="1">
        <v>27679</v>
      </c>
      <c r="E986" s="4">
        <v>48</v>
      </c>
      <c r="F986" s="4" t="str">
        <f t="shared" si="15"/>
        <v>Above 45</v>
      </c>
      <c r="G986" t="s">
        <v>17</v>
      </c>
      <c r="H986" s="4">
        <v>1</v>
      </c>
      <c r="I986" t="s">
        <v>46</v>
      </c>
      <c r="J986" t="b">
        <v>1</v>
      </c>
      <c r="K986" t="s">
        <v>1316</v>
      </c>
      <c r="L986" s="3">
        <v>0.63680555555555551</v>
      </c>
      <c r="M986" s="3">
        <v>0.65763888888888888</v>
      </c>
      <c r="N986" s="4">
        <v>30</v>
      </c>
      <c r="O986" t="b">
        <v>0</v>
      </c>
    </row>
    <row r="987" spans="1:16" x14ac:dyDescent="0.25">
      <c r="A987" s="6">
        <v>986</v>
      </c>
      <c r="B987" t="s">
        <v>1317</v>
      </c>
      <c r="C987" t="s">
        <v>25</v>
      </c>
      <c r="D987" s="1">
        <v>29936</v>
      </c>
      <c r="E987" s="4">
        <v>42</v>
      </c>
      <c r="F987" s="4" t="str">
        <f t="shared" si="15"/>
        <v>36-45</v>
      </c>
      <c r="G987" t="s">
        <v>21</v>
      </c>
      <c r="H987" s="4">
        <v>1</v>
      </c>
      <c r="I987" t="s">
        <v>81</v>
      </c>
      <c r="J987" t="b">
        <v>1</v>
      </c>
      <c r="K987" t="s">
        <v>230</v>
      </c>
      <c r="L987" s="3">
        <v>0.58680555555555558</v>
      </c>
      <c r="M987" s="3">
        <v>0.66666666666666663</v>
      </c>
      <c r="N987" s="4">
        <v>115</v>
      </c>
      <c r="O987" t="b">
        <v>1</v>
      </c>
      <c r="P987" t="s">
        <v>50</v>
      </c>
    </row>
    <row r="988" spans="1:16" x14ac:dyDescent="0.25">
      <c r="A988" s="6">
        <v>987</v>
      </c>
      <c r="B988" t="s">
        <v>1318</v>
      </c>
      <c r="C988" t="s">
        <v>16</v>
      </c>
      <c r="D988" s="1">
        <v>28928</v>
      </c>
      <c r="E988" s="4">
        <v>45</v>
      </c>
      <c r="F988" s="4" t="str">
        <f t="shared" si="15"/>
        <v>36-45</v>
      </c>
      <c r="G988" t="s">
        <v>17</v>
      </c>
      <c r="H988" s="4">
        <v>5</v>
      </c>
      <c r="I988" t="s">
        <v>289</v>
      </c>
      <c r="J988" t="b">
        <v>0</v>
      </c>
      <c r="L988" s="3">
        <v>0.7944444444444444</v>
      </c>
      <c r="M988" s="3">
        <v>0.89722222222222225</v>
      </c>
      <c r="N988" s="4">
        <v>148</v>
      </c>
      <c r="O988" t="b">
        <v>1</v>
      </c>
      <c r="P988" t="s">
        <v>23</v>
      </c>
    </row>
    <row r="989" spans="1:16" x14ac:dyDescent="0.25">
      <c r="A989" s="6">
        <v>988</v>
      </c>
      <c r="B989" t="s">
        <v>1319</v>
      </c>
      <c r="C989" t="s">
        <v>25</v>
      </c>
      <c r="D989" s="1">
        <v>28335</v>
      </c>
      <c r="E989" s="4">
        <v>47</v>
      </c>
      <c r="F989" s="4" t="str">
        <f t="shared" si="15"/>
        <v>Above 45</v>
      </c>
      <c r="G989" t="s">
        <v>17</v>
      </c>
      <c r="H989" s="4">
        <v>3</v>
      </c>
      <c r="I989" t="s">
        <v>74</v>
      </c>
      <c r="J989" t="b">
        <v>0</v>
      </c>
      <c r="L989" s="3">
        <v>0.45</v>
      </c>
      <c r="M989" s="3">
        <v>0.51180555555555551</v>
      </c>
      <c r="N989" s="4">
        <v>89</v>
      </c>
      <c r="O989" t="b">
        <v>0</v>
      </c>
    </row>
    <row r="990" spans="1:16" x14ac:dyDescent="0.25">
      <c r="A990" s="6">
        <v>989</v>
      </c>
      <c r="B990" t="s">
        <v>1320</v>
      </c>
      <c r="C990" t="s">
        <v>16</v>
      </c>
      <c r="D990" s="1">
        <v>32902</v>
      </c>
      <c r="E990" s="4">
        <v>34</v>
      </c>
      <c r="F990" s="4" t="str">
        <f t="shared" si="15"/>
        <v>26-35</v>
      </c>
      <c r="G990" t="s">
        <v>21</v>
      </c>
      <c r="H990" s="4">
        <v>1</v>
      </c>
      <c r="I990" t="s">
        <v>185</v>
      </c>
      <c r="J990" t="b">
        <v>1</v>
      </c>
      <c r="K990" t="s">
        <v>1321</v>
      </c>
      <c r="L990" s="3">
        <v>0.38472222222222219</v>
      </c>
      <c r="M990" s="3">
        <v>0.44305555555555554</v>
      </c>
      <c r="N990" s="4">
        <v>84</v>
      </c>
      <c r="O990" t="b">
        <v>1</v>
      </c>
      <c r="P990" t="s">
        <v>23</v>
      </c>
    </row>
    <row r="991" spans="1:16" x14ac:dyDescent="0.25">
      <c r="A991" s="6">
        <v>990</v>
      </c>
      <c r="B991" t="s">
        <v>1322</v>
      </c>
      <c r="C991" t="s">
        <v>25</v>
      </c>
      <c r="D991" s="1">
        <v>35710</v>
      </c>
      <c r="E991" s="4">
        <v>26</v>
      </c>
      <c r="F991" s="4" t="str">
        <f t="shared" si="15"/>
        <v>26-35</v>
      </c>
      <c r="G991" t="s">
        <v>17</v>
      </c>
      <c r="H991" s="4">
        <v>3</v>
      </c>
      <c r="I991" t="s">
        <v>161</v>
      </c>
      <c r="J991" t="b">
        <v>0</v>
      </c>
      <c r="L991" s="3">
        <v>0.49305555555555558</v>
      </c>
      <c r="M991" s="3">
        <v>0.58124999999999993</v>
      </c>
      <c r="N991" s="4">
        <v>127</v>
      </c>
      <c r="O991" t="b">
        <v>0</v>
      </c>
    </row>
    <row r="992" spans="1:16" x14ac:dyDescent="0.25">
      <c r="A992" s="6">
        <v>991</v>
      </c>
      <c r="B992" t="s">
        <v>1323</v>
      </c>
      <c r="C992" t="s">
        <v>16</v>
      </c>
      <c r="D992" s="1">
        <v>29677</v>
      </c>
      <c r="E992" s="4">
        <v>43</v>
      </c>
      <c r="F992" s="4" t="str">
        <f t="shared" si="15"/>
        <v>36-45</v>
      </c>
      <c r="G992" t="s">
        <v>21</v>
      </c>
      <c r="H992" s="4">
        <v>3</v>
      </c>
      <c r="I992" t="s">
        <v>43</v>
      </c>
      <c r="J992" t="b">
        <v>0</v>
      </c>
      <c r="L992" s="3">
        <v>0.34861111111111115</v>
      </c>
      <c r="M992" s="3">
        <v>0.38125000000000003</v>
      </c>
      <c r="N992" s="4">
        <v>47</v>
      </c>
      <c r="O992" t="b">
        <v>1</v>
      </c>
      <c r="P992" t="s">
        <v>23</v>
      </c>
    </row>
    <row r="993" spans="1:16" x14ac:dyDescent="0.25">
      <c r="A993" s="6">
        <v>992</v>
      </c>
      <c r="B993" t="s">
        <v>1324</v>
      </c>
      <c r="C993" t="s">
        <v>25</v>
      </c>
      <c r="D993" s="1">
        <v>33462</v>
      </c>
      <c r="E993" s="4">
        <v>33</v>
      </c>
      <c r="F993" s="4" t="str">
        <f t="shared" si="15"/>
        <v>26-35</v>
      </c>
      <c r="G993" t="s">
        <v>17</v>
      </c>
      <c r="H993" s="4">
        <v>3</v>
      </c>
      <c r="I993" t="s">
        <v>325</v>
      </c>
      <c r="J993" t="b">
        <v>1</v>
      </c>
      <c r="K993" t="s">
        <v>628</v>
      </c>
      <c r="L993" s="3">
        <v>0.43333333333333335</v>
      </c>
      <c r="M993" s="3">
        <v>0.50347222222222221</v>
      </c>
      <c r="N993" s="4">
        <v>101</v>
      </c>
      <c r="O993" t="b">
        <v>1</v>
      </c>
      <c r="P993" t="s">
        <v>23</v>
      </c>
    </row>
    <row r="994" spans="1:16" x14ac:dyDescent="0.25">
      <c r="A994" s="6">
        <v>993</v>
      </c>
      <c r="B994" t="s">
        <v>1325</v>
      </c>
      <c r="C994" t="s">
        <v>16</v>
      </c>
      <c r="D994" s="1">
        <v>31322</v>
      </c>
      <c r="E994" s="4">
        <v>39</v>
      </c>
      <c r="F994" s="4" t="str">
        <f t="shared" si="15"/>
        <v>36-45</v>
      </c>
      <c r="G994" t="s">
        <v>21</v>
      </c>
      <c r="H994" s="4">
        <v>5</v>
      </c>
      <c r="I994" t="s">
        <v>863</v>
      </c>
      <c r="J994" t="b">
        <v>1</v>
      </c>
      <c r="K994" t="s">
        <v>217</v>
      </c>
      <c r="L994" s="3">
        <v>0.40416666666666662</v>
      </c>
      <c r="M994" s="3">
        <v>0.48819444444444443</v>
      </c>
      <c r="N994" s="4">
        <v>121</v>
      </c>
      <c r="O994" t="b">
        <v>1</v>
      </c>
      <c r="P994" t="s">
        <v>23</v>
      </c>
    </row>
    <row r="995" spans="1:16" x14ac:dyDescent="0.25">
      <c r="A995" s="6">
        <v>994</v>
      </c>
      <c r="B995" t="s">
        <v>1326</v>
      </c>
      <c r="C995" t="s">
        <v>25</v>
      </c>
      <c r="D995" s="1">
        <v>39111</v>
      </c>
      <c r="E995" s="4">
        <v>17</v>
      </c>
      <c r="F995" s="4" t="str">
        <f t="shared" si="15"/>
        <v>Under 18</v>
      </c>
      <c r="G995" t="s">
        <v>21</v>
      </c>
      <c r="H995" s="4">
        <v>4</v>
      </c>
      <c r="I995" t="s">
        <v>637</v>
      </c>
      <c r="J995" t="b">
        <v>1</v>
      </c>
      <c r="K995" t="s">
        <v>666</v>
      </c>
      <c r="L995" s="3">
        <v>0.82638888888888884</v>
      </c>
      <c r="M995" s="3">
        <v>0.91805555555555562</v>
      </c>
      <c r="N995" s="4">
        <v>132</v>
      </c>
      <c r="O995" t="b">
        <v>1</v>
      </c>
      <c r="P995" t="s">
        <v>50</v>
      </c>
    </row>
    <row r="996" spans="1:16" x14ac:dyDescent="0.25">
      <c r="A996" s="6">
        <v>995</v>
      </c>
      <c r="B996" t="s">
        <v>1327</v>
      </c>
      <c r="C996" t="s">
        <v>16</v>
      </c>
      <c r="D996" s="1">
        <v>32225</v>
      </c>
      <c r="E996" s="4">
        <v>36</v>
      </c>
      <c r="F996" s="4" t="str">
        <f t="shared" si="15"/>
        <v>36-45</v>
      </c>
      <c r="G996" t="s">
        <v>21</v>
      </c>
      <c r="H996" s="4">
        <v>2</v>
      </c>
      <c r="I996" t="s">
        <v>101</v>
      </c>
      <c r="J996" t="b">
        <v>0</v>
      </c>
      <c r="L996" s="3">
        <v>0.42777777777777781</v>
      </c>
      <c r="M996" s="3">
        <v>0.4513888888888889</v>
      </c>
      <c r="N996" s="4">
        <v>34</v>
      </c>
      <c r="O996" t="b">
        <v>0</v>
      </c>
    </row>
    <row r="997" spans="1:16" x14ac:dyDescent="0.25">
      <c r="A997" s="6">
        <v>996</v>
      </c>
      <c r="B997" t="s">
        <v>1328</v>
      </c>
      <c r="C997" t="s">
        <v>16</v>
      </c>
      <c r="D997" s="1">
        <v>30947</v>
      </c>
      <c r="E997" s="4">
        <v>40</v>
      </c>
      <c r="F997" s="4" t="str">
        <f t="shared" si="15"/>
        <v>36-45</v>
      </c>
      <c r="G997" t="s">
        <v>21</v>
      </c>
      <c r="H997" s="4">
        <v>3</v>
      </c>
      <c r="I997" t="s">
        <v>57</v>
      </c>
      <c r="J997" t="b">
        <v>0</v>
      </c>
      <c r="L997" s="3">
        <v>0.87222222222222223</v>
      </c>
      <c r="M997" s="3">
        <v>0.98055555555555562</v>
      </c>
      <c r="N997" s="4">
        <v>156</v>
      </c>
      <c r="O997" t="b">
        <v>0</v>
      </c>
    </row>
    <row r="998" spans="1:16" x14ac:dyDescent="0.25">
      <c r="A998" s="6">
        <v>997</v>
      </c>
      <c r="B998" t="s">
        <v>1329</v>
      </c>
      <c r="C998" t="s">
        <v>16</v>
      </c>
      <c r="D998" s="1">
        <v>39771</v>
      </c>
      <c r="E998" s="4">
        <v>15</v>
      </c>
      <c r="F998" s="4" t="str">
        <f t="shared" si="15"/>
        <v>Under 18</v>
      </c>
      <c r="G998" t="s">
        <v>21</v>
      </c>
      <c r="H998" s="4">
        <v>3</v>
      </c>
      <c r="I998" t="s">
        <v>164</v>
      </c>
      <c r="J998" t="b">
        <v>1</v>
      </c>
      <c r="K998" t="s">
        <v>193</v>
      </c>
      <c r="L998" s="3">
        <v>0.38472222222222219</v>
      </c>
      <c r="M998" s="3">
        <v>0.41180555555555554</v>
      </c>
      <c r="N998" s="4">
        <v>39</v>
      </c>
      <c r="O998" t="b">
        <v>0</v>
      </c>
    </row>
    <row r="999" spans="1:16" x14ac:dyDescent="0.25">
      <c r="A999" s="6">
        <v>998</v>
      </c>
      <c r="B999" t="s">
        <v>1330</v>
      </c>
      <c r="C999" t="s">
        <v>25</v>
      </c>
      <c r="D999" s="1">
        <v>30960</v>
      </c>
      <c r="E999" s="4">
        <v>39</v>
      </c>
      <c r="F999" s="4" t="str">
        <f t="shared" si="15"/>
        <v>36-45</v>
      </c>
      <c r="G999" t="s">
        <v>21</v>
      </c>
      <c r="H999" s="4">
        <v>2</v>
      </c>
      <c r="I999" t="s">
        <v>210</v>
      </c>
      <c r="J999" t="b">
        <v>0</v>
      </c>
      <c r="L999" s="3">
        <v>0.72291666666666676</v>
      </c>
      <c r="M999" s="3">
        <v>0.7944444444444444</v>
      </c>
      <c r="N999" s="4">
        <v>103</v>
      </c>
      <c r="O999" t="b">
        <v>1</v>
      </c>
      <c r="P999" t="s">
        <v>47</v>
      </c>
    </row>
    <row r="1000" spans="1:16" x14ac:dyDescent="0.25">
      <c r="A1000" s="6">
        <v>999</v>
      </c>
      <c r="B1000" t="s">
        <v>1331</v>
      </c>
      <c r="C1000" t="s">
        <v>25</v>
      </c>
      <c r="D1000" s="1">
        <v>36944</v>
      </c>
      <c r="E1000" s="4">
        <v>23</v>
      </c>
      <c r="F1000" s="4" t="str">
        <f t="shared" si="15"/>
        <v>18-25</v>
      </c>
      <c r="G1000" t="s">
        <v>21</v>
      </c>
      <c r="H1000" s="4">
        <v>4</v>
      </c>
      <c r="I1000" t="s">
        <v>342</v>
      </c>
      <c r="J1000" t="b">
        <v>1</v>
      </c>
      <c r="K1000" t="s">
        <v>1194</v>
      </c>
      <c r="L1000" s="3">
        <v>0.43263888888888885</v>
      </c>
      <c r="M1000" s="3">
        <v>0.55208333333333337</v>
      </c>
      <c r="N1000" s="4">
        <v>172</v>
      </c>
      <c r="O1000" t="b">
        <v>1</v>
      </c>
      <c r="P1000" t="s">
        <v>47</v>
      </c>
    </row>
    <row r="1001" spans="1:16" x14ac:dyDescent="0.25">
      <c r="A1001" s="6">
        <v>1000</v>
      </c>
      <c r="B1001" t="s">
        <v>1332</v>
      </c>
      <c r="C1001" t="s">
        <v>16</v>
      </c>
      <c r="D1001" s="1">
        <v>38844</v>
      </c>
      <c r="E1001" s="4">
        <v>18</v>
      </c>
      <c r="F1001" s="4" t="str">
        <f t="shared" si="15"/>
        <v>18-25</v>
      </c>
      <c r="G1001" t="s">
        <v>17</v>
      </c>
      <c r="H1001" s="4">
        <v>2</v>
      </c>
      <c r="I1001" t="s">
        <v>133</v>
      </c>
      <c r="J1001" t="b">
        <v>0</v>
      </c>
      <c r="L1001" s="3">
        <v>0.69513888888888886</v>
      </c>
      <c r="M1001" s="3">
        <v>0.80069444444444438</v>
      </c>
      <c r="N1001" s="4">
        <v>152</v>
      </c>
      <c r="O1001" t="b">
        <v>0</v>
      </c>
    </row>
  </sheetData>
  <autoFilter ref="F1:F1001" xr:uid="{00000000-0001-0000-0000-000000000000}"/>
  <conditionalFormatting sqref="G1:G1048576">
    <cfRule type="cellIs" dxfId="1" priority="2" operator="equal">
      <formula>"Premium"</formula>
    </cfRule>
  </conditionalFormatting>
  <conditionalFormatting sqref="O1:O1048576">
    <cfRule type="cellIs" dxfId="0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5EF03F5E-E843-4A5C-BED3-FB490DF1B93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1DBC-F905-495A-8F4C-BCC095682209}">
  <dimension ref="B2:V19"/>
  <sheetViews>
    <sheetView workbookViewId="0">
      <selection activeCell="H23" sqref="H23"/>
    </sheetView>
  </sheetViews>
  <sheetFormatPr defaultRowHeight="15" x14ac:dyDescent="0.25"/>
  <cols>
    <col min="6" max="6" width="12.140625" customWidth="1"/>
    <col min="7" max="7" width="4.85546875" style="16" customWidth="1"/>
    <col min="18" max="18" width="3.28515625" style="16" customWidth="1"/>
  </cols>
  <sheetData>
    <row r="2" spans="2:22" x14ac:dyDescent="0.25">
      <c r="B2" s="11"/>
      <c r="C2" s="11"/>
      <c r="D2" s="11"/>
      <c r="E2" s="11"/>
      <c r="F2" s="11"/>
      <c r="G2" s="15"/>
      <c r="H2" s="11"/>
      <c r="I2" s="11"/>
      <c r="J2" s="11"/>
      <c r="K2" s="11"/>
      <c r="L2" s="11"/>
      <c r="M2" s="11"/>
      <c r="N2" s="11"/>
      <c r="O2" s="11"/>
      <c r="P2" s="11"/>
      <c r="Q2" s="11"/>
      <c r="R2" s="15"/>
      <c r="S2" s="11"/>
      <c r="T2" s="11"/>
    </row>
    <row r="3" spans="2:22" x14ac:dyDescent="0.25">
      <c r="B3" s="13" t="s">
        <v>1333</v>
      </c>
      <c r="C3" s="13"/>
      <c r="D3" s="13"/>
      <c r="E3" s="13"/>
      <c r="F3" s="13"/>
      <c r="G3" s="17"/>
      <c r="H3" s="10">
        <f>COUNTIF('The Cleaned Data'!O:O, TRUE)</f>
        <v>518</v>
      </c>
      <c r="I3" s="10"/>
      <c r="J3" s="15"/>
      <c r="K3" s="15"/>
      <c r="L3" s="13" t="s">
        <v>1341</v>
      </c>
      <c r="M3" s="13"/>
      <c r="N3" s="13"/>
      <c r="O3" s="13"/>
      <c r="P3" s="13"/>
      <c r="Q3" s="13"/>
      <c r="R3" s="20"/>
      <c r="S3" s="10">
        <f>COUNTIF('The Cleaned Data'!J:J, TRUE) / COUNTA('The Cleaned Data'!A:A) * 100</f>
        <v>50.24975024975025</v>
      </c>
      <c r="T3" s="10"/>
      <c r="U3" s="7"/>
      <c r="V3" s="7"/>
    </row>
    <row r="4" spans="2:22" x14ac:dyDescent="0.25">
      <c r="B4" s="13"/>
      <c r="C4" s="13"/>
      <c r="D4" s="13"/>
      <c r="E4" s="13"/>
      <c r="F4" s="13"/>
      <c r="G4" s="17"/>
      <c r="H4" s="10"/>
      <c r="I4" s="10"/>
      <c r="J4" s="15"/>
      <c r="K4" s="15"/>
      <c r="L4" s="13"/>
      <c r="M4" s="13"/>
      <c r="N4" s="13"/>
      <c r="O4" s="13"/>
      <c r="P4" s="13"/>
      <c r="Q4" s="13"/>
      <c r="R4" s="20"/>
      <c r="S4" s="10"/>
      <c r="T4" s="10"/>
      <c r="U4" s="7"/>
      <c r="V4" s="7"/>
    </row>
    <row r="5" spans="2:22" x14ac:dyDescent="0.25">
      <c r="B5" s="18"/>
      <c r="C5" s="18"/>
      <c r="D5" s="18"/>
      <c r="E5" s="18"/>
      <c r="F5" s="18"/>
      <c r="G5" s="18"/>
      <c r="H5" s="22"/>
      <c r="I5" s="22"/>
      <c r="J5" s="15"/>
      <c r="K5" s="15"/>
      <c r="L5" s="19"/>
      <c r="M5" s="19"/>
      <c r="N5" s="19"/>
      <c r="O5" s="19"/>
      <c r="P5" s="19"/>
      <c r="Q5" s="19"/>
      <c r="R5" s="19"/>
      <c r="S5" s="22"/>
      <c r="T5" s="22"/>
    </row>
    <row r="6" spans="2:22" x14ac:dyDescent="0.25">
      <c r="B6" s="13" t="s">
        <v>1334</v>
      </c>
      <c r="C6" s="13"/>
      <c r="D6" s="13"/>
      <c r="E6" s="13"/>
      <c r="F6" s="13"/>
      <c r="G6" s="17"/>
      <c r="H6" s="10">
        <f>SUMIF('The Cleaned Data'!G:G, 'The Cleaned Data'!G2, 'The Cleaned Data'!N:N)</f>
        <v>49589</v>
      </c>
      <c r="I6" s="10"/>
      <c r="J6" s="15"/>
      <c r="K6" s="15"/>
      <c r="L6" s="13" t="s">
        <v>1340</v>
      </c>
      <c r="M6" s="13"/>
      <c r="N6" s="13"/>
      <c r="O6" s="13"/>
      <c r="P6" s="13"/>
      <c r="Q6" s="13"/>
      <c r="R6" s="20"/>
      <c r="S6" s="12">
        <f>MEDIAN('The Cleaned Data'!E:E)</f>
        <v>30</v>
      </c>
      <c r="T6" s="10"/>
    </row>
    <row r="7" spans="2:22" x14ac:dyDescent="0.25">
      <c r="B7" s="13"/>
      <c r="C7" s="13"/>
      <c r="D7" s="13"/>
      <c r="E7" s="13"/>
      <c r="F7" s="13"/>
      <c r="G7" s="17"/>
      <c r="H7" s="10"/>
      <c r="I7" s="10"/>
      <c r="J7" s="15"/>
      <c r="K7" s="15"/>
      <c r="L7" s="13"/>
      <c r="M7" s="13"/>
      <c r="N7" s="13"/>
      <c r="O7" s="13"/>
      <c r="P7" s="13"/>
      <c r="Q7" s="13"/>
      <c r="R7" s="20"/>
      <c r="S7" s="10"/>
      <c r="T7" s="10"/>
    </row>
    <row r="8" spans="2:22" x14ac:dyDescent="0.25">
      <c r="B8" s="19"/>
      <c r="C8" s="19"/>
      <c r="D8" s="19"/>
      <c r="E8" s="19"/>
      <c r="F8" s="19"/>
      <c r="G8" s="19"/>
      <c r="H8" s="22"/>
      <c r="I8" s="22"/>
      <c r="J8" s="15"/>
      <c r="K8" s="15"/>
      <c r="L8" s="19"/>
      <c r="M8" s="19"/>
      <c r="N8" s="19"/>
      <c r="O8" s="19"/>
      <c r="P8" s="19"/>
      <c r="Q8" s="19"/>
      <c r="R8" s="19"/>
      <c r="S8" s="22"/>
      <c r="T8" s="22"/>
    </row>
    <row r="9" spans="2:22" x14ac:dyDescent="0.25">
      <c r="B9" s="13" t="s">
        <v>1335</v>
      </c>
      <c r="C9" s="13"/>
      <c r="D9" s="13"/>
      <c r="E9" s="13"/>
      <c r="F9" s="13"/>
      <c r="G9" s="17"/>
      <c r="H9" s="10">
        <f>SUMIF('The Cleaned Data'!G:G,'The Cleaned Data'!G3,'The Cleaned Data'!N:N)</f>
        <v>52011</v>
      </c>
      <c r="I9" s="10"/>
      <c r="J9" s="15"/>
      <c r="K9" s="15"/>
      <c r="L9" s="14" t="s">
        <v>1342</v>
      </c>
      <c r="M9" s="14"/>
      <c r="N9" s="14"/>
      <c r="O9" s="14"/>
      <c r="P9" s="14"/>
      <c r="Q9" s="14"/>
      <c r="R9" s="21"/>
      <c r="S9" s="10">
        <f>_xlfn.STDEV.P('The Cleaned Data'!H:H)</f>
        <v>1.2413202648792938</v>
      </c>
      <c r="T9" s="10"/>
    </row>
    <row r="10" spans="2:22" x14ac:dyDescent="0.25">
      <c r="B10" s="13"/>
      <c r="C10" s="13"/>
      <c r="D10" s="13"/>
      <c r="E10" s="13"/>
      <c r="F10" s="13"/>
      <c r="G10" s="17"/>
      <c r="H10" s="10"/>
      <c r="I10" s="10"/>
      <c r="J10" s="15"/>
      <c r="K10" s="15"/>
      <c r="L10" s="14"/>
      <c r="M10" s="14"/>
      <c r="N10" s="14"/>
      <c r="O10" s="14"/>
      <c r="P10" s="14"/>
      <c r="Q10" s="14"/>
      <c r="R10" s="21"/>
      <c r="S10" s="10"/>
      <c r="T10" s="10"/>
    </row>
    <row r="11" spans="2:22" x14ac:dyDescent="0.25">
      <c r="B11" s="19"/>
      <c r="C11" s="19"/>
      <c r="D11" s="19"/>
      <c r="E11" s="19"/>
      <c r="F11" s="19"/>
      <c r="G11" s="19"/>
      <c r="H11" s="22"/>
      <c r="I11" s="22"/>
      <c r="J11" s="15"/>
      <c r="K11" s="15"/>
      <c r="L11" s="19"/>
      <c r="M11" s="19"/>
      <c r="N11" s="19"/>
      <c r="O11" s="19"/>
      <c r="P11" s="19"/>
      <c r="Q11" s="19"/>
      <c r="R11" s="19"/>
      <c r="S11" s="22"/>
      <c r="T11" s="22"/>
    </row>
    <row r="12" spans="2:22" x14ac:dyDescent="0.25">
      <c r="B12" s="13" t="s">
        <v>1336</v>
      </c>
      <c r="C12" s="13"/>
      <c r="D12" s="13"/>
      <c r="E12" s="13"/>
      <c r="F12" s="13"/>
      <c r="G12" s="17"/>
      <c r="H12" s="10">
        <f>AVERAGEIF('The Cleaned Data'!G:G, 'The Cleaned Data'!G2, 'The Cleaned Data'!H:H)</f>
        <v>2.6835699797160242</v>
      </c>
      <c r="I12" s="10"/>
      <c r="J12" s="15"/>
      <c r="K12" s="15"/>
      <c r="L12" s="14" t="s">
        <v>1343</v>
      </c>
      <c r="M12" s="14"/>
      <c r="N12" s="14"/>
      <c r="O12" s="14"/>
      <c r="P12" s="14"/>
      <c r="Q12" s="14"/>
      <c r="R12" s="21"/>
      <c r="S12" s="10">
        <f>COUNTIF('The Cleaned Data'!H:H,"&gt;3")</f>
        <v>220</v>
      </c>
      <c r="T12" s="10"/>
    </row>
    <row r="13" spans="2:22" x14ac:dyDescent="0.25">
      <c r="B13" s="13"/>
      <c r="C13" s="13"/>
      <c r="D13" s="13"/>
      <c r="E13" s="13"/>
      <c r="F13" s="13"/>
      <c r="G13" s="17"/>
      <c r="H13" s="10"/>
      <c r="I13" s="10"/>
      <c r="J13" s="15"/>
      <c r="K13" s="15"/>
      <c r="L13" s="14"/>
      <c r="M13" s="14"/>
      <c r="N13" s="14"/>
      <c r="O13" s="14"/>
      <c r="P13" s="14"/>
      <c r="Q13" s="14"/>
      <c r="R13" s="21"/>
      <c r="S13" s="10"/>
      <c r="T13" s="10"/>
    </row>
    <row r="14" spans="2:22" x14ac:dyDescent="0.25">
      <c r="B14" s="19"/>
      <c r="C14" s="19"/>
      <c r="D14" s="19"/>
      <c r="E14" s="19"/>
      <c r="F14" s="19"/>
      <c r="G14" s="19"/>
      <c r="H14" s="22"/>
      <c r="I14" s="22"/>
      <c r="J14" s="15"/>
      <c r="K14" s="15"/>
      <c r="L14" s="19"/>
      <c r="M14" s="19"/>
      <c r="N14" s="19"/>
      <c r="O14" s="19"/>
      <c r="P14" s="19"/>
      <c r="Q14" s="19"/>
      <c r="R14" s="19"/>
      <c r="S14" s="22"/>
      <c r="T14" s="22"/>
    </row>
    <row r="15" spans="2:22" ht="14.25" customHeight="1" x14ac:dyDescent="0.25">
      <c r="B15" s="13" t="s">
        <v>1337</v>
      </c>
      <c r="C15" s="13"/>
      <c r="D15" s="13"/>
      <c r="E15" s="13"/>
      <c r="F15" s="13"/>
      <c r="G15" s="20"/>
      <c r="H15" s="10">
        <f>AVERAGEIF('The Cleaned Data'!G:G, 'The Cleaned Data'!G3, 'The Cleaned Data'!H:H)</f>
        <v>2.6804733727810652</v>
      </c>
      <c r="I15" s="10"/>
      <c r="J15" s="15"/>
      <c r="K15" s="15"/>
      <c r="L15" s="14" t="s">
        <v>1344</v>
      </c>
      <c r="M15" s="14"/>
      <c r="N15" s="14"/>
      <c r="O15" s="14"/>
      <c r="P15" s="14"/>
      <c r="Q15" s="14"/>
      <c r="R15" s="21"/>
      <c r="S15" s="10">
        <f>COUNTIF('The Cleaned Data'!E:E, "&lt;18")</f>
        <v>145</v>
      </c>
      <c r="T15" s="10"/>
    </row>
    <row r="16" spans="2:22" x14ac:dyDescent="0.25">
      <c r="B16" s="13"/>
      <c r="C16" s="13"/>
      <c r="D16" s="13"/>
      <c r="E16" s="13"/>
      <c r="F16" s="13"/>
      <c r="G16" s="20"/>
      <c r="H16" s="10"/>
      <c r="I16" s="10"/>
      <c r="J16" s="15"/>
      <c r="K16" s="15"/>
      <c r="L16" s="14"/>
      <c r="M16" s="14"/>
      <c r="N16" s="14"/>
      <c r="O16" s="14"/>
      <c r="P16" s="14"/>
      <c r="Q16" s="14"/>
      <c r="R16" s="21"/>
      <c r="S16" s="10"/>
      <c r="T16" s="10"/>
    </row>
    <row r="17" spans="2:20" x14ac:dyDescent="0.25">
      <c r="B17" s="19"/>
      <c r="C17" s="19"/>
      <c r="D17" s="19"/>
      <c r="E17" s="19"/>
      <c r="F17" s="19"/>
      <c r="G17" s="19"/>
      <c r="H17" s="22"/>
      <c r="I17" s="22"/>
      <c r="J17" s="15"/>
      <c r="K17" s="15"/>
      <c r="L17" s="19"/>
      <c r="M17" s="19"/>
      <c r="N17" s="19"/>
      <c r="O17" s="19"/>
      <c r="P17" s="19"/>
      <c r="Q17" s="19"/>
      <c r="R17" s="19"/>
      <c r="S17" s="22"/>
      <c r="T17" s="22"/>
    </row>
    <row r="18" spans="2:20" x14ac:dyDescent="0.25">
      <c r="B18" s="14" t="s">
        <v>1338</v>
      </c>
      <c r="C18" s="14"/>
      <c r="D18" s="14"/>
      <c r="E18" s="14"/>
      <c r="F18" s="14"/>
      <c r="G18" s="21"/>
      <c r="H18" s="10">
        <f>CORREL('The Cleaned Data'!H:H, 'The Cleaned Data'!N:N)</f>
        <v>6.586752882986871E-2</v>
      </c>
      <c r="I18" s="10"/>
      <c r="J18" s="15"/>
      <c r="K18" s="15"/>
      <c r="L18" s="13" t="s">
        <v>1345</v>
      </c>
      <c r="M18" s="13"/>
      <c r="N18" s="13"/>
      <c r="O18" s="13"/>
      <c r="P18" s="13"/>
      <c r="Q18" s="13"/>
      <c r="R18" s="20"/>
      <c r="S18" s="10" t="str">
        <f>VLOOKUP("Jamey", 'The Cleaned Data'!B:H, 6, FALSE)</f>
        <v>Premium</v>
      </c>
      <c r="T18" s="10"/>
    </row>
    <row r="19" spans="2:20" x14ac:dyDescent="0.25">
      <c r="B19" s="14"/>
      <c r="C19" s="14"/>
      <c r="D19" s="14"/>
      <c r="E19" s="14"/>
      <c r="F19" s="14"/>
      <c r="G19" s="21"/>
      <c r="H19" s="10"/>
      <c r="I19" s="10"/>
      <c r="J19" s="15"/>
      <c r="K19" s="15"/>
      <c r="L19" s="13"/>
      <c r="M19" s="13"/>
      <c r="N19" s="13"/>
      <c r="O19" s="13"/>
      <c r="P19" s="13"/>
      <c r="Q19" s="13"/>
      <c r="R19" s="20"/>
      <c r="S19" s="10"/>
      <c r="T19" s="10"/>
    </row>
  </sheetData>
  <mergeCells count="28">
    <mergeCell ref="L18:Q19"/>
    <mergeCell ref="S18:T19"/>
    <mergeCell ref="G3:G4"/>
    <mergeCell ref="G6:G7"/>
    <mergeCell ref="G9:G10"/>
    <mergeCell ref="G12:G13"/>
    <mergeCell ref="L9:Q10"/>
    <mergeCell ref="S9:T10"/>
    <mergeCell ref="L12:Q13"/>
    <mergeCell ref="S12:T13"/>
    <mergeCell ref="L15:Q16"/>
    <mergeCell ref="S15:T16"/>
    <mergeCell ref="L3:Q4"/>
    <mergeCell ref="S3:T4"/>
    <mergeCell ref="L6:Q7"/>
    <mergeCell ref="S6:T7"/>
    <mergeCell ref="B12:F13"/>
    <mergeCell ref="B15:F16"/>
    <mergeCell ref="H12:I13"/>
    <mergeCell ref="H15:I16"/>
    <mergeCell ref="B18:F19"/>
    <mergeCell ref="H18:I19"/>
    <mergeCell ref="B3:F4"/>
    <mergeCell ref="H3:I4"/>
    <mergeCell ref="B6:F7"/>
    <mergeCell ref="H6:I7"/>
    <mergeCell ref="B9:F10"/>
    <mergeCell ref="H9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D121-D783-4EC6-8A67-0A2926E23596}">
  <dimension ref="B4:M18"/>
  <sheetViews>
    <sheetView workbookViewId="0">
      <selection activeCell="J18" sqref="J18"/>
    </sheetView>
  </sheetViews>
  <sheetFormatPr defaultRowHeight="15" x14ac:dyDescent="0.25"/>
  <cols>
    <col min="2" max="2" width="14.28515625" bestFit="1" customWidth="1"/>
    <col min="3" max="3" width="21.5703125" bestFit="1" customWidth="1"/>
    <col min="4" max="4" width="10.7109375" bestFit="1" customWidth="1"/>
    <col min="5" max="5" width="6" customWidth="1"/>
    <col min="6" max="6" width="12" bestFit="1" customWidth="1"/>
    <col min="7" max="7" width="10.7109375" bestFit="1" customWidth="1"/>
    <col min="8" max="8" width="6" customWidth="1"/>
    <col min="9" max="9" width="16.28515625" bestFit="1" customWidth="1"/>
    <col min="10" max="10" width="21.5703125" bestFit="1" customWidth="1"/>
    <col min="11" max="11" width="6.140625" customWidth="1"/>
    <col min="12" max="12" width="12.7109375" bestFit="1" customWidth="1"/>
    <col min="13" max="13" width="21.5703125" bestFit="1" customWidth="1"/>
  </cols>
  <sheetData>
    <row r="4" spans="2:13" x14ac:dyDescent="0.25">
      <c r="B4" s="8" t="s">
        <v>1364</v>
      </c>
      <c r="C4" t="s">
        <v>1347</v>
      </c>
      <c r="D4" t="s">
        <v>1363</v>
      </c>
      <c r="F4" s="8" t="s">
        <v>1365</v>
      </c>
      <c r="G4" s="2" t="s">
        <v>1363</v>
      </c>
      <c r="I4" s="8" t="s">
        <v>1366</v>
      </c>
      <c r="J4" t="s">
        <v>1347</v>
      </c>
      <c r="L4" s="8" t="s">
        <v>1339</v>
      </c>
      <c r="M4" s="2" t="s">
        <v>1363</v>
      </c>
    </row>
    <row r="5" spans="2:13" x14ac:dyDescent="0.25">
      <c r="B5" s="5" t="s">
        <v>17</v>
      </c>
      <c r="C5" s="6">
        <v>1323</v>
      </c>
      <c r="D5" s="6">
        <v>493</v>
      </c>
      <c r="E5" s="6"/>
      <c r="F5" s="5" t="s">
        <v>1350</v>
      </c>
      <c r="G5" s="6">
        <v>74</v>
      </c>
      <c r="I5" s="5" t="s">
        <v>1348</v>
      </c>
      <c r="J5" s="6">
        <v>1317</v>
      </c>
      <c r="L5" s="5" t="s">
        <v>16</v>
      </c>
      <c r="M5" s="6">
        <v>503</v>
      </c>
    </row>
    <row r="6" spans="2:13" x14ac:dyDescent="0.25">
      <c r="B6" s="5" t="s">
        <v>21</v>
      </c>
      <c r="C6" s="6">
        <v>1359</v>
      </c>
      <c r="D6" s="6">
        <v>507</v>
      </c>
      <c r="E6" s="6"/>
      <c r="F6" s="5" t="s">
        <v>1351</v>
      </c>
      <c r="G6" s="6">
        <v>86</v>
      </c>
      <c r="I6" s="5" t="s">
        <v>1349</v>
      </c>
      <c r="J6" s="6">
        <v>1365</v>
      </c>
      <c r="L6" s="5" t="s">
        <v>25</v>
      </c>
      <c r="M6" s="6">
        <v>497</v>
      </c>
    </row>
    <row r="7" spans="2:13" x14ac:dyDescent="0.25">
      <c r="B7" s="5" t="s">
        <v>1346</v>
      </c>
      <c r="C7" s="6">
        <v>2682</v>
      </c>
      <c r="D7" s="6">
        <v>1000</v>
      </c>
      <c r="E7" s="6"/>
      <c r="F7" s="5" t="s">
        <v>1352</v>
      </c>
      <c r="G7" s="6">
        <v>92</v>
      </c>
      <c r="I7" s="5" t="s">
        <v>1346</v>
      </c>
      <c r="J7" s="6">
        <v>2682</v>
      </c>
      <c r="L7" s="5" t="s">
        <v>1346</v>
      </c>
      <c r="M7" s="6">
        <v>1000</v>
      </c>
    </row>
    <row r="8" spans="2:13" x14ac:dyDescent="0.25">
      <c r="F8" s="5" t="s">
        <v>1353</v>
      </c>
      <c r="G8" s="6">
        <v>81</v>
      </c>
    </row>
    <row r="9" spans="2:13" x14ac:dyDescent="0.25">
      <c r="F9" s="5" t="s">
        <v>1354</v>
      </c>
      <c r="G9" s="6">
        <v>64</v>
      </c>
    </row>
    <row r="10" spans="2:13" x14ac:dyDescent="0.25">
      <c r="F10" s="5" t="s">
        <v>1355</v>
      </c>
      <c r="G10" s="6">
        <v>77</v>
      </c>
    </row>
    <row r="11" spans="2:13" x14ac:dyDescent="0.25">
      <c r="B11" s="8" t="s">
        <v>1339</v>
      </c>
      <c r="C11" s="2" t="s">
        <v>1363</v>
      </c>
      <c r="F11" s="5" t="s">
        <v>1356</v>
      </c>
      <c r="G11" s="6">
        <v>81</v>
      </c>
      <c r="I11" s="8" t="s">
        <v>1367</v>
      </c>
      <c r="J11" t="s">
        <v>1347</v>
      </c>
      <c r="L11" s="8" t="s">
        <v>1368</v>
      </c>
      <c r="M11" s="2" t="s">
        <v>1347</v>
      </c>
    </row>
    <row r="12" spans="2:13" x14ac:dyDescent="0.25">
      <c r="B12" s="5" t="s">
        <v>16</v>
      </c>
      <c r="C12" s="6">
        <v>503</v>
      </c>
      <c r="F12" s="5" t="s">
        <v>1357</v>
      </c>
      <c r="G12" s="6">
        <v>64</v>
      </c>
      <c r="I12" s="5" t="s">
        <v>1348</v>
      </c>
      <c r="J12" s="6">
        <v>1333</v>
      </c>
      <c r="L12" s="5" t="s">
        <v>1369</v>
      </c>
      <c r="M12" s="6">
        <v>594</v>
      </c>
    </row>
    <row r="13" spans="2:13" x14ac:dyDescent="0.25">
      <c r="B13" s="9" t="s">
        <v>17</v>
      </c>
      <c r="C13" s="6">
        <v>242</v>
      </c>
      <c r="F13" s="5" t="s">
        <v>1358</v>
      </c>
      <c r="G13" s="6">
        <v>73</v>
      </c>
      <c r="I13" s="5" t="s">
        <v>1349</v>
      </c>
      <c r="J13" s="6">
        <v>1349</v>
      </c>
      <c r="L13" s="5" t="s">
        <v>1370</v>
      </c>
      <c r="M13" s="6">
        <v>723</v>
      </c>
    </row>
    <row r="14" spans="2:13" x14ac:dyDescent="0.25">
      <c r="B14" s="9" t="s">
        <v>21</v>
      </c>
      <c r="C14" s="6">
        <v>261</v>
      </c>
      <c r="F14" s="5" t="s">
        <v>1359</v>
      </c>
      <c r="G14" s="6">
        <v>87</v>
      </c>
      <c r="I14" s="5" t="s">
        <v>1346</v>
      </c>
      <c r="J14" s="6">
        <v>2682</v>
      </c>
      <c r="L14" s="5" t="s">
        <v>1371</v>
      </c>
      <c r="M14" s="6">
        <v>720</v>
      </c>
    </row>
    <row r="15" spans="2:13" x14ac:dyDescent="0.25">
      <c r="B15" s="5" t="s">
        <v>25</v>
      </c>
      <c r="C15" s="6">
        <v>497</v>
      </c>
      <c r="F15" s="5" t="s">
        <v>1360</v>
      </c>
      <c r="G15" s="6">
        <v>65</v>
      </c>
      <c r="L15" s="5" t="s">
        <v>1372</v>
      </c>
      <c r="M15" s="6">
        <v>255</v>
      </c>
    </row>
    <row r="16" spans="2:13" x14ac:dyDescent="0.25">
      <c r="B16" s="9" t="s">
        <v>17</v>
      </c>
      <c r="C16" s="6">
        <v>251</v>
      </c>
      <c r="F16" s="5" t="s">
        <v>1361</v>
      </c>
      <c r="G16" s="6">
        <v>78</v>
      </c>
      <c r="L16" s="5" t="s">
        <v>1373</v>
      </c>
      <c r="M16" s="6">
        <v>390</v>
      </c>
    </row>
    <row r="17" spans="2:13" x14ac:dyDescent="0.25">
      <c r="B17" s="9" t="s">
        <v>21</v>
      </c>
      <c r="C17" s="6">
        <v>246</v>
      </c>
      <c r="F17" s="5" t="s">
        <v>1362</v>
      </c>
      <c r="G17" s="6">
        <v>78</v>
      </c>
      <c r="L17" s="5" t="s">
        <v>1346</v>
      </c>
      <c r="M17" s="6">
        <v>2682</v>
      </c>
    </row>
    <row r="18" spans="2:13" x14ac:dyDescent="0.25">
      <c r="B18" s="5" t="s">
        <v>1346</v>
      </c>
      <c r="C18" s="6">
        <v>1000</v>
      </c>
      <c r="F18" s="5" t="s">
        <v>1346</v>
      </c>
      <c r="G18" s="6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E058-501F-4802-A0AF-5F490D1C47BD}">
  <dimension ref="C1:N5"/>
  <sheetViews>
    <sheetView tabSelected="1" workbookViewId="0">
      <selection activeCell="P10" sqref="P10"/>
    </sheetView>
  </sheetViews>
  <sheetFormatPr defaultRowHeight="15" x14ac:dyDescent="0.25"/>
  <cols>
    <col min="1" max="16384" width="9.140625" style="30"/>
  </cols>
  <sheetData>
    <row r="1" spans="3:14" x14ac:dyDescent="0.25">
      <c r="C1" s="28" t="s">
        <v>1374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3:14" x14ac:dyDescent="0.2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3:14" x14ac:dyDescent="0.25"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3:14" x14ac:dyDescent="0.25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3:14" x14ac:dyDescent="0.25"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</sheetData>
  <mergeCells count="1">
    <mergeCell ref="C1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Sheet6</vt:lpstr>
      <vt:lpstr>Sheet7</vt:lpstr>
      <vt:lpstr>The Cleaned Data</vt:lpstr>
      <vt:lpstr>EDA</vt:lpstr>
      <vt:lpstr>Pivot Tables</vt:lpstr>
      <vt:lpstr>The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2024-10-12T12:06:47Z</dcterms:created>
  <dcterms:modified xsi:type="dcterms:W3CDTF">2024-10-17T12:32:06Z</dcterms:modified>
</cp:coreProperties>
</file>