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15" windowWidth="28395" windowHeight="14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4" i="1" l="1"/>
  <c r="D25" i="1"/>
  <c r="D26" i="1"/>
  <c r="D27" i="1"/>
  <c r="D30" i="1"/>
  <c r="D34" i="1"/>
  <c r="D23" i="1"/>
  <c r="B33" i="1"/>
  <c r="D33" i="1" s="1"/>
  <c r="B32" i="1"/>
  <c r="D32" i="1" s="1"/>
  <c r="B31" i="1"/>
  <c r="D31" i="1" s="1"/>
  <c r="B29" i="1"/>
  <c r="D29" i="1" s="1"/>
  <c r="B28" i="1"/>
  <c r="D28" i="1" s="1"/>
  <c r="E26" i="1" l="1"/>
  <c r="F26" i="1" s="1"/>
  <c r="E33" i="1"/>
  <c r="F33" i="1" s="1"/>
  <c r="E29" i="1"/>
  <c r="F29" i="1" s="1"/>
  <c r="E25" i="1"/>
  <c r="F25" i="1" s="1"/>
  <c r="E23" i="1"/>
  <c r="F23" i="1" s="1"/>
  <c r="E32" i="1"/>
  <c r="F32" i="1" s="1"/>
  <c r="E28" i="1"/>
  <c r="F28" i="1" s="1"/>
  <c r="E24" i="1"/>
  <c r="F24" i="1" s="1"/>
  <c r="E31" i="1"/>
  <c r="F31" i="1" s="1"/>
  <c r="E27" i="1"/>
  <c r="F27" i="1" s="1"/>
  <c r="B36" i="1"/>
  <c r="E34" i="1"/>
  <c r="F34" i="1" s="1"/>
  <c r="E30" i="1"/>
  <c r="F30" i="1" s="1"/>
  <c r="B38" i="1" l="1"/>
  <c r="B39" i="1" s="1"/>
  <c r="D36" i="1"/>
</calcChain>
</file>

<file path=xl/sharedStrings.xml><?xml version="1.0" encoding="utf-8"?>
<sst xmlns="http://schemas.openxmlformats.org/spreadsheetml/2006/main" count="91" uniqueCount="28">
  <si>
    <t>timeline proposal</t>
  </si>
  <si>
    <t>Task</t>
  </si>
  <si>
    <t>Net time needed</t>
  </si>
  <si>
    <t>Organisation of material</t>
  </si>
  <si>
    <t>d</t>
  </si>
  <si>
    <t>Assembly of battery module mechanics</t>
  </si>
  <si>
    <t>Assembly of measurement installation (Sensors, supplies, cables)</t>
  </si>
  <si>
    <t xml:space="preserve">Write Script for Evaluator B to drive current curves </t>
  </si>
  <si>
    <t>Work into LabView</t>
  </si>
  <si>
    <t>Setup DMM and connect to acquire measurements</t>
  </si>
  <si>
    <t>Setup CAN bus and communication</t>
  </si>
  <si>
    <t>Setup LIN bus and communication</t>
  </si>
  <si>
    <t>program the LabVIEW programme to collect the data</t>
  </si>
  <si>
    <t>program the programme for postprocessing</t>
  </si>
  <si>
    <t>perform verification measurements</t>
  </si>
  <si>
    <t>perform real measurements for LEM</t>
  </si>
  <si>
    <t>total net time</t>
  </si>
  <si>
    <t>capacity utilisation</t>
  </si>
  <si>
    <t>total gross time</t>
  </si>
  <si>
    <t>months</t>
  </si>
  <si>
    <t>Organisation of Material</t>
  </si>
  <si>
    <t xml:space="preserve">Organisation of Material </t>
  </si>
  <si>
    <t>Assembly of measurement installation</t>
  </si>
  <si>
    <t>Write Script for Evaluator B</t>
  </si>
  <si>
    <t>Setup DMM</t>
  </si>
  <si>
    <t>Setup CAN bus</t>
  </si>
  <si>
    <t>Setup LIN bus</t>
  </si>
  <si>
    <t>program the LabVIEW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</si>
</sst>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Lucida Sans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4" fontId="0" fillId="0" borderId="0" xfId="0" applyNumberFormat="1" applyFill="1"/>
    <xf numFmtId="0" fontId="0" fillId="0" borderId="2" xfId="0" applyFill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1" fontId="0" fillId="0" borderId="0" xfId="0" applyNumberFormat="1"/>
    <xf numFmtId="165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C22" sqref="C22"/>
    </sheetView>
  </sheetViews>
  <sheetFormatPr defaultRowHeight="15" x14ac:dyDescent="0.25"/>
  <cols>
    <col min="1" max="14" width="16.140625" customWidth="1"/>
  </cols>
  <sheetData>
    <row r="1" spans="1:14" ht="15.75" thickBot="1" x14ac:dyDescent="0.3">
      <c r="A1" s="1"/>
      <c r="B1" s="6"/>
      <c r="C1" s="1"/>
      <c r="D1" s="6"/>
      <c r="E1" s="1"/>
      <c r="F1" s="6"/>
      <c r="G1" s="1"/>
      <c r="H1" s="6"/>
      <c r="I1" s="1"/>
      <c r="J1" s="6"/>
      <c r="K1" s="1"/>
      <c r="L1" s="1"/>
      <c r="M1" s="1"/>
    </row>
    <row r="2" spans="1:14" ht="48.75" customHeight="1" thickTop="1" thickBot="1" x14ac:dyDescent="0.3">
      <c r="A2" s="1"/>
      <c r="B2" s="6"/>
      <c r="C2" s="1"/>
      <c r="D2" s="6"/>
      <c r="E2" s="1">
        <v>41640</v>
      </c>
      <c r="F2" s="8"/>
      <c r="G2" s="1">
        <v>41641</v>
      </c>
      <c r="H2" s="8"/>
      <c r="I2" s="1">
        <v>41642</v>
      </c>
      <c r="J2" s="5"/>
      <c r="K2" s="1">
        <v>41643</v>
      </c>
      <c r="L2" s="2"/>
      <c r="M2" s="1">
        <v>41644</v>
      </c>
      <c r="N2" s="2"/>
    </row>
    <row r="3" spans="1:14" ht="48.75" customHeight="1" thickTop="1" thickBot="1" x14ac:dyDescent="0.3">
      <c r="A3" s="1">
        <v>41645</v>
      </c>
      <c r="B3" s="7"/>
      <c r="C3" s="1">
        <v>41646</v>
      </c>
      <c r="D3" s="9"/>
      <c r="E3" s="1">
        <v>41647</v>
      </c>
      <c r="F3" s="7"/>
      <c r="G3" s="1">
        <v>41648</v>
      </c>
      <c r="H3" s="9"/>
      <c r="I3" s="1">
        <v>41649</v>
      </c>
      <c r="J3" s="7"/>
      <c r="K3" s="1">
        <v>41650</v>
      </c>
      <c r="L3" s="4"/>
      <c r="M3" s="1">
        <v>41651</v>
      </c>
      <c r="N3" s="3"/>
    </row>
    <row r="4" spans="1:14" ht="48.75" customHeight="1" thickTop="1" thickBot="1" x14ac:dyDescent="0.3">
      <c r="A4" s="1">
        <v>41652</v>
      </c>
      <c r="B4" s="3" t="s">
        <v>20</v>
      </c>
      <c r="C4" s="1">
        <v>41653</v>
      </c>
      <c r="D4" s="3" t="s">
        <v>21</v>
      </c>
      <c r="E4" s="1">
        <v>41654</v>
      </c>
      <c r="F4" s="3" t="s">
        <v>5</v>
      </c>
      <c r="G4" s="1">
        <v>41655</v>
      </c>
      <c r="H4" s="3" t="s">
        <v>5</v>
      </c>
      <c r="I4" s="1">
        <v>41656</v>
      </c>
      <c r="J4" s="3" t="s">
        <v>5</v>
      </c>
      <c r="K4" s="1">
        <v>41657</v>
      </c>
      <c r="L4" s="3"/>
      <c r="M4" s="1">
        <v>41658</v>
      </c>
      <c r="N4" s="3"/>
    </row>
    <row r="5" spans="1:14" ht="48.75" customHeight="1" thickTop="1" thickBot="1" x14ac:dyDescent="0.3">
      <c r="A5" s="1">
        <v>41659</v>
      </c>
      <c r="B5" s="3" t="s">
        <v>22</v>
      </c>
      <c r="C5" s="1">
        <v>41660</v>
      </c>
      <c r="D5" s="3" t="s">
        <v>22</v>
      </c>
      <c r="E5" s="1">
        <v>41661</v>
      </c>
      <c r="F5" s="3" t="s">
        <v>22</v>
      </c>
      <c r="G5" s="1">
        <v>41662</v>
      </c>
      <c r="H5" s="4" t="s">
        <v>23</v>
      </c>
      <c r="I5" s="1">
        <v>41663</v>
      </c>
      <c r="J5" s="3" t="s">
        <v>23</v>
      </c>
      <c r="K5" s="1">
        <v>41664</v>
      </c>
      <c r="L5" s="4"/>
      <c r="M5" s="1">
        <v>41665</v>
      </c>
      <c r="N5" s="3"/>
    </row>
    <row r="6" spans="1:14" ht="48.75" customHeight="1" thickTop="1" thickBot="1" x14ac:dyDescent="0.3">
      <c r="A6" s="1">
        <v>41666</v>
      </c>
      <c r="B6" s="3" t="s">
        <v>23</v>
      </c>
      <c r="C6" s="1">
        <v>41667</v>
      </c>
      <c r="D6" s="3" t="s">
        <v>23</v>
      </c>
      <c r="E6" s="1">
        <v>41668</v>
      </c>
      <c r="F6" s="3" t="s">
        <v>23</v>
      </c>
      <c r="G6" s="1">
        <v>41669</v>
      </c>
      <c r="H6" s="3" t="s">
        <v>23</v>
      </c>
      <c r="I6" s="1">
        <v>41670</v>
      </c>
      <c r="J6" s="3" t="s">
        <v>23</v>
      </c>
    </row>
    <row r="7" spans="1:14" ht="48.75" customHeight="1" thickTop="1" thickBot="1" x14ac:dyDescent="0.3">
      <c r="A7" s="1"/>
      <c r="B7" s="6"/>
      <c r="C7" s="1"/>
      <c r="D7" s="6"/>
      <c r="K7" s="1">
        <v>41671</v>
      </c>
      <c r="L7" s="2"/>
      <c r="M7" s="1">
        <v>41672</v>
      </c>
      <c r="N7" s="2"/>
    </row>
    <row r="8" spans="1:14" ht="48.75" customHeight="1" thickTop="1" thickBot="1" x14ac:dyDescent="0.3">
      <c r="A8" s="1">
        <v>41673</v>
      </c>
      <c r="B8" s="7" t="s">
        <v>23</v>
      </c>
      <c r="C8" s="1">
        <v>41674</v>
      </c>
      <c r="D8" s="9" t="s">
        <v>23</v>
      </c>
      <c r="E8" s="1">
        <v>41675</v>
      </c>
      <c r="F8" s="7" t="s">
        <v>8</v>
      </c>
      <c r="G8" s="1">
        <v>41676</v>
      </c>
      <c r="H8" s="9" t="s">
        <v>8</v>
      </c>
      <c r="I8" s="1">
        <v>41677</v>
      </c>
      <c r="J8" s="7" t="s">
        <v>8</v>
      </c>
      <c r="K8" s="1">
        <v>41678</v>
      </c>
      <c r="L8" s="9"/>
      <c r="M8" s="1">
        <v>41679</v>
      </c>
      <c r="N8" s="3"/>
    </row>
    <row r="9" spans="1:14" ht="48.75" customHeight="1" thickTop="1" thickBot="1" x14ac:dyDescent="0.3">
      <c r="A9" s="1">
        <v>41680</v>
      </c>
      <c r="B9" s="7" t="s">
        <v>8</v>
      </c>
      <c r="C9" s="1">
        <v>41681</v>
      </c>
      <c r="D9" s="9" t="s">
        <v>8</v>
      </c>
      <c r="E9" s="1">
        <v>41682</v>
      </c>
      <c r="F9" s="7" t="s">
        <v>8</v>
      </c>
      <c r="G9" s="1">
        <v>41683</v>
      </c>
      <c r="H9" s="9" t="s">
        <v>8</v>
      </c>
      <c r="I9" s="1">
        <v>41684</v>
      </c>
      <c r="J9" s="7" t="s">
        <v>8</v>
      </c>
      <c r="K9" s="1">
        <v>41685</v>
      </c>
      <c r="L9" s="9"/>
      <c r="M9" s="1">
        <v>41686</v>
      </c>
      <c r="N9" s="7"/>
    </row>
    <row r="10" spans="1:14" ht="48.75" customHeight="1" thickTop="1" thickBot="1" x14ac:dyDescent="0.3">
      <c r="A10" s="1">
        <v>41687</v>
      </c>
      <c r="B10" s="7" t="s">
        <v>24</v>
      </c>
      <c r="C10" s="1">
        <v>41688</v>
      </c>
      <c r="D10" s="9" t="s">
        <v>24</v>
      </c>
      <c r="E10" s="1">
        <v>41689</v>
      </c>
      <c r="F10" s="7" t="s">
        <v>24</v>
      </c>
      <c r="G10" s="1">
        <v>41690</v>
      </c>
      <c r="H10" s="9" t="s">
        <v>24</v>
      </c>
      <c r="I10" s="1">
        <v>41691</v>
      </c>
      <c r="J10" s="7" t="s">
        <v>24</v>
      </c>
      <c r="K10" s="1">
        <v>41692</v>
      </c>
      <c r="L10" s="9"/>
      <c r="M10" s="1">
        <v>41693</v>
      </c>
      <c r="N10" s="3"/>
    </row>
    <row r="11" spans="1:14" ht="48.75" customHeight="1" thickTop="1" thickBot="1" x14ac:dyDescent="0.3">
      <c r="A11" s="1">
        <v>41694</v>
      </c>
      <c r="B11" s="7" t="s">
        <v>24</v>
      </c>
      <c r="C11" s="1">
        <v>41695</v>
      </c>
      <c r="D11" s="9" t="s">
        <v>24</v>
      </c>
      <c r="E11" s="1">
        <v>41696</v>
      </c>
      <c r="F11" s="7" t="s">
        <v>24</v>
      </c>
      <c r="G11" s="1">
        <v>41697</v>
      </c>
      <c r="H11" s="9" t="s">
        <v>25</v>
      </c>
      <c r="I11" s="1">
        <v>41698</v>
      </c>
      <c r="J11" s="7" t="s">
        <v>25</v>
      </c>
    </row>
    <row r="12" spans="1:14" ht="48.75" customHeight="1" thickTop="1" thickBot="1" x14ac:dyDescent="0.3">
      <c r="A12" s="1"/>
      <c r="B12" s="6"/>
      <c r="C12" s="1"/>
      <c r="D12" s="6"/>
      <c r="K12" s="1">
        <v>41699</v>
      </c>
      <c r="L12" s="2"/>
      <c r="M12" s="1">
        <v>41700</v>
      </c>
      <c r="N12" s="2"/>
    </row>
    <row r="13" spans="1:14" ht="48.75" customHeight="1" thickTop="1" thickBot="1" x14ac:dyDescent="0.3">
      <c r="A13" s="1">
        <v>41701</v>
      </c>
      <c r="B13" s="7" t="s">
        <v>25</v>
      </c>
      <c r="C13" s="1">
        <v>41702</v>
      </c>
      <c r="D13" s="9" t="s">
        <v>25</v>
      </c>
      <c r="E13" s="1">
        <v>41703</v>
      </c>
      <c r="F13" s="7" t="s">
        <v>26</v>
      </c>
      <c r="G13" s="1">
        <v>41704</v>
      </c>
      <c r="H13" s="9" t="s">
        <v>26</v>
      </c>
      <c r="I13" s="1">
        <v>41705</v>
      </c>
      <c r="J13" s="7" t="s">
        <v>26</v>
      </c>
      <c r="K13" s="1">
        <v>41706</v>
      </c>
      <c r="L13" s="9"/>
      <c r="M13" s="1">
        <v>41707</v>
      </c>
      <c r="N13" s="7"/>
    </row>
    <row r="14" spans="1:14" ht="48.75" customHeight="1" thickTop="1" thickBot="1" x14ac:dyDescent="0.3">
      <c r="A14" s="1">
        <v>41708</v>
      </c>
      <c r="B14" s="7" t="s">
        <v>26</v>
      </c>
      <c r="C14" s="1">
        <v>41709</v>
      </c>
      <c r="D14" s="9" t="s">
        <v>26</v>
      </c>
      <c r="E14" s="1">
        <v>41710</v>
      </c>
      <c r="F14" s="7" t="s">
        <v>27</v>
      </c>
      <c r="G14" s="1">
        <v>41711</v>
      </c>
      <c r="H14" s="9" t="s">
        <v>27</v>
      </c>
      <c r="I14" s="1">
        <v>41712</v>
      </c>
      <c r="J14" s="7" t="s">
        <v>27</v>
      </c>
      <c r="K14" s="1">
        <v>41713</v>
      </c>
      <c r="L14" s="9"/>
      <c r="M14" s="1">
        <v>41714</v>
      </c>
      <c r="N14" s="7"/>
    </row>
    <row r="15" spans="1:14" ht="48.75" customHeight="1" thickTop="1" thickBot="1" x14ac:dyDescent="0.3">
      <c r="A15" s="1">
        <v>41715</v>
      </c>
      <c r="B15" s="7" t="s">
        <v>27</v>
      </c>
      <c r="C15" s="1">
        <v>41716</v>
      </c>
      <c r="D15" s="9" t="s">
        <v>27</v>
      </c>
      <c r="E15" s="1">
        <v>41717</v>
      </c>
      <c r="F15" s="7" t="s">
        <v>27</v>
      </c>
      <c r="G15" s="1">
        <v>41718</v>
      </c>
      <c r="H15" s="9" t="s">
        <v>27</v>
      </c>
      <c r="I15" s="1">
        <v>41719</v>
      </c>
      <c r="J15" s="7" t="s">
        <v>27</v>
      </c>
      <c r="K15" s="1">
        <v>41720</v>
      </c>
      <c r="L15" s="9"/>
      <c r="M15" s="1">
        <v>41721</v>
      </c>
      <c r="N15" s="7"/>
    </row>
    <row r="16" spans="1:14" ht="48.75" customHeight="1" thickTop="1" thickBot="1" x14ac:dyDescent="0.3">
      <c r="A16" s="1">
        <v>41722</v>
      </c>
      <c r="B16" s="7" t="s">
        <v>13</v>
      </c>
      <c r="C16" s="1">
        <v>41723</v>
      </c>
      <c r="D16" s="9" t="s">
        <v>13</v>
      </c>
      <c r="E16" s="1">
        <v>41724</v>
      </c>
      <c r="F16" s="7" t="s">
        <v>13</v>
      </c>
      <c r="G16" s="1">
        <v>41725</v>
      </c>
      <c r="H16" s="9" t="s">
        <v>13</v>
      </c>
      <c r="I16" s="1">
        <v>41726</v>
      </c>
      <c r="J16" s="7" t="s">
        <v>13</v>
      </c>
      <c r="K16" s="1">
        <v>41727</v>
      </c>
      <c r="L16" s="9"/>
      <c r="M16" s="1">
        <v>41728</v>
      </c>
      <c r="N16" s="7"/>
    </row>
    <row r="17" spans="1:6" ht="48.75" customHeight="1" thickTop="1" thickBot="1" x14ac:dyDescent="0.3">
      <c r="A17" s="1">
        <v>41729</v>
      </c>
      <c r="B17" s="7" t="s">
        <v>14</v>
      </c>
    </row>
    <row r="18" spans="1:6" ht="48.75" customHeight="1" thickTop="1" thickBot="1" x14ac:dyDescent="0.3">
      <c r="C18" s="1">
        <v>41730</v>
      </c>
      <c r="D18" s="9" t="s">
        <v>14</v>
      </c>
      <c r="E18" s="1">
        <v>41731</v>
      </c>
      <c r="F18" s="7" t="s">
        <v>15</v>
      </c>
    </row>
    <row r="19" spans="1:6" ht="89.25" customHeight="1" thickTop="1" x14ac:dyDescent="0.25">
      <c r="C19" s="1"/>
      <c r="D19" s="10"/>
      <c r="E19" s="1"/>
      <c r="F19" s="10"/>
    </row>
    <row r="20" spans="1:6" ht="15.75" x14ac:dyDescent="0.25">
      <c r="A20" s="11" t="s">
        <v>0</v>
      </c>
    </row>
    <row r="22" spans="1:6" ht="30" x14ac:dyDescent="0.25">
      <c r="A22" s="12" t="s">
        <v>1</v>
      </c>
      <c r="B22" s="12" t="s">
        <v>2</v>
      </c>
    </row>
    <row r="23" spans="1:6" ht="30" x14ac:dyDescent="0.25">
      <c r="A23" s="13" t="s">
        <v>3</v>
      </c>
      <c r="B23" s="12">
        <v>1</v>
      </c>
      <c r="C23" t="s">
        <v>4</v>
      </c>
      <c r="D23">
        <f>B23/$B$37</f>
        <v>1.6666666666666667</v>
      </c>
      <c r="E23">
        <f>SUM($D$23:D23)</f>
        <v>1.6666666666666667</v>
      </c>
      <c r="F23">
        <f>ROUND(E23,0)</f>
        <v>2</v>
      </c>
    </row>
    <row r="24" spans="1:6" ht="45" x14ac:dyDescent="0.25">
      <c r="A24" s="13" t="s">
        <v>5</v>
      </c>
      <c r="B24" s="12">
        <v>2</v>
      </c>
      <c r="C24" t="s">
        <v>4</v>
      </c>
      <c r="D24">
        <f>B24/$B$37</f>
        <v>3.3333333333333335</v>
      </c>
      <c r="E24">
        <f>SUM($D$23:D24)</f>
        <v>5</v>
      </c>
      <c r="F24">
        <f t="shared" ref="F24:F34" si="0">ROUND(E24,0)</f>
        <v>5</v>
      </c>
    </row>
    <row r="25" spans="1:6" ht="75" x14ac:dyDescent="0.25">
      <c r="A25" s="13" t="s">
        <v>6</v>
      </c>
      <c r="B25" s="12">
        <v>2</v>
      </c>
      <c r="C25" t="s">
        <v>4</v>
      </c>
      <c r="D25">
        <f>B25/$B$37</f>
        <v>3.3333333333333335</v>
      </c>
      <c r="E25">
        <f>SUM($D$23:D25)</f>
        <v>8.3333333333333339</v>
      </c>
      <c r="F25">
        <f t="shared" si="0"/>
        <v>8</v>
      </c>
    </row>
    <row r="26" spans="1:6" ht="60" x14ac:dyDescent="0.25">
      <c r="A26" s="13" t="s">
        <v>7</v>
      </c>
      <c r="B26" s="12">
        <v>5</v>
      </c>
      <c r="C26" t="s">
        <v>4</v>
      </c>
      <c r="D26">
        <f>B26/$B$37</f>
        <v>8.3333333333333339</v>
      </c>
      <c r="E26">
        <f>SUM($D$23:D26)</f>
        <v>16.666666666666668</v>
      </c>
      <c r="F26">
        <f t="shared" si="0"/>
        <v>17</v>
      </c>
    </row>
    <row r="27" spans="1:6" ht="30" x14ac:dyDescent="0.25">
      <c r="A27" s="13" t="s">
        <v>8</v>
      </c>
      <c r="B27" s="12">
        <v>5</v>
      </c>
      <c r="C27" t="s">
        <v>4</v>
      </c>
      <c r="D27">
        <f>B27/$B$37</f>
        <v>8.3333333333333339</v>
      </c>
      <c r="E27">
        <f>SUM($D$23:D27)</f>
        <v>25</v>
      </c>
      <c r="F27">
        <f t="shared" si="0"/>
        <v>25</v>
      </c>
    </row>
    <row r="28" spans="1:6" ht="60" x14ac:dyDescent="0.25">
      <c r="A28" s="13" t="s">
        <v>9</v>
      </c>
      <c r="B28" s="12">
        <f>B26</f>
        <v>5</v>
      </c>
      <c r="C28" t="s">
        <v>4</v>
      </c>
      <c r="D28">
        <f>B28/$B$37</f>
        <v>8.3333333333333339</v>
      </c>
      <c r="E28">
        <f>SUM($D$23:D28)</f>
        <v>33.333333333333336</v>
      </c>
      <c r="F28">
        <f t="shared" si="0"/>
        <v>33</v>
      </c>
    </row>
    <row r="29" spans="1:6" ht="45" x14ac:dyDescent="0.25">
      <c r="A29" s="13" t="s">
        <v>10</v>
      </c>
      <c r="B29" s="12">
        <f>2</f>
        <v>2</v>
      </c>
      <c r="C29" t="s">
        <v>4</v>
      </c>
      <c r="D29">
        <f>B29/$B$37</f>
        <v>3.3333333333333335</v>
      </c>
      <c r="E29">
        <f>SUM($D$23:D29)</f>
        <v>36.666666666666671</v>
      </c>
      <c r="F29">
        <f t="shared" si="0"/>
        <v>37</v>
      </c>
    </row>
    <row r="30" spans="1:6" ht="45" x14ac:dyDescent="0.25">
      <c r="A30" s="13" t="s">
        <v>11</v>
      </c>
      <c r="B30" s="12">
        <v>3</v>
      </c>
      <c r="C30" t="s">
        <v>4</v>
      </c>
      <c r="D30">
        <f>B30/$B$37</f>
        <v>5</v>
      </c>
      <c r="E30">
        <f>SUM($D$23:D30)</f>
        <v>41.666666666666671</v>
      </c>
      <c r="F30">
        <f t="shared" si="0"/>
        <v>42</v>
      </c>
    </row>
    <row r="31" spans="1:6" ht="60" x14ac:dyDescent="0.25">
      <c r="A31" s="13" t="s">
        <v>12</v>
      </c>
      <c r="B31" s="12">
        <f>5</f>
        <v>5</v>
      </c>
      <c r="C31" t="s">
        <v>4</v>
      </c>
      <c r="D31">
        <f>B31/$B$37</f>
        <v>8.3333333333333339</v>
      </c>
      <c r="E31">
        <f>SUM($D$23:D31)</f>
        <v>50.000000000000007</v>
      </c>
      <c r="F31">
        <f t="shared" si="0"/>
        <v>50</v>
      </c>
    </row>
    <row r="32" spans="1:6" ht="45" x14ac:dyDescent="0.25">
      <c r="A32" s="13" t="s">
        <v>13</v>
      </c>
      <c r="B32" s="12">
        <f>3</f>
        <v>3</v>
      </c>
      <c r="C32" t="s">
        <v>4</v>
      </c>
      <c r="D32">
        <f>B32/$B$37</f>
        <v>5</v>
      </c>
      <c r="E32">
        <f>SUM($D$23:D32)</f>
        <v>55.000000000000007</v>
      </c>
      <c r="F32">
        <f t="shared" si="0"/>
        <v>55</v>
      </c>
    </row>
    <row r="33" spans="1:6" ht="45" x14ac:dyDescent="0.25">
      <c r="A33" s="13" t="s">
        <v>14</v>
      </c>
      <c r="B33">
        <f>1</f>
        <v>1</v>
      </c>
      <c r="C33" t="s">
        <v>4</v>
      </c>
      <c r="D33">
        <f>B33/$B$37</f>
        <v>1.6666666666666667</v>
      </c>
      <c r="E33">
        <f>SUM($D$23:D33)</f>
        <v>56.666666666666671</v>
      </c>
      <c r="F33">
        <f t="shared" si="0"/>
        <v>57</v>
      </c>
    </row>
    <row r="34" spans="1:6" ht="45" x14ac:dyDescent="0.25">
      <c r="A34" s="13" t="s">
        <v>15</v>
      </c>
      <c r="B34">
        <v>1</v>
      </c>
      <c r="C34" t="s">
        <v>4</v>
      </c>
      <c r="D34">
        <f>B34/$B$37</f>
        <v>1.6666666666666667</v>
      </c>
      <c r="E34">
        <f>SUM($D$23:D34)</f>
        <v>58.333333333333336</v>
      </c>
      <c r="F34">
        <f t="shared" si="0"/>
        <v>58</v>
      </c>
    </row>
    <row r="36" spans="1:6" x14ac:dyDescent="0.25">
      <c r="A36" s="13" t="s">
        <v>16</v>
      </c>
      <c r="B36">
        <f>SUM(B23:B34)</f>
        <v>35</v>
      </c>
      <c r="C36" t="s">
        <v>4</v>
      </c>
      <c r="D36">
        <f>B36/$B$37</f>
        <v>58.333333333333336</v>
      </c>
    </row>
    <row r="37" spans="1:6" ht="30" x14ac:dyDescent="0.25">
      <c r="A37" s="13" t="s">
        <v>17</v>
      </c>
      <c r="B37">
        <v>0.6</v>
      </c>
    </row>
    <row r="38" spans="1:6" x14ac:dyDescent="0.25">
      <c r="A38" s="13" t="s">
        <v>18</v>
      </c>
      <c r="B38" s="14">
        <f>B36/B37</f>
        <v>58.333333333333336</v>
      </c>
      <c r="C38" t="s">
        <v>4</v>
      </c>
    </row>
    <row r="39" spans="1:6" x14ac:dyDescent="0.25">
      <c r="B39" s="15">
        <f>B38/30 * 7/5</f>
        <v>2.7222222222222223</v>
      </c>
      <c r="C3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</dc:creator>
  <cp:lastModifiedBy>Haldi Patrick</cp:lastModifiedBy>
  <dcterms:created xsi:type="dcterms:W3CDTF">2014-01-02T10:15:09Z</dcterms:created>
  <dcterms:modified xsi:type="dcterms:W3CDTF">2014-01-06T07:45:20Z</dcterms:modified>
</cp:coreProperties>
</file>