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0" windowWidth="20400" windowHeight="7815" activeTab="1"/>
  </bookViews>
  <sheets>
    <sheet name="CAN+Current Sensor" sheetId="1" r:id="rId1"/>
    <sheet name="CAN+Current Sensor (2)" sheetId="5" r:id="rId2"/>
  </sheets>
  <calcPr calcId="145621"/>
  <fileRecoveryPr repairLoad="1"/>
</workbook>
</file>

<file path=xl/calcChain.xml><?xml version="1.0" encoding="utf-8"?>
<calcChain xmlns="http://schemas.openxmlformats.org/spreadsheetml/2006/main">
  <c r="B19" i="5" l="1"/>
  <c r="B16" i="5"/>
  <c r="B21" i="5" l="1"/>
  <c r="B20" i="1"/>
  <c r="B22" i="1"/>
  <c r="B9" i="1"/>
  <c r="A25" i="1"/>
  <c r="B12" i="1"/>
  <c r="B14" i="1" l="1"/>
  <c r="B15" i="1" s="1"/>
  <c r="B16" i="1" s="1"/>
  <c r="B17" i="1" l="1"/>
  <c r="B26" i="1" l="1"/>
  <c r="B27" i="1" s="1"/>
  <c r="B29" i="1" s="1"/>
  <c r="B31" i="1" s="1"/>
  <c r="A29" i="1"/>
  <c r="A27" i="1"/>
</calcChain>
</file>

<file path=xl/sharedStrings.xml><?xml version="1.0" encoding="utf-8"?>
<sst xmlns="http://schemas.openxmlformats.org/spreadsheetml/2006/main" count="77" uniqueCount="45">
  <si>
    <t>variable</t>
  </si>
  <si>
    <t>value</t>
  </si>
  <si>
    <t>Voltage-range of DMM</t>
  </si>
  <si>
    <t>Current-Measurement with precision resistor and DMM:</t>
  </si>
  <si>
    <t>oversampling rate</t>
  </si>
  <si>
    <t>autozero slowing factor / 1</t>
  </si>
  <si>
    <t>Precision and data rate calculations</t>
  </si>
  <si>
    <t>sampling rate high enough?</t>
  </si>
  <si>
    <t>Hz</t>
  </si>
  <si>
    <t>%</t>
  </si>
  <si>
    <t>V</t>
  </si>
  <si>
    <t>Maximum measured Voltage</t>
  </si>
  <si>
    <t>bits</t>
  </si>
  <si>
    <t>Demanded resolution</t>
  </si>
  <si>
    <t>Evaluator current update rate</t>
  </si>
  <si>
    <t>Demanded sampling rate per channel</t>
  </si>
  <si>
    <t>Number of channels</t>
  </si>
  <si>
    <t>Demanded sampling rate in total</t>
  </si>
  <si>
    <t>Nr of Bits at datasheet reference below</t>
  </si>
  <si>
    <t>Demanded resolution, rounded up</t>
  </si>
  <si>
    <t>error voltage due to resolution</t>
  </si>
  <si>
    <t>accuracy error of DMM (percentage of full scale)</t>
  </si>
  <si>
    <t>accuracy error of DMM (percentage of measured voltage)</t>
  </si>
  <si>
    <t>error voltage due to accuracy error</t>
  </si>
  <si>
    <t>Demanded accuracy of DMM (relative to maximally measured voltage)</t>
  </si>
  <si>
    <t>error voltage totally allowed</t>
  </si>
  <si>
    <t>Demanded resolution of measuring range</t>
  </si>
  <si>
    <t>resolution speed decrease factor</t>
  </si>
  <si>
    <t>Precision resistor error</t>
  </si>
  <si>
    <t>bit width</t>
  </si>
  <si>
    <t>DMM resolution error</t>
  </si>
  <si>
    <t>DMM accuracy error</t>
  </si>
  <si>
    <t>Total error</t>
  </si>
  <si>
    <t>to be defined</t>
  </si>
  <si>
    <t>given parameter</t>
  </si>
  <si>
    <t>calculated result</t>
  </si>
  <si>
    <t>oversampling rate precision sensor</t>
  </si>
  <si>
    <t>oversampling rate CAN sensor</t>
  </si>
  <si>
    <t>Explanation of value colours</t>
  </si>
  <si>
    <t>Current-Measurement with precision transducer and CAN sensor</t>
  </si>
  <si>
    <t>error calculations</t>
  </si>
  <si>
    <t>sampling error CAN sensor</t>
  </si>
  <si>
    <t>sampling error precision sensor</t>
  </si>
  <si>
    <t>Reference transducer error</t>
  </si>
  <si>
    <t>Maximally measured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</si>
</sst>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9.5"/>
      <color theme="1"/>
      <name val="Lucida Sans"/>
      <family val="2"/>
    </font>
    <font>
      <sz val="9.5"/>
      <color rgb="FFFF0000"/>
      <name val="Lucida Sans"/>
      <family val="2"/>
    </font>
    <font>
      <b/>
      <sz val="9.5"/>
      <color theme="1"/>
      <name val="Lucida Sans"/>
      <family val="2"/>
    </font>
    <font>
      <sz val="9.5"/>
      <color rgb="FF00B050"/>
      <name val="Lucida Sans"/>
      <family val="2"/>
    </font>
    <font>
      <sz val="16"/>
      <color theme="1"/>
      <name val="Lucida Sans"/>
      <family val="2"/>
    </font>
    <font>
      <sz val="9.5"/>
      <color rgb="FF0070C0"/>
      <name val="Lucida Sans"/>
      <family val="2"/>
    </font>
    <font>
      <b/>
      <sz val="9.5"/>
      <color rgb="FFFF0000"/>
      <name val="Lucida Sans"/>
      <family val="2"/>
    </font>
    <font>
      <u val="double"/>
      <sz val="9.5"/>
      <color rgb="FFFF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8" fontId="3" fillId="0" borderId="0" xfId="0" applyNumberFormat="1" applyFont="1" applyAlignment="1">
      <alignment wrapText="1"/>
    </xf>
    <xf numFmtId="48" fontId="0" fillId="0" borderId="0" xfId="0" applyNumberFormat="1" applyAlignment="1">
      <alignment wrapText="1"/>
    </xf>
    <xf numFmtId="48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8" fontId="5" fillId="0" borderId="0" xfId="0" applyNumberFormat="1" applyFont="1" applyAlignment="1">
      <alignment wrapText="1"/>
    </xf>
    <xf numFmtId="48" fontId="6" fillId="0" borderId="0" xfId="0" applyNumberFormat="1" applyFont="1" applyAlignment="1">
      <alignment wrapText="1"/>
    </xf>
    <xf numFmtId="48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48" fontId="1" fillId="0" borderId="2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48" fontId="1" fillId="0" borderId="1" xfId="0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0" fillId="0" borderId="1" xfId="0" applyNumberFormat="1" applyBorder="1" applyAlignment="1">
      <alignment wrapText="1"/>
    </xf>
    <xf numFmtId="164" fontId="3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0" fontId="0" fillId="0" borderId="0" xfId="0" applyBorder="1" applyAlignment="1">
      <alignment wrapText="1"/>
    </xf>
    <xf numFmtId="164" fontId="5" fillId="0" borderId="0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164" fontId="5" fillId="0" borderId="4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wrapText="1"/>
    </xf>
    <xf numFmtId="164" fontId="7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0" fontId="0" fillId="0" borderId="8" xfId="0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0" borderId="10" xfId="0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0" workbookViewId="0">
      <selection activeCell="B24" sqref="B24"/>
    </sheetView>
  </sheetViews>
  <sheetFormatPr baseColWidth="10" defaultColWidth="9" defaultRowHeight="12.75" x14ac:dyDescent="0.2"/>
  <cols>
    <col min="1" max="1" width="27.75" style="1" bestFit="1" customWidth="1"/>
    <col min="2" max="2" width="11.375" style="1" customWidth="1"/>
    <col min="3" max="3" width="4.875" style="1" customWidth="1"/>
    <col min="4" max="6" width="9" style="1"/>
    <col min="7" max="7" width="11.375" style="1" bestFit="1" customWidth="1"/>
    <col min="8" max="16384" width="9" style="1"/>
  </cols>
  <sheetData>
    <row r="1" spans="1:5" ht="40.5" customHeight="1" x14ac:dyDescent="0.3">
      <c r="A1" s="34" t="s">
        <v>6</v>
      </c>
      <c r="B1" s="34"/>
    </row>
    <row r="3" spans="1:5" ht="25.5" x14ac:dyDescent="0.2">
      <c r="A3" s="6" t="s">
        <v>3</v>
      </c>
    </row>
    <row r="4" spans="1:5" ht="6" customHeight="1" x14ac:dyDescent="0.2">
      <c r="A4" s="6"/>
    </row>
    <row r="5" spans="1:5" ht="13.5" thickBot="1" x14ac:dyDescent="0.25">
      <c r="A5" s="2" t="s">
        <v>0</v>
      </c>
      <c r="B5" s="2" t="s">
        <v>1</v>
      </c>
    </row>
    <row r="6" spans="1:5" ht="39" thickTop="1" x14ac:dyDescent="0.2">
      <c r="A6" s="1" t="s">
        <v>24</v>
      </c>
      <c r="B6" s="3">
        <v>2.5000000000000001E-2</v>
      </c>
      <c r="C6" s="1" t="s">
        <v>9</v>
      </c>
    </row>
    <row r="7" spans="1:5" x14ac:dyDescent="0.2">
      <c r="A7" s="1" t="s">
        <v>2</v>
      </c>
      <c r="B7" s="7">
        <v>10</v>
      </c>
      <c r="C7" s="1" t="s">
        <v>10</v>
      </c>
    </row>
    <row r="8" spans="1:5" x14ac:dyDescent="0.2">
      <c r="A8" s="1" t="s">
        <v>11</v>
      </c>
      <c r="B8" s="7">
        <v>4</v>
      </c>
      <c r="C8" s="1" t="s">
        <v>10</v>
      </c>
    </row>
    <row r="9" spans="1:5" ht="13.5" thickBot="1" x14ac:dyDescent="0.25">
      <c r="A9" s="1" t="s">
        <v>25</v>
      </c>
      <c r="B9" s="5">
        <f>B6*0.01*B8</f>
        <v>1E-3</v>
      </c>
      <c r="C9" s="1" t="s">
        <v>10</v>
      </c>
    </row>
    <row r="10" spans="1:5" ht="39" thickTop="1" x14ac:dyDescent="0.2">
      <c r="A10" s="11" t="s">
        <v>22</v>
      </c>
      <c r="B10" s="12">
        <v>3.5000000000000001E-3</v>
      </c>
      <c r="C10" s="11" t="s">
        <v>9</v>
      </c>
    </row>
    <row r="11" spans="1:5" ht="25.5" x14ac:dyDescent="0.2">
      <c r="A11" s="1" t="s">
        <v>21</v>
      </c>
      <c r="B11" s="10">
        <v>5.0000000000000001E-4</v>
      </c>
      <c r="C11" s="1" t="s">
        <v>9</v>
      </c>
    </row>
    <row r="12" spans="1:5" ht="25.5" x14ac:dyDescent="0.2">
      <c r="A12" s="1" t="s">
        <v>23</v>
      </c>
      <c r="B12" s="5">
        <f>B10*0.01*$B$8+B11*0.01*$B$7</f>
        <v>1.9000000000000001E-4</v>
      </c>
      <c r="C12" s="1" t="s">
        <v>10</v>
      </c>
    </row>
    <row r="13" spans="1:5" ht="13.5" thickBot="1" x14ac:dyDescent="0.25">
      <c r="B13" s="5"/>
    </row>
    <row r="14" spans="1:5" ht="13.5" thickTop="1" x14ac:dyDescent="0.2">
      <c r="A14" s="11" t="s">
        <v>20</v>
      </c>
      <c r="B14" s="13">
        <f>B9-B12</f>
        <v>8.0999999999999996E-4</v>
      </c>
      <c r="C14" s="11" t="s">
        <v>10</v>
      </c>
    </row>
    <row r="15" spans="1:5" ht="25.5" x14ac:dyDescent="0.2">
      <c r="A15" s="1" t="s">
        <v>26</v>
      </c>
      <c r="B15" s="5">
        <f>B14/B7*100</f>
        <v>8.0999999999999996E-3</v>
      </c>
      <c r="C15" s="1" t="s">
        <v>9</v>
      </c>
      <c r="E15" s="4"/>
    </row>
    <row r="16" spans="1:5" x14ac:dyDescent="0.2">
      <c r="A16" s="1" t="s">
        <v>13</v>
      </c>
      <c r="B16" s="5">
        <f>1 + LOG(1 / (B15/100), 2)</f>
        <v>14.59171856643955</v>
      </c>
      <c r="C16" s="1" t="s">
        <v>12</v>
      </c>
    </row>
    <row r="17" spans="1:7" ht="26.25" thickBot="1" x14ac:dyDescent="0.25">
      <c r="A17" s="2" t="s">
        <v>19</v>
      </c>
      <c r="B17" s="15">
        <f>CEILING(B16,1)</f>
        <v>15</v>
      </c>
      <c r="C17" s="2" t="s">
        <v>12</v>
      </c>
      <c r="G17" s="4"/>
    </row>
    <row r="18" spans="1:7" ht="13.5" thickTop="1" x14ac:dyDescent="0.2">
      <c r="A18" s="1" t="s">
        <v>14</v>
      </c>
      <c r="B18" s="7">
        <v>2</v>
      </c>
      <c r="C18" s="1" t="s">
        <v>8</v>
      </c>
    </row>
    <row r="19" spans="1:7" x14ac:dyDescent="0.2">
      <c r="A19" s="1" t="s">
        <v>4</v>
      </c>
      <c r="B19" s="3">
        <v>10</v>
      </c>
    </row>
    <row r="20" spans="1:7" ht="25.5" x14ac:dyDescent="0.2">
      <c r="A20" s="1" t="s">
        <v>15</v>
      </c>
      <c r="B20" s="5">
        <f>B18*B19</f>
        <v>20</v>
      </c>
      <c r="C20" s="1" t="s">
        <v>8</v>
      </c>
    </row>
    <row r="21" spans="1:7" x14ac:dyDescent="0.2">
      <c r="A21" s="1" t="s">
        <v>16</v>
      </c>
      <c r="B21" s="3">
        <v>1</v>
      </c>
    </row>
    <row r="22" spans="1:7" x14ac:dyDescent="0.2">
      <c r="A22" s="1" t="s">
        <v>17</v>
      </c>
      <c r="B22" s="8">
        <f>B20*B21</f>
        <v>20</v>
      </c>
      <c r="C22" s="1" t="s">
        <v>8</v>
      </c>
    </row>
    <row r="23" spans="1:7" x14ac:dyDescent="0.2">
      <c r="B23" s="4"/>
    </row>
    <row r="24" spans="1:7" ht="25.5" x14ac:dyDescent="0.2">
      <c r="A24" s="1" t="s">
        <v>18</v>
      </c>
      <c r="B24" s="7">
        <v>15</v>
      </c>
    </row>
    <row r="25" spans="1:7" ht="25.5" x14ac:dyDescent="0.2">
      <c r="A25" s="1" t="str">
        <f>"Supported scanning speed at "&amp;$B$24&amp;"bit without autozero"</f>
        <v>Supported scanning speed at 15bit without autozero</v>
      </c>
      <c r="B25" s="7">
        <v>500</v>
      </c>
      <c r="C25" s="1" t="s">
        <v>8</v>
      </c>
    </row>
    <row r="26" spans="1:7" ht="16.5" customHeight="1" x14ac:dyDescent="0.2">
      <c r="A26" s="1" t="s">
        <v>27</v>
      </c>
      <c r="B26" s="5">
        <f>2^(B17-B24)</f>
        <v>1</v>
      </c>
    </row>
    <row r="27" spans="1:7" ht="27.75" customHeight="1" x14ac:dyDescent="0.2">
      <c r="A27" s="1" t="str">
        <f>"Supported scanning speed at "&amp;$B$17&amp;"bit without autozero"</f>
        <v>Supported scanning speed at 15bit without autozero</v>
      </c>
      <c r="B27" s="5">
        <f>B25/B26</f>
        <v>500</v>
      </c>
      <c r="C27" s="1" t="s">
        <v>8</v>
      </c>
    </row>
    <row r="28" spans="1:7" x14ac:dyDescent="0.2">
      <c r="A28" s="1" t="s">
        <v>5</v>
      </c>
      <c r="B28" s="7">
        <v>2</v>
      </c>
    </row>
    <row r="29" spans="1:7" ht="28.5" customHeight="1" x14ac:dyDescent="0.2">
      <c r="A29" s="1" t="str">
        <f>"Supported scanning speed at "&amp;$B$17&amp;"bit with autozero"</f>
        <v>Supported scanning speed at 15bit with autozero</v>
      </c>
      <c r="B29" s="8">
        <f>B27/$B$28</f>
        <v>250</v>
      </c>
      <c r="C29" s="1" t="s">
        <v>8</v>
      </c>
    </row>
    <row r="30" spans="1:7" x14ac:dyDescent="0.2">
      <c r="B30" s="4"/>
    </row>
    <row r="31" spans="1:7" x14ac:dyDescent="0.2">
      <c r="A31" s="1" t="s">
        <v>7</v>
      </c>
      <c r="B31" s="9" t="b">
        <f>B29&gt;=B22</f>
        <v>1</v>
      </c>
    </row>
    <row r="32" spans="1:7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2" sqref="B12"/>
    </sheetView>
  </sheetViews>
  <sheetFormatPr baseColWidth="10" defaultColWidth="9" defaultRowHeight="12.75" x14ac:dyDescent="0.2"/>
  <cols>
    <col min="1" max="1" width="29.25" style="1" customWidth="1"/>
    <col min="2" max="2" width="11.375" style="16" customWidth="1"/>
    <col min="3" max="3" width="4.875" style="1" customWidth="1"/>
    <col min="4" max="4" width="9" style="1"/>
    <col min="5" max="5" width="2.75" style="1" customWidth="1"/>
    <col min="6" max="6" width="22.375" style="1" customWidth="1"/>
    <col min="7" max="7" width="11.375" style="1" bestFit="1" customWidth="1"/>
    <col min="8" max="16384" width="9" style="1"/>
  </cols>
  <sheetData>
    <row r="1" spans="1:6" ht="20.25" x14ac:dyDescent="0.3">
      <c r="A1" s="34" t="s">
        <v>40</v>
      </c>
      <c r="B1" s="34"/>
    </row>
    <row r="3" spans="1:6" ht="38.25" x14ac:dyDescent="0.2">
      <c r="A3" s="6" t="s">
        <v>39</v>
      </c>
    </row>
    <row r="4" spans="1:6" ht="13.5" thickBot="1" x14ac:dyDescent="0.25">
      <c r="A4" s="6"/>
    </row>
    <row r="5" spans="1:6" ht="13.5" thickBot="1" x14ac:dyDescent="0.25">
      <c r="A5" s="2" t="s">
        <v>0</v>
      </c>
      <c r="B5" s="17" t="s">
        <v>1</v>
      </c>
      <c r="C5" s="2"/>
      <c r="E5" s="35" t="s">
        <v>38</v>
      </c>
      <c r="F5" s="36"/>
    </row>
    <row r="6" spans="1:6" ht="13.5" thickTop="1" x14ac:dyDescent="0.2">
      <c r="A6" s="1" t="s">
        <v>2</v>
      </c>
      <c r="B6" s="19">
        <v>10</v>
      </c>
      <c r="C6" s="1" t="s">
        <v>10</v>
      </c>
      <c r="E6" s="32"/>
      <c r="F6" s="33" t="s">
        <v>33</v>
      </c>
    </row>
    <row r="7" spans="1:6" ht="13.5" thickBot="1" x14ac:dyDescent="0.25">
      <c r="A7" s="1" t="s">
        <v>44</v>
      </c>
      <c r="B7" s="19">
        <v>4</v>
      </c>
      <c r="C7" s="1" t="s">
        <v>10</v>
      </c>
      <c r="E7" s="29"/>
      <c r="F7" s="28" t="s">
        <v>34</v>
      </c>
    </row>
    <row r="8" spans="1:6" ht="13.5" thickBot="1" x14ac:dyDescent="0.25">
      <c r="A8" s="22" t="s">
        <v>43</v>
      </c>
      <c r="B8" s="23">
        <v>5.0000000000000001E-3</v>
      </c>
      <c r="C8" s="22" t="s">
        <v>9</v>
      </c>
      <c r="E8" s="30"/>
      <c r="F8" s="31" t="s">
        <v>35</v>
      </c>
    </row>
    <row r="9" spans="1:6" ht="13.5" thickBot="1" x14ac:dyDescent="0.25">
      <c r="A9" s="22" t="s">
        <v>28</v>
      </c>
      <c r="B9" s="23">
        <v>0.01</v>
      </c>
      <c r="C9" s="22" t="s">
        <v>9</v>
      </c>
    </row>
    <row r="10" spans="1:6" x14ac:dyDescent="0.2">
      <c r="A10" s="1" t="s">
        <v>14</v>
      </c>
      <c r="B10" s="19">
        <v>10</v>
      </c>
      <c r="C10" s="1" t="s">
        <v>8</v>
      </c>
    </row>
    <row r="11" spans="1:6" x14ac:dyDescent="0.2">
      <c r="A11" s="1" t="s">
        <v>36</v>
      </c>
      <c r="B11" s="18">
        <v>2</v>
      </c>
    </row>
    <row r="12" spans="1:6" ht="17.25" customHeight="1" x14ac:dyDescent="0.2">
      <c r="A12" s="20" t="s">
        <v>42</v>
      </c>
      <c r="B12" s="27">
        <v>1.7000000000000001E-2</v>
      </c>
      <c r="C12" s="20" t="s">
        <v>9</v>
      </c>
    </row>
    <row r="13" spans="1:6" x14ac:dyDescent="0.2">
      <c r="A13" s="20" t="s">
        <v>37</v>
      </c>
      <c r="B13" s="21">
        <v>10</v>
      </c>
      <c r="C13" s="20"/>
    </row>
    <row r="14" spans="1:6" ht="13.5" thickBot="1" x14ac:dyDescent="0.25">
      <c r="A14" s="14" t="s">
        <v>41</v>
      </c>
      <c r="B14" s="24">
        <v>4.0000000000000001E-3</v>
      </c>
      <c r="C14" s="14" t="s">
        <v>9</v>
      </c>
    </row>
    <row r="15" spans="1:6" x14ac:dyDescent="0.2">
      <c r="A15" s="20" t="s">
        <v>29</v>
      </c>
      <c r="B15" s="25">
        <v>21</v>
      </c>
      <c r="C15" s="20" t="s">
        <v>12</v>
      </c>
    </row>
    <row r="16" spans="1:6" ht="13.5" thickBot="1" x14ac:dyDescent="0.25">
      <c r="A16" s="14" t="s">
        <v>30</v>
      </c>
      <c r="B16" s="24">
        <f>B6/(2^(B15-1))/B7 * 100</f>
        <v>2.384185791015625E-4</v>
      </c>
      <c r="C16" s="14" t="s">
        <v>9</v>
      </c>
    </row>
    <row r="17" spans="1:3" ht="25.5" x14ac:dyDescent="0.2">
      <c r="A17" s="20" t="s">
        <v>22</v>
      </c>
      <c r="B17" s="21">
        <v>3.5000000000000001E-3</v>
      </c>
      <c r="C17" s="20" t="s">
        <v>9</v>
      </c>
    </row>
    <row r="18" spans="1:3" ht="25.5" x14ac:dyDescent="0.2">
      <c r="A18" s="1" t="s">
        <v>21</v>
      </c>
      <c r="B18" s="19">
        <v>5.0000000000000001E-4</v>
      </c>
      <c r="C18" s="1" t="s">
        <v>9</v>
      </c>
    </row>
    <row r="19" spans="1:3" ht="13.5" thickBot="1" x14ac:dyDescent="0.25">
      <c r="A19" s="14" t="s">
        <v>31</v>
      </c>
      <c r="B19" s="24">
        <f>B17+B18*B6/B7</f>
        <v>4.7499999999999999E-3</v>
      </c>
      <c r="C19" s="14" t="s">
        <v>9</v>
      </c>
    </row>
    <row r="20" spans="1:3" x14ac:dyDescent="0.2">
      <c r="B20" s="18"/>
    </row>
    <row r="21" spans="1:3" x14ac:dyDescent="0.2">
      <c r="A21" s="1" t="s">
        <v>32</v>
      </c>
      <c r="B21" s="26">
        <f>B8+B9+B16+B19+B12+B14</f>
        <v>4.0988418579101571E-2</v>
      </c>
      <c r="C21" s="1" t="s">
        <v>9</v>
      </c>
    </row>
  </sheetData>
  <mergeCells count="2">
    <mergeCell ref="A1:B1"/>
    <mergeCell ref="E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CAN+Current Sensor</vt:lpstr>
      <vt:lpstr>CAN+Current Sensor (2)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Haldi Patrick</dc:creator>
  <cp:lastModifiedBy>Induelec</cp:lastModifiedBy>
  <dcterms:created xsi:type="dcterms:W3CDTF">2013-12-11T08:36:20Z</dcterms:created>
  <dcterms:modified xsi:type="dcterms:W3CDTF">2014-04-16T05:46:11Z</dcterms:modified>
</cp:coreProperties>
</file>