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pp\Documents\GitHub\ICDeepLearning\Outputs\"/>
    </mc:Choice>
  </mc:AlternateContent>
  <xr:revisionPtr revIDLastSave="0" documentId="13_ncr:1_{F94ED9E6-06CA-4772-9274-DB4524849DFC}" xr6:coauthVersionLast="45" xr6:coauthVersionMax="45" xr10:uidLastSave="{00000000-0000-0000-0000-000000000000}"/>
  <bookViews>
    <workbookView xWindow="17805" yWindow="3465" windowWidth="21600" windowHeight="11505" xr2:uid="{3DD47177-76AD-4B29-995F-CDB8AFC06C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1" l="1"/>
  <c r="O54" i="1"/>
  <c r="P54" i="1" s="1"/>
  <c r="O56" i="1"/>
  <c r="P56" i="1" s="1"/>
  <c r="O55" i="1"/>
  <c r="P55" i="1" s="1"/>
  <c r="P53" i="1"/>
  <c r="K39" i="1"/>
  <c r="K40" i="1"/>
  <c r="K38" i="1"/>
  <c r="J46" i="1"/>
  <c r="K46" i="1" s="1"/>
  <c r="J44" i="1"/>
  <c r="K44" i="1" s="1"/>
  <c r="J42" i="1"/>
  <c r="K42" i="1" s="1"/>
  <c r="J39" i="1"/>
  <c r="J40" i="1"/>
  <c r="J38" i="1"/>
  <c r="AG49" i="1"/>
  <c r="AF49" i="1"/>
  <c r="AG48" i="1"/>
  <c r="AF48" i="1"/>
  <c r="AG47" i="1"/>
  <c r="AF47" i="1"/>
  <c r="AG44" i="1"/>
  <c r="AF44" i="1"/>
  <c r="AG43" i="1"/>
  <c r="AF43" i="1"/>
  <c r="AG42" i="1"/>
  <c r="AF42" i="1"/>
  <c r="W4" i="1"/>
  <c r="W5" i="1"/>
  <c r="W6" i="1"/>
  <c r="W7" i="1"/>
  <c r="W8" i="1"/>
  <c r="W3" i="1"/>
  <c r="V4" i="1"/>
  <c r="V5" i="1"/>
  <c r="V6" i="1"/>
  <c r="V7" i="1"/>
  <c r="V8" i="1"/>
  <c r="V3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J10" i="1" l="1"/>
  <c r="J9" i="1"/>
  <c r="J5" i="1"/>
  <c r="K4" i="1"/>
  <c r="K5" i="1"/>
  <c r="K6" i="1"/>
  <c r="K7" i="1"/>
  <c r="K8" i="1"/>
  <c r="K9" i="1"/>
  <c r="K10" i="1"/>
  <c r="K11" i="1"/>
  <c r="K12" i="1"/>
  <c r="K13" i="1"/>
  <c r="K14" i="1"/>
  <c r="K3" i="1"/>
  <c r="J4" i="1"/>
  <c r="J6" i="1"/>
  <c r="J7" i="1"/>
  <c r="J8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<sst xmlns="http://schemas.openxmlformats.org/spreadsheetml/2006/main" count="124" uniqueCount="43">
  <si>
    <t>Stride</t>
  </si>
  <si>
    <t>Dim</t>
  </si>
  <si>
    <t>F1</t>
  </si>
  <si>
    <t>F2</t>
  </si>
  <si>
    <t>F3</t>
  </si>
  <si>
    <t>F4</t>
  </si>
  <si>
    <t>F5</t>
  </si>
  <si>
    <t>Média</t>
  </si>
  <si>
    <t>STD</t>
  </si>
  <si>
    <t>Tempo</t>
  </si>
  <si>
    <t>16x256</t>
  </si>
  <si>
    <t>16x128</t>
  </si>
  <si>
    <t>16x64</t>
  </si>
  <si>
    <t>16x32</t>
  </si>
  <si>
    <t>16x16</t>
  </si>
  <si>
    <t>Compressão</t>
  </si>
  <si>
    <t>16x512</t>
  </si>
  <si>
    <t>Acurácias</t>
  </si>
  <si>
    <t>Inicial</t>
  </si>
  <si>
    <t>Dimensões</t>
  </si>
  <si>
    <t>Autoencoder</t>
  </si>
  <si>
    <t>5s</t>
  </si>
  <si>
    <t>4s</t>
  </si>
  <si>
    <t>3s</t>
  </si>
  <si>
    <t>2s</t>
  </si>
  <si>
    <t>1s</t>
  </si>
  <si>
    <t>0.5s</t>
  </si>
  <si>
    <t>CCA (Pure)</t>
  </si>
  <si>
    <t>Comparação</t>
  </si>
  <si>
    <t>2 Segundos</t>
  </si>
  <si>
    <t>1 Segundo</t>
  </si>
  <si>
    <t>0.5 Segundo</t>
  </si>
  <si>
    <t>Input Dim.</t>
  </si>
  <si>
    <t>5 Classes</t>
  </si>
  <si>
    <t>64x250</t>
  </si>
  <si>
    <t>64x125</t>
  </si>
  <si>
    <t>64x50</t>
  </si>
  <si>
    <t>10 Classes</t>
  </si>
  <si>
    <t>15 Classes</t>
  </si>
  <si>
    <t>20 Classes</t>
  </si>
  <si>
    <t>6x250</t>
  </si>
  <si>
    <t>Benchmark Dataset</t>
  </si>
  <si>
    <t>N.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</si>
</sst>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3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2" fontId="0" fillId="2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3A1F-B4FF-441E-9296-F721D82C7B62}">
  <dimension ref="A1:AH57"/>
  <sheetViews>
    <sheetView tabSelected="1" topLeftCell="F1" zoomScaleNormal="100" workbookViewId="0">
      <selection activeCell="K50" sqref="K50"/>
    </sheetView>
  </sheetViews>
  <sheetFormatPr defaultRowHeight="15" x14ac:dyDescent="0.25"/>
  <cols>
    <col min="4" max="4" width="14.5703125" customWidth="1"/>
    <col min="6" max="6" width="9.140625" customWidth="1"/>
    <col min="7" max="7" width="8.85546875" customWidth="1"/>
    <col min="8" max="8" width="9.140625" customWidth="1"/>
    <col min="9" max="9" width="13.28515625" customWidth="1"/>
    <col min="24" max="24" width="9.140625" customWidth="1"/>
    <col min="25" max="25" width="15.28515625" customWidth="1"/>
    <col min="26" max="26" width="11.7109375" customWidth="1"/>
    <col min="27" max="27" width="9.140625" customWidth="1"/>
  </cols>
  <sheetData>
    <row r="1" spans="1:23" x14ac:dyDescent="0.25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P1" s="2" t="s">
        <v>27</v>
      </c>
      <c r="Q1" s="2"/>
      <c r="R1" s="2"/>
      <c r="S1" s="2"/>
      <c r="T1" s="2"/>
      <c r="U1" s="2"/>
      <c r="V1" s="2"/>
      <c r="W1" s="2"/>
    </row>
    <row r="2" spans="1:23" x14ac:dyDescent="0.25">
      <c r="B2" t="s">
        <v>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P2" t="s">
        <v>9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25">
      <c r="B3" s="2">
        <v>512</v>
      </c>
      <c r="C3">
        <v>1</v>
      </c>
      <c r="D3" t="s">
        <v>10</v>
      </c>
      <c r="E3">
        <v>0.96</v>
      </c>
      <c r="F3">
        <v>0.98</v>
      </c>
      <c r="G3">
        <v>0.97</v>
      </c>
      <c r="H3">
        <v>0.98</v>
      </c>
      <c r="I3">
        <v>0.98</v>
      </c>
      <c r="J3" s="1">
        <f xml:space="preserve"> AVERAGE(E3:I3)</f>
        <v>0.97399999999999998</v>
      </c>
      <c r="K3" s="1">
        <f xml:space="preserve"> _xlfn.STDEV.P(E3:I3)</f>
        <v>8.0000000000000071E-3</v>
      </c>
      <c r="P3" t="s">
        <v>21</v>
      </c>
      <c r="Q3" s="1">
        <v>0.73</v>
      </c>
      <c r="R3" s="1">
        <v>0.77</v>
      </c>
      <c r="S3" s="1">
        <v>0.79</v>
      </c>
      <c r="T3" s="1">
        <v>0.63</v>
      </c>
      <c r="U3" s="1">
        <v>0.8</v>
      </c>
      <c r="V3" s="1">
        <f xml:space="preserve"> AVERAGE(Q3:U3)</f>
        <v>0.74399999999999999</v>
      </c>
      <c r="W3" s="1">
        <f xml:space="preserve"> _xlfn.STDEV.P(Q3:U3)</f>
        <v>6.1838499334961244E-2</v>
      </c>
    </row>
    <row r="4" spans="1:23" x14ac:dyDescent="0.25">
      <c r="B4" s="2"/>
      <c r="C4">
        <v>2</v>
      </c>
      <c r="D4" t="s">
        <v>11</v>
      </c>
      <c r="E4">
        <v>0.98</v>
      </c>
      <c r="F4">
        <v>0.98</v>
      </c>
      <c r="G4">
        <v>0.98</v>
      </c>
      <c r="H4">
        <v>0.96</v>
      </c>
      <c r="I4">
        <v>0.98</v>
      </c>
      <c r="J4" s="1">
        <f t="shared" ref="J4:J14" si="0" xml:space="preserve"> AVERAGE(E4:I4)</f>
        <v>0.97599999999999998</v>
      </c>
      <c r="K4" s="1">
        <f t="shared" ref="K4:K14" si="1" xml:space="preserve"> _xlfn.STDEV.P(E4:I4)</f>
        <v>8.0000000000000071E-3</v>
      </c>
      <c r="P4" t="s">
        <v>22</v>
      </c>
      <c r="Q4" s="1">
        <v>0.87</v>
      </c>
      <c r="R4" s="1">
        <v>0.83</v>
      </c>
      <c r="S4" s="1">
        <v>0.9</v>
      </c>
      <c r="T4" s="1">
        <v>0.81</v>
      </c>
      <c r="U4" s="1">
        <v>0.9</v>
      </c>
      <c r="V4" s="1">
        <f t="shared" ref="V4:V8" si="2" xml:space="preserve"> AVERAGE(Q4:U4)</f>
        <v>0.8620000000000001</v>
      </c>
      <c r="W4" s="1">
        <f t="shared" ref="W4:W8" si="3" xml:space="preserve"> _xlfn.STDEV.P(Q4:U4)</f>
        <v>3.6551333764994129E-2</v>
      </c>
    </row>
    <row r="5" spans="1:23" x14ac:dyDescent="0.25">
      <c r="B5" s="2"/>
      <c r="C5">
        <v>4</v>
      </c>
      <c r="D5" t="s">
        <v>12</v>
      </c>
      <c r="E5">
        <v>0.94</v>
      </c>
      <c r="F5">
        <v>0.97</v>
      </c>
      <c r="G5">
        <v>0.97</v>
      </c>
      <c r="H5">
        <v>0.95</v>
      </c>
      <c r="I5">
        <v>0.95</v>
      </c>
      <c r="J5" s="1">
        <f xml:space="preserve"> AVERAGE(E5:I5)</f>
        <v>0.95600000000000007</v>
      </c>
      <c r="K5" s="1">
        <f t="shared" si="1"/>
        <v>1.2000000000000011E-2</v>
      </c>
      <c r="P5" t="s">
        <v>23</v>
      </c>
      <c r="Q5" s="1">
        <v>0.98</v>
      </c>
      <c r="R5" s="1">
        <v>0.97</v>
      </c>
      <c r="S5" s="1">
        <v>0.98</v>
      </c>
      <c r="T5" s="1">
        <v>0.97</v>
      </c>
      <c r="U5" s="1">
        <v>0.99</v>
      </c>
      <c r="V5" s="1">
        <f t="shared" si="2"/>
        <v>0.97799999999999998</v>
      </c>
      <c r="W5" s="1">
        <f t="shared" si="3"/>
        <v>7.4833147735478894E-3</v>
      </c>
    </row>
    <row r="6" spans="1:23" x14ac:dyDescent="0.25">
      <c r="B6" s="2"/>
      <c r="C6">
        <v>8</v>
      </c>
      <c r="D6" t="s">
        <v>13</v>
      </c>
      <c r="E6">
        <v>0.91</v>
      </c>
      <c r="F6">
        <v>0.93</v>
      </c>
      <c r="G6">
        <v>0.92</v>
      </c>
      <c r="H6">
        <v>0.95</v>
      </c>
      <c r="I6">
        <v>0.92</v>
      </c>
      <c r="J6" s="1">
        <f t="shared" si="0"/>
        <v>0.92599999999999993</v>
      </c>
      <c r="K6" s="1">
        <f t="shared" si="1"/>
        <v>1.3564659966250508E-2</v>
      </c>
      <c r="P6" t="s">
        <v>24</v>
      </c>
      <c r="Q6" s="1">
        <v>0.97</v>
      </c>
      <c r="R6" s="1">
        <v>0.98</v>
      </c>
      <c r="S6" s="1">
        <v>0.96</v>
      </c>
      <c r="T6" s="1">
        <v>0.96</v>
      </c>
      <c r="U6" s="1">
        <v>0.97</v>
      </c>
      <c r="V6" s="1">
        <f t="shared" si="2"/>
        <v>0.96799999999999997</v>
      </c>
      <c r="W6" s="1">
        <f t="shared" si="3"/>
        <v>7.4833147735478894E-3</v>
      </c>
    </row>
    <row r="7" spans="1:23" x14ac:dyDescent="0.25">
      <c r="B7" s="2"/>
      <c r="C7">
        <v>16</v>
      </c>
      <c r="D7" t="s">
        <v>14</v>
      </c>
      <c r="E7">
        <v>0.26</v>
      </c>
      <c r="F7">
        <v>0.25</v>
      </c>
      <c r="G7">
        <v>0.26</v>
      </c>
      <c r="H7">
        <v>0.25</v>
      </c>
      <c r="I7">
        <v>0.24</v>
      </c>
      <c r="J7" s="1">
        <f t="shared" si="0"/>
        <v>0.252</v>
      </c>
      <c r="K7" s="1">
        <f t="shared" si="1"/>
        <v>7.4833147735478894E-3</v>
      </c>
      <c r="P7" t="s">
        <v>25</v>
      </c>
      <c r="Q7" s="1">
        <v>0.97</v>
      </c>
      <c r="R7" s="1">
        <v>0.96</v>
      </c>
      <c r="S7" s="1">
        <v>0.96</v>
      </c>
      <c r="T7" s="1">
        <v>0.96</v>
      </c>
      <c r="U7" s="1">
        <v>0.97</v>
      </c>
      <c r="V7" s="1">
        <f t="shared" si="2"/>
        <v>0.96399999999999986</v>
      </c>
      <c r="W7" s="1">
        <f t="shared" si="3"/>
        <v>4.89897948556636E-3</v>
      </c>
    </row>
    <row r="8" spans="1:23" x14ac:dyDescent="0.25">
      <c r="B8" s="2">
        <v>256</v>
      </c>
      <c r="C8">
        <v>1</v>
      </c>
      <c r="D8" t="s">
        <v>11</v>
      </c>
      <c r="E8">
        <v>0.97</v>
      </c>
      <c r="F8">
        <v>0.98</v>
      </c>
      <c r="G8">
        <v>0.97</v>
      </c>
      <c r="H8">
        <v>0.96</v>
      </c>
      <c r="I8">
        <v>0.97</v>
      </c>
      <c r="J8" s="1">
        <f t="shared" si="0"/>
        <v>0.97</v>
      </c>
      <c r="K8" s="1">
        <f t="shared" si="1"/>
        <v>6.324555320336764E-3</v>
      </c>
      <c r="P8" t="s">
        <v>26</v>
      </c>
      <c r="Q8" s="1">
        <v>0.96</v>
      </c>
      <c r="R8" s="1">
        <v>0.97</v>
      </c>
      <c r="S8" s="1">
        <v>0.44</v>
      </c>
      <c r="T8" s="1">
        <v>0.96</v>
      </c>
      <c r="U8" s="1">
        <v>0.97</v>
      </c>
      <c r="V8" s="1">
        <f t="shared" si="2"/>
        <v>0.86</v>
      </c>
      <c r="W8" s="1">
        <f t="shared" si="3"/>
        <v>0.21004761364985777</v>
      </c>
    </row>
    <row r="9" spans="1:23" x14ac:dyDescent="0.25">
      <c r="B9" s="2"/>
      <c r="C9">
        <v>2</v>
      </c>
      <c r="D9" t="s">
        <v>12</v>
      </c>
      <c r="E9">
        <v>0.97</v>
      </c>
      <c r="F9">
        <v>0.98</v>
      </c>
      <c r="G9">
        <v>0.97</v>
      </c>
      <c r="H9">
        <v>0.98</v>
      </c>
      <c r="I9">
        <v>0.98</v>
      </c>
      <c r="J9" s="1">
        <f xml:space="preserve"> AVERAGE(E9:I9)</f>
        <v>0.97599999999999998</v>
      </c>
      <c r="K9" s="1">
        <f t="shared" si="1"/>
        <v>4.8989794855663609E-3</v>
      </c>
    </row>
    <row r="10" spans="1:23" x14ac:dyDescent="0.25">
      <c r="B10" s="2"/>
      <c r="C10">
        <v>4</v>
      </c>
      <c r="D10" t="s">
        <v>13</v>
      </c>
      <c r="E10">
        <v>0.96</v>
      </c>
      <c r="F10">
        <v>0.97</v>
      </c>
      <c r="G10">
        <v>0.97</v>
      </c>
      <c r="H10">
        <v>0.96</v>
      </c>
      <c r="I10">
        <v>0.97</v>
      </c>
      <c r="J10" s="1">
        <f xml:space="preserve"> AVERAGE(E10:I10)</f>
        <v>0.96599999999999997</v>
      </c>
      <c r="K10" s="1">
        <f t="shared" si="1"/>
        <v>4.89897948556636E-3</v>
      </c>
    </row>
    <row r="11" spans="1:23" x14ac:dyDescent="0.25">
      <c r="B11" s="2"/>
      <c r="C11">
        <v>8</v>
      </c>
      <c r="D11" t="s">
        <v>14</v>
      </c>
      <c r="E11">
        <v>0.26</v>
      </c>
      <c r="F11">
        <v>0.26</v>
      </c>
      <c r="G11">
        <v>0.24</v>
      </c>
      <c r="H11">
        <v>0.23</v>
      </c>
      <c r="I11">
        <v>0.26</v>
      </c>
      <c r="J11" s="1">
        <f t="shared" si="0"/>
        <v>0.25</v>
      </c>
      <c r="K11" s="1">
        <f t="shared" si="1"/>
        <v>1.2649110640673519E-2</v>
      </c>
    </row>
    <row r="12" spans="1:23" x14ac:dyDescent="0.25">
      <c r="B12" s="2">
        <v>128</v>
      </c>
      <c r="C12">
        <v>1</v>
      </c>
      <c r="D12" t="s">
        <v>12</v>
      </c>
      <c r="E12">
        <v>0.96</v>
      </c>
      <c r="F12">
        <v>0.96</v>
      </c>
      <c r="G12">
        <v>0.96</v>
      </c>
      <c r="H12">
        <v>0.96</v>
      </c>
      <c r="I12">
        <v>0.96</v>
      </c>
      <c r="J12" s="1">
        <f t="shared" si="0"/>
        <v>0.96</v>
      </c>
      <c r="K12" s="1">
        <f t="shared" si="1"/>
        <v>0</v>
      </c>
    </row>
    <row r="13" spans="1:23" x14ac:dyDescent="0.25">
      <c r="B13" s="2"/>
      <c r="C13">
        <v>2</v>
      </c>
      <c r="D13" t="s">
        <v>13</v>
      </c>
      <c r="E13">
        <v>0.95</v>
      </c>
      <c r="F13">
        <v>0.94</v>
      </c>
      <c r="G13">
        <v>0.95</v>
      </c>
      <c r="H13">
        <v>0.96</v>
      </c>
      <c r="I13">
        <v>0.96</v>
      </c>
      <c r="J13" s="1">
        <f t="shared" si="0"/>
        <v>0.95199999999999996</v>
      </c>
      <c r="K13" s="1">
        <f t="shared" si="1"/>
        <v>7.4833147735478894E-3</v>
      </c>
    </row>
    <row r="14" spans="1:23" x14ac:dyDescent="0.25">
      <c r="B14" s="2"/>
      <c r="C14">
        <v>4</v>
      </c>
      <c r="D14" t="s">
        <v>14</v>
      </c>
      <c r="E14">
        <v>0.25</v>
      </c>
      <c r="F14">
        <v>0.24</v>
      </c>
      <c r="G14">
        <v>0.24</v>
      </c>
      <c r="H14">
        <v>0.24</v>
      </c>
      <c r="I14">
        <v>0.24</v>
      </c>
      <c r="J14" s="1">
        <f t="shared" si="0"/>
        <v>0.24199999999999999</v>
      </c>
      <c r="K14" s="1">
        <f t="shared" si="1"/>
        <v>4.0000000000000036E-3</v>
      </c>
    </row>
    <row r="17" spans="1:13" x14ac:dyDescent="0.25">
      <c r="A17" s="4"/>
      <c r="B17" s="5"/>
      <c r="C17" s="21" t="s">
        <v>19</v>
      </c>
      <c r="D17" s="21"/>
      <c r="E17" s="21" t="s">
        <v>17</v>
      </c>
      <c r="F17" s="21"/>
      <c r="G17" s="21"/>
      <c r="H17" s="21"/>
      <c r="I17" s="21"/>
      <c r="J17" s="21"/>
      <c r="K17" s="20"/>
      <c r="L17" s="5"/>
      <c r="M17" s="4"/>
    </row>
    <row r="18" spans="1:13" x14ac:dyDescent="0.25">
      <c r="A18" s="4"/>
      <c r="B18" s="5"/>
      <c r="C18" s="17" t="s">
        <v>18</v>
      </c>
      <c r="D18" s="17" t="s">
        <v>15</v>
      </c>
      <c r="E18" s="17" t="s">
        <v>2</v>
      </c>
      <c r="F18" s="17" t="s">
        <v>3</v>
      </c>
      <c r="G18" s="17" t="s">
        <v>4</v>
      </c>
      <c r="H18" s="17" t="s">
        <v>5</v>
      </c>
      <c r="I18" s="17" t="s">
        <v>6</v>
      </c>
      <c r="J18" s="17" t="s">
        <v>7</v>
      </c>
      <c r="K18" s="17" t="s">
        <v>8</v>
      </c>
      <c r="L18" s="5"/>
      <c r="M18" s="4"/>
    </row>
    <row r="19" spans="1:13" x14ac:dyDescent="0.25">
      <c r="A19" s="4"/>
      <c r="B19" s="4"/>
      <c r="C19" s="8" t="s">
        <v>16</v>
      </c>
      <c r="D19" s="9" t="s">
        <v>10</v>
      </c>
      <c r="E19" s="9">
        <v>0.96</v>
      </c>
      <c r="F19" s="9">
        <v>0.98</v>
      </c>
      <c r="G19" s="9">
        <v>0.97</v>
      </c>
      <c r="H19" s="9">
        <v>0.98</v>
      </c>
      <c r="I19" s="9">
        <v>0.98</v>
      </c>
      <c r="J19" s="10">
        <f xml:space="preserve"> AVERAGE(E19:I19)</f>
        <v>0.97399999999999998</v>
      </c>
      <c r="K19" s="10">
        <f xml:space="preserve"> _xlfn.STDEV.P(E19:I19)</f>
        <v>8.0000000000000071E-3</v>
      </c>
      <c r="L19" s="4"/>
      <c r="M19" s="4"/>
    </row>
    <row r="20" spans="1:13" x14ac:dyDescent="0.25">
      <c r="A20" s="4"/>
      <c r="B20" s="4"/>
      <c r="C20" s="11"/>
      <c r="D20" s="12" t="s">
        <v>11</v>
      </c>
      <c r="E20" s="12">
        <v>0.98</v>
      </c>
      <c r="F20" s="12">
        <v>0.98</v>
      </c>
      <c r="G20" s="12">
        <v>0.98</v>
      </c>
      <c r="H20" s="12">
        <v>0.96</v>
      </c>
      <c r="I20" s="12">
        <v>0.98</v>
      </c>
      <c r="J20" s="13">
        <f t="shared" ref="J20:J30" si="4" xml:space="preserve"> AVERAGE(E20:I20)</f>
        <v>0.97599999999999998</v>
      </c>
      <c r="K20" s="13">
        <f t="shared" ref="K20:K30" si="5" xml:space="preserve"> _xlfn.STDEV.P(E20:I20)</f>
        <v>8.0000000000000071E-3</v>
      </c>
      <c r="L20" s="4"/>
      <c r="M20" s="4"/>
    </row>
    <row r="21" spans="1:13" x14ac:dyDescent="0.25">
      <c r="A21" s="4"/>
      <c r="B21" s="4"/>
      <c r="C21" s="11"/>
      <c r="D21" s="12" t="s">
        <v>12</v>
      </c>
      <c r="E21" s="12">
        <v>0.94</v>
      </c>
      <c r="F21" s="12">
        <v>0.97</v>
      </c>
      <c r="G21" s="12">
        <v>0.97</v>
      </c>
      <c r="H21" s="12">
        <v>0.95</v>
      </c>
      <c r="I21" s="12">
        <v>0.95</v>
      </c>
      <c r="J21" s="13">
        <f xml:space="preserve"> AVERAGE(E21:I21)</f>
        <v>0.95600000000000007</v>
      </c>
      <c r="K21" s="13">
        <f t="shared" si="5"/>
        <v>1.2000000000000011E-2</v>
      </c>
      <c r="L21" s="4"/>
      <c r="M21" s="4"/>
    </row>
    <row r="22" spans="1:13" x14ac:dyDescent="0.25">
      <c r="A22" s="4"/>
      <c r="B22" s="4"/>
      <c r="C22" s="11"/>
      <c r="D22" s="12" t="s">
        <v>13</v>
      </c>
      <c r="E22" s="12">
        <v>0.91</v>
      </c>
      <c r="F22" s="12">
        <v>0.93</v>
      </c>
      <c r="G22" s="12">
        <v>0.92</v>
      </c>
      <c r="H22" s="12">
        <v>0.95</v>
      </c>
      <c r="I22" s="12">
        <v>0.92</v>
      </c>
      <c r="J22" s="13">
        <f t="shared" ref="J22:J30" si="6" xml:space="preserve"> AVERAGE(E22:I22)</f>
        <v>0.92599999999999993</v>
      </c>
      <c r="K22" s="13">
        <f t="shared" si="5"/>
        <v>1.3564659966250508E-2</v>
      </c>
      <c r="L22" s="4"/>
      <c r="M22" s="4"/>
    </row>
    <row r="23" spans="1:13" x14ac:dyDescent="0.25">
      <c r="A23" s="4"/>
      <c r="B23" s="5"/>
      <c r="C23" s="14"/>
      <c r="D23" s="7" t="s">
        <v>14</v>
      </c>
      <c r="E23" s="7">
        <v>0.26</v>
      </c>
      <c r="F23" s="7">
        <v>0.25</v>
      </c>
      <c r="G23" s="7">
        <v>0.26</v>
      </c>
      <c r="H23" s="7">
        <v>0.25</v>
      </c>
      <c r="I23" s="7">
        <v>0.24</v>
      </c>
      <c r="J23" s="15">
        <f t="shared" si="6"/>
        <v>0.252</v>
      </c>
      <c r="K23" s="15">
        <f t="shared" si="5"/>
        <v>7.4833147735478894E-3</v>
      </c>
      <c r="L23" s="5"/>
      <c r="M23" s="4"/>
    </row>
    <row r="24" spans="1:13" x14ac:dyDescent="0.25">
      <c r="A24" s="4"/>
      <c r="B24" s="16"/>
      <c r="C24" s="8" t="s">
        <v>10</v>
      </c>
      <c r="D24" s="9" t="s">
        <v>11</v>
      </c>
      <c r="E24" s="9">
        <v>0.97</v>
      </c>
      <c r="F24" s="9">
        <v>0.98</v>
      </c>
      <c r="G24" s="9">
        <v>0.97</v>
      </c>
      <c r="H24" s="9">
        <v>0.96</v>
      </c>
      <c r="I24" s="9">
        <v>0.97</v>
      </c>
      <c r="J24" s="10">
        <f t="shared" si="6"/>
        <v>0.97</v>
      </c>
      <c r="K24" s="10">
        <f t="shared" si="5"/>
        <v>6.324555320336764E-3</v>
      </c>
      <c r="L24" s="16"/>
      <c r="M24" s="4"/>
    </row>
    <row r="25" spans="1:13" x14ac:dyDescent="0.25">
      <c r="A25" s="4"/>
      <c r="B25" s="3"/>
      <c r="C25" s="11"/>
      <c r="D25" s="12" t="s">
        <v>12</v>
      </c>
      <c r="E25" s="12">
        <v>0.97</v>
      </c>
      <c r="F25" s="12">
        <v>0.98</v>
      </c>
      <c r="G25" s="12">
        <v>0.97</v>
      </c>
      <c r="H25" s="12">
        <v>0.98</v>
      </c>
      <c r="I25" s="12">
        <v>0.98</v>
      </c>
      <c r="J25" s="13">
        <f xml:space="preserve"> AVERAGE(E25:I25)</f>
        <v>0.97599999999999998</v>
      </c>
      <c r="K25" s="13">
        <f t="shared" si="5"/>
        <v>4.8989794855663609E-3</v>
      </c>
      <c r="L25" s="3"/>
      <c r="M25" s="4"/>
    </row>
    <row r="26" spans="1:13" x14ac:dyDescent="0.25">
      <c r="A26" s="4"/>
      <c r="B26" s="3"/>
      <c r="C26" s="11"/>
      <c r="D26" s="12" t="s">
        <v>13</v>
      </c>
      <c r="E26" s="12">
        <v>0.96</v>
      </c>
      <c r="F26" s="12">
        <v>0.97</v>
      </c>
      <c r="G26" s="12">
        <v>0.97</v>
      </c>
      <c r="H26" s="12">
        <v>0.96</v>
      </c>
      <c r="I26" s="12">
        <v>0.97</v>
      </c>
      <c r="J26" s="13">
        <f xml:space="preserve"> AVERAGE(E26:I26)</f>
        <v>0.96599999999999997</v>
      </c>
      <c r="K26" s="13">
        <f t="shared" si="5"/>
        <v>4.89897948556636E-3</v>
      </c>
      <c r="L26" s="3"/>
      <c r="M26" s="4"/>
    </row>
    <row r="27" spans="1:13" x14ac:dyDescent="0.25">
      <c r="A27" s="4"/>
      <c r="B27" s="5"/>
      <c r="C27" s="14"/>
      <c r="D27" s="7" t="s">
        <v>14</v>
      </c>
      <c r="E27" s="7">
        <v>0.26</v>
      </c>
      <c r="F27" s="7">
        <v>0.26</v>
      </c>
      <c r="G27" s="7">
        <v>0.24</v>
      </c>
      <c r="H27" s="7">
        <v>0.23</v>
      </c>
      <c r="I27" s="7">
        <v>0.26</v>
      </c>
      <c r="J27" s="15">
        <f t="shared" ref="J27:J30" si="7" xml:space="preserve"> AVERAGE(E27:I27)</f>
        <v>0.25</v>
      </c>
      <c r="K27" s="15">
        <f t="shared" si="5"/>
        <v>1.2649110640673519E-2</v>
      </c>
      <c r="L27" s="5"/>
      <c r="M27" s="4"/>
    </row>
    <row r="28" spans="1:13" x14ac:dyDescent="0.25">
      <c r="A28" s="4"/>
      <c r="B28" s="16"/>
      <c r="C28" s="8" t="s">
        <v>11</v>
      </c>
      <c r="D28" s="9" t="s">
        <v>12</v>
      </c>
      <c r="E28" s="9">
        <v>0.96</v>
      </c>
      <c r="F28" s="9">
        <v>0.96</v>
      </c>
      <c r="G28" s="9">
        <v>0.96</v>
      </c>
      <c r="H28" s="9">
        <v>0.96</v>
      </c>
      <c r="I28" s="9">
        <v>0.96</v>
      </c>
      <c r="J28" s="10">
        <f t="shared" si="7"/>
        <v>0.96</v>
      </c>
      <c r="K28" s="10">
        <f t="shared" si="5"/>
        <v>0</v>
      </c>
      <c r="L28" s="16"/>
      <c r="M28" s="4"/>
    </row>
    <row r="29" spans="1:13" x14ac:dyDescent="0.25">
      <c r="A29" s="4"/>
      <c r="B29" s="3"/>
      <c r="C29" s="11"/>
      <c r="D29" s="12" t="s">
        <v>13</v>
      </c>
      <c r="E29" s="12">
        <v>0.95</v>
      </c>
      <c r="F29" s="12">
        <v>0.94</v>
      </c>
      <c r="G29" s="12">
        <v>0.95</v>
      </c>
      <c r="H29" s="12">
        <v>0.96</v>
      </c>
      <c r="I29" s="12">
        <v>0.96</v>
      </c>
      <c r="J29" s="13">
        <f t="shared" si="7"/>
        <v>0.95199999999999996</v>
      </c>
      <c r="K29" s="13">
        <f t="shared" si="5"/>
        <v>7.4833147735478894E-3</v>
      </c>
      <c r="L29" s="3"/>
      <c r="M29" s="4"/>
    </row>
    <row r="30" spans="1:13" x14ac:dyDescent="0.25">
      <c r="A30" s="4"/>
      <c r="B30" s="5"/>
      <c r="C30" s="14"/>
      <c r="D30" s="7" t="s">
        <v>14</v>
      </c>
      <c r="E30" s="7">
        <v>0.25</v>
      </c>
      <c r="F30" s="7">
        <v>0.24</v>
      </c>
      <c r="G30" s="7">
        <v>0.24</v>
      </c>
      <c r="H30" s="7">
        <v>0.24</v>
      </c>
      <c r="I30" s="7">
        <v>0.24</v>
      </c>
      <c r="J30" s="15">
        <f t="shared" si="7"/>
        <v>0.24199999999999999</v>
      </c>
      <c r="K30" s="15">
        <f t="shared" si="5"/>
        <v>4.0000000000000036E-3</v>
      </c>
      <c r="L30" s="5"/>
      <c r="M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4" spans="1:34" x14ac:dyDescent="0.25">
      <c r="A34" s="2" t="s">
        <v>41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6" spans="1:34" x14ac:dyDescent="0.25">
      <c r="D36" s="2" t="s">
        <v>33</v>
      </c>
      <c r="E36" s="2"/>
      <c r="F36" s="2"/>
      <c r="G36" s="2"/>
      <c r="H36" s="2"/>
      <c r="I36" s="2"/>
      <c r="J36" s="2"/>
      <c r="K36" s="2"/>
    </row>
    <row r="37" spans="1:34" x14ac:dyDescent="0.25"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 t="s">
        <v>7</v>
      </c>
      <c r="K37" t="s">
        <v>8</v>
      </c>
      <c r="AA37" s="2" t="s">
        <v>28</v>
      </c>
      <c r="AB37" s="2"/>
      <c r="AC37" s="2"/>
      <c r="AD37" s="2"/>
      <c r="AE37" s="2"/>
      <c r="AF37" s="2"/>
      <c r="AG37" s="2"/>
    </row>
    <row r="38" spans="1:34" x14ac:dyDescent="0.25">
      <c r="D38" t="s">
        <v>34</v>
      </c>
      <c r="E38" s="1">
        <v>0.8</v>
      </c>
      <c r="F38" s="1">
        <v>0.84</v>
      </c>
      <c r="G38" s="1">
        <v>0.87</v>
      </c>
      <c r="H38" s="1">
        <v>0.84</v>
      </c>
      <c r="I38" s="1">
        <v>0.8</v>
      </c>
      <c r="J38" s="1">
        <f xml:space="preserve"> AVERAGE(E38:I38)</f>
        <v>0.83000000000000007</v>
      </c>
      <c r="K38" s="1">
        <f>_xlfn.STDEV.P(E38:I38)</f>
        <v>2.6832815729997451E-2</v>
      </c>
    </row>
    <row r="39" spans="1:34" x14ac:dyDescent="0.25">
      <c r="D39" t="s">
        <v>35</v>
      </c>
      <c r="E39" s="1">
        <v>0.83</v>
      </c>
      <c r="F39" s="1">
        <v>0.84</v>
      </c>
      <c r="G39" s="1">
        <v>0.85</v>
      </c>
      <c r="H39" s="1">
        <v>0.84</v>
      </c>
      <c r="I39" s="1">
        <v>0.81</v>
      </c>
      <c r="J39" s="1">
        <f t="shared" ref="J39:J40" si="8" xml:space="preserve"> AVERAGE(E39:I39)</f>
        <v>0.83399999999999996</v>
      </c>
      <c r="K39" s="1">
        <f t="shared" ref="K39:K40" si="9">_xlfn.STDEV.P(E39:I39)</f>
        <v>1.356465996625051E-2</v>
      </c>
    </row>
    <row r="40" spans="1:34" x14ac:dyDescent="0.25">
      <c r="D40" t="s">
        <v>36</v>
      </c>
      <c r="E40" s="1">
        <v>0.59</v>
      </c>
      <c r="F40" s="1">
        <v>0.4</v>
      </c>
      <c r="G40" s="1">
        <v>0.49</v>
      </c>
      <c r="H40" s="1">
        <v>0.56000000000000005</v>
      </c>
      <c r="I40" s="1">
        <v>0.49</v>
      </c>
      <c r="J40" s="1">
        <f t="shared" si="8"/>
        <v>0.50600000000000001</v>
      </c>
      <c r="K40" s="1">
        <f t="shared" si="9"/>
        <v>6.5909028213136073E-2</v>
      </c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25">
      <c r="D41" s="2" t="s">
        <v>37</v>
      </c>
      <c r="E41" s="2"/>
      <c r="F41" s="2"/>
      <c r="G41" s="2"/>
      <c r="H41" s="2"/>
      <c r="I41" s="2"/>
      <c r="J41" s="2"/>
      <c r="K41" s="2"/>
      <c r="X41" s="7"/>
      <c r="Y41" s="7" t="s">
        <v>9</v>
      </c>
      <c r="Z41" s="7" t="s">
        <v>32</v>
      </c>
      <c r="AA41" s="7" t="s">
        <v>2</v>
      </c>
      <c r="AB41" s="7" t="s">
        <v>3</v>
      </c>
      <c r="AC41" s="7" t="s">
        <v>4</v>
      </c>
      <c r="AD41" s="7" t="s">
        <v>5</v>
      </c>
      <c r="AE41" s="7" t="s">
        <v>6</v>
      </c>
      <c r="AF41" s="7" t="s">
        <v>7</v>
      </c>
      <c r="AG41" s="7" t="s">
        <v>8</v>
      </c>
      <c r="AH41" s="7"/>
    </row>
    <row r="42" spans="1:34" x14ac:dyDescent="0.25">
      <c r="D42" t="s">
        <v>34</v>
      </c>
      <c r="E42" s="1">
        <v>0.88</v>
      </c>
      <c r="F42" s="1">
        <v>0.83</v>
      </c>
      <c r="G42" s="1">
        <v>0.87</v>
      </c>
      <c r="H42" s="1">
        <v>0.85</v>
      </c>
      <c r="I42" s="1">
        <v>0.85</v>
      </c>
      <c r="J42" s="1">
        <f>AVERAGE(E42:I42)</f>
        <v>0.85600000000000009</v>
      </c>
      <c r="K42" s="1">
        <f>_xlfn.STDEV.P(E42:J42)</f>
        <v>1.5916448515084444E-2</v>
      </c>
      <c r="X42" s="18"/>
      <c r="Y42" s="18" t="s">
        <v>29</v>
      </c>
      <c r="Z42" s="18" t="s">
        <v>16</v>
      </c>
      <c r="AA42" s="23">
        <v>0.96</v>
      </c>
      <c r="AB42" s="23">
        <v>0.97</v>
      </c>
      <c r="AC42" s="23">
        <v>0.99</v>
      </c>
      <c r="AD42" s="23">
        <v>0.96</v>
      </c>
      <c r="AE42" s="23">
        <v>0.97</v>
      </c>
      <c r="AF42" s="23">
        <f t="shared" ref="AF42:AF44" si="10" xml:space="preserve"> AVERAGE(AA42:AE42)</f>
        <v>0.97</v>
      </c>
      <c r="AG42" s="23">
        <f t="shared" ref="AG42:AG44" si="11" xml:space="preserve"> _xlfn.STDEV.P(AA42:AE42)</f>
        <v>1.0954451150103331E-2</v>
      </c>
      <c r="AH42" s="18"/>
    </row>
    <row r="43" spans="1:34" x14ac:dyDescent="0.25">
      <c r="D43" s="2" t="s">
        <v>38</v>
      </c>
      <c r="E43" s="2"/>
      <c r="F43" s="2"/>
      <c r="G43" s="2"/>
      <c r="H43" s="2"/>
      <c r="I43" s="2"/>
      <c r="J43" s="2"/>
      <c r="K43" s="2"/>
      <c r="X43" s="18"/>
      <c r="Y43" s="18" t="s">
        <v>30</v>
      </c>
      <c r="Z43" s="18" t="s">
        <v>10</v>
      </c>
      <c r="AA43" s="23">
        <v>0.98</v>
      </c>
      <c r="AB43" s="23">
        <v>0.94</v>
      </c>
      <c r="AC43" s="23">
        <v>0.96</v>
      </c>
      <c r="AD43" s="23">
        <v>0.96</v>
      </c>
      <c r="AE43" s="23">
        <v>0.96</v>
      </c>
      <c r="AF43" s="23">
        <f t="shared" si="10"/>
        <v>0.96</v>
      </c>
      <c r="AG43" s="23">
        <f t="shared" si="11"/>
        <v>1.2649110640673528E-2</v>
      </c>
      <c r="AH43" s="18"/>
    </row>
    <row r="44" spans="1:34" x14ac:dyDescent="0.25">
      <c r="D44" t="s">
        <v>34</v>
      </c>
      <c r="E44" s="1">
        <v>0.83</v>
      </c>
      <c r="F44" s="1">
        <v>0.84</v>
      </c>
      <c r="G44" s="1">
        <v>0.81</v>
      </c>
      <c r="H44" s="1">
        <v>0.81</v>
      </c>
      <c r="I44" s="1">
        <v>0.81</v>
      </c>
      <c r="J44" s="1">
        <f xml:space="preserve"> AVERAGE(E44:I44)</f>
        <v>0.82</v>
      </c>
      <c r="K44" s="1">
        <f>_xlfn.STDEV.P(E44:J44)</f>
        <v>1.1547005383792478E-2</v>
      </c>
      <c r="X44" s="7"/>
      <c r="Y44" s="7" t="s">
        <v>31</v>
      </c>
      <c r="Z44" s="7" t="s">
        <v>11</v>
      </c>
      <c r="AA44" s="15">
        <v>0.45</v>
      </c>
      <c r="AB44" s="15">
        <v>0.42</v>
      </c>
      <c r="AC44" s="15">
        <v>0.37</v>
      </c>
      <c r="AD44" s="15">
        <v>0.37</v>
      </c>
      <c r="AE44" s="15">
        <v>0.43</v>
      </c>
      <c r="AF44" s="15">
        <f t="shared" si="10"/>
        <v>0.40800000000000003</v>
      </c>
      <c r="AG44" s="15">
        <f t="shared" si="11"/>
        <v>3.2496153618543841E-2</v>
      </c>
      <c r="AH44" s="7"/>
    </row>
    <row r="45" spans="1:34" x14ac:dyDescent="0.25">
      <c r="D45" s="2" t="s">
        <v>39</v>
      </c>
      <c r="E45" s="2"/>
      <c r="F45" s="2"/>
      <c r="G45" s="2"/>
      <c r="H45" s="2"/>
      <c r="I45" s="2"/>
      <c r="J45" s="2"/>
      <c r="K45" s="2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</row>
    <row r="46" spans="1:34" x14ac:dyDescent="0.25">
      <c r="D46" t="s">
        <v>40</v>
      </c>
      <c r="E46" s="1">
        <v>0.82</v>
      </c>
      <c r="F46" s="1">
        <v>0.83</v>
      </c>
      <c r="G46" s="1">
        <v>0.82</v>
      </c>
      <c r="H46" s="1">
        <v>0.81</v>
      </c>
      <c r="I46" s="1">
        <v>0.82</v>
      </c>
      <c r="J46" s="1">
        <f>AVERAGE(E46:I46)</f>
        <v>0.82</v>
      </c>
      <c r="K46" s="1">
        <f>_xlfn.STDEV.P(E46:J46)</f>
        <v>5.7735026918962311E-3</v>
      </c>
      <c r="X46" s="7"/>
      <c r="Y46" s="7" t="s">
        <v>9</v>
      </c>
      <c r="Z46" s="7" t="s">
        <v>32</v>
      </c>
      <c r="AA46" s="7" t="s">
        <v>2</v>
      </c>
      <c r="AB46" s="7" t="s">
        <v>3</v>
      </c>
      <c r="AC46" s="7" t="s">
        <v>4</v>
      </c>
      <c r="AD46" s="7" t="s">
        <v>5</v>
      </c>
      <c r="AE46" s="7" t="s">
        <v>6</v>
      </c>
      <c r="AF46" s="7" t="s">
        <v>7</v>
      </c>
      <c r="AG46" s="7" t="s">
        <v>8</v>
      </c>
      <c r="AH46" s="7"/>
    </row>
    <row r="47" spans="1:34" x14ac:dyDescent="0.25">
      <c r="X47" s="18"/>
      <c r="Y47" s="18" t="s">
        <v>29</v>
      </c>
      <c r="Z47" s="18" t="s">
        <v>11</v>
      </c>
      <c r="AA47" s="12">
        <v>0.98</v>
      </c>
      <c r="AB47" s="12">
        <v>0.98</v>
      </c>
      <c r="AC47" s="12">
        <v>0.98</v>
      </c>
      <c r="AD47" s="12">
        <v>0.96</v>
      </c>
      <c r="AE47" s="12">
        <v>0.98</v>
      </c>
      <c r="AF47" s="13">
        <f t="shared" ref="AF47" si="12" xml:space="preserve"> AVERAGE(AA47:AE47)</f>
        <v>0.97599999999999998</v>
      </c>
      <c r="AG47" s="13">
        <f t="shared" ref="AG47:AG49" si="13" xml:space="preserve"> _xlfn.STDEV.P(AA47:AE47)</f>
        <v>8.0000000000000071E-3</v>
      </c>
      <c r="AH47" s="18"/>
    </row>
    <row r="48" spans="1:34" x14ac:dyDescent="0.25">
      <c r="X48" s="18"/>
      <c r="Y48" s="18" t="s">
        <v>30</v>
      </c>
      <c r="Z48" s="18" t="s">
        <v>12</v>
      </c>
      <c r="AA48" s="12">
        <v>0.97</v>
      </c>
      <c r="AB48" s="12">
        <v>0.98</v>
      </c>
      <c r="AC48" s="12">
        <v>0.97</v>
      </c>
      <c r="AD48" s="12">
        <v>0.98</v>
      </c>
      <c r="AE48" s="12">
        <v>0.98</v>
      </c>
      <c r="AF48" s="13">
        <f xml:space="preserve"> AVERAGE(AA48:AE48)</f>
        <v>0.97599999999999998</v>
      </c>
      <c r="AG48" s="13">
        <f t="shared" si="13"/>
        <v>4.8989794855663609E-3</v>
      </c>
      <c r="AH48" s="18"/>
    </row>
    <row r="49" spans="7:34" x14ac:dyDescent="0.25">
      <c r="X49" s="7"/>
      <c r="Y49" s="7" t="s">
        <v>31</v>
      </c>
      <c r="Z49" s="7" t="s">
        <v>13</v>
      </c>
      <c r="AA49" s="7">
        <v>0.95</v>
      </c>
      <c r="AB49" s="7">
        <v>0.94</v>
      </c>
      <c r="AC49" s="7">
        <v>0.95</v>
      </c>
      <c r="AD49" s="7">
        <v>0.96</v>
      </c>
      <c r="AE49" s="7">
        <v>0.96</v>
      </c>
      <c r="AF49" s="15">
        <f t="shared" ref="AF49" si="14" xml:space="preserve"> AVERAGE(AA49:AE49)</f>
        <v>0.95199999999999996</v>
      </c>
      <c r="AG49" s="15">
        <f t="shared" si="13"/>
        <v>7.4833147735478894E-3</v>
      </c>
      <c r="AH49" s="7"/>
    </row>
    <row r="50" spans="7:34" x14ac:dyDescent="0.25"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7:34" x14ac:dyDescent="0.25"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7:34" x14ac:dyDescent="0.25">
      <c r="G52" s="22"/>
      <c r="H52" s="7" t="s">
        <v>1</v>
      </c>
      <c r="I52" s="6" t="s">
        <v>42</v>
      </c>
      <c r="J52" s="7" t="s">
        <v>2</v>
      </c>
      <c r="K52" s="7" t="s">
        <v>3</v>
      </c>
      <c r="L52" s="7" t="s">
        <v>4</v>
      </c>
      <c r="M52" s="7" t="s">
        <v>5</v>
      </c>
      <c r="N52" s="7" t="s">
        <v>6</v>
      </c>
      <c r="O52" s="7" t="s">
        <v>7</v>
      </c>
      <c r="P52" s="7" t="s">
        <v>8</v>
      </c>
      <c r="Q52" s="5"/>
    </row>
    <row r="53" spans="7:34" x14ac:dyDescent="0.25">
      <c r="G53" s="4"/>
      <c r="H53" s="8" t="s">
        <v>34</v>
      </c>
      <c r="I53" s="25">
        <v>5</v>
      </c>
      <c r="J53" s="23">
        <v>0.8</v>
      </c>
      <c r="K53" s="23">
        <v>0.84</v>
      </c>
      <c r="L53" s="23">
        <v>0.87</v>
      </c>
      <c r="M53" s="23">
        <v>0.84</v>
      </c>
      <c r="N53" s="23">
        <v>0.8</v>
      </c>
      <c r="O53" s="23">
        <f xml:space="preserve"> AVERAGE(J53:N53)</f>
        <v>0.83000000000000007</v>
      </c>
      <c r="P53" s="23">
        <f>_xlfn.STDEV.P(J53:N53)</f>
        <v>2.6832815729997451E-2</v>
      </c>
      <c r="Q53" s="4"/>
    </row>
    <row r="54" spans="7:34" x14ac:dyDescent="0.25">
      <c r="G54" s="4"/>
      <c r="H54" s="19"/>
      <c r="I54" s="25">
        <v>10</v>
      </c>
      <c r="J54" s="23">
        <v>0.88</v>
      </c>
      <c r="K54" s="23">
        <v>0.83</v>
      </c>
      <c r="L54" s="23">
        <v>0.87</v>
      </c>
      <c r="M54" s="23">
        <v>0.85</v>
      </c>
      <c r="N54" s="23">
        <v>0.85</v>
      </c>
      <c r="O54" s="23">
        <f>AVERAGE(J54:N54)</f>
        <v>0.85600000000000009</v>
      </c>
      <c r="P54" s="23">
        <f>_xlfn.STDEV.P(J54:O54)</f>
        <v>1.5916448515084444E-2</v>
      </c>
      <c r="Q54" s="4"/>
    </row>
    <row r="55" spans="7:34" x14ac:dyDescent="0.25">
      <c r="G55" s="4"/>
      <c r="H55" s="19"/>
      <c r="I55" s="25">
        <v>15</v>
      </c>
      <c r="J55" s="23">
        <v>0.83</v>
      </c>
      <c r="K55" s="23">
        <v>0.84</v>
      </c>
      <c r="L55" s="23">
        <v>0.81</v>
      </c>
      <c r="M55" s="23">
        <v>0.81</v>
      </c>
      <c r="N55" s="23">
        <v>0.81</v>
      </c>
      <c r="O55" s="23">
        <f xml:space="preserve"> AVERAGE(J55:N55)</f>
        <v>0.82</v>
      </c>
      <c r="P55" s="23">
        <f>_xlfn.STDEV.P(J55:O55)</f>
        <v>1.1547005383792478E-2</v>
      </c>
      <c r="Q55" s="4"/>
    </row>
    <row r="56" spans="7:34" x14ac:dyDescent="0.25">
      <c r="G56" s="26"/>
      <c r="H56" s="14"/>
      <c r="I56" s="6">
        <v>20</v>
      </c>
      <c r="J56" s="15">
        <v>0.82</v>
      </c>
      <c r="K56" s="15">
        <v>0.83</v>
      </c>
      <c r="L56" s="15">
        <v>0.82</v>
      </c>
      <c r="M56" s="15">
        <v>0.81</v>
      </c>
      <c r="N56" s="15">
        <v>0.82</v>
      </c>
      <c r="O56" s="15">
        <f>AVERAGE(J56:N56)</f>
        <v>0.82</v>
      </c>
      <c r="P56" s="15">
        <f>_xlfn.STDEV.P(J56:O56)</f>
        <v>5.7735026918962311E-3</v>
      </c>
      <c r="Q56" s="5"/>
    </row>
    <row r="57" spans="7:34" x14ac:dyDescent="0.25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</sheetData>
  <mergeCells count="17">
    <mergeCell ref="H53:H56"/>
    <mergeCell ref="A34:M34"/>
    <mergeCell ref="AA37:AG37"/>
    <mergeCell ref="D36:K36"/>
    <mergeCell ref="D41:K41"/>
    <mergeCell ref="D43:K43"/>
    <mergeCell ref="D45:K45"/>
    <mergeCell ref="C28:C30"/>
    <mergeCell ref="E17:J17"/>
    <mergeCell ref="C17:D17"/>
    <mergeCell ref="A1:L1"/>
    <mergeCell ref="P1:W1"/>
    <mergeCell ref="B3:B7"/>
    <mergeCell ref="B8:B11"/>
    <mergeCell ref="B12:B14"/>
    <mergeCell ref="C19:C23"/>
    <mergeCell ref="C24:C27"/>
  </mergeCells>
  <pageMargins left="0.7" right="0.7" top="0.75" bottom="0.75" header="0.3" footer="0.3"/>
  <pageSetup paperSize="9" orientation="portrait" r:id="rId1"/>
  <ignoredErrors>
    <ignoredError sqref="O53:P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Oliveira</dc:creator>
  <cp:lastModifiedBy>Patrick Oliveira</cp:lastModifiedBy>
  <dcterms:created xsi:type="dcterms:W3CDTF">2020-10-22T10:05:30Z</dcterms:created>
  <dcterms:modified xsi:type="dcterms:W3CDTF">2020-11-24T01:11:30Z</dcterms:modified>
</cp:coreProperties>
</file>